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tility\Currect Cases\WA - PacifiCorp - 2023\"/>
    </mc:Choice>
  </mc:AlternateContent>
  <xr:revisionPtr revIDLastSave="0" documentId="8_{7988CC63-530B-4E30-A15D-487334A9EE27}" xr6:coauthVersionLast="47" xr6:coauthVersionMax="47" xr10:uidLastSave="{00000000-0000-0000-0000-000000000000}"/>
  <bookViews>
    <workbookView xWindow="2940" yWindow="1332" windowWidth="20088" windowHeight="12168" xr2:uid="{00000000-000D-0000-FFFF-FFFF00000000}"/>
  </bookViews>
  <sheets>
    <sheet name="JRW-3.1  (2)" sheetId="521" r:id="rId1"/>
    <sheet name="JRW-4.1 " sheetId="294" r:id="rId2"/>
    <sheet name="JRW-4.2" sheetId="291" r:id="rId3"/>
    <sheet name="JRW-4.3" sheetId="289" r:id="rId4"/>
    <sheet name="JRW-5.1" sheetId="326" r:id="rId5"/>
    <sheet name="JRW-5.2" sheetId="458" r:id="rId6"/>
    <sheet name="JRW-5.3" sheetId="465" r:id="rId7"/>
    <sheet name="jrw-6.1  (4)" sheetId="539" r:id="rId8"/>
    <sheet name="JRW-7.1a (2)" sheetId="525" r:id="rId9"/>
    <sheet name="JRW-7.2 (3)" sheetId="526" r:id="rId10"/>
    <sheet name="JRW-7.3 (2)" sheetId="527" r:id="rId11"/>
    <sheet name="JRW-7.4 (2)" sheetId="528" r:id="rId12"/>
    <sheet name="JRW-7.5 (3)" sheetId="529" r:id="rId13"/>
    <sheet name="JRW-7.6 (2)" sheetId="530" r:id="rId14"/>
    <sheet name="JRW-8.1a" sheetId="159" r:id="rId15"/>
    <sheet name="JRW-8.2" sheetId="303" r:id="rId16"/>
    <sheet name="JRW-8.3" sheetId="304" r:id="rId17"/>
    <sheet name="JRW-8.4a" sheetId="428" r:id="rId18"/>
    <sheet name="JRW-8.5 " sheetId="506" r:id="rId19"/>
    <sheet name="JRW-8.6" sheetId="507" r:id="rId20"/>
    <sheet name="JRW-8.7" sheetId="508" r:id="rId21"/>
    <sheet name="jrw-9.1  (3)" sheetId="523" r:id="rId22"/>
    <sheet name="JRW-9.2 (2)" sheetId="538" r:id="rId23"/>
    <sheet name="JRW-10.1" sheetId="531" r:id="rId24"/>
    <sheet name="JRW-11.1X" sheetId="509" r:id="rId25"/>
    <sheet name="JRW-11.2 (2)" sheetId="510" r:id="rId26"/>
    <sheet name="JRW-11.3X" sheetId="511" r:id="rId27"/>
    <sheet name="JRW-11.4X" sheetId="512" r:id="rId28"/>
    <sheet name="JRW-11.5X" sheetId="513" r:id="rId29"/>
    <sheet name="JRW-11.6X" sheetId="514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\22" localSheetId="0">'[1]Jun 99'!#REF!</definedName>
    <definedName name="\22" localSheetId="7">'[1]Jun 99'!#REF!</definedName>
    <definedName name="\22" localSheetId="21">'[1]Jun 99'!#REF!</definedName>
    <definedName name="\22" localSheetId="22">'[1]Jun 99'!#REF!</definedName>
    <definedName name="\22">'[1]Jun 99'!#REF!</definedName>
    <definedName name="\A" localSheetId="25">#REF!</definedName>
    <definedName name="\A" localSheetId="0">#REF!</definedName>
    <definedName name="\A" localSheetId="4">#REF!</definedName>
    <definedName name="\A" localSheetId="5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8">#REF!</definedName>
    <definedName name="\A" localSheetId="19">#REF!</definedName>
    <definedName name="\A" localSheetId="20">#REF!</definedName>
    <definedName name="\A" localSheetId="21">#REF!</definedName>
    <definedName name="\A" localSheetId="22">#REF!</definedName>
    <definedName name="\A">#REF!</definedName>
    <definedName name="\B" localSheetId="25">#REF!</definedName>
    <definedName name="\B" localSheetId="0">#REF!</definedName>
    <definedName name="\B" localSheetId="4">#REF!</definedName>
    <definedName name="\B" localSheetId="5">#REF!</definedName>
    <definedName name="\B" localSheetId="7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8">#REF!</definedName>
    <definedName name="\B" localSheetId="19">#REF!</definedName>
    <definedName name="\B" localSheetId="20">#REF!</definedName>
    <definedName name="\B" localSheetId="21">#REF!</definedName>
    <definedName name="\B" localSheetId="22">#REF!</definedName>
    <definedName name="\B">#REF!</definedName>
    <definedName name="\C" localSheetId="25">#REF!</definedName>
    <definedName name="\C" localSheetId="0">#REF!</definedName>
    <definedName name="\C" localSheetId="4">#REF!</definedName>
    <definedName name="\C" localSheetId="5">#REF!</definedName>
    <definedName name="\C" localSheetId="7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8">#REF!</definedName>
    <definedName name="\C" localSheetId="19">#REF!</definedName>
    <definedName name="\C" localSheetId="20">#REF!</definedName>
    <definedName name="\C" localSheetId="21">#REF!</definedName>
    <definedName name="\C" localSheetId="22">#REF!</definedName>
    <definedName name="\C">#REF!</definedName>
    <definedName name="\d" localSheetId="25">#REF!</definedName>
    <definedName name="\d" localSheetId="0">#REF!</definedName>
    <definedName name="\d" localSheetId="4">#REF!</definedName>
    <definedName name="\d" localSheetId="5">#REF!</definedName>
    <definedName name="\d" localSheetId="7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8">#REF!</definedName>
    <definedName name="\d" localSheetId="19">#REF!</definedName>
    <definedName name="\d" localSheetId="20">#REF!</definedName>
    <definedName name="\d" localSheetId="21">#REF!</definedName>
    <definedName name="\d" localSheetId="22">#REF!</definedName>
    <definedName name="\d">#REF!</definedName>
    <definedName name="\E" localSheetId="25">#REF!</definedName>
    <definedName name="\E" localSheetId="0">#REF!</definedName>
    <definedName name="\E" localSheetId="4">#REF!</definedName>
    <definedName name="\E" localSheetId="5">#REF!</definedName>
    <definedName name="\E" localSheetId="7">#REF!</definedName>
    <definedName name="\E" localSheetId="8">#REF!</definedName>
    <definedName name="\E" localSheetId="9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4">#REF!</definedName>
    <definedName name="\E" localSheetId="18">#REF!</definedName>
    <definedName name="\E" localSheetId="19">#REF!</definedName>
    <definedName name="\E" localSheetId="20">#REF!</definedName>
    <definedName name="\E" localSheetId="21">#REF!</definedName>
    <definedName name="\E" localSheetId="22">#REF!</definedName>
    <definedName name="\E">#REF!</definedName>
    <definedName name="\F" localSheetId="25">#REF!</definedName>
    <definedName name="\F" localSheetId="0">#REF!</definedName>
    <definedName name="\F" localSheetId="4">#REF!</definedName>
    <definedName name="\F" localSheetId="5">#REF!</definedName>
    <definedName name="\F" localSheetId="7">#REF!</definedName>
    <definedName name="\F" localSheetId="8">#REF!</definedName>
    <definedName name="\F" localSheetId="9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4">#REF!</definedName>
    <definedName name="\F" localSheetId="18">#REF!</definedName>
    <definedName name="\F" localSheetId="19">#REF!</definedName>
    <definedName name="\F" localSheetId="20">#REF!</definedName>
    <definedName name="\F" localSheetId="21">#REF!</definedName>
    <definedName name="\F" localSheetId="22">#REF!</definedName>
    <definedName name="\F">#REF!</definedName>
    <definedName name="\G" localSheetId="25">#REF!</definedName>
    <definedName name="\G" localSheetId="0">#REF!</definedName>
    <definedName name="\G" localSheetId="4">#REF!</definedName>
    <definedName name="\G" localSheetId="5">#REF!</definedName>
    <definedName name="\G" localSheetId="7">#REF!</definedName>
    <definedName name="\G" localSheetId="8">#REF!</definedName>
    <definedName name="\G" localSheetId="9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4">#REF!</definedName>
    <definedName name="\G" localSheetId="18">#REF!</definedName>
    <definedName name="\G" localSheetId="19">#REF!</definedName>
    <definedName name="\G" localSheetId="20">#REF!</definedName>
    <definedName name="\G" localSheetId="21">#REF!</definedName>
    <definedName name="\G" localSheetId="22">#REF!</definedName>
    <definedName name="\G">#REF!</definedName>
    <definedName name="\h" localSheetId="25">#REF!</definedName>
    <definedName name="\h" localSheetId="0">#REF!</definedName>
    <definedName name="\h" localSheetId="4">#REF!</definedName>
    <definedName name="\h" localSheetId="5">#REF!</definedName>
    <definedName name="\h" localSheetId="7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8">#REF!</definedName>
    <definedName name="\h" localSheetId="19">#REF!</definedName>
    <definedName name="\h" localSheetId="20">#REF!</definedName>
    <definedName name="\h" localSheetId="21">#REF!</definedName>
    <definedName name="\h" localSheetId="22">#REF!</definedName>
    <definedName name="\h">#REF!</definedName>
    <definedName name="\I" localSheetId="25">#REF!</definedName>
    <definedName name="\I" localSheetId="0">#REF!</definedName>
    <definedName name="\I" localSheetId="7">#REF!</definedName>
    <definedName name="\I" localSheetId="18">#REF!</definedName>
    <definedName name="\I" localSheetId="19">#REF!</definedName>
    <definedName name="\I" localSheetId="20">#REF!</definedName>
    <definedName name="\I" localSheetId="21">#REF!</definedName>
    <definedName name="\I" localSheetId="22">#REF!</definedName>
    <definedName name="\I">#REF!</definedName>
    <definedName name="\J" localSheetId="25">#REF!</definedName>
    <definedName name="\J" localSheetId="0">#REF!</definedName>
    <definedName name="\J" localSheetId="4">#REF!</definedName>
    <definedName name="\J" localSheetId="5">#REF!</definedName>
    <definedName name="\J" localSheetId="7">#REF!</definedName>
    <definedName name="\J" localSheetId="8">#REF!</definedName>
    <definedName name="\J" localSheetId="9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8">#REF!</definedName>
    <definedName name="\J" localSheetId="19">#REF!</definedName>
    <definedName name="\J" localSheetId="20">#REF!</definedName>
    <definedName name="\J" localSheetId="21">#REF!</definedName>
    <definedName name="\J" localSheetId="22">#REF!</definedName>
    <definedName name="\J">#REF!</definedName>
    <definedName name="\K" localSheetId="25">#REF!</definedName>
    <definedName name="\K" localSheetId="0">#REF!</definedName>
    <definedName name="\K" localSheetId="4">#REF!</definedName>
    <definedName name="\K" localSheetId="5">#REF!</definedName>
    <definedName name="\K" localSheetId="7">#REF!</definedName>
    <definedName name="\K" localSheetId="8">#REF!</definedName>
    <definedName name="\K" localSheetId="9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4">#REF!</definedName>
    <definedName name="\K" localSheetId="18">#REF!</definedName>
    <definedName name="\K" localSheetId="19">#REF!</definedName>
    <definedName name="\K" localSheetId="20">#REF!</definedName>
    <definedName name="\K" localSheetId="21">#REF!</definedName>
    <definedName name="\K" localSheetId="22">#REF!</definedName>
    <definedName name="\K">#REF!</definedName>
    <definedName name="\L" localSheetId="25">#REF!</definedName>
    <definedName name="\L" localSheetId="0">#REF!</definedName>
    <definedName name="\L" localSheetId="4">#REF!</definedName>
    <definedName name="\L" localSheetId="5">#REF!</definedName>
    <definedName name="\L" localSheetId="7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8">#REF!</definedName>
    <definedName name="\L" localSheetId="19">#REF!</definedName>
    <definedName name="\L" localSheetId="20">#REF!</definedName>
    <definedName name="\L" localSheetId="21">#REF!</definedName>
    <definedName name="\L" localSheetId="22">#REF!</definedName>
    <definedName name="\L">#REF!</definedName>
    <definedName name="\M" localSheetId="25">#REF!</definedName>
    <definedName name="\M" localSheetId="0">#REF!</definedName>
    <definedName name="\M" localSheetId="4">#REF!</definedName>
    <definedName name="\M" localSheetId="5">#REF!</definedName>
    <definedName name="\M" localSheetId="7">#REF!</definedName>
    <definedName name="\M" localSheetId="8">#REF!</definedName>
    <definedName name="\M" localSheetId="9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8">#REF!</definedName>
    <definedName name="\M" localSheetId="19">#REF!</definedName>
    <definedName name="\M" localSheetId="20">#REF!</definedName>
    <definedName name="\M" localSheetId="21">#REF!</definedName>
    <definedName name="\M" localSheetId="22">#REF!</definedName>
    <definedName name="\M">#REF!</definedName>
    <definedName name="\n" localSheetId="25">#REF!</definedName>
    <definedName name="\n" localSheetId="0">#REF!</definedName>
    <definedName name="\n" localSheetId="7">#REF!</definedName>
    <definedName name="\n" localSheetId="18">#REF!</definedName>
    <definedName name="\n" localSheetId="19">#REF!</definedName>
    <definedName name="\n" localSheetId="20">#REF!</definedName>
    <definedName name="\n" localSheetId="21">#REF!</definedName>
    <definedName name="\n" localSheetId="22">#REF!</definedName>
    <definedName name="\n">#REF!</definedName>
    <definedName name="\O" localSheetId="25">#REF!</definedName>
    <definedName name="\O" localSheetId="0">#REF!</definedName>
    <definedName name="\O" localSheetId="4">#REF!</definedName>
    <definedName name="\O" localSheetId="5">#REF!</definedName>
    <definedName name="\O" localSheetId="7">#REF!</definedName>
    <definedName name="\O" localSheetId="8">#REF!</definedName>
    <definedName name="\O" localSheetId="9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4">#REF!</definedName>
    <definedName name="\O" localSheetId="18">#REF!</definedName>
    <definedName name="\O" localSheetId="19">#REF!</definedName>
    <definedName name="\O" localSheetId="20">#REF!</definedName>
    <definedName name="\O" localSheetId="21">#REF!</definedName>
    <definedName name="\O" localSheetId="22">#REF!</definedName>
    <definedName name="\O">#REF!</definedName>
    <definedName name="\p" localSheetId="25">#REF!</definedName>
    <definedName name="\p" localSheetId="0">#REF!</definedName>
    <definedName name="\p" localSheetId="4">#REF!</definedName>
    <definedName name="\p" localSheetId="5">#REF!</definedName>
    <definedName name="\p" localSheetId="7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8">#REF!</definedName>
    <definedName name="\p" localSheetId="19">#REF!</definedName>
    <definedName name="\p" localSheetId="20">#REF!</definedName>
    <definedName name="\p" localSheetId="21">#REF!</definedName>
    <definedName name="\p" localSheetId="22">#REF!</definedName>
    <definedName name="\p">#REF!</definedName>
    <definedName name="\Q" localSheetId="7">#REF!</definedName>
    <definedName name="\Q">#REF!</definedName>
    <definedName name="\R" localSheetId="25">#REF!</definedName>
    <definedName name="\R" localSheetId="0">#REF!</definedName>
    <definedName name="\R" localSheetId="4">#REF!</definedName>
    <definedName name="\R" localSheetId="5">#REF!</definedName>
    <definedName name="\R" localSheetId="7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8">#REF!</definedName>
    <definedName name="\R" localSheetId="19">#REF!</definedName>
    <definedName name="\R" localSheetId="20">#REF!</definedName>
    <definedName name="\R" localSheetId="21">#REF!</definedName>
    <definedName name="\R" localSheetId="22">#REF!</definedName>
    <definedName name="\R">#REF!</definedName>
    <definedName name="\S" localSheetId="25">#REF!</definedName>
    <definedName name="\S" localSheetId="0">#REF!</definedName>
    <definedName name="\S" localSheetId="4">#REF!</definedName>
    <definedName name="\S" localSheetId="5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8">#REF!</definedName>
    <definedName name="\S" localSheetId="19">#REF!</definedName>
    <definedName name="\S" localSheetId="20">#REF!</definedName>
    <definedName name="\S" localSheetId="21">#REF!</definedName>
    <definedName name="\S" localSheetId="22">#REF!</definedName>
    <definedName name="\S">#REF!</definedName>
    <definedName name="\T" localSheetId="25">#REF!</definedName>
    <definedName name="\T" localSheetId="0">#REF!</definedName>
    <definedName name="\T" localSheetId="4">#REF!</definedName>
    <definedName name="\T" localSheetId="5">#REF!</definedName>
    <definedName name="\T" localSheetId="7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8">#REF!</definedName>
    <definedName name="\T" localSheetId="19">#REF!</definedName>
    <definedName name="\T" localSheetId="20">#REF!</definedName>
    <definedName name="\T" localSheetId="21">#REF!</definedName>
    <definedName name="\T" localSheetId="22">#REF!</definedName>
    <definedName name="\T">#REF!</definedName>
    <definedName name="\U" localSheetId="7">#REF!</definedName>
    <definedName name="\U">#REF!</definedName>
    <definedName name="\V" localSheetId="25">#REF!</definedName>
    <definedName name="\V" localSheetId="0">#REF!</definedName>
    <definedName name="\V" localSheetId="4">#REF!</definedName>
    <definedName name="\V" localSheetId="5">#REF!</definedName>
    <definedName name="\V" localSheetId="7">#REF!</definedName>
    <definedName name="\V" localSheetId="8">#REF!</definedName>
    <definedName name="\V" localSheetId="9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4">#REF!</definedName>
    <definedName name="\V" localSheetId="18">#REF!</definedName>
    <definedName name="\V" localSheetId="19">#REF!</definedName>
    <definedName name="\V" localSheetId="20">#REF!</definedName>
    <definedName name="\V" localSheetId="21">#REF!</definedName>
    <definedName name="\V" localSheetId="22">#REF!</definedName>
    <definedName name="\V">#REF!</definedName>
    <definedName name="\w" localSheetId="25">#REF!</definedName>
    <definedName name="\w" localSheetId="0">#REF!</definedName>
    <definedName name="\w" localSheetId="4">#REF!</definedName>
    <definedName name="\w" localSheetId="5">#REF!</definedName>
    <definedName name="\w" localSheetId="7">#REF!</definedName>
    <definedName name="\w" localSheetId="8">#REF!</definedName>
    <definedName name="\w" localSheetId="9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4">#REF!</definedName>
    <definedName name="\w" localSheetId="18">#REF!</definedName>
    <definedName name="\w" localSheetId="19">#REF!</definedName>
    <definedName name="\w" localSheetId="20">#REF!</definedName>
    <definedName name="\w" localSheetId="21">#REF!</definedName>
    <definedName name="\w" localSheetId="22">#REF!</definedName>
    <definedName name="\w">#REF!</definedName>
    <definedName name="\X" localSheetId="25">#REF!</definedName>
    <definedName name="\X" localSheetId="0">#REF!</definedName>
    <definedName name="\X" localSheetId="4">#REF!</definedName>
    <definedName name="\X" localSheetId="5">#REF!</definedName>
    <definedName name="\X" localSheetId="7">#REF!</definedName>
    <definedName name="\X" localSheetId="8">#REF!</definedName>
    <definedName name="\X" localSheetId="9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4">#REF!</definedName>
    <definedName name="\X" localSheetId="18">#REF!</definedName>
    <definedName name="\X" localSheetId="19">#REF!</definedName>
    <definedName name="\X" localSheetId="20">#REF!</definedName>
    <definedName name="\X" localSheetId="21">#REF!</definedName>
    <definedName name="\X" localSheetId="22">#REF!</definedName>
    <definedName name="\X">#REF!</definedName>
    <definedName name="\Z" localSheetId="25">#REF!</definedName>
    <definedName name="\Z" localSheetId="0">#REF!</definedName>
    <definedName name="\Z" localSheetId="4">#REF!</definedName>
    <definedName name="\Z" localSheetId="5">#REF!</definedName>
    <definedName name="\Z" localSheetId="7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8">#REF!</definedName>
    <definedName name="\Z" localSheetId="19">#REF!</definedName>
    <definedName name="\Z" localSheetId="20">#REF!</definedName>
    <definedName name="\Z" localSheetId="21">#REF!</definedName>
    <definedName name="\Z" localSheetId="22">#REF!</definedName>
    <definedName name="\Z">#REF!</definedName>
    <definedName name="______________________DAT3" localSheetId="25">#REF!</definedName>
    <definedName name="______________________DAT3" localSheetId="0">#REF!</definedName>
    <definedName name="______________________DAT3" localSheetId="4">#REF!</definedName>
    <definedName name="______________________DAT3" localSheetId="5">#REF!</definedName>
    <definedName name="______________________DAT3" localSheetId="7">#REF!</definedName>
    <definedName name="______________________DAT3" localSheetId="18">#REF!</definedName>
    <definedName name="______________________DAT3" localSheetId="19">#REF!</definedName>
    <definedName name="______________________DAT3" localSheetId="20">#REF!</definedName>
    <definedName name="______________________DAT3" localSheetId="21">#REF!</definedName>
    <definedName name="______________________DAT3" localSheetId="22">#REF!</definedName>
    <definedName name="______________________DAT3">#REF!</definedName>
    <definedName name="______________________DAT5" localSheetId="25">#REF!</definedName>
    <definedName name="______________________DAT5" localSheetId="0">#REF!</definedName>
    <definedName name="______________________DAT5" localSheetId="4">#REF!</definedName>
    <definedName name="______________________DAT5" localSheetId="5">#REF!</definedName>
    <definedName name="______________________DAT5" localSheetId="7">#REF!</definedName>
    <definedName name="______________________DAT5" localSheetId="18">#REF!</definedName>
    <definedName name="______________________DAT5" localSheetId="19">#REF!</definedName>
    <definedName name="______________________DAT5" localSheetId="20">#REF!</definedName>
    <definedName name="______________________DAT5" localSheetId="21">#REF!</definedName>
    <definedName name="______________________DAT5" localSheetId="22">#REF!</definedName>
    <definedName name="______________________DAT5">#REF!</definedName>
    <definedName name="______________________DAT6" localSheetId="25">#REF!</definedName>
    <definedName name="______________________DAT6" localSheetId="0">#REF!</definedName>
    <definedName name="______________________DAT6" localSheetId="4">#REF!</definedName>
    <definedName name="______________________DAT6" localSheetId="5">#REF!</definedName>
    <definedName name="______________________DAT6" localSheetId="7">#REF!</definedName>
    <definedName name="______________________DAT6" localSheetId="18">#REF!</definedName>
    <definedName name="______________________DAT6" localSheetId="19">#REF!</definedName>
    <definedName name="______________________DAT6" localSheetId="20">#REF!</definedName>
    <definedName name="______________________DAT6" localSheetId="21">#REF!</definedName>
    <definedName name="______________________DAT6" localSheetId="22">#REF!</definedName>
    <definedName name="______________________DAT6">#REF!</definedName>
    <definedName name="___________DAT3" localSheetId="7">#REF!</definedName>
    <definedName name="___________DAT3" localSheetId="18">#REF!</definedName>
    <definedName name="___________DAT3" localSheetId="19">#REF!</definedName>
    <definedName name="___________DAT3" localSheetId="20">#REF!</definedName>
    <definedName name="___________DAT3" localSheetId="22">#REF!</definedName>
    <definedName name="___________DAT3">#REF!</definedName>
    <definedName name="___________DAT5" localSheetId="7">#REF!</definedName>
    <definedName name="___________DAT5" localSheetId="18">#REF!</definedName>
    <definedName name="___________DAT5" localSheetId="19">#REF!</definedName>
    <definedName name="___________DAT5" localSheetId="20">#REF!</definedName>
    <definedName name="___________DAT5" localSheetId="22">#REF!</definedName>
    <definedName name="___________DAT5">#REF!</definedName>
    <definedName name="___________DAT6" localSheetId="7">#REF!</definedName>
    <definedName name="___________DAT6" localSheetId="18">#REF!</definedName>
    <definedName name="___________DAT6" localSheetId="19">#REF!</definedName>
    <definedName name="___________DAT6" localSheetId="20">#REF!</definedName>
    <definedName name="___________DAT6" localSheetId="22">#REF!</definedName>
    <definedName name="___________DAT6">#REF!</definedName>
    <definedName name="__________bb" localSheetId="7" hidden="1">#REF!</definedName>
    <definedName name="__________bb" localSheetId="18" hidden="1">#REF!</definedName>
    <definedName name="__________bb" localSheetId="19" hidden="1">#REF!</definedName>
    <definedName name="__________bb" localSheetId="20" hidden="1">#REF!</definedName>
    <definedName name="__________bb" localSheetId="22" hidden="1">#REF!</definedName>
    <definedName name="__________bb" hidden="1">#REF!</definedName>
    <definedName name="__________DAT3" localSheetId="25">#REF!</definedName>
    <definedName name="__________DAT3" localSheetId="0">#REF!</definedName>
    <definedName name="__________DAT3" localSheetId="4">#REF!</definedName>
    <definedName name="__________DAT3" localSheetId="5">#REF!</definedName>
    <definedName name="__________DAT3" localSheetId="7">#REF!</definedName>
    <definedName name="__________DAT3" localSheetId="18">#REF!</definedName>
    <definedName name="__________DAT3" localSheetId="19">#REF!</definedName>
    <definedName name="__________DAT3" localSheetId="20">#REF!</definedName>
    <definedName name="__________DAT3" localSheetId="21">#REF!</definedName>
    <definedName name="__________DAT3" localSheetId="22">#REF!</definedName>
    <definedName name="__________DAT3">#REF!</definedName>
    <definedName name="__________DAT5" localSheetId="25">#REF!</definedName>
    <definedName name="__________DAT5" localSheetId="0">#REF!</definedName>
    <definedName name="__________DAT5" localSheetId="4">#REF!</definedName>
    <definedName name="__________DAT5" localSheetId="5">#REF!</definedName>
    <definedName name="__________DAT5" localSheetId="7">#REF!</definedName>
    <definedName name="__________DAT5" localSheetId="18">#REF!</definedName>
    <definedName name="__________DAT5" localSheetId="19">#REF!</definedName>
    <definedName name="__________DAT5" localSheetId="20">#REF!</definedName>
    <definedName name="__________DAT5" localSheetId="21">#REF!</definedName>
    <definedName name="__________DAT5" localSheetId="22">#REF!</definedName>
    <definedName name="__________DAT5">#REF!</definedName>
    <definedName name="__________DAT6" localSheetId="25">#REF!</definedName>
    <definedName name="__________DAT6" localSheetId="0">#REF!</definedName>
    <definedName name="__________DAT6" localSheetId="4">#REF!</definedName>
    <definedName name="__________DAT6" localSheetId="5">#REF!</definedName>
    <definedName name="__________DAT6" localSheetId="7">#REF!</definedName>
    <definedName name="__________DAT6" localSheetId="18">#REF!</definedName>
    <definedName name="__________DAT6" localSheetId="19">#REF!</definedName>
    <definedName name="__________DAT6" localSheetId="20">#REF!</definedName>
    <definedName name="__________DAT6" localSheetId="21">#REF!</definedName>
    <definedName name="__________DAT6" localSheetId="22">#REF!</definedName>
    <definedName name="__________DAT6">#REF!</definedName>
    <definedName name="__________sort" localSheetId="7" hidden="1">#REF!</definedName>
    <definedName name="__________sort" localSheetId="18" hidden="1">#REF!</definedName>
    <definedName name="__________sort" localSheetId="19" hidden="1">#REF!</definedName>
    <definedName name="__________sort" localSheetId="20" hidden="1">#REF!</definedName>
    <definedName name="__________sort" localSheetId="22" hidden="1">#REF!</definedName>
    <definedName name="__________sort" hidden="1">#REF!</definedName>
    <definedName name="_________bb" localSheetId="7" hidden="1">#REF!</definedName>
    <definedName name="_________bb" localSheetId="18" hidden="1">#REF!</definedName>
    <definedName name="_________bb" localSheetId="19" hidden="1">#REF!</definedName>
    <definedName name="_________bb" localSheetId="20" hidden="1">#REF!</definedName>
    <definedName name="_________bb" localSheetId="22" hidden="1">#REF!</definedName>
    <definedName name="_________bb" hidden="1">#REF!</definedName>
    <definedName name="_________DAT3" localSheetId="25">#REF!</definedName>
    <definedName name="_________DAT3" localSheetId="7">#REF!</definedName>
    <definedName name="_________DAT3" localSheetId="18">#REF!</definedName>
    <definedName name="_________DAT3" localSheetId="19">#REF!</definedName>
    <definedName name="_________DAT3" localSheetId="20">#REF!</definedName>
    <definedName name="_________DAT3" localSheetId="22">#REF!</definedName>
    <definedName name="_________DAT3">#REF!</definedName>
    <definedName name="_________DAT5" localSheetId="25">#REF!</definedName>
    <definedName name="_________DAT5" localSheetId="7">#REF!</definedName>
    <definedName name="_________DAT5" localSheetId="18">#REF!</definedName>
    <definedName name="_________DAT5" localSheetId="19">#REF!</definedName>
    <definedName name="_________DAT5" localSheetId="20">#REF!</definedName>
    <definedName name="_________DAT5" localSheetId="22">#REF!</definedName>
    <definedName name="_________DAT5">#REF!</definedName>
    <definedName name="_________DAT6" localSheetId="25">#REF!</definedName>
    <definedName name="_________DAT6" localSheetId="7">#REF!</definedName>
    <definedName name="_________DAT6" localSheetId="18">#REF!</definedName>
    <definedName name="_________DAT6" localSheetId="19">#REF!</definedName>
    <definedName name="_________DAT6" localSheetId="20">#REF!</definedName>
    <definedName name="_________DAT6" localSheetId="22">#REF!</definedName>
    <definedName name="_________DAT6">#REF!</definedName>
    <definedName name="_________Sort" localSheetId="7" hidden="1">#REF!</definedName>
    <definedName name="_________Sort" localSheetId="18" hidden="1">#REF!</definedName>
    <definedName name="_________Sort" localSheetId="19" hidden="1">#REF!</definedName>
    <definedName name="_________Sort" localSheetId="20" hidden="1">#REF!</definedName>
    <definedName name="_________Sort" localSheetId="22" hidden="1">#REF!</definedName>
    <definedName name="_________Sort" hidden="1">#REF!</definedName>
    <definedName name="________DAT1" localSheetId="25">#REF!</definedName>
    <definedName name="________DAT1" localSheetId="7">#REF!</definedName>
    <definedName name="________DAT1" localSheetId="18">#REF!</definedName>
    <definedName name="________DAT1" localSheetId="19">#REF!</definedName>
    <definedName name="________DAT1" localSheetId="20">#REF!</definedName>
    <definedName name="________DAT1" localSheetId="22">#REF!</definedName>
    <definedName name="________DAT1">#REF!</definedName>
    <definedName name="________DAT2" localSheetId="25">#REF!</definedName>
    <definedName name="________DAT2" localSheetId="7">#REF!</definedName>
    <definedName name="________DAT2" localSheetId="18">#REF!</definedName>
    <definedName name="________DAT2" localSheetId="19">#REF!</definedName>
    <definedName name="________DAT2" localSheetId="20">#REF!</definedName>
    <definedName name="________DAT2" localSheetId="22">#REF!</definedName>
    <definedName name="________DAT2">#REF!</definedName>
    <definedName name="________DAT3" localSheetId="25">#REF!</definedName>
    <definedName name="________DAT3" localSheetId="0">#REF!</definedName>
    <definedName name="________DAT3" localSheetId="4">#REF!</definedName>
    <definedName name="________DAT3" localSheetId="5">#REF!</definedName>
    <definedName name="________DAT3" localSheetId="7">#REF!</definedName>
    <definedName name="________DAT3" localSheetId="18">#REF!</definedName>
    <definedName name="________DAT3" localSheetId="19">#REF!</definedName>
    <definedName name="________DAT3" localSheetId="20">#REF!</definedName>
    <definedName name="________DAT3" localSheetId="21">#REF!</definedName>
    <definedName name="________DAT3" localSheetId="22">#REF!</definedName>
    <definedName name="________DAT3">#REF!</definedName>
    <definedName name="________DAT4" localSheetId="25">#REF!</definedName>
    <definedName name="________DAT4" localSheetId="7">#REF!</definedName>
    <definedName name="________DAT4" localSheetId="18">#REF!</definedName>
    <definedName name="________DAT4" localSheetId="19">#REF!</definedName>
    <definedName name="________DAT4" localSheetId="20">#REF!</definedName>
    <definedName name="________DAT4" localSheetId="22">#REF!</definedName>
    <definedName name="________DAT4">#REF!</definedName>
    <definedName name="________DAT5" localSheetId="25">#REF!</definedName>
    <definedName name="________DAT5" localSheetId="0">#REF!</definedName>
    <definedName name="________DAT5" localSheetId="4">#REF!</definedName>
    <definedName name="________DAT5" localSheetId="5">#REF!</definedName>
    <definedName name="________DAT5" localSheetId="7">#REF!</definedName>
    <definedName name="________DAT5" localSheetId="18">#REF!</definedName>
    <definedName name="________DAT5" localSheetId="19">#REF!</definedName>
    <definedName name="________DAT5" localSheetId="20">#REF!</definedName>
    <definedName name="________DAT5" localSheetId="21">#REF!</definedName>
    <definedName name="________DAT5" localSheetId="22">#REF!</definedName>
    <definedName name="________DAT5">#REF!</definedName>
    <definedName name="________DAT6" localSheetId="25">#REF!</definedName>
    <definedName name="________DAT6" localSheetId="0">#REF!</definedName>
    <definedName name="________DAT6" localSheetId="4">#REF!</definedName>
    <definedName name="________DAT6" localSheetId="5">#REF!</definedName>
    <definedName name="________DAT6" localSheetId="7">#REF!</definedName>
    <definedName name="________DAT6" localSheetId="18">#REF!</definedName>
    <definedName name="________DAT6" localSheetId="19">#REF!</definedName>
    <definedName name="________DAT6" localSheetId="20">#REF!</definedName>
    <definedName name="________DAT6" localSheetId="21">#REF!</definedName>
    <definedName name="________DAT6" localSheetId="22">#REF!</definedName>
    <definedName name="________DAT6">#REF!</definedName>
    <definedName name="_______DAT1" localSheetId="7">#REF!</definedName>
    <definedName name="_______DAT1" localSheetId="18">#REF!</definedName>
    <definedName name="_______DAT1" localSheetId="19">#REF!</definedName>
    <definedName name="_______DAT1" localSheetId="20">#REF!</definedName>
    <definedName name="_______DAT1" localSheetId="22">#REF!</definedName>
    <definedName name="_______DAT1">#REF!</definedName>
    <definedName name="_______DAT2" localSheetId="7">#REF!</definedName>
    <definedName name="_______DAT2" localSheetId="18">#REF!</definedName>
    <definedName name="_______DAT2" localSheetId="19">#REF!</definedName>
    <definedName name="_______DAT2" localSheetId="20">#REF!</definedName>
    <definedName name="_______DAT2" localSheetId="22">#REF!</definedName>
    <definedName name="_______DAT2">#REF!</definedName>
    <definedName name="_______DAT3" localSheetId="25">#REF!</definedName>
    <definedName name="_______DAT3" localSheetId="0">#REF!</definedName>
    <definedName name="_______DAT3" localSheetId="4">#REF!</definedName>
    <definedName name="_______DAT3" localSheetId="5">#REF!</definedName>
    <definedName name="_______DAT3" localSheetId="7">#REF!</definedName>
    <definedName name="_______DAT3" localSheetId="18">#REF!</definedName>
    <definedName name="_______DAT3" localSheetId="19">#REF!</definedName>
    <definedName name="_______DAT3" localSheetId="20">#REF!</definedName>
    <definedName name="_______DAT3" localSheetId="21">#REF!</definedName>
    <definedName name="_______DAT3" localSheetId="22">#REF!</definedName>
    <definedName name="_______DAT3">#REF!</definedName>
    <definedName name="_______DAT4" localSheetId="7">#REF!</definedName>
    <definedName name="_______DAT4" localSheetId="18">#REF!</definedName>
    <definedName name="_______DAT4" localSheetId="19">#REF!</definedName>
    <definedName name="_______DAT4" localSheetId="20">#REF!</definedName>
    <definedName name="_______DAT4" localSheetId="22">#REF!</definedName>
    <definedName name="_______DAT4">#REF!</definedName>
    <definedName name="_______DAT5" localSheetId="25">#REF!</definedName>
    <definedName name="_______DAT5" localSheetId="0">#REF!</definedName>
    <definedName name="_______DAT5" localSheetId="4">#REF!</definedName>
    <definedName name="_______DAT5" localSheetId="5">#REF!</definedName>
    <definedName name="_______DAT5" localSheetId="7">#REF!</definedName>
    <definedName name="_______DAT5" localSheetId="18">#REF!</definedName>
    <definedName name="_______DAT5" localSheetId="19">#REF!</definedName>
    <definedName name="_______DAT5" localSheetId="20">#REF!</definedName>
    <definedName name="_______DAT5" localSheetId="21">#REF!</definedName>
    <definedName name="_______DAT5" localSheetId="22">#REF!</definedName>
    <definedName name="_______DAT5">#REF!</definedName>
    <definedName name="_______DAT6" localSheetId="25">#REF!</definedName>
    <definedName name="_______DAT6" localSheetId="0">#REF!</definedName>
    <definedName name="_______DAT6" localSheetId="4">#REF!</definedName>
    <definedName name="_______DAT6" localSheetId="5">#REF!</definedName>
    <definedName name="_______DAT6" localSheetId="7">#REF!</definedName>
    <definedName name="_______DAT6" localSheetId="18">#REF!</definedName>
    <definedName name="_______DAT6" localSheetId="19">#REF!</definedName>
    <definedName name="_______DAT6" localSheetId="20">#REF!</definedName>
    <definedName name="_______DAT6" localSheetId="21">#REF!</definedName>
    <definedName name="_______DAT6" localSheetId="22">#REF!</definedName>
    <definedName name="_______DAT6">#REF!</definedName>
    <definedName name="_______kay1" localSheetId="7" hidden="1">#REF!</definedName>
    <definedName name="_______kay1" localSheetId="18" hidden="1">#REF!</definedName>
    <definedName name="_______kay1" localSheetId="19" hidden="1">#REF!</definedName>
    <definedName name="_______kay1" localSheetId="20" hidden="1">#REF!</definedName>
    <definedName name="_______kay1" localSheetId="22" hidden="1">#REF!</definedName>
    <definedName name="_______kay1" hidden="1">#REF!</definedName>
    <definedName name="_______ke1" localSheetId="7" hidden="1">#REF!</definedName>
    <definedName name="_______ke1" localSheetId="18" hidden="1">#REF!</definedName>
    <definedName name="_______ke1" localSheetId="19" hidden="1">#REF!</definedName>
    <definedName name="_______ke1" localSheetId="20" hidden="1">#REF!</definedName>
    <definedName name="_______ke1" localSheetId="22" hidden="1">#REF!</definedName>
    <definedName name="_______ke1" hidden="1">#REF!</definedName>
    <definedName name="_______key1" localSheetId="7" hidden="1">#REF!</definedName>
    <definedName name="_______key1" localSheetId="18" hidden="1">#REF!</definedName>
    <definedName name="_______key1" localSheetId="19" hidden="1">#REF!</definedName>
    <definedName name="_______key1" localSheetId="20" hidden="1">#REF!</definedName>
    <definedName name="_______key1" localSheetId="22" hidden="1">#REF!</definedName>
    <definedName name="_______key1" hidden="1">#REF!</definedName>
    <definedName name="_______sort" localSheetId="7" hidden="1">#REF!</definedName>
    <definedName name="_______sort" localSheetId="18" hidden="1">#REF!</definedName>
    <definedName name="_______sort" localSheetId="19" hidden="1">#REF!</definedName>
    <definedName name="_______sort" localSheetId="20" hidden="1">#REF!</definedName>
    <definedName name="_______sort" localSheetId="22" hidden="1">#REF!</definedName>
    <definedName name="_______sort" hidden="1">#REF!</definedName>
    <definedName name="______DAT1" localSheetId="25">#REF!</definedName>
    <definedName name="______DAT1" localSheetId="0">#REF!</definedName>
    <definedName name="______DAT1" localSheetId="7">#REF!</definedName>
    <definedName name="______DAT1" localSheetId="18">#REF!</definedName>
    <definedName name="______DAT1" localSheetId="19">#REF!</definedName>
    <definedName name="______DAT1" localSheetId="20">#REF!</definedName>
    <definedName name="______DAT1" localSheetId="21">#REF!</definedName>
    <definedName name="______DAT1" localSheetId="22">#REF!</definedName>
    <definedName name="______DAT1">#REF!</definedName>
    <definedName name="______DAT2" localSheetId="25">#REF!</definedName>
    <definedName name="______DAT2" localSheetId="0">#REF!</definedName>
    <definedName name="______DAT2" localSheetId="7">#REF!</definedName>
    <definedName name="______DAT2" localSheetId="18">#REF!</definedName>
    <definedName name="______DAT2" localSheetId="19">#REF!</definedName>
    <definedName name="______DAT2" localSheetId="20">#REF!</definedName>
    <definedName name="______DAT2" localSheetId="21">#REF!</definedName>
    <definedName name="______DAT2" localSheetId="22">#REF!</definedName>
    <definedName name="______DAT2">#REF!</definedName>
    <definedName name="______DAT3" localSheetId="2">#REF!</definedName>
    <definedName name="______DAT4" localSheetId="25">#REF!</definedName>
    <definedName name="______DAT4" localSheetId="0">#REF!</definedName>
    <definedName name="______DAT4" localSheetId="7">#REF!</definedName>
    <definedName name="______DAT4" localSheetId="18">#REF!</definedName>
    <definedName name="______DAT4" localSheetId="19">#REF!</definedName>
    <definedName name="______DAT4" localSheetId="20">#REF!</definedName>
    <definedName name="______DAT4" localSheetId="21">#REF!</definedName>
    <definedName name="______DAT4" localSheetId="22">#REF!</definedName>
    <definedName name="______DAT4">#REF!</definedName>
    <definedName name="______DAT5" localSheetId="2">#REF!</definedName>
    <definedName name="______DAT6" localSheetId="2">#REF!</definedName>
    <definedName name="______key1" localSheetId="7" hidden="1">#REF!</definedName>
    <definedName name="______key1" localSheetId="18" hidden="1">#REF!</definedName>
    <definedName name="______key1" localSheetId="19" hidden="1">#REF!</definedName>
    <definedName name="______key1" localSheetId="20" hidden="1">#REF!</definedName>
    <definedName name="______key1" localSheetId="22" hidden="1">#REF!</definedName>
    <definedName name="______key1" hidden="1">#REF!</definedName>
    <definedName name="______sort1" localSheetId="7" hidden="1">#REF!</definedName>
    <definedName name="______sort1" localSheetId="18" hidden="1">#REF!</definedName>
    <definedName name="______sort1" localSheetId="19" hidden="1">#REF!</definedName>
    <definedName name="______sort1" localSheetId="20" hidden="1">#REF!</definedName>
    <definedName name="______sort1" localSheetId="22" hidden="1">#REF!</definedName>
    <definedName name="______sort1" hidden="1">#REF!</definedName>
    <definedName name="_____BB" localSheetId="7" hidden="1">#REF!</definedName>
    <definedName name="_____BB" localSheetId="18" hidden="1">#REF!</definedName>
    <definedName name="_____BB" localSheetId="19" hidden="1">#REF!</definedName>
    <definedName name="_____BB" localSheetId="20" hidden="1">#REF!</definedName>
    <definedName name="_____BB" localSheetId="22" hidden="1">#REF!</definedName>
    <definedName name="_____BB" hidden="1">#REF!</definedName>
    <definedName name="_____DAT1" localSheetId="25">#REF!</definedName>
    <definedName name="_____DAT1" localSheetId="0">#REF!</definedName>
    <definedName name="_____DAT1" localSheetId="7">#REF!</definedName>
    <definedName name="_____DAT1" localSheetId="18">#REF!</definedName>
    <definedName name="_____DAT1" localSheetId="19">#REF!</definedName>
    <definedName name="_____DAT1" localSheetId="20">#REF!</definedName>
    <definedName name="_____DAT1" localSheetId="21">#REF!</definedName>
    <definedName name="_____DAT1" localSheetId="22">#REF!</definedName>
    <definedName name="_____DAT1">#REF!</definedName>
    <definedName name="_____DAT2" localSheetId="25">#REF!</definedName>
    <definedName name="_____DAT2" localSheetId="0">#REF!</definedName>
    <definedName name="_____DAT2" localSheetId="7">#REF!</definedName>
    <definedName name="_____DAT2" localSheetId="18">#REF!</definedName>
    <definedName name="_____DAT2" localSheetId="19">#REF!</definedName>
    <definedName name="_____DAT2" localSheetId="20">#REF!</definedName>
    <definedName name="_____DAT2" localSheetId="21">#REF!</definedName>
    <definedName name="_____DAT2" localSheetId="22">#REF!</definedName>
    <definedName name="_____DAT2">#REF!</definedName>
    <definedName name="_____DAT4" localSheetId="25">#REF!</definedName>
    <definedName name="_____DAT4" localSheetId="0">#REF!</definedName>
    <definedName name="_____DAT4" localSheetId="7">#REF!</definedName>
    <definedName name="_____DAT4" localSheetId="18">#REF!</definedName>
    <definedName name="_____DAT4" localSheetId="19">#REF!</definedName>
    <definedName name="_____DAT4" localSheetId="20">#REF!</definedName>
    <definedName name="_____DAT4" localSheetId="21">#REF!</definedName>
    <definedName name="_____DAT4" localSheetId="22">#REF!</definedName>
    <definedName name="_____DAT4">#REF!</definedName>
    <definedName name="_____ebe1" localSheetId="7">#REF!</definedName>
    <definedName name="_____ebe1" localSheetId="18">#REF!</definedName>
    <definedName name="_____ebe1" localSheetId="19">#REF!</definedName>
    <definedName name="_____ebe1" localSheetId="20">#REF!</definedName>
    <definedName name="_____ebe1" localSheetId="22">#REF!</definedName>
    <definedName name="_____ebe1">#REF!</definedName>
    <definedName name="_____ebe2" localSheetId="7">#REF!</definedName>
    <definedName name="_____ebe2" localSheetId="18">#REF!</definedName>
    <definedName name="_____ebe2" localSheetId="19">#REF!</definedName>
    <definedName name="_____ebe2" localSheetId="20">#REF!</definedName>
    <definedName name="_____ebe2" localSheetId="22">#REF!</definedName>
    <definedName name="_____ebe2">#REF!</definedName>
    <definedName name="_____ebe3" localSheetId="7">#REF!</definedName>
    <definedName name="_____ebe3" localSheetId="18">#REF!</definedName>
    <definedName name="_____ebe3" localSheetId="19">#REF!</definedName>
    <definedName name="_____ebe3" localSheetId="20">#REF!</definedName>
    <definedName name="_____ebe3" localSheetId="22">#REF!</definedName>
    <definedName name="_____ebe3">#REF!</definedName>
    <definedName name="_____ebe4" localSheetId="7">#REF!</definedName>
    <definedName name="_____ebe4" localSheetId="18">#REF!</definedName>
    <definedName name="_____ebe4" localSheetId="19">#REF!</definedName>
    <definedName name="_____ebe4" localSheetId="20">#REF!</definedName>
    <definedName name="_____ebe4" localSheetId="22">#REF!</definedName>
    <definedName name="_____ebe4">#REF!</definedName>
    <definedName name="_____ebe5" localSheetId="7">#REF!</definedName>
    <definedName name="_____ebe5" localSheetId="18">#REF!</definedName>
    <definedName name="_____ebe5" localSheetId="19">#REF!</definedName>
    <definedName name="_____ebe5" localSheetId="20">#REF!</definedName>
    <definedName name="_____ebe5" localSheetId="22">#REF!</definedName>
    <definedName name="_____ebe5">#REF!</definedName>
    <definedName name="_____ebe6" localSheetId="7">#REF!</definedName>
    <definedName name="_____ebe6" localSheetId="18">#REF!</definedName>
    <definedName name="_____ebe6" localSheetId="19">#REF!</definedName>
    <definedName name="_____ebe6" localSheetId="20">#REF!</definedName>
    <definedName name="_____ebe6" localSheetId="22">#REF!</definedName>
    <definedName name="_____ebe6">#REF!</definedName>
    <definedName name="_____ebe7" localSheetId="7">#REF!</definedName>
    <definedName name="_____ebe7" localSheetId="18">#REF!</definedName>
    <definedName name="_____ebe7" localSheetId="19">#REF!</definedName>
    <definedName name="_____ebe7" localSheetId="20">#REF!</definedName>
    <definedName name="_____ebe7" localSheetId="22">#REF!</definedName>
    <definedName name="_____ebe7">#REF!</definedName>
    <definedName name="_____ebx1" localSheetId="7">#REF!</definedName>
    <definedName name="_____ebx1" localSheetId="18">#REF!</definedName>
    <definedName name="_____ebx1" localSheetId="19">#REF!</definedName>
    <definedName name="_____ebx1" localSheetId="20">#REF!</definedName>
    <definedName name="_____ebx1" localSheetId="22">#REF!</definedName>
    <definedName name="_____ebx1">#REF!</definedName>
    <definedName name="_____ebx2" localSheetId="7">#REF!</definedName>
    <definedName name="_____ebx2" localSheetId="18">#REF!</definedName>
    <definedName name="_____ebx2" localSheetId="19">#REF!</definedName>
    <definedName name="_____ebx2" localSheetId="20">#REF!</definedName>
    <definedName name="_____ebx2" localSheetId="22">#REF!</definedName>
    <definedName name="_____ebx2">#REF!</definedName>
    <definedName name="_____Sort" localSheetId="7" hidden="1">#REF!</definedName>
    <definedName name="_____Sort" localSheetId="18" hidden="1">#REF!</definedName>
    <definedName name="_____Sort" localSheetId="19" hidden="1">#REF!</definedName>
    <definedName name="_____Sort" localSheetId="20" hidden="1">#REF!</definedName>
    <definedName name="_____Sort" localSheetId="22" hidden="1">#REF!</definedName>
    <definedName name="_____Sort" hidden="1">#REF!</definedName>
    <definedName name="____DAT1" localSheetId="25">#REF!</definedName>
    <definedName name="____DAT1" localSheetId="0">#REF!</definedName>
    <definedName name="____DAT1" localSheetId="7">#REF!</definedName>
    <definedName name="____DAT1" localSheetId="18">#REF!</definedName>
    <definedName name="____DAT1" localSheetId="19">#REF!</definedName>
    <definedName name="____DAT1" localSheetId="20">#REF!</definedName>
    <definedName name="____DAT1" localSheetId="21">#REF!</definedName>
    <definedName name="____DAT1" localSheetId="22">#REF!</definedName>
    <definedName name="____DAT1">#REF!</definedName>
    <definedName name="____DAT2" localSheetId="25">#REF!</definedName>
    <definedName name="____DAT2" localSheetId="0">#REF!</definedName>
    <definedName name="____DAT2" localSheetId="7">#REF!</definedName>
    <definedName name="____DAT2" localSheetId="18">#REF!</definedName>
    <definedName name="____DAT2" localSheetId="19">#REF!</definedName>
    <definedName name="____DAT2" localSheetId="20">#REF!</definedName>
    <definedName name="____DAT2" localSheetId="21">#REF!</definedName>
    <definedName name="____DAT2" localSheetId="22">#REF!</definedName>
    <definedName name="____DAT2">#REF!</definedName>
    <definedName name="____DAT3" localSheetId="25">#REF!</definedName>
    <definedName name="____DAT3" localSheetId="0">#REF!</definedName>
    <definedName name="____DAT3" localSheetId="7">#REF!</definedName>
    <definedName name="____DAT3" localSheetId="18">#REF!</definedName>
    <definedName name="____DAT3" localSheetId="19">#REF!</definedName>
    <definedName name="____DAT3" localSheetId="20">#REF!</definedName>
    <definedName name="____DAT3" localSheetId="21">#REF!</definedName>
    <definedName name="____DAT3" localSheetId="22">#REF!</definedName>
    <definedName name="____DAT3">#REF!</definedName>
    <definedName name="____DAT4" localSheetId="25">#REF!</definedName>
    <definedName name="____DAT4" localSheetId="0">#REF!</definedName>
    <definedName name="____DAT4" localSheetId="7">#REF!</definedName>
    <definedName name="____DAT4" localSheetId="18">#REF!</definedName>
    <definedName name="____DAT4" localSheetId="19">#REF!</definedName>
    <definedName name="____DAT4" localSheetId="20">#REF!</definedName>
    <definedName name="____DAT4" localSheetId="21">#REF!</definedName>
    <definedName name="____DAT4" localSheetId="22">#REF!</definedName>
    <definedName name="____DAT4">#REF!</definedName>
    <definedName name="____DAT5" localSheetId="25">#REF!</definedName>
    <definedName name="____DAT5" localSheetId="0">#REF!</definedName>
    <definedName name="____DAT5" localSheetId="7">#REF!</definedName>
    <definedName name="____DAT5" localSheetId="18">#REF!</definedName>
    <definedName name="____DAT5" localSheetId="19">#REF!</definedName>
    <definedName name="____DAT5" localSheetId="20">#REF!</definedName>
    <definedName name="____DAT5" localSheetId="21">#REF!</definedName>
    <definedName name="____DAT5" localSheetId="22">#REF!</definedName>
    <definedName name="____DAT5">#REF!</definedName>
    <definedName name="____DAT6" localSheetId="25">#REF!</definedName>
    <definedName name="____DAT6" localSheetId="0">#REF!</definedName>
    <definedName name="____DAT6" localSheetId="7">#REF!</definedName>
    <definedName name="____DAT6" localSheetId="18">#REF!</definedName>
    <definedName name="____DAT6" localSheetId="19">#REF!</definedName>
    <definedName name="____DAT6" localSheetId="20">#REF!</definedName>
    <definedName name="____DAT6" localSheetId="21">#REF!</definedName>
    <definedName name="____DAT6" localSheetId="22">#REF!</definedName>
    <definedName name="____DAT6">#REF!</definedName>
    <definedName name="____ebe1" localSheetId="25">#REF!</definedName>
    <definedName name="____ebe1" localSheetId="7">#REF!</definedName>
    <definedName name="____ebe1" localSheetId="18">#REF!</definedName>
    <definedName name="____ebe1" localSheetId="19">#REF!</definedName>
    <definedName name="____ebe1" localSheetId="20">#REF!</definedName>
    <definedName name="____ebe1" localSheetId="22">#REF!</definedName>
    <definedName name="____ebe1">#REF!</definedName>
    <definedName name="____ebe2" localSheetId="25">#REF!</definedName>
    <definedName name="____ebe2" localSheetId="7">#REF!</definedName>
    <definedName name="____ebe2" localSheetId="18">#REF!</definedName>
    <definedName name="____ebe2" localSheetId="19">#REF!</definedName>
    <definedName name="____ebe2" localSheetId="20">#REF!</definedName>
    <definedName name="____ebe2" localSheetId="22">#REF!</definedName>
    <definedName name="____ebe2">#REF!</definedName>
    <definedName name="____ebe3" localSheetId="25">#REF!</definedName>
    <definedName name="____ebe3" localSheetId="7">#REF!</definedName>
    <definedName name="____ebe3" localSheetId="18">#REF!</definedName>
    <definedName name="____ebe3" localSheetId="19">#REF!</definedName>
    <definedName name="____ebe3" localSheetId="20">#REF!</definedName>
    <definedName name="____ebe3" localSheetId="22">#REF!</definedName>
    <definedName name="____ebe3">#REF!</definedName>
    <definedName name="____ebe4" localSheetId="25">#REF!</definedName>
    <definedName name="____ebe4" localSheetId="7">#REF!</definedName>
    <definedName name="____ebe4" localSheetId="18">#REF!</definedName>
    <definedName name="____ebe4" localSheetId="19">#REF!</definedName>
    <definedName name="____ebe4" localSheetId="20">#REF!</definedName>
    <definedName name="____ebe4" localSheetId="22">#REF!</definedName>
    <definedName name="____ebe4">#REF!</definedName>
    <definedName name="____ebe5" localSheetId="25">#REF!</definedName>
    <definedName name="____ebe5" localSheetId="7">#REF!</definedName>
    <definedName name="____ebe5" localSheetId="18">#REF!</definedName>
    <definedName name="____ebe5" localSheetId="19">#REF!</definedName>
    <definedName name="____ebe5" localSheetId="20">#REF!</definedName>
    <definedName name="____ebe5" localSheetId="22">#REF!</definedName>
    <definedName name="____ebe5">#REF!</definedName>
    <definedName name="____ebe6" localSheetId="25">#REF!</definedName>
    <definedName name="____ebe6" localSheetId="7">#REF!</definedName>
    <definedName name="____ebe6" localSheetId="18">#REF!</definedName>
    <definedName name="____ebe6" localSheetId="19">#REF!</definedName>
    <definedName name="____ebe6" localSheetId="20">#REF!</definedName>
    <definedName name="____ebe6" localSheetId="22">#REF!</definedName>
    <definedName name="____ebe6">#REF!</definedName>
    <definedName name="____ebe7" localSheetId="25">#REF!</definedName>
    <definedName name="____ebe7" localSheetId="7">#REF!</definedName>
    <definedName name="____ebe7" localSheetId="18">#REF!</definedName>
    <definedName name="____ebe7" localSheetId="19">#REF!</definedName>
    <definedName name="____ebe7" localSheetId="20">#REF!</definedName>
    <definedName name="____ebe7" localSheetId="22">#REF!</definedName>
    <definedName name="____ebe7">#REF!</definedName>
    <definedName name="____ebx1" localSheetId="25">#REF!</definedName>
    <definedName name="____ebx1" localSheetId="7">#REF!</definedName>
    <definedName name="____ebx1" localSheetId="18">#REF!</definedName>
    <definedName name="____ebx1" localSheetId="19">#REF!</definedName>
    <definedName name="____ebx1" localSheetId="20">#REF!</definedName>
    <definedName name="____ebx1" localSheetId="22">#REF!</definedName>
    <definedName name="____ebx1">#REF!</definedName>
    <definedName name="____ebx2" localSheetId="25">#REF!</definedName>
    <definedName name="____ebx2" localSheetId="7">#REF!</definedName>
    <definedName name="____ebx2" localSheetId="18">#REF!</definedName>
    <definedName name="____ebx2" localSheetId="19">#REF!</definedName>
    <definedName name="____ebx2" localSheetId="20">#REF!</definedName>
    <definedName name="____ebx2" localSheetId="22">#REF!</definedName>
    <definedName name="____ebx2">#REF!</definedName>
    <definedName name="____sort" localSheetId="7" hidden="1">#REF!</definedName>
    <definedName name="____sort" localSheetId="18" hidden="1">#REF!</definedName>
    <definedName name="____sort" localSheetId="19" hidden="1">#REF!</definedName>
    <definedName name="____sort" localSheetId="20" hidden="1">#REF!</definedName>
    <definedName name="____sort" localSheetId="22" hidden="1">#REF!</definedName>
    <definedName name="____sort" hidden="1">#REF!</definedName>
    <definedName name="___bb" localSheetId="7" hidden="1">#REF!</definedName>
    <definedName name="___bb" localSheetId="18" hidden="1">#REF!</definedName>
    <definedName name="___bb" localSheetId="19" hidden="1">#REF!</definedName>
    <definedName name="___bb" localSheetId="20" hidden="1">#REF!</definedName>
    <definedName name="___bb" localSheetId="22" hidden="1">#REF!</definedName>
    <definedName name="___bb" hidden="1">#REF!</definedName>
    <definedName name="___DAT1" localSheetId="25">#REF!</definedName>
    <definedName name="___DAT1" localSheetId="0">#REF!</definedName>
    <definedName name="___DAT1" localSheetId="7">#REF!</definedName>
    <definedName name="___DAT1" localSheetId="18">#REF!</definedName>
    <definedName name="___DAT1" localSheetId="19">#REF!</definedName>
    <definedName name="___DAT1" localSheetId="20">#REF!</definedName>
    <definedName name="___DAT1" localSheetId="21">#REF!</definedName>
    <definedName name="___DAT1" localSheetId="22">#REF!</definedName>
    <definedName name="___DAT1">#REF!</definedName>
    <definedName name="___DAT2" localSheetId="25">#REF!</definedName>
    <definedName name="___DAT2" localSheetId="0">#REF!</definedName>
    <definedName name="___DAT2" localSheetId="7">#REF!</definedName>
    <definedName name="___DAT2" localSheetId="18">#REF!</definedName>
    <definedName name="___DAT2" localSheetId="19">#REF!</definedName>
    <definedName name="___DAT2" localSheetId="20">#REF!</definedName>
    <definedName name="___DAT2" localSheetId="21">#REF!</definedName>
    <definedName name="___DAT2" localSheetId="22">#REF!</definedName>
    <definedName name="___DAT2">#REF!</definedName>
    <definedName name="___DAT3" localSheetId="25">#REF!</definedName>
    <definedName name="___DAT3" localSheetId="0">#REF!</definedName>
    <definedName name="___DAT3" localSheetId="4">#REF!</definedName>
    <definedName name="___DAT3" localSheetId="5">#REF!</definedName>
    <definedName name="___DAT3" localSheetId="7">#REF!</definedName>
    <definedName name="___DAT3" localSheetId="18">#REF!</definedName>
    <definedName name="___DAT3" localSheetId="19">#REF!</definedName>
    <definedName name="___DAT3" localSheetId="20">#REF!</definedName>
    <definedName name="___DAT3" localSheetId="21">#REF!</definedName>
    <definedName name="___DAT3" localSheetId="22">#REF!</definedName>
    <definedName name="___DAT3">#REF!</definedName>
    <definedName name="___DAT4" localSheetId="25">#REF!</definedName>
    <definedName name="___DAT4" localSheetId="0">#REF!</definedName>
    <definedName name="___DAT4" localSheetId="7">#REF!</definedName>
    <definedName name="___DAT4" localSheetId="18">#REF!</definedName>
    <definedName name="___DAT4" localSheetId="19">#REF!</definedName>
    <definedName name="___DAT4" localSheetId="20">#REF!</definedName>
    <definedName name="___DAT4" localSheetId="21">#REF!</definedName>
    <definedName name="___DAT4" localSheetId="22">#REF!</definedName>
    <definedName name="___DAT4">#REF!</definedName>
    <definedName name="___DAT5" localSheetId="25">#REF!</definedName>
    <definedName name="___DAT5" localSheetId="0">#REF!</definedName>
    <definedName name="___DAT5" localSheetId="4">#REF!</definedName>
    <definedName name="___DAT5" localSheetId="5">#REF!</definedName>
    <definedName name="___DAT5" localSheetId="7">#REF!</definedName>
    <definedName name="___DAT5" localSheetId="18">#REF!</definedName>
    <definedName name="___DAT5" localSheetId="19">#REF!</definedName>
    <definedName name="___DAT5" localSheetId="20">#REF!</definedName>
    <definedName name="___DAT5" localSheetId="21">#REF!</definedName>
    <definedName name="___DAT5" localSheetId="22">#REF!</definedName>
    <definedName name="___DAT5">#REF!</definedName>
    <definedName name="___DAT6" localSheetId="25">#REF!</definedName>
    <definedName name="___DAT6" localSheetId="0">#REF!</definedName>
    <definedName name="___DAT6" localSheetId="4">#REF!</definedName>
    <definedName name="___DAT6" localSheetId="5">#REF!</definedName>
    <definedName name="___DAT6" localSheetId="7">#REF!</definedName>
    <definedName name="___DAT6" localSheetId="18">#REF!</definedName>
    <definedName name="___DAT6" localSheetId="19">#REF!</definedName>
    <definedName name="___DAT6" localSheetId="20">#REF!</definedName>
    <definedName name="___DAT6" localSheetId="21">#REF!</definedName>
    <definedName name="___DAT6" localSheetId="22">#REF!</definedName>
    <definedName name="___DAT6">#REF!</definedName>
    <definedName name="___ebe1" localSheetId="25">#REF!</definedName>
    <definedName name="___ebe1" localSheetId="0">#REF!</definedName>
    <definedName name="___ebe1" localSheetId="7">#REF!</definedName>
    <definedName name="___ebe1" localSheetId="18">#REF!</definedName>
    <definedName name="___ebe1" localSheetId="19">#REF!</definedName>
    <definedName name="___ebe1" localSheetId="20">#REF!</definedName>
    <definedName name="___ebe1" localSheetId="21">#REF!</definedName>
    <definedName name="___ebe1" localSheetId="22">#REF!</definedName>
    <definedName name="___ebe1">#REF!</definedName>
    <definedName name="___ebe2" localSheetId="25">#REF!</definedName>
    <definedName name="___ebe2" localSheetId="0">#REF!</definedName>
    <definedName name="___ebe2" localSheetId="7">#REF!</definedName>
    <definedName name="___ebe2" localSheetId="18">#REF!</definedName>
    <definedName name="___ebe2" localSheetId="19">#REF!</definedName>
    <definedName name="___ebe2" localSheetId="20">#REF!</definedName>
    <definedName name="___ebe2" localSheetId="21">#REF!</definedName>
    <definedName name="___ebe2" localSheetId="22">#REF!</definedName>
    <definedName name="___ebe2">#REF!</definedName>
    <definedName name="___ebe3" localSheetId="25">#REF!</definedName>
    <definedName name="___ebe3" localSheetId="0">#REF!</definedName>
    <definedName name="___ebe3" localSheetId="7">#REF!</definedName>
    <definedName name="___ebe3" localSheetId="18">#REF!</definedName>
    <definedName name="___ebe3" localSheetId="19">#REF!</definedName>
    <definedName name="___ebe3" localSheetId="20">#REF!</definedName>
    <definedName name="___ebe3" localSheetId="21">#REF!</definedName>
    <definedName name="___ebe3" localSheetId="22">#REF!</definedName>
    <definedName name="___ebe3">#REF!</definedName>
    <definedName name="___ebe4" localSheetId="25">#REF!</definedName>
    <definedName name="___ebe4" localSheetId="0">#REF!</definedName>
    <definedName name="___ebe4" localSheetId="7">#REF!</definedName>
    <definedName name="___ebe4" localSheetId="18">#REF!</definedName>
    <definedName name="___ebe4" localSheetId="19">#REF!</definedName>
    <definedName name="___ebe4" localSheetId="20">#REF!</definedName>
    <definedName name="___ebe4" localSheetId="21">#REF!</definedName>
    <definedName name="___ebe4" localSheetId="22">#REF!</definedName>
    <definedName name="___ebe4">#REF!</definedName>
    <definedName name="___ebe5" localSheetId="25">#REF!</definedName>
    <definedName name="___ebe5" localSheetId="0">#REF!</definedName>
    <definedName name="___ebe5" localSheetId="7">#REF!</definedName>
    <definedName name="___ebe5" localSheetId="18">#REF!</definedName>
    <definedName name="___ebe5" localSheetId="19">#REF!</definedName>
    <definedName name="___ebe5" localSheetId="20">#REF!</definedName>
    <definedName name="___ebe5" localSheetId="21">#REF!</definedName>
    <definedName name="___ebe5" localSheetId="22">#REF!</definedName>
    <definedName name="___ebe5">#REF!</definedName>
    <definedName name="___ebe6" localSheetId="25">#REF!</definedName>
    <definedName name="___ebe6" localSheetId="0">#REF!</definedName>
    <definedName name="___ebe6" localSheetId="7">#REF!</definedName>
    <definedName name="___ebe6" localSheetId="18">#REF!</definedName>
    <definedName name="___ebe6" localSheetId="19">#REF!</definedName>
    <definedName name="___ebe6" localSheetId="20">#REF!</definedName>
    <definedName name="___ebe6" localSheetId="21">#REF!</definedName>
    <definedName name="___ebe6" localSheetId="22">#REF!</definedName>
    <definedName name="___ebe6">#REF!</definedName>
    <definedName name="___ebe7" localSheetId="25">#REF!</definedName>
    <definedName name="___ebe7" localSheetId="0">#REF!</definedName>
    <definedName name="___ebe7" localSheetId="7">#REF!</definedName>
    <definedName name="___ebe7" localSheetId="18">#REF!</definedName>
    <definedName name="___ebe7" localSheetId="19">#REF!</definedName>
    <definedName name="___ebe7" localSheetId="20">#REF!</definedName>
    <definedName name="___ebe7" localSheetId="21">#REF!</definedName>
    <definedName name="___ebe7" localSheetId="22">#REF!</definedName>
    <definedName name="___ebe7">#REF!</definedName>
    <definedName name="___ebx1" localSheetId="25">#REF!</definedName>
    <definedName name="___ebx1" localSheetId="0">#REF!</definedName>
    <definedName name="___ebx1" localSheetId="7">#REF!</definedName>
    <definedName name="___ebx1" localSheetId="18">#REF!</definedName>
    <definedName name="___ebx1" localSheetId="19">#REF!</definedName>
    <definedName name="___ebx1" localSheetId="20">#REF!</definedName>
    <definedName name="___ebx1" localSheetId="21">#REF!</definedName>
    <definedName name="___ebx1" localSheetId="22">#REF!</definedName>
    <definedName name="___ebx1">#REF!</definedName>
    <definedName name="___ebx2" localSheetId="25">#REF!</definedName>
    <definedName name="___ebx2" localSheetId="0">#REF!</definedName>
    <definedName name="___ebx2" localSheetId="7">#REF!</definedName>
    <definedName name="___ebx2" localSheetId="18">#REF!</definedName>
    <definedName name="___ebx2" localSheetId="19">#REF!</definedName>
    <definedName name="___ebx2" localSheetId="20">#REF!</definedName>
    <definedName name="___ebx2" localSheetId="21">#REF!</definedName>
    <definedName name="___ebx2" localSheetId="22">#REF!</definedName>
    <definedName name="___ebx2">#REF!</definedName>
    <definedName name="___Key1" localSheetId="7" hidden="1">#REF!</definedName>
    <definedName name="___Key1" localSheetId="18" hidden="1">#REF!</definedName>
    <definedName name="___Key1" localSheetId="19" hidden="1">#REF!</definedName>
    <definedName name="___Key1" localSheetId="20" hidden="1">#REF!</definedName>
    <definedName name="___Key1" localSheetId="22" hidden="1">#REF!</definedName>
    <definedName name="___Key1" hidden="1">#REF!</definedName>
    <definedName name="___Sort" localSheetId="7" hidden="1">#REF!</definedName>
    <definedName name="___Sort" localSheetId="18" hidden="1">#REF!</definedName>
    <definedName name="___Sort" localSheetId="19" hidden="1">#REF!</definedName>
    <definedName name="___Sort" localSheetId="20" hidden="1">#REF!</definedName>
    <definedName name="___Sort" localSheetId="22" hidden="1">#REF!</definedName>
    <definedName name="___Sort" hidden="1">#REF!</definedName>
    <definedName name="__123Graph_A" localSheetId="25" hidden="1">[2]G!#REF!</definedName>
    <definedName name="__123Graph_A" localSheetId="0" hidden="1">[3]G!#REF!</definedName>
    <definedName name="__123Graph_A" localSheetId="1" hidden="1">[4]G!#REF!</definedName>
    <definedName name="__123Graph_A" localSheetId="2" hidden="1">[4]G!#REF!</definedName>
    <definedName name="__123Graph_A" localSheetId="4" hidden="1">[3]G!#REF!</definedName>
    <definedName name="__123Graph_A" localSheetId="5" hidden="1">[3]G!#REF!</definedName>
    <definedName name="__123Graph_A" localSheetId="7" hidden="1">[3]G!#REF!</definedName>
    <definedName name="__123Graph_A" localSheetId="8" hidden="1">[3]G!#REF!</definedName>
    <definedName name="__123Graph_A" localSheetId="9" hidden="1">[3]G!#REF!</definedName>
    <definedName name="__123Graph_A" localSheetId="10" hidden="1">[3]G!#REF!</definedName>
    <definedName name="__123Graph_A" localSheetId="11" hidden="1">[3]G!#REF!</definedName>
    <definedName name="__123Graph_A" localSheetId="12" hidden="1">[3]G!#REF!</definedName>
    <definedName name="__123Graph_A" localSheetId="13" hidden="1">[3]G!#REF!</definedName>
    <definedName name="__123Graph_A" localSheetId="14" hidden="1">[3]G!#REF!</definedName>
    <definedName name="__123Graph_A" localSheetId="18" hidden="1">[3]G!#REF!</definedName>
    <definedName name="__123Graph_A" localSheetId="19" hidden="1">[3]G!#REF!</definedName>
    <definedName name="__123Graph_A" localSheetId="21" hidden="1">[3]G!#REF!</definedName>
    <definedName name="__123Graph_A" localSheetId="22" hidden="1">[4]G!#REF!</definedName>
    <definedName name="__123Graph_A" hidden="1">[4]G!#REF!</definedName>
    <definedName name="__123Graph_Achart" hidden="1">'[5]Chart Data'!$E$30:$E$233</definedName>
    <definedName name="__123Graph_ACurrent" hidden="1">[6]Summary!#REF!</definedName>
    <definedName name="__123Graph_AHOBKEN4H" localSheetId="7" hidden="1">#REF!</definedName>
    <definedName name="__123Graph_AHOBKEN4H" hidden="1">#REF!</definedName>
    <definedName name="__123Graph_AJCCASH4" localSheetId="7" hidden="1">#REF!</definedName>
    <definedName name="__123Graph_AJCCASH4" hidden="1">#REF!</definedName>
    <definedName name="__123Graph_AJCCASH5" localSheetId="7" hidden="1">#REF!</definedName>
    <definedName name="__123Graph_AJCCASH5" hidden="1">#REF!</definedName>
    <definedName name="__123Graph_AJCCASH6" localSheetId="7" hidden="1">#REF!</definedName>
    <definedName name="__123Graph_AJCCASH6" hidden="1">#REF!</definedName>
    <definedName name="__123Graph_AJCCASH7" localSheetId="7" hidden="1">#REF!</definedName>
    <definedName name="__123Graph_AJCCASH7" hidden="1">#REF!</definedName>
    <definedName name="__123Graph_B" localSheetId="25" hidden="1">[2]G!#REF!</definedName>
    <definedName name="__123Graph_B" localSheetId="0" hidden="1">[3]G!#REF!</definedName>
    <definedName name="__123Graph_B" localSheetId="1" hidden="1">[4]G!#REF!</definedName>
    <definedName name="__123Graph_B" localSheetId="2" hidden="1">[4]G!#REF!</definedName>
    <definedName name="__123Graph_B" localSheetId="4" hidden="1">[3]G!#REF!</definedName>
    <definedName name="__123Graph_B" localSheetId="5" hidden="1">[3]G!#REF!</definedName>
    <definedName name="__123Graph_B" localSheetId="7" hidden="1">[3]G!#REF!</definedName>
    <definedName name="__123Graph_B" localSheetId="8" hidden="1">[3]G!#REF!</definedName>
    <definedName name="__123Graph_B" localSheetId="9" hidden="1">[3]G!#REF!</definedName>
    <definedName name="__123Graph_B" localSheetId="10" hidden="1">[3]G!#REF!</definedName>
    <definedName name="__123Graph_B" localSheetId="11" hidden="1">[3]G!#REF!</definedName>
    <definedName name="__123Graph_B" localSheetId="12" hidden="1">[3]G!#REF!</definedName>
    <definedName name="__123Graph_B" localSheetId="13" hidden="1">[3]G!#REF!</definedName>
    <definedName name="__123Graph_B" localSheetId="14" hidden="1">[3]G!#REF!</definedName>
    <definedName name="__123Graph_B" localSheetId="18" hidden="1">[3]G!#REF!</definedName>
    <definedName name="__123Graph_B" localSheetId="19" hidden="1">[3]G!#REF!</definedName>
    <definedName name="__123Graph_B" localSheetId="21" hidden="1">[3]G!#REF!</definedName>
    <definedName name="__123Graph_B" localSheetId="22" hidden="1">[4]G!#REF!</definedName>
    <definedName name="__123Graph_B" hidden="1">[4]G!#REF!</definedName>
    <definedName name="__123Graph_BCurrent" hidden="1">[6]Summary!#REF!</definedName>
    <definedName name="__123Graph_BHOBKEN4H" localSheetId="7" hidden="1">#REF!</definedName>
    <definedName name="__123Graph_BHOBKEN4H" hidden="1">#REF!</definedName>
    <definedName name="__123Graph_BHOBOKEN" localSheetId="7" hidden="1">#REF!</definedName>
    <definedName name="__123Graph_BHOBOKEN" hidden="1">#REF!</definedName>
    <definedName name="__123Graph_BJCCASH4" localSheetId="7" hidden="1">#REF!</definedName>
    <definedName name="__123Graph_BJCCASH4" hidden="1">#REF!</definedName>
    <definedName name="__123Graph_BJCCASH5" localSheetId="7" hidden="1">#REF!</definedName>
    <definedName name="__123Graph_BJCCASH5" hidden="1">#REF!</definedName>
    <definedName name="__123Graph_BJCCASH6" localSheetId="7" hidden="1">#REF!</definedName>
    <definedName name="__123Graph_BJCCASH6" hidden="1">#REF!</definedName>
    <definedName name="__123Graph_BJCCASH7" localSheetId="7" hidden="1">#REF!</definedName>
    <definedName name="__123Graph_BJCCASH7" hidden="1">#REF!</definedName>
    <definedName name="__123Graph_C" localSheetId="25" hidden="1">[2]G!#REF!</definedName>
    <definedName name="__123Graph_C" localSheetId="0" hidden="1">[3]G!#REF!</definedName>
    <definedName name="__123Graph_C" localSheetId="1" hidden="1">[4]G!#REF!</definedName>
    <definedName name="__123Graph_C" localSheetId="2" hidden="1">[4]G!#REF!</definedName>
    <definedName name="__123Graph_C" localSheetId="4" hidden="1">[3]G!#REF!</definedName>
    <definedName name="__123Graph_C" localSheetId="5" hidden="1">[3]G!#REF!</definedName>
    <definedName name="__123Graph_C" localSheetId="7" hidden="1">[3]G!#REF!</definedName>
    <definedName name="__123Graph_C" localSheetId="8" hidden="1">[3]G!#REF!</definedName>
    <definedName name="__123Graph_C" localSheetId="9" hidden="1">[3]G!#REF!</definedName>
    <definedName name="__123Graph_C" localSheetId="10" hidden="1">[3]G!#REF!</definedName>
    <definedName name="__123Graph_C" localSheetId="11" hidden="1">[3]G!#REF!</definedName>
    <definedName name="__123Graph_C" localSheetId="12" hidden="1">[3]G!#REF!</definedName>
    <definedName name="__123Graph_C" localSheetId="13" hidden="1">[3]G!#REF!</definedName>
    <definedName name="__123Graph_C" localSheetId="14" hidden="1">[3]G!#REF!</definedName>
    <definedName name="__123Graph_C" localSheetId="18" hidden="1">[3]G!#REF!</definedName>
    <definedName name="__123Graph_C" localSheetId="19" hidden="1">[3]G!#REF!</definedName>
    <definedName name="__123Graph_C" localSheetId="21" hidden="1">[3]G!#REF!</definedName>
    <definedName name="__123Graph_C" localSheetId="22" hidden="1">[4]G!#REF!</definedName>
    <definedName name="__123Graph_C" hidden="1">[4]G!#REF!</definedName>
    <definedName name="__123Graph_D" localSheetId="25" hidden="1">'[7]C-3.10'!#REF!</definedName>
    <definedName name="__123Graph_D" localSheetId="0" hidden="1">'[8]C-3.10'!#REF!</definedName>
    <definedName name="__123Graph_D" localSheetId="1" hidden="1">'[9]C-3.10'!#REF!</definedName>
    <definedName name="__123Graph_D" localSheetId="2" hidden="1">'[9]C-3.10'!#REF!</definedName>
    <definedName name="__123Graph_D" localSheetId="4" hidden="1">'[8]C-3.10'!#REF!</definedName>
    <definedName name="__123Graph_D" localSheetId="5" hidden="1">'[8]C-3.10'!#REF!</definedName>
    <definedName name="__123Graph_D" localSheetId="7" hidden="1">'[8]C-3.10'!#REF!</definedName>
    <definedName name="__123Graph_D" localSheetId="8" hidden="1">'[8]C-3.10'!#REF!</definedName>
    <definedName name="__123Graph_D" localSheetId="9" hidden="1">'[8]C-3.10'!#REF!</definedName>
    <definedName name="__123Graph_D" localSheetId="10" hidden="1">'[8]C-3.10'!#REF!</definedName>
    <definedName name="__123Graph_D" localSheetId="11" hidden="1">'[8]C-3.10'!#REF!</definedName>
    <definedName name="__123Graph_D" localSheetId="12" hidden="1">'[8]C-3.10'!#REF!</definedName>
    <definedName name="__123Graph_D" localSheetId="13" hidden="1">'[8]C-3.10'!#REF!</definedName>
    <definedName name="__123Graph_D" localSheetId="14" hidden="1">'[8]C-3.10'!#REF!</definedName>
    <definedName name="__123Graph_D" localSheetId="18" hidden="1">'[8]C-3.10'!#REF!</definedName>
    <definedName name="__123Graph_D" localSheetId="19" hidden="1">'[8]C-3.10'!#REF!</definedName>
    <definedName name="__123Graph_D" localSheetId="21" hidden="1">'[8]C-3.10'!#REF!</definedName>
    <definedName name="__123Graph_D" localSheetId="22" hidden="1">'[9]C-3.10'!#REF!</definedName>
    <definedName name="__123Graph_D" hidden="1">'[9]C-3.10'!#REF!</definedName>
    <definedName name="__123Graph_E" localSheetId="25" hidden="1">[2]G!#REF!</definedName>
    <definedName name="__123Graph_E" localSheetId="0" hidden="1">[3]G!#REF!</definedName>
    <definedName name="__123Graph_E" localSheetId="1" hidden="1">[4]G!#REF!</definedName>
    <definedName name="__123Graph_E" localSheetId="2" hidden="1">[4]G!#REF!</definedName>
    <definedName name="__123Graph_E" localSheetId="4" hidden="1">[3]G!#REF!</definedName>
    <definedName name="__123Graph_E" localSheetId="5" hidden="1">[3]G!#REF!</definedName>
    <definedName name="__123Graph_E" localSheetId="7" hidden="1">[3]G!#REF!</definedName>
    <definedName name="__123Graph_E" localSheetId="8" hidden="1">[3]G!#REF!</definedName>
    <definedName name="__123Graph_E" localSheetId="9" hidden="1">[3]G!#REF!</definedName>
    <definedName name="__123Graph_E" localSheetId="10" hidden="1">[3]G!#REF!</definedName>
    <definedName name="__123Graph_E" localSheetId="11" hidden="1">[3]G!#REF!</definedName>
    <definedName name="__123Graph_E" localSheetId="12" hidden="1">[3]G!#REF!</definedName>
    <definedName name="__123Graph_E" localSheetId="13" hidden="1">[3]G!#REF!</definedName>
    <definedName name="__123Graph_E" localSheetId="14" hidden="1">[3]G!#REF!</definedName>
    <definedName name="__123Graph_E" localSheetId="18" hidden="1">[3]G!#REF!</definedName>
    <definedName name="__123Graph_E" localSheetId="19" hidden="1">[3]G!#REF!</definedName>
    <definedName name="__123Graph_E" localSheetId="21" hidden="1">[3]G!#REF!</definedName>
    <definedName name="__123Graph_E" localSheetId="22" hidden="1">[4]G!#REF!</definedName>
    <definedName name="__123Graph_E" hidden="1">[4]G!#REF!</definedName>
    <definedName name="__123Graph_ECURRENT" localSheetId="22" hidden="1">[10]coss!#REF!</definedName>
    <definedName name="__123Graph_ECURRENT" hidden="1">[10]coss!#REF!</definedName>
    <definedName name="__123Graph_F" localSheetId="25" hidden="1">[2]G!#REF!</definedName>
    <definedName name="__123Graph_F" localSheetId="0" hidden="1">[3]G!#REF!</definedName>
    <definedName name="__123Graph_F" localSheetId="1" hidden="1">[4]G!#REF!</definedName>
    <definedName name="__123Graph_F" localSheetId="2" hidden="1">[4]G!#REF!</definedName>
    <definedName name="__123Graph_F" localSheetId="4" hidden="1">[3]G!#REF!</definedName>
    <definedName name="__123Graph_F" localSheetId="5" hidden="1">[3]G!#REF!</definedName>
    <definedName name="__123Graph_F" localSheetId="7" hidden="1">[3]G!#REF!</definedName>
    <definedName name="__123Graph_F" localSheetId="8" hidden="1">[3]G!#REF!</definedName>
    <definedName name="__123Graph_F" localSheetId="9" hidden="1">[3]G!#REF!</definedName>
    <definedName name="__123Graph_F" localSheetId="10" hidden="1">[3]G!#REF!</definedName>
    <definedName name="__123Graph_F" localSheetId="11" hidden="1">[3]G!#REF!</definedName>
    <definedName name="__123Graph_F" localSheetId="12" hidden="1">[3]G!#REF!</definedName>
    <definedName name="__123Graph_F" localSheetId="13" hidden="1">[3]G!#REF!</definedName>
    <definedName name="__123Graph_F" localSheetId="14" hidden="1">[3]G!#REF!</definedName>
    <definedName name="__123Graph_F" localSheetId="18" hidden="1">[3]G!#REF!</definedName>
    <definedName name="__123Graph_F" localSheetId="19" hidden="1">[3]G!#REF!</definedName>
    <definedName name="__123Graph_F" localSheetId="21" hidden="1">[3]G!#REF!</definedName>
    <definedName name="__123Graph_F" localSheetId="22" hidden="1">[4]G!#REF!</definedName>
    <definedName name="__123Graph_F" hidden="1">[4]G!#REF!</definedName>
    <definedName name="__123Graph_LBL_A" hidden="1">[11]Report!#REF!</definedName>
    <definedName name="__123Graph_X" localSheetId="7" hidden="1">#REF!</definedName>
    <definedName name="__123Graph_X" hidden="1">#REF!</definedName>
    <definedName name="__123Graph_XCHART" hidden="1">'[5]Chart Data'!$B$30:$B$222</definedName>
    <definedName name="__123Graph_XCurrent" hidden="1">[6]Summary!#REF!</definedName>
    <definedName name="__123Graph_XJCCASH4" localSheetId="7" hidden="1">#REF!</definedName>
    <definedName name="__123Graph_XJCCASH4" hidden="1">#REF!</definedName>
    <definedName name="__123Graph_XJCCASH5" localSheetId="7" hidden="1">#REF!</definedName>
    <definedName name="__123Graph_XJCCASH5" hidden="1">#REF!</definedName>
    <definedName name="__123Graph_XJCCASH6" localSheetId="7" hidden="1">#REF!</definedName>
    <definedName name="__123Graph_XJCCASH6" hidden="1">#REF!</definedName>
    <definedName name="__123Graph_XJCCASH7" localSheetId="7" hidden="1">#REF!</definedName>
    <definedName name="__123Graph_XJCCASH7" hidden="1">#REF!</definedName>
    <definedName name="__181" localSheetId="7">#REF!</definedName>
    <definedName name="__181" localSheetId="18">#REF!</definedName>
    <definedName name="__181" localSheetId="19">#REF!</definedName>
    <definedName name="__181" localSheetId="20">#REF!</definedName>
    <definedName name="__181" localSheetId="22">#REF!</definedName>
    <definedName name="__181">#REF!</definedName>
    <definedName name="__BB" localSheetId="7" hidden="1">#REF!</definedName>
    <definedName name="__BB" localSheetId="18" hidden="1">#REF!</definedName>
    <definedName name="__BB" localSheetId="19" hidden="1">#REF!</definedName>
    <definedName name="__BB" localSheetId="20" hidden="1">#REF!</definedName>
    <definedName name="__BB" localSheetId="22" hidden="1">#REF!</definedName>
    <definedName name="__BB" hidden="1">#REF!</definedName>
    <definedName name="__DAT1" localSheetId="25">#REF!</definedName>
    <definedName name="__DAT1" localSheetId="0">#REF!</definedName>
    <definedName name="__DAT1" localSheetId="7">#REF!</definedName>
    <definedName name="__DAT1" localSheetId="18">#REF!</definedName>
    <definedName name="__DAT1" localSheetId="19">#REF!</definedName>
    <definedName name="__DAT1" localSheetId="20">#REF!</definedName>
    <definedName name="__DAT1" localSheetId="21">#REF!</definedName>
    <definedName name="__DAT1" localSheetId="22">#REF!</definedName>
    <definedName name="__DAT1">#REF!</definedName>
    <definedName name="__DAT2" localSheetId="25">#REF!</definedName>
    <definedName name="__DAT2" localSheetId="0">#REF!</definedName>
    <definedName name="__DAT2" localSheetId="7">#REF!</definedName>
    <definedName name="__DAT2" localSheetId="18">#REF!</definedName>
    <definedName name="__DAT2" localSheetId="19">#REF!</definedName>
    <definedName name="__DAT2" localSheetId="20">#REF!</definedName>
    <definedName name="__DAT2" localSheetId="21">#REF!</definedName>
    <definedName name="__DAT2" localSheetId="22">#REF!</definedName>
    <definedName name="__DAT2">#REF!</definedName>
    <definedName name="__DAT3" localSheetId="25">#REF!</definedName>
    <definedName name="__DAT3" localSheetId="0">#REF!</definedName>
    <definedName name="__DAT3" localSheetId="4">#REF!</definedName>
    <definedName name="__DAT3" localSheetId="5">#REF!</definedName>
    <definedName name="__DAT3" localSheetId="7">#REF!</definedName>
    <definedName name="__DAT3" localSheetId="18">#REF!</definedName>
    <definedName name="__DAT3" localSheetId="19">#REF!</definedName>
    <definedName name="__DAT3" localSheetId="20">#REF!</definedName>
    <definedName name="__DAT3" localSheetId="21">#REF!</definedName>
    <definedName name="__DAT3" localSheetId="22">#REF!</definedName>
    <definedName name="__DAT3">#REF!</definedName>
    <definedName name="__DAT4" localSheetId="25">#REF!</definedName>
    <definedName name="__DAT4" localSheetId="0">#REF!</definedName>
    <definedName name="__DAT4" localSheetId="7">#REF!</definedName>
    <definedName name="__DAT4" localSheetId="18">#REF!</definedName>
    <definedName name="__DAT4" localSheetId="19">#REF!</definedName>
    <definedName name="__DAT4" localSheetId="20">#REF!</definedName>
    <definedName name="__DAT4" localSheetId="21">#REF!</definedName>
    <definedName name="__DAT4" localSheetId="22">#REF!</definedName>
    <definedName name="__DAT4">#REF!</definedName>
    <definedName name="__DAT5" localSheetId="25">#REF!</definedName>
    <definedName name="__DAT5" localSheetId="0">#REF!</definedName>
    <definedName name="__DAT5" localSheetId="4">#REF!</definedName>
    <definedName name="__DAT5" localSheetId="5">#REF!</definedName>
    <definedName name="__DAT5" localSheetId="7">#REF!</definedName>
    <definedName name="__DAT5" localSheetId="18">#REF!</definedName>
    <definedName name="__DAT5" localSheetId="19">#REF!</definedName>
    <definedName name="__DAT5" localSheetId="20">#REF!</definedName>
    <definedName name="__DAT5" localSheetId="21">#REF!</definedName>
    <definedName name="__DAT5" localSheetId="22">#REF!</definedName>
    <definedName name="__DAT5">#REF!</definedName>
    <definedName name="__DAT6" localSheetId="25">#REF!</definedName>
    <definedName name="__DAT6" localSheetId="0">#REF!</definedName>
    <definedName name="__DAT6" localSheetId="4">#REF!</definedName>
    <definedName name="__DAT6" localSheetId="5">#REF!</definedName>
    <definedName name="__DAT6" localSheetId="7">#REF!</definedName>
    <definedName name="__DAT6" localSheetId="18">#REF!</definedName>
    <definedName name="__DAT6" localSheetId="19">#REF!</definedName>
    <definedName name="__DAT6" localSheetId="20">#REF!</definedName>
    <definedName name="__DAT6" localSheetId="21">#REF!</definedName>
    <definedName name="__DAT6" localSheetId="22">#REF!</definedName>
    <definedName name="__DAT6">#REF!</definedName>
    <definedName name="__Div02">'[12]Alloc factors'!$D$12</definedName>
    <definedName name="__div10">'[13]WP 1-2'!#REF!</definedName>
    <definedName name="__DIV12">'[14]Alloc factors'!$D$13</definedName>
    <definedName name="__div21">'[13]WP 1-2'!#REF!</definedName>
    <definedName name="__ebe1" localSheetId="25">#REF!</definedName>
    <definedName name="__ebe1" localSheetId="0">#REF!</definedName>
    <definedName name="__ebe1" localSheetId="7">#REF!</definedName>
    <definedName name="__ebe1" localSheetId="18">#REF!</definedName>
    <definedName name="__ebe1" localSheetId="19">#REF!</definedName>
    <definedName name="__ebe1" localSheetId="20">#REF!</definedName>
    <definedName name="__ebe1" localSheetId="21">#REF!</definedName>
    <definedName name="__ebe1" localSheetId="22">#REF!</definedName>
    <definedName name="__ebe1">#REF!</definedName>
    <definedName name="__ebe2" localSheetId="25">#REF!</definedName>
    <definedName name="__ebe2" localSheetId="0">#REF!</definedName>
    <definedName name="__ebe2" localSheetId="7">#REF!</definedName>
    <definedName name="__ebe2" localSheetId="18">#REF!</definedName>
    <definedName name="__ebe2" localSheetId="19">#REF!</definedName>
    <definedName name="__ebe2" localSheetId="20">#REF!</definedName>
    <definedName name="__ebe2" localSheetId="21">#REF!</definedName>
    <definedName name="__ebe2" localSheetId="22">#REF!</definedName>
    <definedName name="__ebe2">#REF!</definedName>
    <definedName name="__ebe3" localSheetId="25">#REF!</definedName>
    <definedName name="__ebe3" localSheetId="0">#REF!</definedName>
    <definedName name="__ebe3" localSheetId="7">#REF!</definedName>
    <definedName name="__ebe3" localSheetId="18">#REF!</definedName>
    <definedName name="__ebe3" localSheetId="19">#REF!</definedName>
    <definedName name="__ebe3" localSheetId="20">#REF!</definedName>
    <definedName name="__ebe3" localSheetId="21">#REF!</definedName>
    <definedName name="__ebe3" localSheetId="22">#REF!</definedName>
    <definedName name="__ebe3">#REF!</definedName>
    <definedName name="__ebe4" localSheetId="25">#REF!</definedName>
    <definedName name="__ebe4" localSheetId="0">#REF!</definedName>
    <definedName name="__ebe4" localSheetId="7">#REF!</definedName>
    <definedName name="__ebe4" localSheetId="18">#REF!</definedName>
    <definedName name="__ebe4" localSheetId="19">#REF!</definedName>
    <definedName name="__ebe4" localSheetId="20">#REF!</definedName>
    <definedName name="__ebe4" localSheetId="21">#REF!</definedName>
    <definedName name="__ebe4" localSheetId="22">#REF!</definedName>
    <definedName name="__ebe4">#REF!</definedName>
    <definedName name="__ebe5" localSheetId="25">#REF!</definedName>
    <definedName name="__ebe5" localSheetId="0">#REF!</definedName>
    <definedName name="__ebe5" localSheetId="7">#REF!</definedName>
    <definedName name="__ebe5" localSheetId="18">#REF!</definedName>
    <definedName name="__ebe5" localSheetId="19">#REF!</definedName>
    <definedName name="__ebe5" localSheetId="20">#REF!</definedName>
    <definedName name="__ebe5" localSheetId="21">#REF!</definedName>
    <definedName name="__ebe5" localSheetId="22">#REF!</definedName>
    <definedName name="__ebe5">#REF!</definedName>
    <definedName name="__ebe6" localSheetId="25">#REF!</definedName>
    <definedName name="__ebe6" localSheetId="0">#REF!</definedName>
    <definedName name="__ebe6" localSheetId="7">#REF!</definedName>
    <definedName name="__ebe6" localSheetId="18">#REF!</definedName>
    <definedName name="__ebe6" localSheetId="19">#REF!</definedName>
    <definedName name="__ebe6" localSheetId="20">#REF!</definedName>
    <definedName name="__ebe6" localSheetId="21">#REF!</definedName>
    <definedName name="__ebe6" localSheetId="22">#REF!</definedName>
    <definedName name="__ebe6">#REF!</definedName>
    <definedName name="__ebe7" localSheetId="25">#REF!</definedName>
    <definedName name="__ebe7" localSheetId="0">#REF!</definedName>
    <definedName name="__ebe7" localSheetId="7">#REF!</definedName>
    <definedName name="__ebe7" localSheetId="18">#REF!</definedName>
    <definedName name="__ebe7" localSheetId="19">#REF!</definedName>
    <definedName name="__ebe7" localSheetId="20">#REF!</definedName>
    <definedName name="__ebe7" localSheetId="21">#REF!</definedName>
    <definedName name="__ebe7" localSheetId="22">#REF!</definedName>
    <definedName name="__ebe7">#REF!</definedName>
    <definedName name="__ebx1" localSheetId="25">#REF!</definedName>
    <definedName name="__ebx1" localSheetId="0">#REF!</definedName>
    <definedName name="__ebx1" localSheetId="7">#REF!</definedName>
    <definedName name="__ebx1" localSheetId="18">#REF!</definedName>
    <definedName name="__ebx1" localSheetId="19">#REF!</definedName>
    <definedName name="__ebx1" localSheetId="20">#REF!</definedName>
    <definedName name="__ebx1" localSheetId="21">#REF!</definedName>
    <definedName name="__ebx1" localSheetId="22">#REF!</definedName>
    <definedName name="__ebx1">#REF!</definedName>
    <definedName name="__ebx2" localSheetId="25">#REF!</definedName>
    <definedName name="__ebx2" localSheetId="0">#REF!</definedName>
    <definedName name="__ebx2" localSheetId="7">#REF!</definedName>
    <definedName name="__ebx2" localSheetId="18">#REF!</definedName>
    <definedName name="__ebx2" localSheetId="19">#REF!</definedName>
    <definedName name="__ebx2" localSheetId="20">#REF!</definedName>
    <definedName name="__ebx2" localSheetId="21">#REF!</definedName>
    <definedName name="__ebx2" localSheetId="22">#REF!</definedName>
    <definedName name="__ebx2">#REF!</definedName>
    <definedName name="__EXH1" localSheetId="7">#REF!</definedName>
    <definedName name="__EXH1">#REF!</definedName>
    <definedName name="__EXH6" localSheetId="7">#REF!</definedName>
    <definedName name="__EXH6">#REF!</definedName>
    <definedName name="__FDS_HYPERLINK_TOGGLE_STATE__" hidden="1">"ON"</definedName>
    <definedName name="__key1" localSheetId="0" hidden="1">#REF!</definedName>
    <definedName name="__key1" localSheetId="7" hidden="1">#REF!</definedName>
    <definedName name="__key1" localSheetId="18" hidden="1">#REF!</definedName>
    <definedName name="__key1" localSheetId="19" hidden="1">#REF!</definedName>
    <definedName name="__key1" localSheetId="20" hidden="1">#REF!</definedName>
    <definedName name="__key1" localSheetId="21" hidden="1">#REF!</definedName>
    <definedName name="__key1" localSheetId="22" hidden="1">#REF!</definedName>
    <definedName name="__key1" hidden="1">#REF!</definedName>
    <definedName name="__pg1" localSheetId="0">#REF!</definedName>
    <definedName name="__pg1" localSheetId="7">#REF!</definedName>
    <definedName name="__pg1" localSheetId="21">#REF!</definedName>
    <definedName name="__pg1">#REF!</definedName>
    <definedName name="__pg2" localSheetId="7">#REF!</definedName>
    <definedName name="__pg2">#REF!</definedName>
    <definedName name="__Sort" localSheetId="7" hidden="1">#REF!</definedName>
    <definedName name="__Sort" localSheetId="18" hidden="1">#REF!</definedName>
    <definedName name="__Sort" localSheetId="19" hidden="1">#REF!</definedName>
    <definedName name="__Sort" localSheetId="20" hidden="1">#REF!</definedName>
    <definedName name="__Sort" localSheetId="22" hidden="1">#REF!</definedName>
    <definedName name="__Sort" hidden="1">#REF!</definedName>
    <definedName name="__Sort1" localSheetId="7" hidden="1">#REF!</definedName>
    <definedName name="__Sort1" localSheetId="18" hidden="1">#REF!</definedName>
    <definedName name="__Sort1" localSheetId="19" hidden="1">#REF!</definedName>
    <definedName name="__Sort1" localSheetId="20" hidden="1">#REF!</definedName>
    <definedName name="__Sort1" localSheetId="22" hidden="1">#REF!</definedName>
    <definedName name="__Sort1" hidden="1">#REF!</definedName>
    <definedName name="__swe80">[15]Input!$E$29</definedName>
    <definedName name="__ucg80">[15]Input!$E$31</definedName>
    <definedName name="_1" localSheetId="25">#REF!</definedName>
    <definedName name="_1" localSheetId="0">#REF!</definedName>
    <definedName name="_1" localSheetId="4">#REF!</definedName>
    <definedName name="_1" localSheetId="5">#REF!</definedName>
    <definedName name="_1" localSheetId="7">#REF!</definedName>
    <definedName name="_1" localSheetId="8">#REF!</definedName>
    <definedName name="_1" localSheetId="9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4">#REF!</definedName>
    <definedName name="_1" localSheetId="18">#REF!</definedName>
    <definedName name="_1" localSheetId="19">#REF!</definedName>
    <definedName name="_1" localSheetId="20">#REF!</definedName>
    <definedName name="_1" localSheetId="21">#REF!</definedName>
    <definedName name="_1" localSheetId="22">#REF!</definedName>
    <definedName name="_1">#REF!</definedName>
    <definedName name="_1__123Graph_ACHART_1" hidden="1">[16]Data!$K$30:$K$228</definedName>
    <definedName name="_1__123Graph_AYIELD_CURVES" hidden="1">[17]Yield_curve!#REF!</definedName>
    <definedName name="_1_0__123Grap" hidden="1">'[18]Plant in Ser'!#REF!</definedName>
    <definedName name="_1_181" localSheetId="25">#REF!</definedName>
    <definedName name="_1_181" localSheetId="0">#REF!</definedName>
    <definedName name="_1_181" localSheetId="7">#REF!</definedName>
    <definedName name="_1_181" localSheetId="18">#REF!</definedName>
    <definedName name="_1_181" localSheetId="19">#REF!</definedName>
    <definedName name="_1_181" localSheetId="20">#REF!</definedName>
    <definedName name="_1_181" localSheetId="21">#REF!</definedName>
    <definedName name="_1_181" localSheetId="22">#REF!</definedName>
    <definedName name="_1_181">#REF!</definedName>
    <definedName name="_10" localSheetId="0" hidden="1">{"FAC_SUMMARY",#N/A,FALSE,"Summaries"}</definedName>
    <definedName name="_10" localSheetId="7" hidden="1">{"FAC_SUMMARY",#N/A,FALSE,"Summaries"}</definedName>
    <definedName name="_10" localSheetId="19" hidden="1">{"FAC_SUMMARY",#N/A,FALSE,"Summaries"}</definedName>
    <definedName name="_10" localSheetId="20" hidden="1">{"FAC_SUMMARY",#N/A,FALSE,"Summaries"}</definedName>
    <definedName name="_10" localSheetId="21" hidden="1">{"FAC_SUMMARY",#N/A,FALSE,"Summaries"}</definedName>
    <definedName name="_10" localSheetId="22" hidden="1">{"FAC_SUMMARY",#N/A,FALSE,"Summaries"}</definedName>
    <definedName name="_10" hidden="1">{"FAC_SUMMARY",#N/A,FALSE,"Summaries"}</definedName>
    <definedName name="_10__123Graph_ACHART_5" hidden="1">[19]Data!$O$30:$O$226</definedName>
    <definedName name="_10__123Graph_CCHART_6" hidden="1">[16]Data!#REF!</definedName>
    <definedName name="_100" localSheetId="0" hidden="1">{#N/A,#N/A,FALSE,"OTHERINPUTS";#N/A,#N/A,FALSE,"DITRATEINPUTS";#N/A,#N/A,FALSE,"SUPPLIEDADJINPUT";#N/A,#N/A,FALSE,"TIMINGDIFFINPUTS";#N/A,#N/A,FALSE,"BR&amp;SUPADJ."}</definedName>
    <definedName name="_100" localSheetId="7" hidden="1">{#N/A,#N/A,FALSE,"OTHERINPUTS";#N/A,#N/A,FALSE,"DITRATEINPUTS";#N/A,#N/A,FALSE,"SUPPLIEDADJINPUT";#N/A,#N/A,FALSE,"TIMINGDIFFINPUTS";#N/A,#N/A,FALSE,"BR&amp;SUPADJ."}</definedName>
    <definedName name="_100" localSheetId="19" hidden="1">{#N/A,#N/A,FALSE,"OTHERINPUTS";#N/A,#N/A,FALSE,"DITRATEINPUTS";#N/A,#N/A,FALSE,"SUPPLIEDADJINPUT";#N/A,#N/A,FALSE,"TIMINGDIFFINPUTS";#N/A,#N/A,FALSE,"BR&amp;SUPADJ."}</definedName>
    <definedName name="_100" localSheetId="20" hidden="1">{#N/A,#N/A,FALSE,"OTHERINPUTS";#N/A,#N/A,FALSE,"DITRATEINPUTS";#N/A,#N/A,FALSE,"SUPPLIEDADJINPUT";#N/A,#N/A,FALSE,"TIMINGDIFFINPUTS";#N/A,#N/A,FALSE,"BR&amp;SUPADJ."}</definedName>
    <definedName name="_100" localSheetId="21" hidden="1">{#N/A,#N/A,FALSE,"OTHERINPUTS";#N/A,#N/A,FALSE,"DITRATEINPUTS";#N/A,#N/A,FALSE,"SUPPLIEDADJINPUT";#N/A,#N/A,FALSE,"TIMINGDIFFINPUTS";#N/A,#N/A,FALSE,"BR&amp;SUPADJ."}</definedName>
    <definedName name="_100" localSheetId="22" hidden="1">{#N/A,#N/A,FALSE,"OTHERINPUTS";#N/A,#N/A,FALSE,"DITRATEINPUTS";#N/A,#N/A,FALSE,"SUPPLIEDADJINPUT";#N/A,#N/A,FALSE,"TIMINGDIFFINPUTS";#N/A,#N/A,FALSE,"BR&amp;SUPADJ."}</definedName>
    <definedName name="_100" hidden="1">{#N/A,#N/A,FALSE,"OTHERINPUTS";#N/A,#N/A,FALSE,"DITRATEINPUTS";#N/A,#N/A,FALSE,"SUPPLIEDADJINPUT";#N/A,#N/A,FALSE,"TIMINGDIFFINPUTS";#N/A,#N/A,FALSE,"BR&amp;SUPADJ."}</definedName>
    <definedName name="_101" localSheetId="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7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19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localSheetId="0" hidden="1">{#N/A,#N/A,FALSE,"RORMEMO";#N/A,#N/A,FALSE,"RORSUMMARY";#N/A,#N/A,FALSE,"RORDETAIL"}</definedName>
    <definedName name="_102" localSheetId="7" hidden="1">{#N/A,#N/A,FALSE,"RORMEMO";#N/A,#N/A,FALSE,"RORSUMMARY";#N/A,#N/A,FALSE,"RORDETAIL"}</definedName>
    <definedName name="_102" localSheetId="19" hidden="1">{#N/A,#N/A,FALSE,"RORMEMO";#N/A,#N/A,FALSE,"RORSUMMARY";#N/A,#N/A,FALSE,"RORDETAIL"}</definedName>
    <definedName name="_102" localSheetId="20" hidden="1">{#N/A,#N/A,FALSE,"RORMEMO";#N/A,#N/A,FALSE,"RORSUMMARY";#N/A,#N/A,FALSE,"RORDETAIL"}</definedName>
    <definedName name="_102" localSheetId="21" hidden="1">{#N/A,#N/A,FALSE,"RORMEMO";#N/A,#N/A,FALSE,"RORSUMMARY";#N/A,#N/A,FALSE,"RORDETAIL"}</definedName>
    <definedName name="_102" localSheetId="22" hidden="1">{#N/A,#N/A,FALSE,"RORMEMO";#N/A,#N/A,FALSE,"RORSUMMARY";#N/A,#N/A,FALSE,"RORDETAIL"}</definedName>
    <definedName name="_102" hidden="1">{#N/A,#N/A,FALSE,"RORMEMO";#N/A,#N/A,FALSE,"RORSUMMARY";#N/A,#N/A,FALSE,"RORDETAIL"}</definedName>
    <definedName name="_102__123Graph_ACHART_6" hidden="1">[19]Data!$E$30:$E$229</definedName>
    <definedName name="_103" localSheetId="0" hidden="1">{#N/A,#N/A,FALSE,"GLDwnLoad"}</definedName>
    <definedName name="_103" localSheetId="7" hidden="1">{#N/A,#N/A,FALSE,"GLDwnLoad"}</definedName>
    <definedName name="_103" localSheetId="19" hidden="1">{#N/A,#N/A,FALSE,"GLDwnLoad"}</definedName>
    <definedName name="_103" localSheetId="20" hidden="1">{#N/A,#N/A,FALSE,"GLDwnLoad"}</definedName>
    <definedName name="_103" localSheetId="21" hidden="1">{#N/A,#N/A,FALSE,"GLDwnLoad"}</definedName>
    <definedName name="_103" localSheetId="22" hidden="1">{#N/A,#N/A,FALSE,"GLDwnLoad"}</definedName>
    <definedName name="_103" hidden="1">{#N/A,#N/A,FALSE,"GLDwnLoad"}</definedName>
    <definedName name="_104" localSheetId="0" hidden="1">{#N/A,#N/A,FALSE,"OTHERINPUTS";#N/A,#N/A,FALSE,"SUPPLIEDADJINPUT";#N/A,#N/A,FALSE,"BR&amp;SUPADJ."}</definedName>
    <definedName name="_104" localSheetId="7" hidden="1">{#N/A,#N/A,FALSE,"OTHERINPUTS";#N/A,#N/A,FALSE,"SUPPLIEDADJINPUT";#N/A,#N/A,FALSE,"BR&amp;SUPADJ."}</definedName>
    <definedName name="_104" localSheetId="19" hidden="1">{#N/A,#N/A,FALSE,"OTHERINPUTS";#N/A,#N/A,FALSE,"SUPPLIEDADJINPUT";#N/A,#N/A,FALSE,"BR&amp;SUPADJ."}</definedName>
    <definedName name="_104" localSheetId="20" hidden="1">{#N/A,#N/A,FALSE,"OTHERINPUTS";#N/A,#N/A,FALSE,"SUPPLIEDADJINPUT";#N/A,#N/A,FALSE,"BR&amp;SUPADJ."}</definedName>
    <definedName name="_104" localSheetId="21" hidden="1">{#N/A,#N/A,FALSE,"OTHERINPUTS";#N/A,#N/A,FALSE,"SUPPLIEDADJINPUT";#N/A,#N/A,FALSE,"BR&amp;SUPADJ."}</definedName>
    <definedName name="_104" localSheetId="22" hidden="1">{#N/A,#N/A,FALSE,"OTHERINPUTS";#N/A,#N/A,FALSE,"SUPPLIEDADJINPUT";#N/A,#N/A,FALSE,"BR&amp;SUPADJ."}</definedName>
    <definedName name="_104" hidden="1">{#N/A,#N/A,FALSE,"OTHERINPUTS";#N/A,#N/A,FALSE,"SUPPLIEDADJINPUT";#N/A,#N/A,FALSE,"BR&amp;SUPADJ."}</definedName>
    <definedName name="_105" localSheetId="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7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19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[20]Data!$O$30:$O$226</definedName>
    <definedName name="_106" localSheetId="0" hidden="1">{"SPA_FAC",#N/A,FALSE,"OMPA SPA FAC"}</definedName>
    <definedName name="_106" localSheetId="7" hidden="1">{"SPA_FAC",#N/A,FALSE,"OMPA SPA FAC"}</definedName>
    <definedName name="_106" localSheetId="19" hidden="1">{"SPA_FAC",#N/A,FALSE,"OMPA SPA FAC"}</definedName>
    <definedName name="_106" localSheetId="20" hidden="1">{"SPA_FAC",#N/A,FALSE,"OMPA SPA FAC"}</definedName>
    <definedName name="_106" localSheetId="21" hidden="1">{"SPA_FAC",#N/A,FALSE,"OMPA SPA FAC"}</definedName>
    <definedName name="_106" localSheetId="22" hidden="1">{"SPA_FAC",#N/A,FALSE,"OMPA SPA FAC"}</definedName>
    <definedName name="_106" hidden="1">{"SPA_FAC",#N/A,FALSE,"OMPA SPA FAC"}</definedName>
    <definedName name="_107" localSheetId="0" hidden="1">{#N/A,#N/A,FALSE,"GLDwnLoad"}</definedName>
    <definedName name="_107" localSheetId="7" hidden="1">{#N/A,#N/A,FALSE,"GLDwnLoad"}</definedName>
    <definedName name="_107" localSheetId="19" hidden="1">{#N/A,#N/A,FALSE,"GLDwnLoad"}</definedName>
    <definedName name="_107" localSheetId="20" hidden="1">{#N/A,#N/A,FALSE,"GLDwnLoad"}</definedName>
    <definedName name="_107" localSheetId="21" hidden="1">{#N/A,#N/A,FALSE,"GLDwnLoad"}</definedName>
    <definedName name="_107" localSheetId="22" hidden="1">{#N/A,#N/A,FALSE,"GLDwnLoad"}</definedName>
    <definedName name="_107" hidden="1">{#N/A,#N/A,FALSE,"GLDwnLoad"}</definedName>
    <definedName name="_108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[19]Data!$E$30:$E$229</definedName>
    <definedName name="_109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localSheetId="0" hidden="1">{#N/A,#N/A,TRUE,"1990";#N/A,#N/A,TRUE,"1991";#N/A,#N/A,TRUE,"1992";#N/A,#N/A,TRUE,"1993"}</definedName>
    <definedName name="_11" localSheetId="7" hidden="1">{#N/A,#N/A,TRUE,"1990";#N/A,#N/A,TRUE,"1991";#N/A,#N/A,TRUE,"1992";#N/A,#N/A,TRUE,"1993"}</definedName>
    <definedName name="_11" localSheetId="19" hidden="1">{#N/A,#N/A,TRUE,"1990";#N/A,#N/A,TRUE,"1991";#N/A,#N/A,TRUE,"1992";#N/A,#N/A,TRUE,"1993"}</definedName>
    <definedName name="_11" localSheetId="20" hidden="1">{#N/A,#N/A,TRUE,"1990";#N/A,#N/A,TRUE,"1991";#N/A,#N/A,TRUE,"1992";#N/A,#N/A,TRUE,"1993"}</definedName>
    <definedName name="_11" localSheetId="21" hidden="1">{#N/A,#N/A,TRUE,"1990";#N/A,#N/A,TRUE,"1991";#N/A,#N/A,TRUE,"1992";#N/A,#N/A,TRUE,"1993"}</definedName>
    <definedName name="_11" localSheetId="22" hidden="1">{#N/A,#N/A,TRUE,"1990";#N/A,#N/A,TRUE,"1991";#N/A,#N/A,TRUE,"1992";#N/A,#N/A,TRUE,"1993"}</definedName>
    <definedName name="_11" hidden="1">{#N/A,#N/A,TRUE,"1990";#N/A,#N/A,TRUE,"1991";#N/A,#N/A,TRUE,"1992";#N/A,#N/A,TRUE,"1993"}</definedName>
    <definedName name="_11__123Graph_XCHART_1" hidden="1">[16]Data!$B$30:$B$222</definedName>
    <definedName name="_110" localSheetId="0" hidden="1">{"print1",#N/A,FALSE,"D21CUSTS";"print2",#N/A,FALSE,"D21CUSTS";"print3",#N/A,FALSE,"D21CUSTS";"print4",#N/A,FALSE,"D21CUSTS"}</definedName>
    <definedName name="_110" localSheetId="7" hidden="1">{"print1",#N/A,FALSE,"D21CUSTS";"print2",#N/A,FALSE,"D21CUSTS";"print3",#N/A,FALSE,"D21CUSTS";"print4",#N/A,FALSE,"D21CUSTS"}</definedName>
    <definedName name="_110" localSheetId="19" hidden="1">{"print1",#N/A,FALSE,"D21CUSTS";"print2",#N/A,FALSE,"D21CUSTS";"print3",#N/A,FALSE,"D21CUSTS";"print4",#N/A,FALSE,"D21CUSTS"}</definedName>
    <definedName name="_110" localSheetId="20" hidden="1">{"print1",#N/A,FALSE,"D21CUSTS";"print2",#N/A,FALSE,"D21CUSTS";"print3",#N/A,FALSE,"D21CUSTS";"print4",#N/A,FALSE,"D21CUSTS"}</definedName>
    <definedName name="_110" localSheetId="21" hidden="1">{"print1",#N/A,FALSE,"D21CUSTS";"print2",#N/A,FALSE,"D21CUSTS";"print3",#N/A,FALSE,"D21CUSTS";"print4",#N/A,FALSE,"D21CUSTS"}</definedName>
    <definedName name="_110" localSheetId="22" hidden="1">{"print1",#N/A,FALSE,"D21CUSTS";"print2",#N/A,FALSE,"D21CUSTS";"print3",#N/A,FALSE,"D21CUSTS";"print4",#N/A,FALSE,"D21CUSTS"}</definedName>
    <definedName name="_110" hidden="1">{"print1",#N/A,FALSE,"D21CUSTS";"print2",#N/A,FALSE,"D21CUSTS";"print3",#N/A,FALSE,"D21CUSTS";"print4",#N/A,FALSE,"D21CUSTS"}</definedName>
    <definedName name="_111" localSheetId="0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7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19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0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localSheetId="0" hidden="1">{"WEATHER_CUSTOMERS",#N/A,FALSE,"Ok_Fuel&amp;Rev"}</definedName>
    <definedName name="_112" localSheetId="7" hidden="1">{"WEATHER_CUSTOMERS",#N/A,FALSE,"Ok_Fuel&amp;Rev"}</definedName>
    <definedName name="_112" localSheetId="19" hidden="1">{"WEATHER_CUSTOMERS",#N/A,FALSE,"Ok_Fuel&amp;Rev"}</definedName>
    <definedName name="_112" localSheetId="20" hidden="1">{"WEATHER_CUSTOMERS",#N/A,FALSE,"Ok_Fuel&amp;Rev"}</definedName>
    <definedName name="_112" localSheetId="21" hidden="1">{"WEATHER_CUSTOMERS",#N/A,FALSE,"Ok_Fuel&amp;Rev"}</definedName>
    <definedName name="_112" localSheetId="22" hidden="1">{"WEATHER_CUSTOMERS",#N/A,FALSE,"Ok_Fuel&amp;Rev"}</definedName>
    <definedName name="_112" hidden="1">{"WEATHER_CUSTOMERS",#N/A,FALSE,"Ok_Fuel&amp;Rev"}</definedName>
    <definedName name="_113" localSheetId="0" hidden="1">{#N/A,#N/A,FALSE,"GLDwnLoad"}</definedName>
    <definedName name="_113" localSheetId="7" hidden="1">{#N/A,#N/A,FALSE,"GLDwnLoad"}</definedName>
    <definedName name="_113" localSheetId="19" hidden="1">{#N/A,#N/A,FALSE,"GLDwnLoad"}</definedName>
    <definedName name="_113" localSheetId="20" hidden="1">{#N/A,#N/A,FALSE,"GLDwnLoad"}</definedName>
    <definedName name="_113" localSheetId="21" hidden="1">{#N/A,#N/A,FALSE,"GLDwnLoad"}</definedName>
    <definedName name="_113" localSheetId="22" hidden="1">{#N/A,#N/A,FALSE,"GLDwnLoad"}</definedName>
    <definedName name="_113" hidden="1">{#N/A,#N/A,FALSE,"GLDwnLoad"}</definedName>
    <definedName name="_114" localSheetId="0" hidden="1">{#N/A,#N/A,FALSE,"OTHERINPUTS";#N/A,#N/A,FALSE,"DITRATEINPUTS";#N/A,#N/A,FALSE,"SUPPLIEDADJINPUT";#N/A,#N/A,FALSE,"TIMINGDIFFINPUTS";#N/A,#N/A,FALSE,"BR&amp;SUPADJ."}</definedName>
    <definedName name="_114" localSheetId="7" hidden="1">{#N/A,#N/A,FALSE,"OTHERINPUTS";#N/A,#N/A,FALSE,"DITRATEINPUTS";#N/A,#N/A,FALSE,"SUPPLIEDADJINPUT";#N/A,#N/A,FALSE,"TIMINGDIFFINPUTS";#N/A,#N/A,FALSE,"BR&amp;SUPADJ."}</definedName>
    <definedName name="_114" localSheetId="19" hidden="1">{#N/A,#N/A,FALSE,"OTHERINPUTS";#N/A,#N/A,FALSE,"DITRATEINPUTS";#N/A,#N/A,FALSE,"SUPPLIEDADJINPUT";#N/A,#N/A,FALSE,"TIMINGDIFFINPUTS";#N/A,#N/A,FALSE,"BR&amp;SUPADJ."}</definedName>
    <definedName name="_114" localSheetId="20" hidden="1">{#N/A,#N/A,FALSE,"OTHERINPUTS";#N/A,#N/A,FALSE,"DITRATEINPUTS";#N/A,#N/A,FALSE,"SUPPLIEDADJINPUT";#N/A,#N/A,FALSE,"TIMINGDIFFINPUTS";#N/A,#N/A,FALSE,"BR&amp;SUPADJ."}</definedName>
    <definedName name="_114" localSheetId="21" hidden="1">{#N/A,#N/A,FALSE,"OTHERINPUTS";#N/A,#N/A,FALSE,"DITRATEINPUTS";#N/A,#N/A,FALSE,"SUPPLIEDADJINPUT";#N/A,#N/A,FALSE,"TIMINGDIFFINPUTS";#N/A,#N/A,FALSE,"BR&amp;SUPADJ."}</definedName>
    <definedName name="_114" localSheetId="22" hidden="1">{#N/A,#N/A,FALSE,"OTHERINPUTS";#N/A,#N/A,FALSE,"DITRATEINPUTS";#N/A,#N/A,FALSE,"SUPPLIEDADJINPUT";#N/A,#N/A,FALSE,"TIMINGDIFFINPUTS";#N/A,#N/A,FALSE,"BR&amp;SUPADJ."}</definedName>
    <definedName name="_114" hidden="1">{#N/A,#N/A,FALSE,"OTHERINPUTS";#N/A,#N/A,FALSE,"DITRATEINPUTS";#N/A,#N/A,FALSE,"SUPPLIEDADJINPUT";#N/A,#N/A,FALSE,"TIMINGDIFFINPUTS";#N/A,#N/A,FALSE,"BR&amp;SUPADJ."}</definedName>
    <definedName name="_115" localSheetId="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7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19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localSheetId="0" hidden="1">{#N/A,#N/A,FALSE,"GLDwnLoad"}</definedName>
    <definedName name="_116" localSheetId="7" hidden="1">{#N/A,#N/A,FALSE,"GLDwnLoad"}</definedName>
    <definedName name="_116" localSheetId="19" hidden="1">{#N/A,#N/A,FALSE,"GLDwnLoad"}</definedName>
    <definedName name="_116" localSheetId="20" hidden="1">{#N/A,#N/A,FALSE,"GLDwnLoad"}</definedName>
    <definedName name="_116" localSheetId="21" hidden="1">{#N/A,#N/A,FALSE,"GLDwnLoad"}</definedName>
    <definedName name="_116" localSheetId="22" hidden="1">{#N/A,#N/A,FALSE,"GLDwnLoad"}</definedName>
    <definedName name="_116" hidden="1">{#N/A,#N/A,FALSE,"GLDwnLoad"}</definedName>
    <definedName name="_118__123Graph_BCHART_6" hidden="1">[21]Data!#REF!</definedName>
    <definedName name="_119__123Graph_BCHART_5" hidden="1">[19]Data!$P$30:$P$229</definedName>
    <definedName name="_12" localSheetId="0" hidden="1">{#N/A,#N/A,TRUE,"1990";#N/A,#N/A,TRUE,"1991";#N/A,#N/A,TRUE,"1992";#N/A,#N/A,TRUE,"1993"}</definedName>
    <definedName name="_12" localSheetId="7" hidden="1">{#N/A,#N/A,TRUE,"1990";#N/A,#N/A,TRUE,"1991";#N/A,#N/A,TRUE,"1992";#N/A,#N/A,TRUE,"1993"}</definedName>
    <definedName name="_12" localSheetId="19" hidden="1">{#N/A,#N/A,TRUE,"1990";#N/A,#N/A,TRUE,"1991";#N/A,#N/A,TRUE,"1992";#N/A,#N/A,TRUE,"1993"}</definedName>
    <definedName name="_12" localSheetId="20" hidden="1">{#N/A,#N/A,TRUE,"1990";#N/A,#N/A,TRUE,"1991";#N/A,#N/A,TRUE,"1992";#N/A,#N/A,TRUE,"1993"}</definedName>
    <definedName name="_12" localSheetId="21" hidden="1">{#N/A,#N/A,TRUE,"1990";#N/A,#N/A,TRUE,"1991";#N/A,#N/A,TRUE,"1992";#N/A,#N/A,TRUE,"1993"}</definedName>
    <definedName name="_12" localSheetId="22" hidden="1">{#N/A,#N/A,TRUE,"1990";#N/A,#N/A,TRUE,"1991";#N/A,#N/A,TRUE,"1992";#N/A,#N/A,TRUE,"1993"}</definedName>
    <definedName name="_12" hidden="1">{#N/A,#N/A,TRUE,"1990";#N/A,#N/A,TRUE,"1991";#N/A,#N/A,TRUE,"1992";#N/A,#N/A,TRUE,"1993"}</definedName>
    <definedName name="_12__123Graph_ACHART_6" hidden="1">[19]Data!$E$30:$E$229</definedName>
    <definedName name="_12__123Graph_XCHART_2" hidden="1">[16]Data!$B$30:$B$222</definedName>
    <definedName name="_123Graph_ACHART" hidden="1">'[5]Chart Data'!$E$30:$E$229</definedName>
    <definedName name="_126__123Graph_ACHART_6" hidden="1">[20]Data!$E$30:$E$229</definedName>
    <definedName name="_126__123Graph_BCHART_5" hidden="1">[19]Data!$P$30:$P$229</definedName>
    <definedName name="_12MEACT" localSheetId="25">'[22]Page 1'!#REF!</definedName>
    <definedName name="_12MEACT" localSheetId="0">'[22]Page 1'!#REF!</definedName>
    <definedName name="_12MEACT" localSheetId="1">'[22]Page 1'!#REF!</definedName>
    <definedName name="_12MEACT" localSheetId="2">'[22]Page 1'!#REF!</definedName>
    <definedName name="_12MEACT" localSheetId="4">'[22]Page 1'!#REF!</definedName>
    <definedName name="_12MEACT" localSheetId="5">'[22]Page 1'!#REF!</definedName>
    <definedName name="_12MEACT" localSheetId="7">'[22]Page 1'!#REF!</definedName>
    <definedName name="_12MEACT" localSheetId="19">'[22]Page 1'!#REF!</definedName>
    <definedName name="_12MEACT" localSheetId="21">'[22]Page 1'!#REF!</definedName>
    <definedName name="_12MEACT" localSheetId="22">'[22]Page 1'!#REF!</definedName>
    <definedName name="_12MEACT">'[22]Page 1'!#REF!</definedName>
    <definedName name="_12MEBUD" localSheetId="25">'[22]Page 1'!#REF!</definedName>
    <definedName name="_12MEBUD" localSheetId="0">'[22]Page 1'!#REF!</definedName>
    <definedName name="_12MEBUD" localSheetId="1">'[22]Page 1'!#REF!</definedName>
    <definedName name="_12MEBUD" localSheetId="2">'[22]Page 1'!#REF!</definedName>
    <definedName name="_12MEBUD" localSheetId="4">'[22]Page 1'!#REF!</definedName>
    <definedName name="_12MEBUD" localSheetId="5">'[22]Page 1'!#REF!</definedName>
    <definedName name="_12MEBUD" localSheetId="7">'[22]Page 1'!#REF!</definedName>
    <definedName name="_12MEBUD" localSheetId="19">'[22]Page 1'!#REF!</definedName>
    <definedName name="_12MEBUD" localSheetId="21">'[22]Page 1'!#REF!</definedName>
    <definedName name="_12MEBUD" localSheetId="22">'[22]Page 1'!#REF!</definedName>
    <definedName name="_12MEBUD">'[22]Page 1'!#REF!</definedName>
    <definedName name="_12TEFIS_00_08" localSheetId="7">#REF!</definedName>
    <definedName name="_12TEFIS_00_08">#REF!</definedName>
    <definedName name="_13" localSheetId="0" hidden="1">{"summary",#N/A,TRUE,"E93ADJ";"detail",#N/A,TRUE,"E93ADJ"}</definedName>
    <definedName name="_13" localSheetId="7" hidden="1">{"summary",#N/A,TRUE,"E93ADJ";"detail",#N/A,TRUE,"E93ADJ"}</definedName>
    <definedName name="_13" localSheetId="19" hidden="1">{"summary",#N/A,TRUE,"E93ADJ";"detail",#N/A,TRUE,"E93ADJ"}</definedName>
    <definedName name="_13" localSheetId="20" hidden="1">{"summary",#N/A,TRUE,"E93ADJ";"detail",#N/A,TRUE,"E93ADJ"}</definedName>
    <definedName name="_13" localSheetId="21" hidden="1">{"summary",#N/A,TRUE,"E93ADJ";"detail",#N/A,TRUE,"E93ADJ"}</definedName>
    <definedName name="_13" localSheetId="22" hidden="1">{"summary",#N/A,TRUE,"E93ADJ";"detail",#N/A,TRUE,"E93ADJ"}</definedName>
    <definedName name="_13" hidden="1">{"summary",#N/A,TRUE,"E93ADJ";"detail",#N/A,TRUE,"E93ADJ"}</definedName>
    <definedName name="_13__123Graph_XCHART_3" hidden="1">[16]Data!$B$30:$B$222</definedName>
    <definedName name="_132__123Graph_CCHART_4" hidden="1">[21]Data!$C$30:$C$233</definedName>
    <definedName name="_14" localSheetId="0" hidden="1">{"summary",#N/A,TRUE,"E93ADJ";"detail",#N/A,TRUE,"E93ADJ"}</definedName>
    <definedName name="_14" localSheetId="7" hidden="1">{"summary",#N/A,TRUE,"E93ADJ";"detail",#N/A,TRUE,"E93ADJ"}</definedName>
    <definedName name="_14" localSheetId="19" hidden="1">{"summary",#N/A,TRUE,"E93ADJ";"detail",#N/A,TRUE,"E93ADJ"}</definedName>
    <definedName name="_14" localSheetId="20" hidden="1">{"summary",#N/A,TRUE,"E93ADJ";"detail",#N/A,TRUE,"E93ADJ"}</definedName>
    <definedName name="_14" localSheetId="21" hidden="1">{"summary",#N/A,TRUE,"E93ADJ";"detail",#N/A,TRUE,"E93ADJ"}</definedName>
    <definedName name="_14" localSheetId="22" hidden="1">{"summary",#N/A,TRUE,"E93ADJ";"detail",#N/A,TRUE,"E93ADJ"}</definedName>
    <definedName name="_14" hidden="1">{"summary",#N/A,TRUE,"E93ADJ";"detail",#N/A,TRUE,"E93ADJ"}</definedName>
    <definedName name="_14__123Graph_ACHART_1" hidden="1">[21]Data!$K$30:$K$228</definedName>
    <definedName name="_14__123Graph_BCHART_5" hidden="1">[19]Data!$P$30:$P$229</definedName>
    <definedName name="_14__123Graph_XCHART_4" hidden="1">[16]Data!$B$30:$B$222</definedName>
    <definedName name="_144__123Graph_BCHART_6" hidden="1">[19]Data!#REF!</definedName>
    <definedName name="_147__123Graph_BCHART_5" hidden="1">[20]Data!$P$30:$P$229</definedName>
    <definedName name="_15" localSheetId="0" hidden="1">{#N/A,#N/A,TRUE,"1990";#N/A,#N/A,TRUE,"1991";#N/A,#N/A,TRUE,"1992";#N/A,#N/A,TRUE,"1993"}</definedName>
    <definedName name="_15" localSheetId="7" hidden="1">{#N/A,#N/A,TRUE,"1990";#N/A,#N/A,TRUE,"1991";#N/A,#N/A,TRUE,"1992";#N/A,#N/A,TRUE,"1993"}</definedName>
    <definedName name="_15" localSheetId="19" hidden="1">{#N/A,#N/A,TRUE,"1990";#N/A,#N/A,TRUE,"1991";#N/A,#N/A,TRUE,"1992";#N/A,#N/A,TRUE,"1993"}</definedName>
    <definedName name="_15" localSheetId="20" hidden="1">{#N/A,#N/A,TRUE,"1990";#N/A,#N/A,TRUE,"1991";#N/A,#N/A,TRUE,"1992";#N/A,#N/A,TRUE,"1993"}</definedName>
    <definedName name="_15" localSheetId="21" hidden="1">{#N/A,#N/A,TRUE,"1990";#N/A,#N/A,TRUE,"1991";#N/A,#N/A,TRUE,"1992";#N/A,#N/A,TRUE,"1993"}</definedName>
    <definedName name="_15" localSheetId="22" hidden="1">{#N/A,#N/A,TRUE,"1990";#N/A,#N/A,TRUE,"1991";#N/A,#N/A,TRUE,"1992";#N/A,#N/A,TRUE,"1993"}</definedName>
    <definedName name="_15" hidden="1">{#N/A,#N/A,TRUE,"1990";#N/A,#N/A,TRUE,"1991";#N/A,#N/A,TRUE,"1992";#N/A,#N/A,TRUE,"1993"}</definedName>
    <definedName name="_15__123Graph_XCHART_5" hidden="1">[16]Data!$B$30:$B$222</definedName>
    <definedName name="_152__123Graph_BCHART_6" hidden="1">[19]Data!#REF!</definedName>
    <definedName name="_152__123Graph_CCHART_6" hidden="1">[21]Data!#REF!</definedName>
    <definedName name="_16" localSheetId="0" hidden="1">{"summary",#N/A,TRUE,"E93ADJ";"detail",#N/A,TRUE,"E93ADJ"}</definedName>
    <definedName name="_16" localSheetId="7" hidden="1">{"summary",#N/A,TRUE,"E93ADJ";"detail",#N/A,TRUE,"E93ADJ"}</definedName>
    <definedName name="_16" localSheetId="19" hidden="1">{"summary",#N/A,TRUE,"E93ADJ";"detail",#N/A,TRUE,"E93ADJ"}</definedName>
    <definedName name="_16" localSheetId="20" hidden="1">{"summary",#N/A,TRUE,"E93ADJ";"detail",#N/A,TRUE,"E93ADJ"}</definedName>
    <definedName name="_16" localSheetId="21" hidden="1">{"summary",#N/A,TRUE,"E93ADJ";"detail",#N/A,TRUE,"E93ADJ"}</definedName>
    <definedName name="_16" localSheetId="22" hidden="1">{"summary",#N/A,TRUE,"E93ADJ";"detail",#N/A,TRUE,"E93ADJ"}</definedName>
    <definedName name="_16" hidden="1">{"summary",#N/A,TRUE,"E93ADJ";"detail",#N/A,TRUE,"E93ADJ"}</definedName>
    <definedName name="_16__123Graph_BCHART_6" hidden="1">[19]Data!#REF!</definedName>
    <definedName name="_16__123Graph_XCHART_6" hidden="1">[16]Data!$B$30:$B$222</definedName>
    <definedName name="_161__123Graph_CCHART_4" hidden="1">[19]Data!$C$30:$C$233</definedName>
    <definedName name="_166__123Graph_XCHART_1" hidden="1">[21]Data!$B$30:$B$222</definedName>
    <definedName name="_17" localSheetId="0" hidden="1">{"ARK_JURIS_FUEL",#N/A,FALSE,"Ark_Fuel&amp;Rev"}</definedName>
    <definedName name="_17" localSheetId="7" hidden="1">{"ARK_JURIS_FUEL",#N/A,FALSE,"Ark_Fuel&amp;Rev"}</definedName>
    <definedName name="_17" localSheetId="19" hidden="1">{"ARK_JURIS_FUEL",#N/A,FALSE,"Ark_Fuel&amp;Rev"}</definedName>
    <definedName name="_17" localSheetId="20" hidden="1">{"ARK_JURIS_FUEL",#N/A,FALSE,"Ark_Fuel&amp;Rev"}</definedName>
    <definedName name="_17" localSheetId="21" hidden="1">{"ARK_JURIS_FUEL",#N/A,FALSE,"Ark_Fuel&amp;Rev"}</definedName>
    <definedName name="_17" localSheetId="22" hidden="1">{"ARK_JURIS_FUEL",#N/A,FALSE,"Ark_Fuel&amp;Rev"}</definedName>
    <definedName name="_17" hidden="1">{"ARK_JURIS_FUEL",#N/A,FALSE,"Ark_Fuel&amp;Rev"}</definedName>
    <definedName name="_17__123Graph_ACHART_1" hidden="1">[19]Data!$K$30:$K$228</definedName>
    <definedName name="_170__123Graph_CCHART_4" hidden="1">[19]Data!$C$30:$C$233</definedName>
    <definedName name="_173__123Graph_BCHART_6" hidden="1">[20]Data!#REF!</definedName>
    <definedName name="_18" localSheetId="0" hidden="1">{#N/A,#N/A,FALSE,"SCA";#N/A,#N/A,FALSE,"NCA";#N/A,#N/A,FALSE,"SAZ";#N/A,#N/A,FALSE,"CAZ";#N/A,#N/A,FALSE,"SNV";#N/A,#N/A,FALSE,"NNV";#N/A,#N/A,FALSE,"PP";#N/A,#N/A,FALSE,"SA"}</definedName>
    <definedName name="_18" localSheetId="7" hidden="1">{#N/A,#N/A,FALSE,"SCA";#N/A,#N/A,FALSE,"NCA";#N/A,#N/A,FALSE,"SAZ";#N/A,#N/A,FALSE,"CAZ";#N/A,#N/A,FALSE,"SNV";#N/A,#N/A,FALSE,"NNV";#N/A,#N/A,FALSE,"PP";#N/A,#N/A,FALSE,"SA"}</definedName>
    <definedName name="_18" localSheetId="19" hidden="1">{#N/A,#N/A,FALSE,"SCA";#N/A,#N/A,FALSE,"NCA";#N/A,#N/A,FALSE,"SAZ";#N/A,#N/A,FALSE,"CAZ";#N/A,#N/A,FALSE,"SNV";#N/A,#N/A,FALSE,"NNV";#N/A,#N/A,FALSE,"PP";#N/A,#N/A,FALSE,"SA"}</definedName>
    <definedName name="_18" localSheetId="20" hidden="1">{#N/A,#N/A,FALSE,"SCA";#N/A,#N/A,FALSE,"NCA";#N/A,#N/A,FALSE,"SAZ";#N/A,#N/A,FALSE,"CAZ";#N/A,#N/A,FALSE,"SNV";#N/A,#N/A,FALSE,"NNV";#N/A,#N/A,FALSE,"PP";#N/A,#N/A,FALSE,"SA"}</definedName>
    <definedName name="_18" localSheetId="21" hidden="1">{#N/A,#N/A,FALSE,"SCA";#N/A,#N/A,FALSE,"NCA";#N/A,#N/A,FALSE,"SAZ";#N/A,#N/A,FALSE,"CAZ";#N/A,#N/A,FALSE,"SNV";#N/A,#N/A,FALSE,"NNV";#N/A,#N/A,FALSE,"PP";#N/A,#N/A,FALSE,"SA"}</definedName>
    <definedName name="_18" localSheetId="22" hidden="1">{#N/A,#N/A,FALSE,"SCA";#N/A,#N/A,FALSE,"NCA";#N/A,#N/A,FALSE,"SAZ";#N/A,#N/A,FALSE,"CAZ";#N/A,#N/A,FALSE,"SNV";#N/A,#N/A,FALSE,"NNV";#N/A,#N/A,FALSE,"PP";#N/A,#N/A,FALSE,"SA"}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[19]Data!$K$30:$K$228</definedName>
    <definedName name="_18__123Graph_CCHART_4" hidden="1">[19]Data!$C$30:$C$233</definedName>
    <definedName name="_180__123Graph_XCHART_2" hidden="1">[21]Data!$B$30:$B$222</definedName>
    <definedName name="_181" localSheetId="25">#REF!</definedName>
    <definedName name="_181" localSheetId="0">#REF!</definedName>
    <definedName name="_181" localSheetId="7">#REF!</definedName>
    <definedName name="_181" localSheetId="18">#REF!</definedName>
    <definedName name="_181" localSheetId="19">#REF!</definedName>
    <definedName name="_181" localSheetId="20">#REF!</definedName>
    <definedName name="_181" localSheetId="21">#REF!</definedName>
    <definedName name="_181" localSheetId="22">#REF!</definedName>
    <definedName name="_181">#REF!</definedName>
    <definedName name="_186__123Graph_CCHART_6" localSheetId="0" hidden="1">[19]Data!#REF!</definedName>
    <definedName name="_186__123Graph_CCHART_6" localSheetId="7" hidden="1">[19]Data!#REF!</definedName>
    <definedName name="_186__123Graph_CCHART_6" localSheetId="21" hidden="1">[19]Data!#REF!</definedName>
    <definedName name="_186__123Graph_CCHART_6" hidden="1">[19]Data!#REF!</definedName>
    <definedName name="_19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[20]Data!$C$30:$C$233</definedName>
    <definedName name="_194__123Graph_XCHART_3" hidden="1">[21]Data!$B$30:$B$222</definedName>
    <definedName name="_196__123Graph_CCHART_6" hidden="1">[19]Data!#REF!</definedName>
    <definedName name="_1ISSUANCE_EXPENS" localSheetId="7">#REF!</definedName>
    <definedName name="_1ISSUANCE_EXPENS">#REF!</definedName>
    <definedName name="_1Q_0_Regressio" localSheetId="0" hidden="1">#REF!</definedName>
    <definedName name="_1Q_0_Regressio" localSheetId="7" hidden="1">#REF!</definedName>
    <definedName name="_1Q_0_Regressio" localSheetId="18" hidden="1">#REF!</definedName>
    <definedName name="_1Q_0_Regressio" localSheetId="19" hidden="1">#REF!</definedName>
    <definedName name="_1Q_0_Regressio" localSheetId="20" hidden="1">#REF!</definedName>
    <definedName name="_1Q_0_Regressio" localSheetId="21" hidden="1">#REF!</definedName>
    <definedName name="_1Q_0_Regressio" localSheetId="22" hidden="1">#REF!</definedName>
    <definedName name="_1Q_0_Regressio" hidden="1">#REF!</definedName>
    <definedName name="_2" localSheetId="25">#REF!</definedName>
    <definedName name="_2" localSheetId="0">#REF!</definedName>
    <definedName name="_2" localSheetId="4">#REF!</definedName>
    <definedName name="_2" localSheetId="5">#REF!</definedName>
    <definedName name="_2" localSheetId="7">#REF!</definedName>
    <definedName name="_2" localSheetId="8">#REF!</definedName>
    <definedName name="_2" localSheetId="9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18">#REF!</definedName>
    <definedName name="_2" localSheetId="19">#REF!</definedName>
    <definedName name="_2" localSheetId="20">#REF!</definedName>
    <definedName name="_2" localSheetId="21">#REF!</definedName>
    <definedName name="_2" localSheetId="22">#REF!</definedName>
    <definedName name="_2">#REF!</definedName>
    <definedName name="_2__123Graph_ACHART_1" hidden="1">[19]Data!$K$30:$K$228</definedName>
    <definedName name="_2__123Graph_ACHART_2" hidden="1">[16]Data!$G$30:$G$229</definedName>
    <definedName name="_2__123Graph_BYIELD_CURVES" hidden="1">[17]Yield_curve!#REF!</definedName>
    <definedName name="_2_181" localSheetId="25">#REF!</definedName>
    <definedName name="_2_181" localSheetId="0">#REF!</definedName>
    <definedName name="_2_181" localSheetId="7">#REF!</definedName>
    <definedName name="_2_181" localSheetId="18">#REF!</definedName>
    <definedName name="_2_181" localSheetId="19">#REF!</definedName>
    <definedName name="_2_181" localSheetId="20">#REF!</definedName>
    <definedName name="_2_181" localSheetId="21">#REF!</definedName>
    <definedName name="_2_181" localSheetId="22">#REF!</definedName>
    <definedName name="_2_181">#REF!</definedName>
    <definedName name="_20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[19]Data!#REF!</definedName>
    <definedName name="_203__123Graph_XCHART_1" hidden="1">[19]Data!$B$30:$B$222</definedName>
    <definedName name="_208__123Graph_XCHART_4" hidden="1">[21]Data!$B$30:$B$222</definedName>
    <definedName name="_21" localSheetId="0" hidden="1">{"wp_h4.2",#N/A,FALSE,"WP_H4.2";"wp_h4.3",#N/A,FALSE,"WP_H4.3"}</definedName>
    <definedName name="_21" localSheetId="7" hidden="1">{"wp_h4.2",#N/A,FALSE,"WP_H4.2";"wp_h4.3",#N/A,FALSE,"WP_H4.3"}</definedName>
    <definedName name="_21" localSheetId="19" hidden="1">{"wp_h4.2",#N/A,FALSE,"WP_H4.2";"wp_h4.3",#N/A,FALSE,"WP_H4.3"}</definedName>
    <definedName name="_21" localSheetId="20" hidden="1">{"wp_h4.2",#N/A,FALSE,"WP_H4.2";"wp_h4.3",#N/A,FALSE,"WP_H4.3"}</definedName>
    <definedName name="_21" localSheetId="21" hidden="1">{"wp_h4.2",#N/A,FALSE,"WP_H4.2";"wp_h4.3",#N/A,FALSE,"WP_H4.3"}</definedName>
    <definedName name="_21" localSheetId="22" hidden="1">{"wp_h4.2",#N/A,FALSE,"WP_H4.2";"wp_h4.3",#N/A,FALSE,"WP_H4.3"}</definedName>
    <definedName name="_21" hidden="1">{"wp_h4.2",#N/A,FALSE,"WP_H4.2";"wp_h4.3",#N/A,FALSE,"WP_H4.3"}</definedName>
    <definedName name="_21__123Graph_ACHART_1" hidden="1">[20]Data!$K$30:$K$228</definedName>
    <definedName name="_214__123Graph_XCHART_1" hidden="1">[19]Data!$B$30:$B$222</definedName>
    <definedName name="_22" localSheetId="0" hidden="1">{#N/A,#N/A,TRUE,"1990";#N/A,#N/A,TRUE,"1991";#N/A,#N/A,TRUE,"1992";#N/A,#N/A,TRUE,"1993"}</definedName>
    <definedName name="_22" localSheetId="7" hidden="1">{#N/A,#N/A,TRUE,"1990";#N/A,#N/A,TRUE,"1991";#N/A,#N/A,TRUE,"1992";#N/A,#N/A,TRUE,"1993"}</definedName>
    <definedName name="_22" localSheetId="19" hidden="1">{#N/A,#N/A,TRUE,"1990";#N/A,#N/A,TRUE,"1991";#N/A,#N/A,TRUE,"1992";#N/A,#N/A,TRUE,"1993"}</definedName>
    <definedName name="_22" localSheetId="20" hidden="1">{#N/A,#N/A,TRUE,"1990";#N/A,#N/A,TRUE,"1991";#N/A,#N/A,TRUE,"1992";#N/A,#N/A,TRUE,"1993"}</definedName>
    <definedName name="_22" localSheetId="21" hidden="1">{#N/A,#N/A,TRUE,"1990";#N/A,#N/A,TRUE,"1991";#N/A,#N/A,TRUE,"1992";#N/A,#N/A,TRUE,"1993"}</definedName>
    <definedName name="_22" localSheetId="22" hidden="1">{#N/A,#N/A,TRUE,"1990";#N/A,#N/A,TRUE,"1991";#N/A,#N/A,TRUE,"1992";#N/A,#N/A,TRUE,"1993"}</definedName>
    <definedName name="_22" hidden="1">{#N/A,#N/A,TRUE,"1990";#N/A,#N/A,TRUE,"1991";#N/A,#N/A,TRUE,"1992";#N/A,#N/A,TRUE,"1993"}</definedName>
    <definedName name="_22__123Graph_XCHART_1" hidden="1">[19]Data!$B$30:$B$222</definedName>
    <definedName name="_220__123Graph_CCHART_6" hidden="1">[20]Data!#REF!</definedName>
    <definedName name="_220__123Graph_XCHART_2" hidden="1">[19]Data!$B$30:$B$222</definedName>
    <definedName name="_222__123Graph_XCHART_5" hidden="1">[21]Data!$B$30:$B$222</definedName>
    <definedName name="_23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[19]Data!$B$30:$B$222</definedName>
    <definedName name="_236__123Graph_XCHART_6" hidden="1">[21]Data!$B$30:$B$222</definedName>
    <definedName name="_237__123Graph_XCHART_3" hidden="1">[19]Data!$B$30:$B$222</definedName>
    <definedName name="_24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[19]Data!$B$30:$B$222</definedName>
    <definedName name="_241__123Graph_XCHART_1" hidden="1">[20]Data!$B$30:$B$222</definedName>
    <definedName name="_25" localSheetId="0" hidden="1">{"ARK_JURIS_FAC",#N/A,FALSE,"Ark_Fuel&amp;Rev"}</definedName>
    <definedName name="_25" localSheetId="7" hidden="1">{"ARK_JURIS_FAC",#N/A,FALSE,"Ark_Fuel&amp;Rev"}</definedName>
    <definedName name="_25" localSheetId="19" hidden="1">{"ARK_JURIS_FAC",#N/A,FALSE,"Ark_Fuel&amp;Rev"}</definedName>
    <definedName name="_25" localSheetId="20" hidden="1">{"ARK_JURIS_FAC",#N/A,FALSE,"Ark_Fuel&amp;Rev"}</definedName>
    <definedName name="_25" localSheetId="21" hidden="1">{"ARK_JURIS_FAC",#N/A,FALSE,"Ark_Fuel&amp;Rev"}</definedName>
    <definedName name="_25" localSheetId="22" hidden="1">{"ARK_JURIS_FAC",#N/A,FALSE,"Ark_Fuel&amp;Rev"}</definedName>
    <definedName name="_25" hidden="1">{"ARK_JURIS_FAC",#N/A,FALSE,"Ark_Fuel&amp;Rev"}</definedName>
    <definedName name="_250__123Graph_XCHART_3" hidden="1">[19]Data!$B$30:$B$222</definedName>
    <definedName name="_254__123Graph_XCHART_4" hidden="1">[19]Data!$B$30:$B$222</definedName>
    <definedName name="_26" localSheetId="0" hidden="1">{"OMPA_FAC",#N/A,FALSE,"OMPA FAC"}</definedName>
    <definedName name="_26" localSheetId="7" hidden="1">{"OMPA_FAC",#N/A,FALSE,"OMPA FAC"}</definedName>
    <definedName name="_26" localSheetId="19" hidden="1">{"OMPA_FAC",#N/A,FALSE,"OMPA FAC"}</definedName>
    <definedName name="_26" localSheetId="20" hidden="1">{"OMPA_FAC",#N/A,FALSE,"OMPA FAC"}</definedName>
    <definedName name="_26" localSheetId="21" hidden="1">{"OMPA_FAC",#N/A,FALSE,"OMPA FAC"}</definedName>
    <definedName name="_26" localSheetId="22" hidden="1">{"OMPA_FAC",#N/A,FALSE,"OMPA FAC"}</definedName>
    <definedName name="_26" hidden="1">{"OMPA_FAC",#N/A,FALSE,"OMPA FAC"}</definedName>
    <definedName name="_26__123Graph_XCHART_3" hidden="1">[19]Data!$B$30:$B$222</definedName>
    <definedName name="_262__123Graph_XCHART_2" hidden="1">[20]Data!$B$30:$B$222</definedName>
    <definedName name="_268__123Graph_XCHART_4" hidden="1">[19]Data!$B$30:$B$222</definedName>
    <definedName name="_27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[19]Data!$B$30:$B$222</definedName>
    <definedName name="_28" localSheetId="0" hidden="1">{#N/A,#N/A,FALSE,"SCA";#N/A,#N/A,FALSE,"NCA";#N/A,#N/A,FALSE,"SAZ";#N/A,#N/A,FALSE,"CAZ";#N/A,#N/A,FALSE,"SNV";#N/A,#N/A,FALSE,"NNV";#N/A,#N/A,FALSE,"PP";#N/A,#N/A,FALSE,"SA"}</definedName>
    <definedName name="_28" localSheetId="7" hidden="1">{#N/A,#N/A,FALSE,"SCA";#N/A,#N/A,FALSE,"NCA";#N/A,#N/A,FALSE,"SAZ";#N/A,#N/A,FALSE,"CAZ";#N/A,#N/A,FALSE,"SNV";#N/A,#N/A,FALSE,"NNV";#N/A,#N/A,FALSE,"PP";#N/A,#N/A,FALSE,"SA"}</definedName>
    <definedName name="_28" localSheetId="19" hidden="1">{#N/A,#N/A,FALSE,"SCA";#N/A,#N/A,FALSE,"NCA";#N/A,#N/A,FALSE,"SAZ";#N/A,#N/A,FALSE,"CAZ";#N/A,#N/A,FALSE,"SNV";#N/A,#N/A,FALSE,"NNV";#N/A,#N/A,FALSE,"PP";#N/A,#N/A,FALSE,"SA"}</definedName>
    <definedName name="_28" localSheetId="20" hidden="1">{#N/A,#N/A,FALSE,"SCA";#N/A,#N/A,FALSE,"NCA";#N/A,#N/A,FALSE,"SAZ";#N/A,#N/A,FALSE,"CAZ";#N/A,#N/A,FALSE,"SNV";#N/A,#N/A,FALSE,"NNV";#N/A,#N/A,FALSE,"PP";#N/A,#N/A,FALSE,"SA"}</definedName>
    <definedName name="_28" localSheetId="21" hidden="1">{#N/A,#N/A,FALSE,"SCA";#N/A,#N/A,FALSE,"NCA";#N/A,#N/A,FALSE,"SAZ";#N/A,#N/A,FALSE,"CAZ";#N/A,#N/A,FALSE,"SNV";#N/A,#N/A,FALSE,"NNV";#N/A,#N/A,FALSE,"PP";#N/A,#N/A,FALSE,"SA"}</definedName>
    <definedName name="_28" localSheetId="22" hidden="1">{#N/A,#N/A,FALSE,"SCA";#N/A,#N/A,FALSE,"NCA";#N/A,#N/A,FALSE,"SAZ";#N/A,#N/A,FALSE,"CAZ";#N/A,#N/A,FALSE,"SNV";#N/A,#N/A,FALSE,"NNV";#N/A,#N/A,FALSE,"PP";#N/A,#N/A,FALSE,"SA"}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[21]Data!$G$30:$G$229</definedName>
    <definedName name="_28__123Graph_XCHART_4" hidden="1">[19]Data!$B$30:$B$222</definedName>
    <definedName name="_283__123Graph_XCHART_3" hidden="1">[20]Data!$B$30:$B$222</definedName>
    <definedName name="_286__123Graph_XCHART_5" hidden="1">[19]Data!$B$30:$B$222</definedName>
    <definedName name="_288__123Graph_XCHART_6" hidden="1">[19]Data!$B$30:$B$222</definedName>
    <definedName name="_29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B_15" localSheetId="25">#REF!</definedName>
    <definedName name="_2B_15" localSheetId="0">#REF!</definedName>
    <definedName name="_2B_15" localSheetId="7">#REF!</definedName>
    <definedName name="_2B_15" localSheetId="18">#REF!</definedName>
    <definedName name="_2B_15" localSheetId="19">#REF!</definedName>
    <definedName name="_2B_15" localSheetId="20">#REF!</definedName>
    <definedName name="_2B_15" localSheetId="21">#REF!</definedName>
    <definedName name="_2B_15" localSheetId="22">#REF!</definedName>
    <definedName name="_2B_15">#REF!</definedName>
    <definedName name="_2LTD_EFFECTIVE">[23]A!$B$1:$T$36</definedName>
    <definedName name="_2S_0_Regressio" localSheetId="0" hidden="1">#REF!</definedName>
    <definedName name="_2S_0_Regressio" localSheetId="7" hidden="1">#REF!</definedName>
    <definedName name="_2S_0_Regressio" localSheetId="18" hidden="1">#REF!</definedName>
    <definedName name="_2S_0_Regressio" localSheetId="19" hidden="1">#REF!</definedName>
    <definedName name="_2S_0_Regressio" localSheetId="20" hidden="1">#REF!</definedName>
    <definedName name="_2S_0_Regressio" localSheetId="21" hidden="1">#REF!</definedName>
    <definedName name="_2S_0_Regressio" localSheetId="22" hidden="1">#REF!</definedName>
    <definedName name="_2S_0_Regressio" hidden="1">#REF!</definedName>
    <definedName name="_3" localSheetId="25">#REF!</definedName>
    <definedName name="_3" localSheetId="0">#REF!</definedName>
    <definedName name="_3" localSheetId="4">#REF!</definedName>
    <definedName name="_3" localSheetId="5">#REF!</definedName>
    <definedName name="_3" localSheetId="7">#REF!</definedName>
    <definedName name="_3" localSheetId="8">#REF!</definedName>
    <definedName name="_3" localSheetId="9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4">#REF!</definedName>
    <definedName name="_3" localSheetId="18">#REF!</definedName>
    <definedName name="_3" localSheetId="19">#REF!</definedName>
    <definedName name="_3" localSheetId="20">#REF!</definedName>
    <definedName name="_3" localSheetId="21">#REF!</definedName>
    <definedName name="_3" localSheetId="22">#REF!</definedName>
    <definedName name="_3">#REF!</definedName>
    <definedName name="_3__123Graph_ACHART_3" hidden="1">[16]Data!$R$30:$R$228</definedName>
    <definedName name="_3__123Graph_CYIELD_CURVES" hidden="1">[17]Yield_curve!#REF!</definedName>
    <definedName name="_30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[19]Data!$B$30:$B$222</definedName>
    <definedName name="_304__123Graph_XCHART_4" hidden="1">[20]Data!$B$30:$B$222</definedName>
    <definedName name="_304__123Graph_XCHART_6" hidden="1">[19]Data!$B$30:$B$222</definedName>
    <definedName name="_31" localSheetId="0" hidden="1">{#N/A,#N/A,FALSE,"SCA";#N/A,#N/A,FALSE,"NCA";#N/A,#N/A,FALSE,"SAZ";#N/A,#N/A,FALSE,"CAZ";#N/A,#N/A,FALSE,"SNV";#N/A,#N/A,FALSE,"NNV";#N/A,#N/A,FALSE,"PP";#N/A,#N/A,FALSE,"SA"}</definedName>
    <definedName name="_31" localSheetId="7" hidden="1">{#N/A,#N/A,FALSE,"SCA";#N/A,#N/A,FALSE,"NCA";#N/A,#N/A,FALSE,"SAZ";#N/A,#N/A,FALSE,"CAZ";#N/A,#N/A,FALSE,"SNV";#N/A,#N/A,FALSE,"NNV";#N/A,#N/A,FALSE,"PP";#N/A,#N/A,FALSE,"SA"}</definedName>
    <definedName name="_31" localSheetId="19" hidden="1">{#N/A,#N/A,FALSE,"SCA";#N/A,#N/A,FALSE,"NCA";#N/A,#N/A,FALSE,"SAZ";#N/A,#N/A,FALSE,"CAZ";#N/A,#N/A,FALSE,"SNV";#N/A,#N/A,FALSE,"NNV";#N/A,#N/A,FALSE,"PP";#N/A,#N/A,FALSE,"SA"}</definedName>
    <definedName name="_31" localSheetId="20" hidden="1">{#N/A,#N/A,FALSE,"SCA";#N/A,#N/A,FALSE,"NCA";#N/A,#N/A,FALSE,"SAZ";#N/A,#N/A,FALSE,"CAZ";#N/A,#N/A,FALSE,"SNV";#N/A,#N/A,FALSE,"NNV";#N/A,#N/A,FALSE,"PP";#N/A,#N/A,FALSE,"SA"}</definedName>
    <definedName name="_31" localSheetId="21" hidden="1">{#N/A,#N/A,FALSE,"SCA";#N/A,#N/A,FALSE,"NCA";#N/A,#N/A,FALSE,"SAZ";#N/A,#N/A,FALSE,"CAZ";#N/A,#N/A,FALSE,"SNV";#N/A,#N/A,FALSE,"NNV";#N/A,#N/A,FALSE,"PP";#N/A,#N/A,FALSE,"SA"}</definedName>
    <definedName name="_31" localSheetId="22" hidden="1">{#N/A,#N/A,FALSE,"SCA";#N/A,#N/A,FALSE,"NCA";#N/A,#N/A,FALSE,"SAZ";#N/A,#N/A,FALSE,"CAZ";#N/A,#N/A,FALSE,"SNV";#N/A,#N/A,FALSE,"NNV";#N/A,#N/A,FALSE,"PP";#N/A,#N/A,FALSE,"SA"}</definedName>
    <definedName name="_31" hidden="1">{#N/A,#N/A,FALSE,"SCA";#N/A,#N/A,FALSE,"NCA";#N/A,#N/A,FALSE,"SAZ";#N/A,#N/A,FALSE,"CAZ";#N/A,#N/A,FALSE,"SNV";#N/A,#N/A,FALSE,"NNV";#N/A,#N/A,FALSE,"PP";#N/A,#N/A,FALSE,"SA"}</definedName>
    <definedName name="_32" localSheetId="0" hidden="1">{#N/A,#N/A,FALSE,"SCA";#N/A,#N/A,FALSE,"NCA";#N/A,#N/A,FALSE,"SAZ";#N/A,#N/A,FALSE,"CAZ";#N/A,#N/A,FALSE,"SNV";#N/A,#N/A,FALSE,"NNV";#N/A,#N/A,FALSE,"PP";#N/A,#N/A,FALSE,"SA"}</definedName>
    <definedName name="_32" localSheetId="7" hidden="1">{#N/A,#N/A,FALSE,"SCA";#N/A,#N/A,FALSE,"NCA";#N/A,#N/A,FALSE,"SAZ";#N/A,#N/A,FALSE,"CAZ";#N/A,#N/A,FALSE,"SNV";#N/A,#N/A,FALSE,"NNV";#N/A,#N/A,FALSE,"PP";#N/A,#N/A,FALSE,"SA"}</definedName>
    <definedName name="_32" localSheetId="19" hidden="1">{#N/A,#N/A,FALSE,"SCA";#N/A,#N/A,FALSE,"NCA";#N/A,#N/A,FALSE,"SAZ";#N/A,#N/A,FALSE,"CAZ";#N/A,#N/A,FALSE,"SNV";#N/A,#N/A,FALSE,"NNV";#N/A,#N/A,FALSE,"PP";#N/A,#N/A,FALSE,"SA"}</definedName>
    <definedName name="_32" localSheetId="20" hidden="1">{#N/A,#N/A,FALSE,"SCA";#N/A,#N/A,FALSE,"NCA";#N/A,#N/A,FALSE,"SAZ";#N/A,#N/A,FALSE,"CAZ";#N/A,#N/A,FALSE,"SNV";#N/A,#N/A,FALSE,"NNV";#N/A,#N/A,FALSE,"PP";#N/A,#N/A,FALSE,"SA"}</definedName>
    <definedName name="_32" localSheetId="21" hidden="1">{#N/A,#N/A,FALSE,"SCA";#N/A,#N/A,FALSE,"NCA";#N/A,#N/A,FALSE,"SAZ";#N/A,#N/A,FALSE,"CAZ";#N/A,#N/A,FALSE,"SNV";#N/A,#N/A,FALSE,"NNV";#N/A,#N/A,FALSE,"PP";#N/A,#N/A,FALSE,"SA"}</definedName>
    <definedName name="_32" localSheetId="22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[19]Data!$B$30:$B$222</definedName>
    <definedName name="_325__123Graph_XCHART_5" hidden="1">[20]Data!$B$30:$B$222</definedName>
    <definedName name="_33" localSheetId="0" hidden="1">{"ARK_JURIS_FUEL",#N/A,FALSE,"Ark_Fuel&amp;Rev"}</definedName>
    <definedName name="_33" localSheetId="7" hidden="1">{"ARK_JURIS_FUEL",#N/A,FALSE,"Ark_Fuel&amp;Rev"}</definedName>
    <definedName name="_33" localSheetId="19" hidden="1">{"ARK_JURIS_FUEL",#N/A,FALSE,"Ark_Fuel&amp;Rev"}</definedName>
    <definedName name="_33" localSheetId="20" hidden="1">{"ARK_JURIS_FUEL",#N/A,FALSE,"Ark_Fuel&amp;Rev"}</definedName>
    <definedName name="_33" localSheetId="21" hidden="1">{"ARK_JURIS_FUEL",#N/A,FALSE,"Ark_Fuel&amp;Rev"}</definedName>
    <definedName name="_33" localSheetId="22" hidden="1">{"ARK_JURIS_FUEL",#N/A,FALSE,"Ark_Fuel&amp;Rev"}</definedName>
    <definedName name="_33" hidden="1">{"ARK_JURIS_FUEL",#N/A,FALSE,"Ark_Fuel&amp;Rev"}</definedName>
    <definedName name="_33__123Graph_BCHART_6" hidden="1">[24]Data!#REF!</definedName>
    <definedName name="_331" localSheetId="25">'[7]C-3.10'!#REF!</definedName>
    <definedName name="_331" localSheetId="0">'[8]C-3.10'!#REF!</definedName>
    <definedName name="_331" localSheetId="1">'[9]C-3.10'!#REF!</definedName>
    <definedName name="_331" localSheetId="2">'[9]C-3.10'!#REF!</definedName>
    <definedName name="_331" localSheetId="4">'[8]C-3.10'!#REF!</definedName>
    <definedName name="_331" localSheetId="5">'[8]C-3.10'!#REF!</definedName>
    <definedName name="_331" localSheetId="7">'[8]C-3.10'!#REF!</definedName>
    <definedName name="_331" localSheetId="8">'[8]C-3.10'!#REF!</definedName>
    <definedName name="_331" localSheetId="9">'[8]C-3.10'!#REF!</definedName>
    <definedName name="_331" localSheetId="10">'[8]C-3.10'!#REF!</definedName>
    <definedName name="_331" localSheetId="11">'[8]C-3.10'!#REF!</definedName>
    <definedName name="_331" localSheetId="12">'[8]C-3.10'!#REF!</definedName>
    <definedName name="_331" localSheetId="13">'[8]C-3.10'!#REF!</definedName>
    <definedName name="_331" localSheetId="14">'[8]C-3.10'!#REF!</definedName>
    <definedName name="_331" localSheetId="18">'[8]C-3.10'!#REF!</definedName>
    <definedName name="_331" localSheetId="19">'[8]C-3.10'!#REF!</definedName>
    <definedName name="_331" localSheetId="21">'[8]C-3.10'!#REF!</definedName>
    <definedName name="_331" localSheetId="22">'[9]C-3.10'!#REF!</definedName>
    <definedName name="_331">'[9]C-3.10'!#REF!</definedName>
    <definedName name="_34" localSheetId="25">'[7]C-3.10'!#REF!</definedName>
    <definedName name="_34" localSheetId="0">'[8]C-3.10'!#REF!</definedName>
    <definedName name="_34" localSheetId="1">'[9]C-3.10'!#REF!</definedName>
    <definedName name="_34" localSheetId="2">'[9]C-3.10'!#REF!</definedName>
    <definedName name="_34" localSheetId="4">'[8]C-3.10'!#REF!</definedName>
    <definedName name="_34" localSheetId="5">'[8]C-3.10'!#REF!</definedName>
    <definedName name="_34" localSheetId="7">'[8]C-3.10'!#REF!</definedName>
    <definedName name="_34" localSheetId="8">'[8]C-3.10'!#REF!</definedName>
    <definedName name="_34" localSheetId="9">'[8]C-3.10'!#REF!</definedName>
    <definedName name="_34" localSheetId="10">'[8]C-3.10'!#REF!</definedName>
    <definedName name="_34" localSheetId="11">'[8]C-3.10'!#REF!</definedName>
    <definedName name="_34" localSheetId="12">'[8]C-3.10'!#REF!</definedName>
    <definedName name="_34" localSheetId="13">'[8]C-3.10'!#REF!</definedName>
    <definedName name="_34" localSheetId="14">'[8]C-3.10'!#REF!</definedName>
    <definedName name="_34" localSheetId="18">'[8]C-3.10'!#REF!</definedName>
    <definedName name="_34" localSheetId="19">'[8]C-3.10'!#REF!</definedName>
    <definedName name="_34" localSheetId="21">'[8]C-3.10'!#REF!</definedName>
    <definedName name="_34" localSheetId="22">'[9]C-3.10'!#REF!</definedName>
    <definedName name="_34">'[9]C-3.10'!#REF!</definedName>
    <definedName name="_34__123Graph_ACHART_2" hidden="1">[19]Data!$G$30:$G$229</definedName>
    <definedName name="_346__123Graph_XCHART_6" hidden="1">[20]Data!$B$30:$B$222</definedName>
    <definedName name="_347" localSheetId="25">'[7]C-3.10'!#REF!</definedName>
    <definedName name="_347" localSheetId="0">'[8]C-3.10'!#REF!</definedName>
    <definedName name="_347" localSheetId="1">'[9]C-3.10'!#REF!</definedName>
    <definedName name="_347" localSheetId="2">'[9]C-3.10'!#REF!</definedName>
    <definedName name="_347" localSheetId="4">'[8]C-3.10'!#REF!</definedName>
    <definedName name="_347" localSheetId="5">'[8]C-3.10'!#REF!</definedName>
    <definedName name="_347" localSheetId="7">'[8]C-3.10'!#REF!</definedName>
    <definedName name="_347" localSheetId="8">'[8]C-3.10'!#REF!</definedName>
    <definedName name="_347" localSheetId="9">'[8]C-3.10'!#REF!</definedName>
    <definedName name="_347" localSheetId="10">'[8]C-3.10'!#REF!</definedName>
    <definedName name="_347" localSheetId="11">'[8]C-3.10'!#REF!</definedName>
    <definedName name="_347" localSheetId="12">'[8]C-3.10'!#REF!</definedName>
    <definedName name="_347" localSheetId="13">'[8]C-3.10'!#REF!</definedName>
    <definedName name="_347" localSheetId="14">'[8]C-3.10'!#REF!</definedName>
    <definedName name="_347" localSheetId="18">'[8]C-3.10'!#REF!</definedName>
    <definedName name="_347" localSheetId="19">'[8]C-3.10'!#REF!</definedName>
    <definedName name="_347" localSheetId="21">'[8]C-3.10'!#REF!</definedName>
    <definedName name="_347" localSheetId="22">'[9]C-3.10'!#REF!</definedName>
    <definedName name="_347">'[9]C-3.10'!#REF!</definedName>
    <definedName name="_348" localSheetId="25">'[7]C-3.10'!#REF!</definedName>
    <definedName name="_348" localSheetId="0">'[8]C-3.10'!#REF!</definedName>
    <definedName name="_348" localSheetId="1">'[9]C-3.10'!#REF!</definedName>
    <definedName name="_348" localSheetId="2">'[9]C-3.10'!#REF!</definedName>
    <definedName name="_348" localSheetId="4">'[8]C-3.10'!#REF!</definedName>
    <definedName name="_348" localSheetId="5">'[8]C-3.10'!#REF!</definedName>
    <definedName name="_348" localSheetId="7">'[8]C-3.10'!#REF!</definedName>
    <definedName name="_348" localSheetId="8">'[8]C-3.10'!#REF!</definedName>
    <definedName name="_348" localSheetId="9">'[8]C-3.10'!#REF!</definedName>
    <definedName name="_348" localSheetId="10">'[8]C-3.10'!#REF!</definedName>
    <definedName name="_348" localSheetId="11">'[8]C-3.10'!#REF!</definedName>
    <definedName name="_348" localSheetId="12">'[8]C-3.10'!#REF!</definedName>
    <definedName name="_348" localSheetId="13">'[8]C-3.10'!#REF!</definedName>
    <definedName name="_348" localSheetId="14">'[8]C-3.10'!#REF!</definedName>
    <definedName name="_348" localSheetId="18">'[8]C-3.10'!#REF!</definedName>
    <definedName name="_348" localSheetId="19">'[8]C-3.10'!#REF!</definedName>
    <definedName name="_348" localSheetId="21">'[8]C-3.10'!#REF!</definedName>
    <definedName name="_348" localSheetId="22">'[9]C-3.10'!#REF!</definedName>
    <definedName name="_348">'[9]C-3.10'!#REF!</definedName>
    <definedName name="_34a1" localSheetId="25">'[7]C-3.10'!#REF!</definedName>
    <definedName name="_34a1" localSheetId="0">'[8]C-3.10'!#REF!</definedName>
    <definedName name="_34a1" localSheetId="1">'[9]C-3.10'!#REF!</definedName>
    <definedName name="_34a1" localSheetId="2">'[9]C-3.10'!#REF!</definedName>
    <definedName name="_34a1" localSheetId="4">'[8]C-3.10'!#REF!</definedName>
    <definedName name="_34a1" localSheetId="5">'[8]C-3.10'!#REF!</definedName>
    <definedName name="_34a1" localSheetId="7">'[8]C-3.10'!#REF!</definedName>
    <definedName name="_34a1" localSheetId="8">'[8]C-3.10'!#REF!</definedName>
    <definedName name="_34a1" localSheetId="9">'[8]C-3.10'!#REF!</definedName>
    <definedName name="_34a1" localSheetId="10">'[8]C-3.10'!#REF!</definedName>
    <definedName name="_34a1" localSheetId="11">'[8]C-3.10'!#REF!</definedName>
    <definedName name="_34a1" localSheetId="12">'[8]C-3.10'!#REF!</definedName>
    <definedName name="_34a1" localSheetId="13">'[8]C-3.10'!#REF!</definedName>
    <definedName name="_34a1" localSheetId="14">'[8]C-3.10'!#REF!</definedName>
    <definedName name="_34a1" localSheetId="18">'[8]C-3.10'!#REF!</definedName>
    <definedName name="_34a1" localSheetId="19">'[8]C-3.10'!#REF!</definedName>
    <definedName name="_34a1" localSheetId="21">'[8]C-3.10'!#REF!</definedName>
    <definedName name="_34a1" localSheetId="22">'[9]C-3.10'!#REF!</definedName>
    <definedName name="_34a1">'[9]C-3.10'!#REF!</definedName>
    <definedName name="_34a2" localSheetId="25">'[7]C-3.10'!#REF!</definedName>
    <definedName name="_34a2" localSheetId="0">'[8]C-3.10'!#REF!</definedName>
    <definedName name="_34a2" localSheetId="1">'[9]C-3.10'!#REF!</definedName>
    <definedName name="_34a2" localSheetId="2">'[9]C-3.10'!#REF!</definedName>
    <definedName name="_34a2" localSheetId="4">'[8]C-3.10'!#REF!</definedName>
    <definedName name="_34a2" localSheetId="5">'[8]C-3.10'!#REF!</definedName>
    <definedName name="_34a2" localSheetId="7">'[8]C-3.10'!#REF!</definedName>
    <definedName name="_34a2" localSheetId="8">'[8]C-3.10'!#REF!</definedName>
    <definedName name="_34a2" localSheetId="9">'[8]C-3.10'!#REF!</definedName>
    <definedName name="_34a2" localSheetId="10">'[8]C-3.10'!#REF!</definedName>
    <definedName name="_34a2" localSheetId="11">'[8]C-3.10'!#REF!</definedName>
    <definedName name="_34a2" localSheetId="12">'[8]C-3.10'!#REF!</definedName>
    <definedName name="_34a2" localSheetId="13">'[8]C-3.10'!#REF!</definedName>
    <definedName name="_34a2" localSheetId="14">'[8]C-3.10'!#REF!</definedName>
    <definedName name="_34a2" localSheetId="18">'[8]C-3.10'!#REF!</definedName>
    <definedName name="_34a2" localSheetId="19">'[8]C-3.10'!#REF!</definedName>
    <definedName name="_34a2" localSheetId="21">'[8]C-3.10'!#REF!</definedName>
    <definedName name="_34a2" localSheetId="22">'[9]C-3.10'!#REF!</definedName>
    <definedName name="_34a2">'[9]C-3.10'!#REF!</definedName>
    <definedName name="_34E" localSheetId="25">'[7]C-3.10'!#REF!</definedName>
    <definedName name="_34E" localSheetId="0">'[8]C-3.10'!#REF!</definedName>
    <definedName name="_34E" localSheetId="1">'[9]C-3.10'!#REF!</definedName>
    <definedName name="_34E" localSheetId="2">'[9]C-3.10'!#REF!</definedName>
    <definedName name="_34E" localSheetId="4">'[8]C-3.10'!#REF!</definedName>
    <definedName name="_34E" localSheetId="5">'[8]C-3.10'!#REF!</definedName>
    <definedName name="_34E" localSheetId="7">'[8]C-3.10'!#REF!</definedName>
    <definedName name="_34E" localSheetId="8">'[8]C-3.10'!#REF!</definedName>
    <definedName name="_34E" localSheetId="9">'[8]C-3.10'!#REF!</definedName>
    <definedName name="_34E" localSheetId="10">'[8]C-3.10'!#REF!</definedName>
    <definedName name="_34E" localSheetId="11">'[8]C-3.10'!#REF!</definedName>
    <definedName name="_34E" localSheetId="12">'[8]C-3.10'!#REF!</definedName>
    <definedName name="_34E" localSheetId="13">'[8]C-3.10'!#REF!</definedName>
    <definedName name="_34E" localSheetId="14">'[8]C-3.10'!#REF!</definedName>
    <definedName name="_34E" localSheetId="18">'[8]C-3.10'!#REF!</definedName>
    <definedName name="_34E" localSheetId="19">'[8]C-3.10'!#REF!</definedName>
    <definedName name="_34E" localSheetId="21">'[8]C-3.10'!#REF!</definedName>
    <definedName name="_34E" localSheetId="22">'[9]C-3.10'!#REF!</definedName>
    <definedName name="_34E">'[9]C-3.10'!#REF!</definedName>
    <definedName name="_35" localSheetId="25">'[7]C-3.10'!#REF!</definedName>
    <definedName name="_35" localSheetId="0">'[8]C-3.10'!#REF!</definedName>
    <definedName name="_35" localSheetId="1">'[9]C-3.10'!#REF!</definedName>
    <definedName name="_35" localSheetId="2">'[9]C-3.10'!#REF!</definedName>
    <definedName name="_35" localSheetId="4">'[8]C-3.10'!#REF!</definedName>
    <definedName name="_35" localSheetId="5">'[8]C-3.10'!#REF!</definedName>
    <definedName name="_35" localSheetId="7">'[8]C-3.10'!#REF!</definedName>
    <definedName name="_35" localSheetId="8">'[8]C-3.10'!#REF!</definedName>
    <definedName name="_35" localSheetId="9">'[8]C-3.10'!#REF!</definedName>
    <definedName name="_35" localSheetId="10">'[8]C-3.10'!#REF!</definedName>
    <definedName name="_35" localSheetId="11">'[8]C-3.10'!#REF!</definedName>
    <definedName name="_35" localSheetId="12">'[8]C-3.10'!#REF!</definedName>
    <definedName name="_35" localSheetId="13">'[8]C-3.10'!#REF!</definedName>
    <definedName name="_35" localSheetId="14">'[8]C-3.10'!#REF!</definedName>
    <definedName name="_35" localSheetId="18">'[8]C-3.10'!#REF!</definedName>
    <definedName name="_35" localSheetId="19">'[8]C-3.10'!#REF!</definedName>
    <definedName name="_35" localSheetId="21">'[8]C-3.10'!#REF!</definedName>
    <definedName name="_35" localSheetId="22">'[9]C-3.10'!#REF!</definedName>
    <definedName name="_35">'[9]C-3.10'!#REF!</definedName>
    <definedName name="_351" localSheetId="25">'[7]C-3.10'!#REF!</definedName>
    <definedName name="_351" localSheetId="0">'[8]C-3.10'!#REF!</definedName>
    <definedName name="_351" localSheetId="1">'[9]C-3.10'!#REF!</definedName>
    <definedName name="_351" localSheetId="2">'[9]C-3.10'!#REF!</definedName>
    <definedName name="_351" localSheetId="4">'[8]C-3.10'!#REF!</definedName>
    <definedName name="_351" localSheetId="5">'[8]C-3.10'!#REF!</definedName>
    <definedName name="_351" localSheetId="7">'[8]C-3.10'!#REF!</definedName>
    <definedName name="_351" localSheetId="8">'[8]C-3.10'!#REF!</definedName>
    <definedName name="_351" localSheetId="9">'[8]C-3.10'!#REF!</definedName>
    <definedName name="_351" localSheetId="10">'[8]C-3.10'!#REF!</definedName>
    <definedName name="_351" localSheetId="11">'[8]C-3.10'!#REF!</definedName>
    <definedName name="_351" localSheetId="12">'[8]C-3.10'!#REF!</definedName>
    <definedName name="_351" localSheetId="13">'[8]C-3.10'!#REF!</definedName>
    <definedName name="_351" localSheetId="14">'[8]C-3.10'!#REF!</definedName>
    <definedName name="_351" localSheetId="18">'[8]C-3.10'!#REF!</definedName>
    <definedName name="_351" localSheetId="19">'[8]C-3.10'!#REF!</definedName>
    <definedName name="_351" localSheetId="21">'[8]C-3.10'!#REF!</definedName>
    <definedName name="_351" localSheetId="22">'[9]C-3.10'!#REF!</definedName>
    <definedName name="_351">'[9]C-3.10'!#REF!</definedName>
    <definedName name="_36" localSheetId="25">'[7]C-3.10'!#REF!</definedName>
    <definedName name="_36" localSheetId="0">'[8]C-3.10'!#REF!</definedName>
    <definedName name="_36" localSheetId="1">'[9]C-3.10'!#REF!</definedName>
    <definedName name="_36" localSheetId="2">'[9]C-3.10'!#REF!</definedName>
    <definedName name="_36" localSheetId="4">'[8]C-3.10'!#REF!</definedName>
    <definedName name="_36" localSheetId="5">'[8]C-3.10'!#REF!</definedName>
    <definedName name="_36" localSheetId="7">'[8]C-3.10'!#REF!</definedName>
    <definedName name="_36" localSheetId="8">'[8]C-3.10'!#REF!</definedName>
    <definedName name="_36" localSheetId="9">'[8]C-3.10'!#REF!</definedName>
    <definedName name="_36" localSheetId="10">'[8]C-3.10'!#REF!</definedName>
    <definedName name="_36" localSheetId="11">'[8]C-3.10'!#REF!</definedName>
    <definedName name="_36" localSheetId="12">'[8]C-3.10'!#REF!</definedName>
    <definedName name="_36" localSheetId="13">'[8]C-3.10'!#REF!</definedName>
    <definedName name="_36" localSheetId="14">'[8]C-3.10'!#REF!</definedName>
    <definedName name="_36" localSheetId="18">'[8]C-3.10'!#REF!</definedName>
    <definedName name="_36" localSheetId="19">'[8]C-3.10'!#REF!</definedName>
    <definedName name="_36" localSheetId="21">'[8]C-3.10'!#REF!</definedName>
    <definedName name="_36" localSheetId="22">'[9]C-3.10'!#REF!</definedName>
    <definedName name="_36">'[9]C-3.10'!#REF!</definedName>
    <definedName name="_36__123Graph_ACHART_2" hidden="1">[19]Data!$G$30:$G$229</definedName>
    <definedName name="_37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localSheetId="0" hidden="1">{"summary",#N/A,TRUE,"E93ADJ";"detail",#N/A,TRUE,"E93ADJ"}</definedName>
    <definedName name="_39" localSheetId="7" hidden="1">{"summary",#N/A,TRUE,"E93ADJ";"detail",#N/A,TRUE,"E93ADJ"}</definedName>
    <definedName name="_39" localSheetId="19" hidden="1">{"summary",#N/A,TRUE,"E93ADJ";"detail",#N/A,TRUE,"E93ADJ"}</definedName>
    <definedName name="_39" localSheetId="20" hidden="1">{"summary",#N/A,TRUE,"E93ADJ";"detail",#N/A,TRUE,"E93ADJ"}</definedName>
    <definedName name="_39" localSheetId="21" hidden="1">{"summary",#N/A,TRUE,"E93ADJ";"detail",#N/A,TRUE,"E93ADJ"}</definedName>
    <definedName name="_39" localSheetId="22" hidden="1">{"summary",#N/A,TRUE,"E93ADJ";"detail",#N/A,TRUE,"E93ADJ"}</definedName>
    <definedName name="_39" hidden="1">{"summary",#N/A,TRUE,"E93ADJ";"detail",#N/A,TRUE,"E93ADJ"}</definedName>
    <definedName name="_3SERIES_R">#REF!</definedName>
    <definedName name="_3TEFIS_00_08" localSheetId="25">#REF!</definedName>
    <definedName name="_3TEFIS_00_08" localSheetId="0">#REF!</definedName>
    <definedName name="_3TEFIS_00_08" localSheetId="7">#REF!</definedName>
    <definedName name="_3TEFIS_00_08" localSheetId="18">#REF!</definedName>
    <definedName name="_3TEFIS_00_08" localSheetId="19">#REF!</definedName>
    <definedName name="_3TEFIS_00_08" localSheetId="20">#REF!</definedName>
    <definedName name="_3TEFIS_00_08" localSheetId="21">#REF!</definedName>
    <definedName name="_3TEFIS_00_08" localSheetId="22">#REF!</definedName>
    <definedName name="_3TEFIS_00_08">#REF!</definedName>
    <definedName name="_4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2" hidden="1">[19]Data!$G$30:$G$229</definedName>
    <definedName name="_4__123Graph_ACHART_4" hidden="1">[16]Data!$E$30:$E$233</definedName>
    <definedName name="_4__123Graph_DYIELD_CURVES" hidden="1">[17]Yield_curve!#REF!</definedName>
    <definedName name="_4_0__123Grap" hidden="1">'[18]Plant in Ser'!#REF!</definedName>
    <definedName name="_4_181" localSheetId="7">#REF!</definedName>
    <definedName name="_4_181">#REF!</definedName>
    <definedName name="_40" localSheetId="0" hidden="1">{"ARK_JURIS_FUEL",#N/A,FALSE,"Ark_Fuel&amp;Rev"}</definedName>
    <definedName name="_40" localSheetId="7" hidden="1">{"ARK_JURIS_FUEL",#N/A,FALSE,"Ark_Fuel&amp;Rev"}</definedName>
    <definedName name="_40" localSheetId="19" hidden="1">{"ARK_JURIS_FUEL",#N/A,FALSE,"Ark_Fuel&amp;Rev"}</definedName>
    <definedName name="_40" localSheetId="20" hidden="1">{"ARK_JURIS_FUEL",#N/A,FALSE,"Ark_Fuel&amp;Rev"}</definedName>
    <definedName name="_40" localSheetId="21" hidden="1">{"ARK_JURIS_FUEL",#N/A,FALSE,"Ark_Fuel&amp;Rev"}</definedName>
    <definedName name="_40" localSheetId="22" hidden="1">{"ARK_JURIS_FUEL",#N/A,FALSE,"Ark_Fuel&amp;Rev"}</definedName>
    <definedName name="_40" hidden="1">{"ARK_JURIS_FUEL",#N/A,FALSE,"Ark_Fuel&amp;Rev"}</definedName>
    <definedName name="_41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localSheetId="0" hidden="1">{#N/A,#N/A,TRUE,"1990";#N/A,#N/A,TRUE,"1991";#N/A,#N/A,TRUE,"1992";#N/A,#N/A,TRUE,"1993"}</definedName>
    <definedName name="_42" localSheetId="7" hidden="1">{#N/A,#N/A,TRUE,"1990";#N/A,#N/A,TRUE,"1991";#N/A,#N/A,TRUE,"1992";#N/A,#N/A,TRUE,"1993"}</definedName>
    <definedName name="_42" localSheetId="19" hidden="1">{#N/A,#N/A,TRUE,"1990";#N/A,#N/A,TRUE,"1991";#N/A,#N/A,TRUE,"1992";#N/A,#N/A,TRUE,"1993"}</definedName>
    <definedName name="_42" localSheetId="20" hidden="1">{#N/A,#N/A,TRUE,"1990";#N/A,#N/A,TRUE,"1991";#N/A,#N/A,TRUE,"1992";#N/A,#N/A,TRUE,"1993"}</definedName>
    <definedName name="_42" localSheetId="21" hidden="1">{#N/A,#N/A,TRUE,"1990";#N/A,#N/A,TRUE,"1991";#N/A,#N/A,TRUE,"1992";#N/A,#N/A,TRUE,"1993"}</definedName>
    <definedName name="_42" localSheetId="22" hidden="1">{#N/A,#N/A,TRUE,"1990";#N/A,#N/A,TRUE,"1991";#N/A,#N/A,TRUE,"1992";#N/A,#N/A,TRUE,"1993"}</definedName>
    <definedName name="_42" hidden="1">{#N/A,#N/A,TRUE,"1990";#N/A,#N/A,TRUE,"1991";#N/A,#N/A,TRUE,"1992";#N/A,#N/A,TRUE,"1993"}</definedName>
    <definedName name="_42__123Graph_ACHART_2" hidden="1">[20]Data!$G$30:$G$229</definedName>
    <definedName name="_42__123Graph_ACHART_3" hidden="1">[21]Data!$R$30:$R$228</definedName>
    <definedName name="_42__123Graph_CCHART_6" hidden="1">[24]Data!#REF!</definedName>
    <definedName name="_43" localSheetId="0" hidden="1">{#N/A,#N/A,TRUE,"1990";#N/A,#N/A,TRUE,"1991";#N/A,#N/A,TRUE,"1992";#N/A,#N/A,TRUE,"1993"}</definedName>
    <definedName name="_43" localSheetId="7" hidden="1">{#N/A,#N/A,TRUE,"1990";#N/A,#N/A,TRUE,"1991";#N/A,#N/A,TRUE,"1992";#N/A,#N/A,TRUE,"1993"}</definedName>
    <definedName name="_43" localSheetId="19" hidden="1">{#N/A,#N/A,TRUE,"1990";#N/A,#N/A,TRUE,"1991";#N/A,#N/A,TRUE,"1992";#N/A,#N/A,TRUE,"1993"}</definedName>
    <definedName name="_43" localSheetId="20" hidden="1">{#N/A,#N/A,TRUE,"1990";#N/A,#N/A,TRUE,"1991";#N/A,#N/A,TRUE,"1992";#N/A,#N/A,TRUE,"1993"}</definedName>
    <definedName name="_43" localSheetId="21" hidden="1">{#N/A,#N/A,TRUE,"1990";#N/A,#N/A,TRUE,"1991";#N/A,#N/A,TRUE,"1992";#N/A,#N/A,TRUE,"1993"}</definedName>
    <definedName name="_43" localSheetId="22" hidden="1">{#N/A,#N/A,TRUE,"1990";#N/A,#N/A,TRUE,"1991";#N/A,#N/A,TRUE,"1992";#N/A,#N/A,TRUE,"1993"}</definedName>
    <definedName name="_43" hidden="1">{#N/A,#N/A,TRUE,"1990";#N/A,#N/A,TRUE,"1991";#N/A,#N/A,TRUE,"1992";#N/A,#N/A,TRUE,"1993"}</definedName>
    <definedName name="_44" localSheetId="0" hidden="1">{"summary",#N/A,TRUE,"E93ADJ";"detail",#N/A,TRUE,"E93ADJ"}</definedName>
    <definedName name="_44" localSheetId="7" hidden="1">{"summary",#N/A,TRUE,"E93ADJ";"detail",#N/A,TRUE,"E93ADJ"}</definedName>
    <definedName name="_44" localSheetId="19" hidden="1">{"summary",#N/A,TRUE,"E93ADJ";"detail",#N/A,TRUE,"E93ADJ"}</definedName>
    <definedName name="_44" localSheetId="20" hidden="1">{"summary",#N/A,TRUE,"E93ADJ";"detail",#N/A,TRUE,"E93ADJ"}</definedName>
    <definedName name="_44" localSheetId="21" hidden="1">{"summary",#N/A,TRUE,"E93ADJ";"detail",#N/A,TRUE,"E93ADJ"}</definedName>
    <definedName name="_44" localSheetId="22" hidden="1">{"summary",#N/A,TRUE,"E93ADJ";"detail",#N/A,TRUE,"E93ADJ"}</definedName>
    <definedName name="_44" hidden="1">{"summary",#N/A,TRUE,"E93ADJ";"detail",#N/A,TRUE,"E93ADJ"}</definedName>
    <definedName name="_45" localSheetId="0" hidden="1">{"summary",#N/A,TRUE,"E93ADJ";"detail",#N/A,TRUE,"E93ADJ"}</definedName>
    <definedName name="_45" localSheetId="7" hidden="1">{"summary",#N/A,TRUE,"E93ADJ";"detail",#N/A,TRUE,"E93ADJ"}</definedName>
    <definedName name="_45" localSheetId="19" hidden="1">{"summary",#N/A,TRUE,"E93ADJ";"detail",#N/A,TRUE,"E93ADJ"}</definedName>
    <definedName name="_45" localSheetId="20" hidden="1">{"summary",#N/A,TRUE,"E93ADJ";"detail",#N/A,TRUE,"E93ADJ"}</definedName>
    <definedName name="_45" localSheetId="21" hidden="1">{"summary",#N/A,TRUE,"E93ADJ";"detail",#N/A,TRUE,"E93ADJ"}</definedName>
    <definedName name="_45" localSheetId="22" hidden="1">{"summary",#N/A,TRUE,"E93ADJ";"detail",#N/A,TRUE,"E93ADJ"}</definedName>
    <definedName name="_45" hidden="1">{"summary",#N/A,TRUE,"E93ADJ";"detail",#N/A,TRUE,"E93ADJ"}</definedName>
    <definedName name="_46" localSheetId="0" hidden="1">{#N/A,#N/A,TRUE,"1990";#N/A,#N/A,TRUE,"1991";#N/A,#N/A,TRUE,"1992";#N/A,#N/A,TRUE,"1993"}</definedName>
    <definedName name="_46" localSheetId="7" hidden="1">{#N/A,#N/A,TRUE,"1990";#N/A,#N/A,TRUE,"1991";#N/A,#N/A,TRUE,"1992";#N/A,#N/A,TRUE,"1993"}</definedName>
    <definedName name="_46" localSheetId="19" hidden="1">{#N/A,#N/A,TRUE,"1990";#N/A,#N/A,TRUE,"1991";#N/A,#N/A,TRUE,"1992";#N/A,#N/A,TRUE,"1993"}</definedName>
    <definedName name="_46" localSheetId="20" hidden="1">{#N/A,#N/A,TRUE,"1990";#N/A,#N/A,TRUE,"1991";#N/A,#N/A,TRUE,"1992";#N/A,#N/A,TRUE,"1993"}</definedName>
    <definedName name="_46" localSheetId="21" hidden="1">{#N/A,#N/A,TRUE,"1990";#N/A,#N/A,TRUE,"1991";#N/A,#N/A,TRUE,"1992";#N/A,#N/A,TRUE,"1993"}</definedName>
    <definedName name="_46" localSheetId="22" hidden="1">{#N/A,#N/A,TRUE,"1990";#N/A,#N/A,TRUE,"1991";#N/A,#N/A,TRUE,"1992";#N/A,#N/A,TRUE,"1993"}</definedName>
    <definedName name="_46" hidden="1">{#N/A,#N/A,TRUE,"1990";#N/A,#N/A,TRUE,"1991";#N/A,#N/A,TRUE,"1992";#N/A,#N/A,TRUE,"1993"}</definedName>
    <definedName name="_47" localSheetId="0" hidden="1">{"summary",#N/A,TRUE,"E93ADJ";"detail",#N/A,TRUE,"E93ADJ"}</definedName>
    <definedName name="_47" localSheetId="7" hidden="1">{"summary",#N/A,TRUE,"E93ADJ";"detail",#N/A,TRUE,"E93ADJ"}</definedName>
    <definedName name="_47" localSheetId="19" hidden="1">{"summary",#N/A,TRUE,"E93ADJ";"detail",#N/A,TRUE,"E93ADJ"}</definedName>
    <definedName name="_47" localSheetId="20" hidden="1">{"summary",#N/A,TRUE,"E93ADJ";"detail",#N/A,TRUE,"E93ADJ"}</definedName>
    <definedName name="_47" localSheetId="21" hidden="1">{"summary",#N/A,TRUE,"E93ADJ";"detail",#N/A,TRUE,"E93ADJ"}</definedName>
    <definedName name="_47" localSheetId="22" hidden="1">{"summary",#N/A,TRUE,"E93ADJ";"detail",#N/A,TRUE,"E93ADJ"}</definedName>
    <definedName name="_47" hidden="1">{"summary",#N/A,TRUE,"E93ADJ";"detail",#N/A,TRUE,"E93ADJ"}</definedName>
    <definedName name="_48" localSheetId="0" hidden="1">{#N/A,#N/A,TRUE,"1990";#N/A,#N/A,TRUE,"1991";#N/A,#N/A,TRUE,"1992";#N/A,#N/A,TRUE,"1993"}</definedName>
    <definedName name="_48" localSheetId="7" hidden="1">{#N/A,#N/A,TRUE,"1990";#N/A,#N/A,TRUE,"1991";#N/A,#N/A,TRUE,"1992";#N/A,#N/A,TRUE,"1993"}</definedName>
    <definedName name="_48" localSheetId="19" hidden="1">{#N/A,#N/A,TRUE,"1990";#N/A,#N/A,TRUE,"1991";#N/A,#N/A,TRUE,"1992";#N/A,#N/A,TRUE,"1993"}</definedName>
    <definedName name="_48" localSheetId="20" hidden="1">{#N/A,#N/A,TRUE,"1990";#N/A,#N/A,TRUE,"1991";#N/A,#N/A,TRUE,"1992";#N/A,#N/A,TRUE,"1993"}</definedName>
    <definedName name="_48" localSheetId="21" hidden="1">{#N/A,#N/A,TRUE,"1990";#N/A,#N/A,TRUE,"1991";#N/A,#N/A,TRUE,"1992";#N/A,#N/A,TRUE,"1993"}</definedName>
    <definedName name="_48" localSheetId="22" hidden="1">{#N/A,#N/A,TRUE,"1990";#N/A,#N/A,TRUE,"1991";#N/A,#N/A,TRUE,"1992";#N/A,#N/A,TRUE,"1993"}</definedName>
    <definedName name="_48" hidden="1">{#N/A,#N/A,TRUE,"1990";#N/A,#N/A,TRUE,"1991";#N/A,#N/A,TRUE,"1992";#N/A,#N/A,TRUE,"1993"}</definedName>
    <definedName name="_49" localSheetId="0" hidden="1">{#N/A,#N/A,TRUE,"1990";#N/A,#N/A,TRUE,"1991";#N/A,#N/A,TRUE,"1992";#N/A,#N/A,TRUE,"1993"}</definedName>
    <definedName name="_49" localSheetId="7" hidden="1">{#N/A,#N/A,TRUE,"1990";#N/A,#N/A,TRUE,"1991";#N/A,#N/A,TRUE,"1992";#N/A,#N/A,TRUE,"1993"}</definedName>
    <definedName name="_49" localSheetId="19" hidden="1">{#N/A,#N/A,TRUE,"1990";#N/A,#N/A,TRUE,"1991";#N/A,#N/A,TRUE,"1992";#N/A,#N/A,TRUE,"1993"}</definedName>
    <definedName name="_49" localSheetId="20" hidden="1">{#N/A,#N/A,TRUE,"1990";#N/A,#N/A,TRUE,"1991";#N/A,#N/A,TRUE,"1992";#N/A,#N/A,TRUE,"1993"}</definedName>
    <definedName name="_49" localSheetId="21" hidden="1">{#N/A,#N/A,TRUE,"1990";#N/A,#N/A,TRUE,"1991";#N/A,#N/A,TRUE,"1992";#N/A,#N/A,TRUE,"1993"}</definedName>
    <definedName name="_49" localSheetId="22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4B_15" localSheetId="25">#REF!</definedName>
    <definedName name="_4B_15" localSheetId="0">#REF!</definedName>
    <definedName name="_4B_15" localSheetId="7">#REF!</definedName>
    <definedName name="_4B_15" localSheetId="18">#REF!</definedName>
    <definedName name="_4B_15" localSheetId="19">#REF!</definedName>
    <definedName name="_4B_15" localSheetId="20">#REF!</definedName>
    <definedName name="_4B_15" localSheetId="21">#REF!</definedName>
    <definedName name="_4B_15" localSheetId="22">#REF!</definedName>
    <definedName name="_4B_15">#REF!</definedName>
    <definedName name="_4SERIES_T" localSheetId="7">#REF!</definedName>
    <definedName name="_4SERIES_T">#REF!</definedName>
    <definedName name="_5" localSheetId="0" hidden="1">{#N/A,#N/A,FALSE,"SCA";#N/A,#N/A,FALSE,"NCA";#N/A,#N/A,FALSE,"SAZ";#N/A,#N/A,FALSE,"CAZ";#N/A,#N/A,FALSE,"SNV";#N/A,#N/A,FALSE,"NNV";#N/A,#N/A,FALSE,"PP";#N/A,#N/A,FALSE,"SA"}</definedName>
    <definedName name="_5" localSheetId="7" hidden="1">{#N/A,#N/A,FALSE,"SCA";#N/A,#N/A,FALSE,"NCA";#N/A,#N/A,FALSE,"SAZ";#N/A,#N/A,FALSE,"CAZ";#N/A,#N/A,FALSE,"SNV";#N/A,#N/A,FALSE,"NNV";#N/A,#N/A,FALSE,"PP";#N/A,#N/A,FALSE,"SA"}</definedName>
    <definedName name="_5" localSheetId="19" hidden="1">{#N/A,#N/A,FALSE,"SCA";#N/A,#N/A,FALSE,"NCA";#N/A,#N/A,FALSE,"SAZ";#N/A,#N/A,FALSE,"CAZ";#N/A,#N/A,FALSE,"SNV";#N/A,#N/A,FALSE,"NNV";#N/A,#N/A,FALSE,"PP";#N/A,#N/A,FALSE,"SA"}</definedName>
    <definedName name="_5" localSheetId="20" hidden="1">{#N/A,#N/A,FALSE,"SCA";#N/A,#N/A,FALSE,"NCA";#N/A,#N/A,FALSE,"SAZ";#N/A,#N/A,FALSE,"CAZ";#N/A,#N/A,FALSE,"SNV";#N/A,#N/A,FALSE,"NNV";#N/A,#N/A,FALSE,"PP";#N/A,#N/A,FALSE,"SA"}</definedName>
    <definedName name="_5" localSheetId="21" hidden="1">{#N/A,#N/A,FALSE,"SCA";#N/A,#N/A,FALSE,"NCA";#N/A,#N/A,FALSE,"SAZ";#N/A,#N/A,FALSE,"CAZ";#N/A,#N/A,FALSE,"SNV";#N/A,#N/A,FALSE,"NNV";#N/A,#N/A,FALSE,"PP";#N/A,#N/A,FALSE,"SA"}</definedName>
    <definedName name="_5" localSheetId="22" hidden="1">{#N/A,#N/A,FALSE,"SCA";#N/A,#N/A,FALSE,"NCA";#N/A,#N/A,FALSE,"SAZ";#N/A,#N/A,FALSE,"CAZ";#N/A,#N/A,FALSE,"SNV";#N/A,#N/A,FALSE,"NNV";#N/A,#N/A,FALSE,"PP";#N/A,#N/A,FALSE,"SA"}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5" hidden="1">[16]Data!$O$30:$O$226</definedName>
    <definedName name="_50" localSheetId="0" hidden="1">{"summary",#N/A,TRUE,"E93ADJ";"detail",#N/A,TRUE,"E93ADJ"}</definedName>
    <definedName name="_50" localSheetId="7" hidden="1">{"summary",#N/A,TRUE,"E93ADJ";"detail",#N/A,TRUE,"E93ADJ"}</definedName>
    <definedName name="_50" localSheetId="19" hidden="1">{"summary",#N/A,TRUE,"E93ADJ";"detail",#N/A,TRUE,"E93ADJ"}</definedName>
    <definedName name="_50" localSheetId="20" hidden="1">{"summary",#N/A,TRUE,"E93ADJ";"detail",#N/A,TRUE,"E93ADJ"}</definedName>
    <definedName name="_50" localSheetId="21" hidden="1">{"summary",#N/A,TRUE,"E93ADJ";"detail",#N/A,TRUE,"E93ADJ"}</definedName>
    <definedName name="_50" localSheetId="22" hidden="1">{"summary",#N/A,TRUE,"E93ADJ";"detail",#N/A,TRUE,"E93ADJ"}</definedName>
    <definedName name="_50" hidden="1">{"summary",#N/A,TRUE,"E93ADJ";"detail",#N/A,TRUE,"E93ADJ"}</definedName>
    <definedName name="_51" localSheetId="0" hidden="1">{"summary",#N/A,TRUE,"E93ADJ";"detail",#N/A,TRUE,"E93ADJ"}</definedName>
    <definedName name="_51" localSheetId="7" hidden="1">{"summary",#N/A,TRUE,"E93ADJ";"detail",#N/A,TRUE,"E93ADJ"}</definedName>
    <definedName name="_51" localSheetId="19" hidden="1">{"summary",#N/A,TRUE,"E93ADJ";"detail",#N/A,TRUE,"E93ADJ"}</definedName>
    <definedName name="_51" localSheetId="20" hidden="1">{"summary",#N/A,TRUE,"E93ADJ";"detail",#N/A,TRUE,"E93ADJ"}</definedName>
    <definedName name="_51" localSheetId="21" hidden="1">{"summary",#N/A,TRUE,"E93ADJ";"detail",#N/A,TRUE,"E93ADJ"}</definedName>
    <definedName name="_51" localSheetId="22" hidden="1">{"summary",#N/A,TRUE,"E93ADJ";"detail",#N/A,TRUE,"E93ADJ"}</definedName>
    <definedName name="_51" hidden="1">{"summary",#N/A,TRUE,"E93ADJ";"detail",#N/A,TRUE,"E93ADJ"}</definedName>
    <definedName name="_51__123Graph_ACHART_3" hidden="1">[19]Data!$R$30:$R$228</definedName>
    <definedName name="_52" localSheetId="0" hidden="1">{#N/A,#N/A,TRUE,"1990";#N/A,#N/A,TRUE,"1991";#N/A,#N/A,TRUE,"1992";#N/A,#N/A,TRUE,"1993"}</definedName>
    <definedName name="_52" localSheetId="7" hidden="1">{#N/A,#N/A,TRUE,"1990";#N/A,#N/A,TRUE,"1991";#N/A,#N/A,TRUE,"1992";#N/A,#N/A,TRUE,"1993"}</definedName>
    <definedName name="_52" localSheetId="19" hidden="1">{#N/A,#N/A,TRUE,"1990";#N/A,#N/A,TRUE,"1991";#N/A,#N/A,TRUE,"1992";#N/A,#N/A,TRUE,"1993"}</definedName>
    <definedName name="_52" localSheetId="20" hidden="1">{#N/A,#N/A,TRUE,"1990";#N/A,#N/A,TRUE,"1991";#N/A,#N/A,TRUE,"1992";#N/A,#N/A,TRUE,"1993"}</definedName>
    <definedName name="_52" localSheetId="21" hidden="1">{#N/A,#N/A,TRUE,"1990";#N/A,#N/A,TRUE,"1991";#N/A,#N/A,TRUE,"1992";#N/A,#N/A,TRUE,"1993"}</definedName>
    <definedName name="_52" localSheetId="22" hidden="1">{#N/A,#N/A,TRUE,"1990";#N/A,#N/A,TRUE,"1991";#N/A,#N/A,TRUE,"1992";#N/A,#N/A,TRUE,"1993"}</definedName>
    <definedName name="_52" hidden="1">{#N/A,#N/A,TRUE,"1990";#N/A,#N/A,TRUE,"1991";#N/A,#N/A,TRUE,"1992";#N/A,#N/A,TRUE,"1993"}</definedName>
    <definedName name="_53" localSheetId="0" hidden="1">{"summary",#N/A,TRUE,"E93ADJ";"detail",#N/A,TRUE,"E93ADJ"}</definedName>
    <definedName name="_53" localSheetId="7" hidden="1">{"summary",#N/A,TRUE,"E93ADJ";"detail",#N/A,TRUE,"E93ADJ"}</definedName>
    <definedName name="_53" localSheetId="19" hidden="1">{"summary",#N/A,TRUE,"E93ADJ";"detail",#N/A,TRUE,"E93ADJ"}</definedName>
    <definedName name="_53" localSheetId="20" hidden="1">{"summary",#N/A,TRUE,"E93ADJ";"detail",#N/A,TRUE,"E93ADJ"}</definedName>
    <definedName name="_53" localSheetId="21" hidden="1">{"summary",#N/A,TRUE,"E93ADJ";"detail",#N/A,TRUE,"E93ADJ"}</definedName>
    <definedName name="_53" localSheetId="22" hidden="1">{"summary",#N/A,TRUE,"E93ADJ";"detail",#N/A,TRUE,"E93ADJ"}</definedName>
    <definedName name="_53" hidden="1">{"summary",#N/A,TRUE,"E93ADJ";"detail",#N/A,TRUE,"E93ADJ"}</definedName>
    <definedName name="_54" localSheetId="0" hidden="1">{#N/A,#N/A,FALSE,"COMPAPER";#N/A,#N/A,FALSE,"AFUDC";#N/A,#N/A,FALSE,"JE"}</definedName>
    <definedName name="_54" localSheetId="7" hidden="1">{#N/A,#N/A,FALSE,"COMPAPER";#N/A,#N/A,FALSE,"AFUDC";#N/A,#N/A,FALSE,"JE"}</definedName>
    <definedName name="_54" localSheetId="19" hidden="1">{#N/A,#N/A,FALSE,"COMPAPER";#N/A,#N/A,FALSE,"AFUDC";#N/A,#N/A,FALSE,"JE"}</definedName>
    <definedName name="_54" localSheetId="20" hidden="1">{#N/A,#N/A,FALSE,"COMPAPER";#N/A,#N/A,FALSE,"AFUDC";#N/A,#N/A,FALSE,"JE"}</definedName>
    <definedName name="_54" localSheetId="21" hidden="1">{#N/A,#N/A,FALSE,"COMPAPER";#N/A,#N/A,FALSE,"AFUDC";#N/A,#N/A,FALSE,"JE"}</definedName>
    <definedName name="_54" localSheetId="22" hidden="1">{#N/A,#N/A,FALSE,"COMPAPER";#N/A,#N/A,FALSE,"AFUDC";#N/A,#N/A,FALSE,"JE"}</definedName>
    <definedName name="_54" hidden="1">{#N/A,#N/A,FALSE,"COMPAPER";#N/A,#N/A,FALSE,"AFUDC";#N/A,#N/A,FALSE,"JE"}</definedName>
    <definedName name="_54__123Graph_ACHART_3" hidden="1">[19]Data!$R$30:$R$228</definedName>
    <definedName name="_55" localSheetId="0" hidden="1">{"pb",#N/A,FALSE,"Sheet3";"pd",#N/A,FALSE,"Sheet3";"pe",#N/A,FALSE,"Sheet3"}</definedName>
    <definedName name="_55" localSheetId="7" hidden="1">{"pb",#N/A,FALSE,"Sheet3";"pd",#N/A,FALSE,"Sheet3";"pe",#N/A,FALSE,"Sheet3"}</definedName>
    <definedName name="_55" localSheetId="19" hidden="1">{"pb",#N/A,FALSE,"Sheet3";"pd",#N/A,FALSE,"Sheet3";"pe",#N/A,FALSE,"Sheet3"}</definedName>
    <definedName name="_55" localSheetId="20" hidden="1">{"pb",#N/A,FALSE,"Sheet3";"pd",#N/A,FALSE,"Sheet3";"pe",#N/A,FALSE,"Sheet3"}</definedName>
    <definedName name="_55" localSheetId="21" hidden="1">{"pb",#N/A,FALSE,"Sheet3";"pd",#N/A,FALSE,"Sheet3";"pe",#N/A,FALSE,"Sheet3"}</definedName>
    <definedName name="_55" localSheetId="22" hidden="1">{"pb",#N/A,FALSE,"Sheet3";"pd",#N/A,FALSE,"Sheet3";"pe",#N/A,FALSE,"Sheet3"}</definedName>
    <definedName name="_55" hidden="1">{"pb",#N/A,FALSE,"Sheet3";"pd",#N/A,FALSE,"Sheet3";"pe",#N/A,FALSE,"Sheet3"}</definedName>
    <definedName name="_56" localSheetId="0" hidden="1">{#N/A,#N/A,TRUE,"1990";#N/A,#N/A,TRUE,"1991";#N/A,#N/A,TRUE,"1992";#N/A,#N/A,TRUE,"1993"}</definedName>
    <definedName name="_56" localSheetId="7" hidden="1">{#N/A,#N/A,TRUE,"1990";#N/A,#N/A,TRUE,"1991";#N/A,#N/A,TRUE,"1992";#N/A,#N/A,TRUE,"1993"}</definedName>
    <definedName name="_56" localSheetId="19" hidden="1">{#N/A,#N/A,TRUE,"1990";#N/A,#N/A,TRUE,"1991";#N/A,#N/A,TRUE,"1992";#N/A,#N/A,TRUE,"1993"}</definedName>
    <definedName name="_56" localSheetId="20" hidden="1">{#N/A,#N/A,TRUE,"1990";#N/A,#N/A,TRUE,"1991";#N/A,#N/A,TRUE,"1992";#N/A,#N/A,TRUE,"1993"}</definedName>
    <definedName name="_56" localSheetId="21" hidden="1">{#N/A,#N/A,TRUE,"1990";#N/A,#N/A,TRUE,"1991";#N/A,#N/A,TRUE,"1992";#N/A,#N/A,TRUE,"1993"}</definedName>
    <definedName name="_56" localSheetId="22" hidden="1">{#N/A,#N/A,TRUE,"1990";#N/A,#N/A,TRUE,"1991";#N/A,#N/A,TRUE,"1992";#N/A,#N/A,TRUE,"1993"}</definedName>
    <definedName name="_56" hidden="1">{#N/A,#N/A,TRUE,"1990";#N/A,#N/A,TRUE,"1991";#N/A,#N/A,TRUE,"1992";#N/A,#N/A,TRUE,"1993"}</definedName>
    <definedName name="_56__123Graph_ACHART_4" hidden="1">[21]Data!$E$30:$E$233</definedName>
    <definedName name="_57" localSheetId="0" hidden="1">{#N/A,#N/A,FALSE,"SCA";#N/A,#N/A,FALSE,"NCA";#N/A,#N/A,FALSE,"SAZ";#N/A,#N/A,FALSE,"CAZ";#N/A,#N/A,FALSE,"SNV";#N/A,#N/A,FALSE,"NNV";#N/A,#N/A,FALSE,"PP";#N/A,#N/A,FALSE,"SA"}</definedName>
    <definedName name="_57" localSheetId="7" hidden="1">{#N/A,#N/A,FALSE,"SCA";#N/A,#N/A,FALSE,"NCA";#N/A,#N/A,FALSE,"SAZ";#N/A,#N/A,FALSE,"CAZ";#N/A,#N/A,FALSE,"SNV";#N/A,#N/A,FALSE,"NNV";#N/A,#N/A,FALSE,"PP";#N/A,#N/A,FALSE,"SA"}</definedName>
    <definedName name="_57" localSheetId="19" hidden="1">{#N/A,#N/A,FALSE,"SCA";#N/A,#N/A,FALSE,"NCA";#N/A,#N/A,FALSE,"SAZ";#N/A,#N/A,FALSE,"CAZ";#N/A,#N/A,FALSE,"SNV";#N/A,#N/A,FALSE,"NNV";#N/A,#N/A,FALSE,"PP";#N/A,#N/A,FALSE,"SA"}</definedName>
    <definedName name="_57" localSheetId="20" hidden="1">{#N/A,#N/A,FALSE,"SCA";#N/A,#N/A,FALSE,"NCA";#N/A,#N/A,FALSE,"SAZ";#N/A,#N/A,FALSE,"CAZ";#N/A,#N/A,FALSE,"SNV";#N/A,#N/A,FALSE,"NNV";#N/A,#N/A,FALSE,"PP";#N/A,#N/A,FALSE,"SA"}</definedName>
    <definedName name="_57" localSheetId="21" hidden="1">{#N/A,#N/A,FALSE,"SCA";#N/A,#N/A,FALSE,"NCA";#N/A,#N/A,FALSE,"SAZ";#N/A,#N/A,FALSE,"CAZ";#N/A,#N/A,FALSE,"SNV";#N/A,#N/A,FALSE,"NNV";#N/A,#N/A,FALSE,"PP";#N/A,#N/A,FALSE,"SA"}</definedName>
    <definedName name="_57" localSheetId="22" hidden="1">{#N/A,#N/A,FALSE,"SCA";#N/A,#N/A,FALSE,"NCA";#N/A,#N/A,FALSE,"SAZ";#N/A,#N/A,FALSE,"CAZ";#N/A,#N/A,FALSE,"SNV";#N/A,#N/A,FALSE,"NNV";#N/A,#N/A,FALSE,"PP";#N/A,#N/A,FALSE,"SA"}</definedName>
    <definedName name="_57" hidden="1">{#N/A,#N/A,FALSE,"SCA";#N/A,#N/A,FALSE,"NCA";#N/A,#N/A,FALSE,"SAZ";#N/A,#N/A,FALSE,"CAZ";#N/A,#N/A,FALSE,"SNV";#N/A,#N/A,FALSE,"NNV";#N/A,#N/A,FALSE,"PP";#N/A,#N/A,FALSE,"SA"}</definedName>
    <definedName name="_58" localSheetId="0" hidden="1">{#N/A,#N/A,FALSE,"SCA";#N/A,#N/A,FALSE,"NCA";#N/A,#N/A,FALSE,"SAZ";#N/A,#N/A,FALSE,"CAZ";#N/A,#N/A,FALSE,"SNV";#N/A,#N/A,FALSE,"NNV";#N/A,#N/A,FALSE,"PP";#N/A,#N/A,FALSE,"SA"}</definedName>
    <definedName name="_58" localSheetId="7" hidden="1">{#N/A,#N/A,FALSE,"SCA";#N/A,#N/A,FALSE,"NCA";#N/A,#N/A,FALSE,"SAZ";#N/A,#N/A,FALSE,"CAZ";#N/A,#N/A,FALSE,"SNV";#N/A,#N/A,FALSE,"NNV";#N/A,#N/A,FALSE,"PP";#N/A,#N/A,FALSE,"SA"}</definedName>
    <definedName name="_58" localSheetId="19" hidden="1">{#N/A,#N/A,FALSE,"SCA";#N/A,#N/A,FALSE,"NCA";#N/A,#N/A,FALSE,"SAZ";#N/A,#N/A,FALSE,"CAZ";#N/A,#N/A,FALSE,"SNV";#N/A,#N/A,FALSE,"NNV";#N/A,#N/A,FALSE,"PP";#N/A,#N/A,FALSE,"SA"}</definedName>
    <definedName name="_58" localSheetId="20" hidden="1">{#N/A,#N/A,FALSE,"SCA";#N/A,#N/A,FALSE,"NCA";#N/A,#N/A,FALSE,"SAZ";#N/A,#N/A,FALSE,"CAZ";#N/A,#N/A,FALSE,"SNV";#N/A,#N/A,FALSE,"NNV";#N/A,#N/A,FALSE,"PP";#N/A,#N/A,FALSE,"SA"}</definedName>
    <definedName name="_58" localSheetId="21" hidden="1">{#N/A,#N/A,FALSE,"SCA";#N/A,#N/A,FALSE,"NCA";#N/A,#N/A,FALSE,"SAZ";#N/A,#N/A,FALSE,"CAZ";#N/A,#N/A,FALSE,"SNV";#N/A,#N/A,FALSE,"NNV";#N/A,#N/A,FALSE,"PP";#N/A,#N/A,FALSE,"SA"}</definedName>
    <definedName name="_58" localSheetId="22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localSheetId="0" hidden="1">{"ARK_JURIS_FAC",#N/A,FALSE,"Ark_Fuel&amp;Rev"}</definedName>
    <definedName name="_59" localSheetId="7" hidden="1">{"ARK_JURIS_FAC",#N/A,FALSE,"Ark_Fuel&amp;Rev"}</definedName>
    <definedName name="_59" localSheetId="19" hidden="1">{"ARK_JURIS_FAC",#N/A,FALSE,"Ark_Fuel&amp;Rev"}</definedName>
    <definedName name="_59" localSheetId="20" hidden="1">{"ARK_JURIS_FAC",#N/A,FALSE,"Ark_Fuel&amp;Rev"}</definedName>
    <definedName name="_59" localSheetId="21" hidden="1">{"ARK_JURIS_FAC",#N/A,FALSE,"Ark_Fuel&amp;Rev"}</definedName>
    <definedName name="_59" localSheetId="22" hidden="1">{"ARK_JURIS_FAC",#N/A,FALSE,"Ark_Fuel&amp;Rev"}</definedName>
    <definedName name="_59" hidden="1">{"ARK_JURIS_FAC",#N/A,FALSE,"Ark_Fuel&amp;Rev"}</definedName>
    <definedName name="_6" localSheetId="0" hidden="1">{#N/A,#N/A,FALSE,"SCA";#N/A,#N/A,FALSE,"NCA";#N/A,#N/A,FALSE,"SAZ";#N/A,#N/A,FALSE,"CAZ";#N/A,#N/A,FALSE,"SNV";#N/A,#N/A,FALSE,"NNV";#N/A,#N/A,FALSE,"PP";#N/A,#N/A,FALSE,"SA"}</definedName>
    <definedName name="_6" localSheetId="7" hidden="1">{#N/A,#N/A,FALSE,"SCA";#N/A,#N/A,FALSE,"NCA";#N/A,#N/A,FALSE,"SAZ";#N/A,#N/A,FALSE,"CAZ";#N/A,#N/A,FALSE,"SNV";#N/A,#N/A,FALSE,"NNV";#N/A,#N/A,FALSE,"PP";#N/A,#N/A,FALSE,"SA"}</definedName>
    <definedName name="_6" localSheetId="19" hidden="1">{#N/A,#N/A,FALSE,"SCA";#N/A,#N/A,FALSE,"NCA";#N/A,#N/A,FALSE,"SAZ";#N/A,#N/A,FALSE,"CAZ";#N/A,#N/A,FALSE,"SNV";#N/A,#N/A,FALSE,"NNV";#N/A,#N/A,FALSE,"PP";#N/A,#N/A,FALSE,"SA"}</definedName>
    <definedName name="_6" localSheetId="20" hidden="1">{#N/A,#N/A,FALSE,"SCA";#N/A,#N/A,FALSE,"NCA";#N/A,#N/A,FALSE,"SAZ";#N/A,#N/A,FALSE,"CAZ";#N/A,#N/A,FALSE,"SNV";#N/A,#N/A,FALSE,"NNV";#N/A,#N/A,FALSE,"PP";#N/A,#N/A,FALSE,"SA"}</definedName>
    <definedName name="_6" localSheetId="21" hidden="1">{#N/A,#N/A,FALSE,"SCA";#N/A,#N/A,FALSE,"NCA";#N/A,#N/A,FALSE,"SAZ";#N/A,#N/A,FALSE,"CAZ";#N/A,#N/A,FALSE,"SNV";#N/A,#N/A,FALSE,"NNV";#N/A,#N/A,FALSE,"PP";#N/A,#N/A,FALSE,"SA"}</definedName>
    <definedName name="_6" localSheetId="22" hidden="1">{#N/A,#N/A,FALSE,"SCA";#N/A,#N/A,FALSE,"NCA";#N/A,#N/A,FALSE,"SAZ";#N/A,#N/A,FALSE,"CAZ";#N/A,#N/A,FALSE,"SNV";#N/A,#N/A,FALSE,"NNV";#N/A,#N/A,FALSE,"PP";#N/A,#N/A,FALSE,"SA"}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3" hidden="1">[19]Data!$R$30:$R$228</definedName>
    <definedName name="_6__123Graph_ACHART_6" hidden="1">[16]Data!$E$30:$E$229</definedName>
    <definedName name="_60" localSheetId="0" hidden="1">{"ARK_JURIS_FUEL",#N/A,FALSE,"Ark_Fuel&amp;Rev"}</definedName>
    <definedName name="_60" localSheetId="7" hidden="1">{"ARK_JURIS_FUEL",#N/A,FALSE,"Ark_Fuel&amp;Rev"}</definedName>
    <definedName name="_60" localSheetId="19" hidden="1">{"ARK_JURIS_FUEL",#N/A,FALSE,"Ark_Fuel&amp;Rev"}</definedName>
    <definedName name="_60" localSheetId="20" hidden="1">{"ARK_JURIS_FUEL",#N/A,FALSE,"Ark_Fuel&amp;Rev"}</definedName>
    <definedName name="_60" localSheetId="21" hidden="1">{"ARK_JURIS_FUEL",#N/A,FALSE,"Ark_Fuel&amp;Rev"}</definedName>
    <definedName name="_60" localSheetId="22" hidden="1">{"ARK_JURIS_FUEL",#N/A,FALSE,"Ark_Fuel&amp;Rev"}</definedName>
    <definedName name="_60" hidden="1">{"ARK_JURIS_FUEL",#N/A,FALSE,"Ark_Fuel&amp;Rev"}</definedName>
    <definedName name="_61" localSheetId="0" hidden="1">{"ATOKA_FAC",#N/A,FALSE,"Atoka"}</definedName>
    <definedName name="_61" localSheetId="7" hidden="1">{"ATOKA_FAC",#N/A,FALSE,"Atoka"}</definedName>
    <definedName name="_61" localSheetId="19" hidden="1">{"ATOKA_FAC",#N/A,FALSE,"Atoka"}</definedName>
    <definedName name="_61" localSheetId="20" hidden="1">{"ATOKA_FAC",#N/A,FALSE,"Atoka"}</definedName>
    <definedName name="_61" localSheetId="21" hidden="1">{"ATOKA_FAC",#N/A,FALSE,"Atoka"}</definedName>
    <definedName name="_61" localSheetId="22" hidden="1">{"ATOKA_FAC",#N/A,FALSE,"Atoka"}</definedName>
    <definedName name="_61" hidden="1">{"ATOKA_FAC",#N/A,FALSE,"Atoka"}</definedName>
    <definedName name="_62" localSheetId="0" hidden="1">{"Benefits Summary",#N/A,FALSE,"Benefits Info without WC Amount";"Medical and Dental Costs",#N/A,FALSE,"Benefits Info without WC Amount";"Workers' Compensation",#N/A,FALSE,"Benefits Info without WC Amount"}</definedName>
    <definedName name="_62" localSheetId="7" hidden="1">{"Benefits Summary",#N/A,FALSE,"Benefits Info without WC Amount";"Medical and Dental Costs",#N/A,FALSE,"Benefits Info without WC Amount";"Workers' Compensation",#N/A,FALSE,"Benefits Info without WC Amount"}</definedName>
    <definedName name="_62" localSheetId="19" hidden="1">{"Benefits Summary",#N/A,FALSE,"Benefits Info without WC Amount";"Medical and Dental Costs",#N/A,FALSE,"Benefits Info without WC Amount";"Workers' Compensation",#N/A,FALSE,"Benefits Info without WC Amount"}</definedName>
    <definedName name="_62" localSheetId="20" hidden="1">{"Benefits Summary",#N/A,FALSE,"Benefits Info without WC Amount";"Medical and Dental Costs",#N/A,FALSE,"Benefits Info without WC Amount";"Workers' Compensation",#N/A,FALSE,"Benefits Info without WC Amount"}</definedName>
    <definedName name="_62" localSheetId="21" hidden="1">{"Benefits Summary",#N/A,FALSE,"Benefits Info without WC Amount";"Medical and Dental Costs",#N/A,FALSE,"Benefits Info without WC Amount";"Workers' Compensation",#N/A,FALSE,"Benefits Info without WC Amount"}</definedName>
    <definedName name="_62" localSheetId="22" hidden="1">{"Benefits Summary",#N/A,FALSE,"Benefits Info without WC Amount";"Medical and Dental Costs",#N/A,FALSE,"Benefits Info without WC Amount";"Workers' Compensation",#N/A,FALSE,"Benefits Info without WC Amount"}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localSheetId="0" hidden="1">{#N/A,#N/A,FALSE,"Rev Seg Taxes";#N/A,#N/A,FALSE,"BookRev Seg";#N/A,#N/A,FALSE,"Supp Adj Seg";#N/A,#N/A,FALSE,"outside prov seg taxes"}</definedName>
    <definedName name="_63" localSheetId="7" hidden="1">{#N/A,#N/A,FALSE,"Rev Seg Taxes";#N/A,#N/A,FALSE,"BookRev Seg";#N/A,#N/A,FALSE,"Supp Adj Seg";#N/A,#N/A,FALSE,"outside prov seg taxes"}</definedName>
    <definedName name="_63" localSheetId="19" hidden="1">{#N/A,#N/A,FALSE,"Rev Seg Taxes";#N/A,#N/A,FALSE,"BookRev Seg";#N/A,#N/A,FALSE,"Supp Adj Seg";#N/A,#N/A,FALSE,"outside prov seg taxes"}</definedName>
    <definedName name="_63" localSheetId="20" hidden="1">{#N/A,#N/A,FALSE,"Rev Seg Taxes";#N/A,#N/A,FALSE,"BookRev Seg";#N/A,#N/A,FALSE,"Supp Adj Seg";#N/A,#N/A,FALSE,"outside prov seg taxes"}</definedName>
    <definedName name="_63" localSheetId="21" hidden="1">{#N/A,#N/A,FALSE,"Rev Seg Taxes";#N/A,#N/A,FALSE,"BookRev Seg";#N/A,#N/A,FALSE,"Supp Adj Seg";#N/A,#N/A,FALSE,"outside prov seg taxes"}</definedName>
    <definedName name="_63" localSheetId="22" hidden="1">{#N/A,#N/A,FALSE,"Rev Seg Taxes";#N/A,#N/A,FALSE,"BookRev Seg";#N/A,#N/A,FALSE,"Supp Adj Seg";#N/A,#N/A,FALSE,"outside prov seg taxes"}</definedName>
    <definedName name="_63" hidden="1">{#N/A,#N/A,FALSE,"Rev Seg Taxes";#N/A,#N/A,FALSE,"BookRev Seg";#N/A,#N/A,FALSE,"Supp Adj Seg";#N/A,#N/A,FALSE,"outside prov seg taxes"}</definedName>
    <definedName name="_63__123Graph_ACHART_3" hidden="1">[20]Data!$R$30:$R$228</definedName>
    <definedName name="_64" localSheetId="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7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19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localSheetId="0" hidden="1">{#N/A,#N/A,FALSE,"GLDwnLoad"}</definedName>
    <definedName name="_65" localSheetId="7" hidden="1">{#N/A,#N/A,FALSE,"GLDwnLoad"}</definedName>
    <definedName name="_65" localSheetId="19" hidden="1">{#N/A,#N/A,FALSE,"GLDwnLoad"}</definedName>
    <definedName name="_65" localSheetId="20" hidden="1">{#N/A,#N/A,FALSE,"GLDwnLoad"}</definedName>
    <definedName name="_65" localSheetId="21" hidden="1">{#N/A,#N/A,FALSE,"GLDwnLoad"}</definedName>
    <definedName name="_65" localSheetId="22" hidden="1">{#N/A,#N/A,FALSE,"GLDwnLoad"}</definedName>
    <definedName name="_65" hidden="1">{#N/A,#N/A,FALSE,"GLDwnLoad"}</definedName>
    <definedName name="_66" localSheetId="0" hidden="1">{#N/A,#N/A,FALSE,"OTHERINPUTS";#N/A,#N/A,FALSE,"DITRATEINPUTS";#N/A,#N/A,FALSE,"SUPPLIEDADJINPUT";#N/A,#N/A,FALSE,"BR&amp;SUPADJ."}</definedName>
    <definedName name="_66" localSheetId="7" hidden="1">{#N/A,#N/A,FALSE,"OTHERINPUTS";#N/A,#N/A,FALSE,"DITRATEINPUTS";#N/A,#N/A,FALSE,"SUPPLIEDADJINPUT";#N/A,#N/A,FALSE,"BR&amp;SUPADJ."}</definedName>
    <definedName name="_66" localSheetId="19" hidden="1">{#N/A,#N/A,FALSE,"OTHERINPUTS";#N/A,#N/A,FALSE,"DITRATEINPUTS";#N/A,#N/A,FALSE,"SUPPLIEDADJINPUT";#N/A,#N/A,FALSE,"BR&amp;SUPADJ."}</definedName>
    <definedName name="_66" localSheetId="20" hidden="1">{#N/A,#N/A,FALSE,"OTHERINPUTS";#N/A,#N/A,FALSE,"DITRATEINPUTS";#N/A,#N/A,FALSE,"SUPPLIEDADJINPUT";#N/A,#N/A,FALSE,"BR&amp;SUPADJ."}</definedName>
    <definedName name="_66" localSheetId="21" hidden="1">{#N/A,#N/A,FALSE,"OTHERINPUTS";#N/A,#N/A,FALSE,"DITRATEINPUTS";#N/A,#N/A,FALSE,"SUPPLIEDADJINPUT";#N/A,#N/A,FALSE,"BR&amp;SUPADJ."}</definedName>
    <definedName name="_66" localSheetId="22" hidden="1">{#N/A,#N/A,FALSE,"OTHERINPUTS";#N/A,#N/A,FALSE,"DITRATEINPUTS";#N/A,#N/A,FALSE,"SUPPLIEDADJINPUT";#N/A,#N/A,FALSE,"BR&amp;SUPADJ."}</definedName>
    <definedName name="_66" hidden="1">{#N/A,#N/A,FALSE,"OTHERINPUTS";#N/A,#N/A,FALSE,"DITRATEINPUTS";#N/A,#N/A,FALSE,"SUPPLIEDADJINPUT";#N/A,#N/A,FALSE,"BR&amp;SUPADJ."}</definedName>
    <definedName name="_67" localSheetId="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19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localSheetId="0" hidden="1">{"CONOCO_FAC",#N/A,FALSE,"Conoco FAC"}</definedName>
    <definedName name="_68" localSheetId="7" hidden="1">{"CONOCO_FAC",#N/A,FALSE,"Conoco FAC"}</definedName>
    <definedName name="_68" localSheetId="19" hidden="1">{"CONOCO_FAC",#N/A,FALSE,"Conoco FAC"}</definedName>
    <definedName name="_68" localSheetId="20" hidden="1">{"CONOCO_FAC",#N/A,FALSE,"Conoco FAC"}</definedName>
    <definedName name="_68" localSheetId="21" hidden="1">{"CONOCO_FAC",#N/A,FALSE,"Conoco FAC"}</definedName>
    <definedName name="_68" localSheetId="22" hidden="1">{"CONOCO_FAC",#N/A,FALSE,"Conoco FAC"}</definedName>
    <definedName name="_68" hidden="1">{"CONOCO_FAC",#N/A,FALSE,"Conoco FAC"}</definedName>
    <definedName name="_68__123Graph_ACHART_4" hidden="1">[19]Data!$E$30:$E$233</definedName>
    <definedName name="_69" localSheetId="0" hidden="1">{#N/A,#N/A,FALSE,"GLDwnLoad"}</definedName>
    <definedName name="_69" localSheetId="7" hidden="1">{#N/A,#N/A,FALSE,"GLDwnLoad"}</definedName>
    <definedName name="_69" localSheetId="19" hidden="1">{#N/A,#N/A,FALSE,"GLDwnLoad"}</definedName>
    <definedName name="_69" localSheetId="20" hidden="1">{#N/A,#N/A,FALSE,"GLDwnLoad"}</definedName>
    <definedName name="_69" localSheetId="21" hidden="1">{#N/A,#N/A,FALSE,"GLDwnLoad"}</definedName>
    <definedName name="_69" localSheetId="22" hidden="1">{#N/A,#N/A,FALSE,"GLDwnLoad"}</definedName>
    <definedName name="_69" hidden="1">{#N/A,#N/A,FALSE,"GLDwnLoad"}</definedName>
    <definedName name="_6TEFIS_00_08" localSheetId="25">#REF!</definedName>
    <definedName name="_6TEFIS_00_08" localSheetId="0">#REF!</definedName>
    <definedName name="_6TEFIS_00_08" localSheetId="7">#REF!</definedName>
    <definedName name="_6TEFIS_00_08" localSheetId="18">#REF!</definedName>
    <definedName name="_6TEFIS_00_08" localSheetId="19">#REF!</definedName>
    <definedName name="_6TEFIS_00_08" localSheetId="20">#REF!</definedName>
    <definedName name="_6TEFIS_00_08" localSheetId="21">#REF!</definedName>
    <definedName name="_6TEFIS_00_08" localSheetId="22">#REF!</definedName>
    <definedName name="_6TEFIS_00_08">#REF!</definedName>
    <definedName name="_7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BCHART_5" hidden="1">[16]Data!$P$30:$P$229</definedName>
    <definedName name="_70" localSheetId="0" hidden="1">{#N/A,#N/A,FALSE,"OTHERINPUTS";#N/A,#N/A,FALSE,"DITRATEINPUTS";#N/A,#N/A,FALSE,"SUPPLIEDADJINPUT";#N/A,#N/A,FALSE,"TIMINGDIFFINPUTS";#N/A,#N/A,FALSE,"COSSINPUT";#N/A,#N/A,FALSE,"BR&amp;SUPADJ."}</definedName>
    <definedName name="_70" localSheetId="7" hidden="1">{#N/A,#N/A,FALSE,"OTHERINPUTS";#N/A,#N/A,FALSE,"DITRATEINPUTS";#N/A,#N/A,FALSE,"SUPPLIEDADJINPUT";#N/A,#N/A,FALSE,"TIMINGDIFFINPUTS";#N/A,#N/A,FALSE,"COSSINPUT";#N/A,#N/A,FALSE,"BR&amp;SUPADJ."}</definedName>
    <definedName name="_70" localSheetId="19" hidden="1">{#N/A,#N/A,FALSE,"OTHERINPUTS";#N/A,#N/A,FALSE,"DITRATEINPUTS";#N/A,#N/A,FALSE,"SUPPLIEDADJINPUT";#N/A,#N/A,FALSE,"TIMINGDIFFINPUTS";#N/A,#N/A,FALSE,"COSSINPUT";#N/A,#N/A,FALSE,"BR&amp;SUPADJ."}</definedName>
    <definedName name="_70" localSheetId="20" hidden="1">{#N/A,#N/A,FALSE,"OTHERINPUTS";#N/A,#N/A,FALSE,"DITRATEINPUTS";#N/A,#N/A,FALSE,"SUPPLIEDADJINPUT";#N/A,#N/A,FALSE,"TIMINGDIFFINPUTS";#N/A,#N/A,FALSE,"COSSINPUT";#N/A,#N/A,FALSE,"BR&amp;SUPADJ."}</definedName>
    <definedName name="_70" localSheetId="21" hidden="1">{#N/A,#N/A,FALSE,"OTHERINPUTS";#N/A,#N/A,FALSE,"DITRATEINPUTS";#N/A,#N/A,FALSE,"SUPPLIEDADJINPUT";#N/A,#N/A,FALSE,"TIMINGDIFFINPUTS";#N/A,#N/A,FALSE,"COSSINPUT";#N/A,#N/A,FALSE,"BR&amp;SUPADJ."}</definedName>
    <definedName name="_70" localSheetId="22" hidden="1">{#N/A,#N/A,FALSE,"OTHERINPUTS";#N/A,#N/A,FALSE,"DITRATEINPUTS";#N/A,#N/A,FALSE,"SUPPLIEDADJINPUT";#N/A,#N/A,FALSE,"TIMINGDIFFINPUTS";#N/A,#N/A,FALSE,"COSSINPUT";#N/A,#N/A,FALSE,"BR&amp;SUPADJ."}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[21]Data!$O$30:$O$226</definedName>
    <definedName name="_71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localSheetId="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7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19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[19]Data!$E$30:$E$233</definedName>
    <definedName name="_73" localSheetId="0" hidden="1">{"FAC_SUMMARY",#N/A,FALSE,"Summaries"}</definedName>
    <definedName name="_73" localSheetId="7" hidden="1">{"FAC_SUMMARY",#N/A,FALSE,"Summaries"}</definedName>
    <definedName name="_73" localSheetId="19" hidden="1">{"FAC_SUMMARY",#N/A,FALSE,"Summaries"}</definedName>
    <definedName name="_73" localSheetId="20" hidden="1">{"FAC_SUMMARY",#N/A,FALSE,"Summaries"}</definedName>
    <definedName name="_73" localSheetId="21" hidden="1">{"FAC_SUMMARY",#N/A,FALSE,"Summaries"}</definedName>
    <definedName name="_73" localSheetId="22" hidden="1">{"FAC_SUMMARY",#N/A,FALSE,"Summaries"}</definedName>
    <definedName name="_73" hidden="1">{"FAC_SUMMARY",#N/A,FALSE,"Summaries"}</definedName>
    <definedName name="_74" localSheetId="0" hidden="1">{"FERC_FAC",#N/A,FALSE,"FERC_Fuel&amp;Rev"}</definedName>
    <definedName name="_74" localSheetId="7" hidden="1">{"FERC_FAC",#N/A,FALSE,"FERC_Fuel&amp;Rev"}</definedName>
    <definedName name="_74" localSheetId="19" hidden="1">{"FERC_FAC",#N/A,FALSE,"FERC_Fuel&amp;Rev"}</definedName>
    <definedName name="_74" localSheetId="20" hidden="1">{"FERC_FAC",#N/A,FALSE,"FERC_Fuel&amp;Rev"}</definedName>
    <definedName name="_74" localSheetId="21" hidden="1">{"FERC_FAC",#N/A,FALSE,"FERC_Fuel&amp;Rev"}</definedName>
    <definedName name="_74" localSheetId="22" hidden="1">{"FERC_FAC",#N/A,FALSE,"FERC_Fuel&amp;Rev"}</definedName>
    <definedName name="_74" hidden="1">{"FERC_FAC",#N/A,FALSE,"FERC_Fuel&amp;Rev"}</definedName>
    <definedName name="_75" localSheetId="0" hidden="1">{"FERC_WEATHER_AND_FUEL",#N/A,FALSE,"FERC_Fuel&amp;Rev"}</definedName>
    <definedName name="_75" localSheetId="7" hidden="1">{"FERC_WEATHER_AND_FUEL",#N/A,FALSE,"FERC_Fuel&amp;Rev"}</definedName>
    <definedName name="_75" localSheetId="19" hidden="1">{"FERC_WEATHER_AND_FUEL",#N/A,FALSE,"FERC_Fuel&amp;Rev"}</definedName>
    <definedName name="_75" localSheetId="20" hidden="1">{"FERC_WEATHER_AND_FUEL",#N/A,FALSE,"FERC_Fuel&amp;Rev"}</definedName>
    <definedName name="_75" localSheetId="21" hidden="1">{"FERC_WEATHER_AND_FUEL",#N/A,FALSE,"FERC_Fuel&amp;Rev"}</definedName>
    <definedName name="_75" localSheetId="22" hidden="1">{"FERC_WEATHER_AND_FUEL",#N/A,FALSE,"FERC_Fuel&amp;Rev"}</definedName>
    <definedName name="_75" hidden="1">{"FERC_WEATHER_AND_FUEL",#N/A,FALSE,"FERC_Fuel&amp;Rev"}</definedName>
    <definedName name="_76" localSheetId="0" hidden="1">{"wp_h4.2",#N/A,FALSE,"WP_H4.2";"wp_h4.3",#N/A,FALSE,"WP_H4.3"}</definedName>
    <definedName name="_76" localSheetId="7" hidden="1">{"wp_h4.2",#N/A,FALSE,"WP_H4.2";"wp_h4.3",#N/A,FALSE,"WP_H4.3"}</definedName>
    <definedName name="_76" localSheetId="19" hidden="1">{"wp_h4.2",#N/A,FALSE,"WP_H4.2";"wp_h4.3",#N/A,FALSE,"WP_H4.3"}</definedName>
    <definedName name="_76" localSheetId="20" hidden="1">{"wp_h4.2",#N/A,FALSE,"WP_H4.2";"wp_h4.3",#N/A,FALSE,"WP_H4.3"}</definedName>
    <definedName name="_76" localSheetId="21" hidden="1">{"wp_h4.2",#N/A,FALSE,"WP_H4.2";"wp_h4.3",#N/A,FALSE,"WP_H4.3"}</definedName>
    <definedName name="_76" localSheetId="22" hidden="1">{"wp_h4.2",#N/A,FALSE,"WP_H4.2";"wp_h4.3",#N/A,FALSE,"WP_H4.3"}</definedName>
    <definedName name="_76" hidden="1">{"wp_h4.2",#N/A,FALSE,"WP_H4.2";"wp_h4.3",#N/A,FALSE,"WP_H4.3"}</definedName>
    <definedName name="_77" localSheetId="0" hidden="1">{#N/A,#N/A,FALSE,"GLDwnLoad"}</definedName>
    <definedName name="_77" localSheetId="7" hidden="1">{#N/A,#N/A,FALSE,"GLDwnLoad"}</definedName>
    <definedName name="_77" localSheetId="19" hidden="1">{#N/A,#N/A,FALSE,"GLDwnLoad"}</definedName>
    <definedName name="_77" localSheetId="20" hidden="1">{#N/A,#N/A,FALSE,"GLDwnLoad"}</definedName>
    <definedName name="_77" localSheetId="21" hidden="1">{#N/A,#N/A,FALSE,"GLDwnLoad"}</definedName>
    <definedName name="_77" localSheetId="22" hidden="1">{#N/A,#N/A,FALSE,"GLDwnLoad"}</definedName>
    <definedName name="_77" hidden="1">{#N/A,#N/A,FALSE,"GLDwnLoad"}</definedName>
    <definedName name="_78" localSheetId="0" hidden="1">{#N/A,#N/A,FALSE,"OTHERINPUTS";#N/A,#N/A,FALSE,"SUPPLIEDADJINPUT";#N/A,#N/A,FALSE,"BR&amp;SUPADJ."}</definedName>
    <definedName name="_78" localSheetId="7" hidden="1">{#N/A,#N/A,FALSE,"OTHERINPUTS";#N/A,#N/A,FALSE,"SUPPLIEDADJINPUT";#N/A,#N/A,FALSE,"BR&amp;SUPADJ."}</definedName>
    <definedName name="_78" localSheetId="19" hidden="1">{#N/A,#N/A,FALSE,"OTHERINPUTS";#N/A,#N/A,FALSE,"SUPPLIEDADJINPUT";#N/A,#N/A,FALSE,"BR&amp;SUPADJ."}</definedName>
    <definedName name="_78" localSheetId="20" hidden="1">{#N/A,#N/A,FALSE,"OTHERINPUTS";#N/A,#N/A,FALSE,"SUPPLIEDADJINPUT";#N/A,#N/A,FALSE,"BR&amp;SUPADJ."}</definedName>
    <definedName name="_78" localSheetId="21" hidden="1">{#N/A,#N/A,FALSE,"OTHERINPUTS";#N/A,#N/A,FALSE,"SUPPLIEDADJINPUT";#N/A,#N/A,FALSE,"BR&amp;SUPADJ."}</definedName>
    <definedName name="_78" localSheetId="22" hidden="1">{#N/A,#N/A,FALSE,"OTHERINPUTS";#N/A,#N/A,FALSE,"SUPPLIEDADJINPUT";#N/A,#N/A,FALSE,"BR&amp;SUPADJ."}</definedName>
    <definedName name="_78" hidden="1">{#N/A,#N/A,FALSE,"OTHERINPUTS";#N/A,#N/A,FALSE,"SUPPLIEDADJINPUT";#N/A,#N/A,FALSE,"BR&amp;SUPADJ."}</definedName>
    <definedName name="_79" localSheetId="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7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1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4" hidden="1">[19]Data!$E$30:$E$233</definedName>
    <definedName name="_8__123Graph_BCHART_6" hidden="1">[16]Data!#REF!</definedName>
    <definedName name="_80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localSheetId="0" hidden="1">{"OK_FUEL_COMPARISON",#N/A,FALSE,"Ok_Fuel&amp;Rev"}</definedName>
    <definedName name="_84" localSheetId="7" hidden="1">{"OK_FUEL_COMPARISON",#N/A,FALSE,"Ok_Fuel&amp;Rev"}</definedName>
    <definedName name="_84" localSheetId="19" hidden="1">{"OK_FUEL_COMPARISON",#N/A,FALSE,"Ok_Fuel&amp;Rev"}</definedName>
    <definedName name="_84" localSheetId="20" hidden="1">{"OK_FUEL_COMPARISON",#N/A,FALSE,"Ok_Fuel&amp;Rev"}</definedName>
    <definedName name="_84" localSheetId="21" hidden="1">{"OK_FUEL_COMPARISON",#N/A,FALSE,"Ok_Fuel&amp;Rev"}</definedName>
    <definedName name="_84" localSheetId="22" hidden="1">{"OK_FUEL_COMPARISON",#N/A,FALSE,"Ok_Fuel&amp;Rev"}</definedName>
    <definedName name="_84" hidden="1">{"OK_FUEL_COMPARISON",#N/A,FALSE,"Ok_Fuel&amp;Rev"}</definedName>
    <definedName name="_84__123Graph_ACHART_4" hidden="1">[20]Data!$E$30:$E$233</definedName>
    <definedName name="_84__123Graph_ACHART_6" hidden="1">[21]Data!$E$30:$E$229</definedName>
    <definedName name="_85" localSheetId="0" hidden="1">{"OK_JURIS_FAC",#N/A,FALSE,"Ok_Fuel&amp;Rev"}</definedName>
    <definedName name="_85" localSheetId="7" hidden="1">{"OK_JURIS_FAC",#N/A,FALSE,"Ok_Fuel&amp;Rev"}</definedName>
    <definedName name="_85" localSheetId="19" hidden="1">{"OK_JURIS_FAC",#N/A,FALSE,"Ok_Fuel&amp;Rev"}</definedName>
    <definedName name="_85" localSheetId="20" hidden="1">{"OK_JURIS_FAC",#N/A,FALSE,"Ok_Fuel&amp;Rev"}</definedName>
    <definedName name="_85" localSheetId="21" hidden="1">{"OK_JURIS_FAC",#N/A,FALSE,"Ok_Fuel&amp;Rev"}</definedName>
    <definedName name="_85" localSheetId="22" hidden="1">{"OK_JURIS_FAC",#N/A,FALSE,"Ok_Fuel&amp;Rev"}</definedName>
    <definedName name="_85" hidden="1">{"OK_JURIS_FAC",#N/A,FALSE,"Ok_Fuel&amp;Rev"}</definedName>
    <definedName name="_85__123Graph_ACHART_5" hidden="1">[19]Data!$O$30:$O$226</definedName>
    <definedName name="_86" localSheetId="0" hidden="1">{"OK_JURIS_FUEL",#N/A,FALSE,"Ok_Fuel&amp;Rev"}</definedName>
    <definedName name="_86" localSheetId="7" hidden="1">{"OK_JURIS_FUEL",#N/A,FALSE,"Ok_Fuel&amp;Rev"}</definedName>
    <definedName name="_86" localSheetId="19" hidden="1">{"OK_JURIS_FUEL",#N/A,FALSE,"Ok_Fuel&amp;Rev"}</definedName>
    <definedName name="_86" localSheetId="20" hidden="1">{"OK_JURIS_FUEL",#N/A,FALSE,"Ok_Fuel&amp;Rev"}</definedName>
    <definedName name="_86" localSheetId="21" hidden="1">{"OK_JURIS_FUEL",#N/A,FALSE,"Ok_Fuel&amp;Rev"}</definedName>
    <definedName name="_86" localSheetId="22" hidden="1">{"OK_JURIS_FUEL",#N/A,FALSE,"Ok_Fuel&amp;Rev"}</definedName>
    <definedName name="_86" hidden="1">{"OK_JURIS_FUEL",#N/A,FALSE,"Ok_Fuel&amp;Rev"}</definedName>
    <definedName name="_87" localSheetId="0" hidden="1">{"OK_PRO_FORMA_FUEL",#N/A,FALSE,"Ok_Fuel&amp;Rev"}</definedName>
    <definedName name="_87" localSheetId="7" hidden="1">{"OK_PRO_FORMA_FUEL",#N/A,FALSE,"Ok_Fuel&amp;Rev"}</definedName>
    <definedName name="_87" localSheetId="19" hidden="1">{"OK_PRO_FORMA_FUEL",#N/A,FALSE,"Ok_Fuel&amp;Rev"}</definedName>
    <definedName name="_87" localSheetId="20" hidden="1">{"OK_PRO_FORMA_FUEL",#N/A,FALSE,"Ok_Fuel&amp;Rev"}</definedName>
    <definedName name="_87" localSheetId="21" hidden="1">{"OK_PRO_FORMA_FUEL",#N/A,FALSE,"Ok_Fuel&amp;Rev"}</definedName>
    <definedName name="_87" localSheetId="22" hidden="1">{"OK_PRO_FORMA_FUEL",#N/A,FALSE,"Ok_Fuel&amp;Rev"}</definedName>
    <definedName name="_87" hidden="1">{"OK_PRO_FORMA_FUEL",#N/A,FALSE,"Ok_Fuel&amp;Rev"}</definedName>
    <definedName name="_88" localSheetId="0" hidden="1">{"PF",#N/A,FALSE,"Sheet4";"PG",#N/A,FALSE,"Sheet4";"PH",#N/A,FALSE,"Sheet4";"PI",#N/A,FALSE,"Sheet4";"PJ",#N/A,FALSE,"Sheet4"}</definedName>
    <definedName name="_88" localSheetId="7" hidden="1">{"PF",#N/A,FALSE,"Sheet4";"PG",#N/A,FALSE,"Sheet4";"PH",#N/A,FALSE,"Sheet4";"PI",#N/A,FALSE,"Sheet4";"PJ",#N/A,FALSE,"Sheet4"}</definedName>
    <definedName name="_88" localSheetId="19" hidden="1">{"PF",#N/A,FALSE,"Sheet4";"PG",#N/A,FALSE,"Sheet4";"PH",#N/A,FALSE,"Sheet4";"PI",#N/A,FALSE,"Sheet4";"PJ",#N/A,FALSE,"Sheet4"}</definedName>
    <definedName name="_88" localSheetId="20" hidden="1">{"PF",#N/A,FALSE,"Sheet4";"PG",#N/A,FALSE,"Sheet4";"PH",#N/A,FALSE,"Sheet4";"PI",#N/A,FALSE,"Sheet4";"PJ",#N/A,FALSE,"Sheet4"}</definedName>
    <definedName name="_88" localSheetId="21" hidden="1">{"PF",#N/A,FALSE,"Sheet4";"PG",#N/A,FALSE,"Sheet4";"PH",#N/A,FALSE,"Sheet4";"PI",#N/A,FALSE,"Sheet4";"PJ",#N/A,FALSE,"Sheet4"}</definedName>
    <definedName name="_88" localSheetId="22" hidden="1">{"PF",#N/A,FALSE,"Sheet4";"PG",#N/A,FALSE,"Sheet4";"PH",#N/A,FALSE,"Sheet4";"PI",#N/A,FALSE,"Sheet4";"PJ",#N/A,FALSE,"Sheet4"}</definedName>
    <definedName name="_88" hidden="1">{"PF",#N/A,FALSE,"Sheet4";"PG",#N/A,FALSE,"Sheet4";"PH",#N/A,FALSE,"Sheet4";"PI",#N/A,FALSE,"Sheet4";"PJ",#N/A,FALSE,"Sheet4"}</definedName>
    <definedName name="_89" localSheetId="0" hidden="1">{"OMPA_FAC",#N/A,FALSE,"OMPA FAC"}</definedName>
    <definedName name="_89" localSheetId="7" hidden="1">{"OMPA_FAC",#N/A,FALSE,"OMPA FAC"}</definedName>
    <definedName name="_89" localSheetId="19" hidden="1">{"OMPA_FAC",#N/A,FALSE,"OMPA FAC"}</definedName>
    <definedName name="_89" localSheetId="20" hidden="1">{"OMPA_FAC",#N/A,FALSE,"OMPA FAC"}</definedName>
    <definedName name="_89" localSheetId="21" hidden="1">{"OMPA_FAC",#N/A,FALSE,"OMPA FAC"}</definedName>
    <definedName name="_89" localSheetId="22" hidden="1">{"OMPA_FAC",#N/A,FALSE,"OMPA FAC"}</definedName>
    <definedName name="_89" hidden="1">{"OMPA_FAC",#N/A,FALSE,"OMPA FAC"}</definedName>
    <definedName name="_8B_15">#REF!</definedName>
    <definedName name="_9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CCHART_4" hidden="1">[16]Data!$C$30:$C$233</definedName>
    <definedName name="_90" localSheetId="0" hidden="1">{"OTHER_DATA",#N/A,FALSE,"Ok_Fuel&amp;Rev"}</definedName>
    <definedName name="_90" localSheetId="7" hidden="1">{"OTHER_DATA",#N/A,FALSE,"Ok_Fuel&amp;Rev"}</definedName>
    <definedName name="_90" localSheetId="19" hidden="1">{"OTHER_DATA",#N/A,FALSE,"Ok_Fuel&amp;Rev"}</definedName>
    <definedName name="_90" localSheetId="20" hidden="1">{"OTHER_DATA",#N/A,FALSE,"Ok_Fuel&amp;Rev"}</definedName>
    <definedName name="_90" localSheetId="21" hidden="1">{"OTHER_DATA",#N/A,FALSE,"Ok_Fuel&amp;Rev"}</definedName>
    <definedName name="_90" localSheetId="22" hidden="1">{"OTHER_DATA",#N/A,FALSE,"Ok_Fuel&amp;Rev"}</definedName>
    <definedName name="_90" hidden="1">{"OTHER_DATA",#N/A,FALSE,"Ok_Fuel&amp;Rev"}</definedName>
    <definedName name="_90__123Graph_ACHART_5" hidden="1">[19]Data!$O$30:$O$226</definedName>
    <definedName name="_91" localSheetId="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7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19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localSheetId="0" hidden="1">{"summary",#N/A,TRUE,"E93ADJ";"detail",#N/A,TRUE,"E93ADJ"}</definedName>
    <definedName name="_92" localSheetId="7" hidden="1">{"summary",#N/A,TRUE,"E93ADJ";"detail",#N/A,TRUE,"E93ADJ"}</definedName>
    <definedName name="_92" localSheetId="19" hidden="1">{"summary",#N/A,TRUE,"E93ADJ";"detail",#N/A,TRUE,"E93ADJ"}</definedName>
    <definedName name="_92" localSheetId="20" hidden="1">{"summary",#N/A,TRUE,"E93ADJ";"detail",#N/A,TRUE,"E93ADJ"}</definedName>
    <definedName name="_92" localSheetId="21" hidden="1">{"summary",#N/A,TRUE,"E93ADJ";"detail",#N/A,TRUE,"E93ADJ"}</definedName>
    <definedName name="_92" localSheetId="22" hidden="1">{"summary",#N/A,TRUE,"E93ADJ";"detail",#N/A,TRUE,"E93ADJ"}</definedName>
    <definedName name="_92" hidden="1">{"summary",#N/A,TRUE,"E93ADJ";"detail",#N/A,TRUE,"E93ADJ"}</definedName>
    <definedName name="_93" localSheetId="0" hidden="1">{"print1",#N/A,FALSE,"D21CUSTS"}</definedName>
    <definedName name="_93" localSheetId="7" hidden="1">{"print1",#N/A,FALSE,"D21CUSTS"}</definedName>
    <definedName name="_93" localSheetId="19" hidden="1">{"print1",#N/A,FALSE,"D21CUSTS"}</definedName>
    <definedName name="_93" localSheetId="20" hidden="1">{"print1",#N/A,FALSE,"D21CUSTS"}</definedName>
    <definedName name="_93" localSheetId="21" hidden="1">{"print1",#N/A,FALSE,"D21CUSTS"}</definedName>
    <definedName name="_93" localSheetId="22" hidden="1">{"print1",#N/A,FALSE,"D21CUSTS"}</definedName>
    <definedName name="_93" hidden="1">{"print1",#N/A,FALSE,"D21CUSTS"}</definedName>
    <definedName name="_94" localSheetId="0" hidden="1">{"print2",#N/A,FALSE,"D21CUSTS"}</definedName>
    <definedName name="_94" localSheetId="7" hidden="1">{"print2",#N/A,FALSE,"D21CUSTS"}</definedName>
    <definedName name="_94" localSheetId="19" hidden="1">{"print2",#N/A,FALSE,"D21CUSTS"}</definedName>
    <definedName name="_94" localSheetId="20" hidden="1">{"print2",#N/A,FALSE,"D21CUSTS"}</definedName>
    <definedName name="_94" localSheetId="21" hidden="1">{"print2",#N/A,FALSE,"D21CUSTS"}</definedName>
    <definedName name="_94" localSheetId="22" hidden="1">{"print2",#N/A,FALSE,"D21CUSTS"}</definedName>
    <definedName name="_94" hidden="1">{"print2",#N/A,FALSE,"D21CUSTS"}</definedName>
    <definedName name="_95" localSheetId="0" hidden="1">{"print3",#N/A,FALSE,"D21CUSTS"}</definedName>
    <definedName name="_95" localSheetId="7" hidden="1">{"print3",#N/A,FALSE,"D21CUSTS"}</definedName>
    <definedName name="_95" localSheetId="19" hidden="1">{"print3",#N/A,FALSE,"D21CUSTS"}</definedName>
    <definedName name="_95" localSheetId="20" hidden="1">{"print3",#N/A,FALSE,"D21CUSTS"}</definedName>
    <definedName name="_95" localSheetId="21" hidden="1">{"print3",#N/A,FALSE,"D21CUSTS"}</definedName>
    <definedName name="_95" localSheetId="22" hidden="1">{"print3",#N/A,FALSE,"D21CUSTS"}</definedName>
    <definedName name="_95" hidden="1">{"print3",#N/A,FALSE,"D21CUSTS"}</definedName>
    <definedName name="_96" localSheetId="0" hidden="1">{"print4",#N/A,FALSE,"D21CUSTS"}</definedName>
    <definedName name="_96" localSheetId="7" hidden="1">{"print4",#N/A,FALSE,"D21CUSTS"}</definedName>
    <definedName name="_96" localSheetId="19" hidden="1">{"print4",#N/A,FALSE,"D21CUSTS"}</definedName>
    <definedName name="_96" localSheetId="20" hidden="1">{"print4",#N/A,FALSE,"D21CUSTS"}</definedName>
    <definedName name="_96" localSheetId="21" hidden="1">{"print4",#N/A,FALSE,"D21CUSTS"}</definedName>
    <definedName name="_96" localSheetId="22" hidden="1">{"print4",#N/A,FALSE,"D21CUSTS"}</definedName>
    <definedName name="_96" hidden="1">{"print4",#N/A,FALSE,"D21CUSTS"}</definedName>
    <definedName name="_97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[21]Data!$P$30:$P$229</definedName>
    <definedName name="_99" localSheetId="0" hidden="1">{#N/A,#N/A,FALSE,"GLDwnLoad"}</definedName>
    <definedName name="_99" localSheetId="7" hidden="1">{#N/A,#N/A,FALSE,"GLDwnLoad"}</definedName>
    <definedName name="_99" localSheetId="19" hidden="1">{#N/A,#N/A,FALSE,"GLDwnLoad"}</definedName>
    <definedName name="_99" localSheetId="20" hidden="1">{#N/A,#N/A,FALSE,"GLDwnLoad"}</definedName>
    <definedName name="_99" localSheetId="21" hidden="1">{#N/A,#N/A,FALSE,"GLDwnLoad"}</definedName>
    <definedName name="_99" localSheetId="22" hidden="1">{#N/A,#N/A,FALSE,"GLDwnLoad"}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localSheetId="0" hidden="1">{#N/A,#N/A,FALSE,"SCA";#N/A,#N/A,FALSE,"NCA";#N/A,#N/A,FALSE,"SAZ";#N/A,#N/A,FALSE,"CAZ";#N/A,#N/A,FALSE,"SNV";#N/A,#N/A,FALSE,"NNV";#N/A,#N/A,FALSE,"PP";#N/A,#N/A,FALSE,"SA"}</definedName>
    <definedName name="_b" localSheetId="7" hidden="1">{#N/A,#N/A,FALSE,"SCA";#N/A,#N/A,FALSE,"NCA";#N/A,#N/A,FALSE,"SAZ";#N/A,#N/A,FALSE,"CAZ";#N/A,#N/A,FALSE,"SNV";#N/A,#N/A,FALSE,"NNV";#N/A,#N/A,FALSE,"PP";#N/A,#N/A,FALSE,"SA"}</definedName>
    <definedName name="_b" localSheetId="19" hidden="1">{#N/A,#N/A,FALSE,"SCA";#N/A,#N/A,FALSE,"NCA";#N/A,#N/A,FALSE,"SAZ";#N/A,#N/A,FALSE,"CAZ";#N/A,#N/A,FALSE,"SNV";#N/A,#N/A,FALSE,"NNV";#N/A,#N/A,FALSE,"PP";#N/A,#N/A,FALSE,"SA"}</definedName>
    <definedName name="_b" localSheetId="20" hidden="1">{#N/A,#N/A,FALSE,"SCA";#N/A,#N/A,FALSE,"NCA";#N/A,#N/A,FALSE,"SAZ";#N/A,#N/A,FALSE,"CAZ";#N/A,#N/A,FALSE,"SNV";#N/A,#N/A,FALSE,"NNV";#N/A,#N/A,FALSE,"PP";#N/A,#N/A,FALSE,"SA"}</definedName>
    <definedName name="_b" localSheetId="21" hidden="1">{#N/A,#N/A,FALSE,"SCA";#N/A,#N/A,FALSE,"NCA";#N/A,#N/A,FALSE,"SAZ";#N/A,#N/A,FALSE,"CAZ";#N/A,#N/A,FALSE,"SNV";#N/A,#N/A,FALSE,"NNV";#N/A,#N/A,FALSE,"PP";#N/A,#N/A,FALSE,"SA"}</definedName>
    <definedName name="_b" localSheetId="22" hidden="1">{#N/A,#N/A,FALSE,"SCA";#N/A,#N/A,FALSE,"NCA";#N/A,#N/A,FALSE,"SAZ";#N/A,#N/A,FALSE,"CAZ";#N/A,#N/A,FALSE,"SNV";#N/A,#N/A,FALSE,"NNV";#N/A,#N/A,FALSE,"PP";#N/A,#N/A,FALSE,"SA"}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localSheetId="7" hidden="1">#REF!</definedName>
    <definedName name="_bdm.4DE531A3AAE1459EA607D86D30555044.edm" hidden="1">#REF!</definedName>
    <definedName name="_bdm.61ECA6B5D6964E25B194F839DA09F1DE.edm" localSheetId="7" hidden="1">#REF!</definedName>
    <definedName name="_bdm.61ECA6B5D6964E25B194F839DA09F1DE.edm" hidden="1">#REF!</definedName>
    <definedName name="_bdm.EF8E132A659C430387D12CF4C0897727.edm" localSheetId="7" hidden="1">#REF!</definedName>
    <definedName name="_bdm.EF8E132A659C430387D12CF4C0897727.edm" hidden="1">#REF!</definedName>
    <definedName name="_con4050" localSheetId="0" hidden="1">{#N/A,"Anonymous",FALSE,"30 30k Table";#N/A,#N/A,FALSE,"30 50k Table";#N/A,#N/A,FALSE,"40 100k Table"}</definedName>
    <definedName name="_con4050" localSheetId="7" hidden="1">{#N/A,"Anonymous",FALSE,"30 30k Table";#N/A,#N/A,FALSE,"30 50k Table";#N/A,#N/A,FALSE,"40 100k Table"}</definedName>
    <definedName name="_con4050" localSheetId="19" hidden="1">{#N/A,"Anonymous",FALSE,"30 30k Table";#N/A,#N/A,FALSE,"30 50k Table";#N/A,#N/A,FALSE,"40 100k Table"}</definedName>
    <definedName name="_con4050" localSheetId="20" hidden="1">{#N/A,"Anonymous",FALSE,"30 30k Table";#N/A,#N/A,FALSE,"30 50k Table";#N/A,#N/A,FALSE,"40 100k Table"}</definedName>
    <definedName name="_con4050" localSheetId="21" hidden="1">{#N/A,"Anonymous",FALSE,"30 30k Table";#N/A,#N/A,FALSE,"30 50k Table";#N/A,#N/A,FALSE,"40 100k Table"}</definedName>
    <definedName name="_con4050" localSheetId="22" hidden="1">{#N/A,"Anonymous",FALSE,"30 30k Table";#N/A,#N/A,FALSE,"30 50k Table";#N/A,#N/A,FALSE,"40 100k Table"}</definedName>
    <definedName name="_con4050" hidden="1">{#N/A,"Anonymous",FALSE,"30 30k Table";#N/A,#N/A,FALSE,"30 50k Table";#N/A,#N/A,FALSE,"40 100k Table"}</definedName>
    <definedName name="_d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AT1" localSheetId="25">#REF!</definedName>
    <definedName name="_DAT1" localSheetId="0">#REF!</definedName>
    <definedName name="_DAT1" localSheetId="7">#REF!</definedName>
    <definedName name="_DAT1" localSheetId="18">#REF!</definedName>
    <definedName name="_DAT1" localSheetId="19">#REF!</definedName>
    <definedName name="_DAT1" localSheetId="20">#REF!</definedName>
    <definedName name="_DAT1" localSheetId="21">#REF!</definedName>
    <definedName name="_DAT1" localSheetId="22">#REF!</definedName>
    <definedName name="_DAT1">#REF!</definedName>
    <definedName name="_DAT2" localSheetId="25">#REF!</definedName>
    <definedName name="_DAT2" localSheetId="0">#REF!</definedName>
    <definedName name="_DAT2" localSheetId="7">#REF!</definedName>
    <definedName name="_DAT2" localSheetId="18">#REF!</definedName>
    <definedName name="_DAT2" localSheetId="19">#REF!</definedName>
    <definedName name="_DAT2" localSheetId="20">#REF!</definedName>
    <definedName name="_DAT2" localSheetId="21">#REF!</definedName>
    <definedName name="_DAT2" localSheetId="22">#REF!</definedName>
    <definedName name="_DAT2">#REF!</definedName>
    <definedName name="_DAT3" localSheetId="25">#REF!</definedName>
    <definedName name="_DAT3" localSheetId="0">#REF!</definedName>
    <definedName name="_DAT3" localSheetId="4">#REF!</definedName>
    <definedName name="_DAT3" localSheetId="5">#REF!</definedName>
    <definedName name="_DAT3" localSheetId="7">#REF!</definedName>
    <definedName name="_DAT3" localSheetId="18">#REF!</definedName>
    <definedName name="_DAT3" localSheetId="19">#REF!</definedName>
    <definedName name="_DAT3" localSheetId="20">#REF!</definedName>
    <definedName name="_DAT3" localSheetId="21">#REF!</definedName>
    <definedName name="_DAT3" localSheetId="22">#REF!</definedName>
    <definedName name="_DAT3">#REF!</definedName>
    <definedName name="_DAT4" localSheetId="25">#REF!</definedName>
    <definedName name="_DAT4" localSheetId="0">#REF!</definedName>
    <definedName name="_DAT4" localSheetId="7">#REF!</definedName>
    <definedName name="_DAT4" localSheetId="18">#REF!</definedName>
    <definedName name="_DAT4" localSheetId="19">#REF!</definedName>
    <definedName name="_DAT4" localSheetId="20">#REF!</definedName>
    <definedName name="_DAT4" localSheetId="21">#REF!</definedName>
    <definedName name="_DAT4" localSheetId="22">#REF!</definedName>
    <definedName name="_DAT4">#REF!</definedName>
    <definedName name="_DAT5" localSheetId="25">#REF!</definedName>
    <definedName name="_DAT5" localSheetId="0">#REF!</definedName>
    <definedName name="_DAT5" localSheetId="4">#REF!</definedName>
    <definedName name="_DAT5" localSheetId="5">#REF!</definedName>
    <definedName name="_DAT5" localSheetId="7">#REF!</definedName>
    <definedName name="_DAT5" localSheetId="18">#REF!</definedName>
    <definedName name="_DAT5" localSheetId="19">#REF!</definedName>
    <definedName name="_DAT5" localSheetId="20">#REF!</definedName>
    <definedName name="_DAT5" localSheetId="21">#REF!</definedName>
    <definedName name="_DAT5" localSheetId="22">#REF!</definedName>
    <definedName name="_DAT5">#REF!</definedName>
    <definedName name="_DAT6" localSheetId="25">#REF!</definedName>
    <definedName name="_DAT6" localSheetId="0">#REF!</definedName>
    <definedName name="_DAT6" localSheetId="4">#REF!</definedName>
    <definedName name="_DAT6" localSheetId="5">#REF!</definedName>
    <definedName name="_DAT6" localSheetId="7">#REF!</definedName>
    <definedName name="_DAT6" localSheetId="18">#REF!</definedName>
    <definedName name="_DAT6" localSheetId="19">#REF!</definedName>
    <definedName name="_DAT6" localSheetId="20">#REF!</definedName>
    <definedName name="_DAT6" localSheetId="21">#REF!</definedName>
    <definedName name="_DAT6" localSheetId="22">#REF!</definedName>
    <definedName name="_DAT6">#REF!</definedName>
    <definedName name="_Div02">'[12]Alloc factors'!$D$12</definedName>
    <definedName name="_div1" localSheetId="7">#REF!</definedName>
    <definedName name="_div1">#REF!</definedName>
    <definedName name="_div10">'[13]WP 1-2'!#REF!</definedName>
    <definedName name="_DIV12">'[14]Alloc factors'!$D$13</definedName>
    <definedName name="_div2" localSheetId="7">#REF!</definedName>
    <definedName name="_div2">#REF!</definedName>
    <definedName name="_div21">'[13]WP 1-2'!#REF!</definedName>
    <definedName name="_div3" localSheetId="7">#REF!</definedName>
    <definedName name="_div3">#REF!</definedName>
    <definedName name="_div4" localSheetId="7">#REF!</definedName>
    <definedName name="_div4">#REF!</definedName>
    <definedName name="_ebe1" localSheetId="25">#REF!</definedName>
    <definedName name="_ebe1" localSheetId="0">#REF!</definedName>
    <definedName name="_ebe1" localSheetId="7">#REF!</definedName>
    <definedName name="_ebe1" localSheetId="18">#REF!</definedName>
    <definedName name="_ebe1" localSheetId="19">#REF!</definedName>
    <definedName name="_ebe1" localSheetId="20">#REF!</definedName>
    <definedName name="_ebe1" localSheetId="21">#REF!</definedName>
    <definedName name="_ebe1" localSheetId="22">#REF!</definedName>
    <definedName name="_ebe1">#REF!</definedName>
    <definedName name="_ebe2" localSheetId="25">#REF!</definedName>
    <definedName name="_ebe2" localSheetId="0">#REF!</definedName>
    <definedName name="_ebe2" localSheetId="7">#REF!</definedName>
    <definedName name="_ebe2" localSheetId="18">#REF!</definedName>
    <definedName name="_ebe2" localSheetId="19">#REF!</definedName>
    <definedName name="_ebe2" localSheetId="20">#REF!</definedName>
    <definedName name="_ebe2" localSheetId="21">#REF!</definedName>
    <definedName name="_ebe2" localSheetId="22">#REF!</definedName>
    <definedName name="_ebe2">#REF!</definedName>
    <definedName name="_ebe3" localSheetId="25">#REF!</definedName>
    <definedName name="_ebe3" localSheetId="0">#REF!</definedName>
    <definedName name="_ebe3" localSheetId="7">#REF!</definedName>
    <definedName name="_ebe3" localSheetId="18">#REF!</definedName>
    <definedName name="_ebe3" localSheetId="19">#REF!</definedName>
    <definedName name="_ebe3" localSheetId="20">#REF!</definedName>
    <definedName name="_ebe3" localSheetId="21">#REF!</definedName>
    <definedName name="_ebe3" localSheetId="22">#REF!</definedName>
    <definedName name="_ebe3">#REF!</definedName>
    <definedName name="_ebe4" localSheetId="25">#REF!</definedName>
    <definedName name="_ebe4" localSheetId="0">#REF!</definedName>
    <definedName name="_ebe4" localSheetId="7">#REF!</definedName>
    <definedName name="_ebe4" localSheetId="18">#REF!</definedName>
    <definedName name="_ebe4" localSheetId="19">#REF!</definedName>
    <definedName name="_ebe4" localSheetId="20">#REF!</definedName>
    <definedName name="_ebe4" localSheetId="21">#REF!</definedName>
    <definedName name="_ebe4" localSheetId="22">#REF!</definedName>
    <definedName name="_ebe4">#REF!</definedName>
    <definedName name="_ebe5" localSheetId="25">#REF!</definedName>
    <definedName name="_ebe5" localSheetId="0">#REF!</definedName>
    <definedName name="_ebe5" localSheetId="7">#REF!</definedName>
    <definedName name="_ebe5" localSheetId="18">#REF!</definedName>
    <definedName name="_ebe5" localSheetId="19">#REF!</definedName>
    <definedName name="_ebe5" localSheetId="20">#REF!</definedName>
    <definedName name="_ebe5" localSheetId="21">#REF!</definedName>
    <definedName name="_ebe5" localSheetId="22">#REF!</definedName>
    <definedName name="_ebe5">#REF!</definedName>
    <definedName name="_ebe6" localSheetId="25">#REF!</definedName>
    <definedName name="_ebe6" localSheetId="0">#REF!</definedName>
    <definedName name="_ebe6" localSheetId="7">#REF!</definedName>
    <definedName name="_ebe6" localSheetId="18">#REF!</definedName>
    <definedName name="_ebe6" localSheetId="19">#REF!</definedName>
    <definedName name="_ebe6" localSheetId="20">#REF!</definedName>
    <definedName name="_ebe6" localSheetId="21">#REF!</definedName>
    <definedName name="_ebe6" localSheetId="22">#REF!</definedName>
    <definedName name="_ebe6">#REF!</definedName>
    <definedName name="_ebe7" localSheetId="25">#REF!</definedName>
    <definedName name="_ebe7" localSheetId="0">#REF!</definedName>
    <definedName name="_ebe7" localSheetId="7">#REF!</definedName>
    <definedName name="_ebe7" localSheetId="18">#REF!</definedName>
    <definedName name="_ebe7" localSheetId="19">#REF!</definedName>
    <definedName name="_ebe7" localSheetId="20">#REF!</definedName>
    <definedName name="_ebe7" localSheetId="21">#REF!</definedName>
    <definedName name="_ebe7" localSheetId="22">#REF!</definedName>
    <definedName name="_ebe7">#REF!</definedName>
    <definedName name="_ebx1" localSheetId="25">#REF!</definedName>
    <definedName name="_ebx1" localSheetId="0">#REF!</definedName>
    <definedName name="_ebx1" localSheetId="7">#REF!</definedName>
    <definedName name="_ebx1" localSheetId="18">#REF!</definedName>
    <definedName name="_ebx1" localSheetId="19">#REF!</definedName>
    <definedName name="_ebx1" localSheetId="20">#REF!</definedName>
    <definedName name="_ebx1" localSheetId="21">#REF!</definedName>
    <definedName name="_ebx1" localSheetId="22">#REF!</definedName>
    <definedName name="_ebx1">#REF!</definedName>
    <definedName name="_ebx2" localSheetId="25">#REF!</definedName>
    <definedName name="_ebx2" localSheetId="0">#REF!</definedName>
    <definedName name="_ebx2" localSheetId="7">#REF!</definedName>
    <definedName name="_ebx2" localSheetId="18">#REF!</definedName>
    <definedName name="_ebx2" localSheetId="19">#REF!</definedName>
    <definedName name="_ebx2" localSheetId="20">#REF!</definedName>
    <definedName name="_ebx2" localSheetId="21">#REF!</definedName>
    <definedName name="_ebx2" localSheetId="22">#REF!</definedName>
    <definedName name="_ebx2">#REF!</definedName>
    <definedName name="_EXH1" localSheetId="7">#REF!</definedName>
    <definedName name="_EXH1">#REF!</definedName>
    <definedName name="_EXH6" localSheetId="7">#REF!</definedName>
    <definedName name="_EXH6">#REF!</definedName>
    <definedName name="_Fill" localSheetId="25" hidden="1">'[25]Bond Returns'!$A$8:$A$107</definedName>
    <definedName name="_Fill" localSheetId="0" hidden="1">'[26]Bond Returns'!$A$8:$A$107</definedName>
    <definedName name="_Fill" localSheetId="4" hidden="1">'[26]Bond Returns'!$A$8:$A$107</definedName>
    <definedName name="_Fill" localSheetId="5" hidden="1">'[26]Bond Returns'!$A$8:$A$107</definedName>
    <definedName name="_Fill" localSheetId="7" hidden="1">'[26]Bond Returns'!$A$8:$A$107</definedName>
    <definedName name="_Fill" localSheetId="8" hidden="1">'[26]Bond Returns'!$A$8:$A$107</definedName>
    <definedName name="_Fill" localSheetId="9" hidden="1">'[26]Bond Returns'!$A$8:$A$107</definedName>
    <definedName name="_Fill" localSheetId="10" hidden="1">'[25]Bond Returns'!$A$8:$A$107</definedName>
    <definedName name="_Fill" localSheetId="11" hidden="1">'[27]Bond Returns'!$A$8:$A$107</definedName>
    <definedName name="_Fill" localSheetId="12" hidden="1">'[27]Bond Returns'!$A$8:$A$107</definedName>
    <definedName name="_Fill" localSheetId="13" hidden="1">'[26]Bond Returns'!$A$8:$A$107</definedName>
    <definedName name="_Fill" localSheetId="14" hidden="1">'[26]Bond Returns'!$A$8:$A$107</definedName>
    <definedName name="_Fill" localSheetId="18" hidden="1">'[25]Bond Returns'!$A$8:$A$107</definedName>
    <definedName name="_Fill" localSheetId="19" hidden="1">'[25]Bond Returns'!$A$8:$A$107</definedName>
    <definedName name="_Fill" localSheetId="21" hidden="1">'[26]Bond Returns'!$A$8:$A$107</definedName>
    <definedName name="_Fill" hidden="1">'[28]Bond Returns'!$A$8:$A$107</definedName>
    <definedName name="_Key1" localSheetId="25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hidden="1">#REF!</definedName>
    <definedName name="_Key11" localSheetId="7" hidden="1">#REF!</definedName>
    <definedName name="_Key11" localSheetId="18" hidden="1">#REF!</definedName>
    <definedName name="_Key11" localSheetId="19" hidden="1">#REF!</definedName>
    <definedName name="_Key11" localSheetId="20" hidden="1">#REF!</definedName>
    <definedName name="_Key11" localSheetId="22" hidden="1">#REF!</definedName>
    <definedName name="_Key11" hidden="1">#REF!</definedName>
    <definedName name="_Key2" localSheetId="25" hidden="1">#REF!</definedName>
    <definedName name="_Key2" localSheetId="0" hidden="1">#REF!</definedName>
    <definedName name="_Key2" localSheetId="1" hidden="1">#REF!</definedName>
    <definedName name="_Key2" localSheetId="4" hidden="1">#REF!</definedName>
    <definedName name="_Key2" localSheetId="5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8" hidden="1">#REF!</definedName>
    <definedName name="_Key2" localSheetId="19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hidden="1">#REF!</definedName>
    <definedName name="_lslkdjf" localSheetId="7" hidden="1">#REF!</definedName>
    <definedName name="_lslkdjf" localSheetId="18" hidden="1">#REF!</definedName>
    <definedName name="_lslkdjf" localSheetId="19" hidden="1">#REF!</definedName>
    <definedName name="_lslkdjf" localSheetId="20" hidden="1">#REF!</definedName>
    <definedName name="_lslkdjf" localSheetId="22" hidden="1">#REF!</definedName>
    <definedName name="_lslkdjf" hidden="1">#REF!</definedName>
    <definedName name="_M" localSheetId="25">#REF!</definedName>
    <definedName name="_M" localSheetId="0">#REF!</definedName>
    <definedName name="_M" localSheetId="4">#REF!</definedName>
    <definedName name="_M" localSheetId="5">#REF!</definedName>
    <definedName name="_M" localSheetId="7">#REF!</definedName>
    <definedName name="_M" localSheetId="8">#REF!</definedName>
    <definedName name="_M" localSheetId="9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4">#REF!</definedName>
    <definedName name="_M" localSheetId="18">#REF!</definedName>
    <definedName name="_M" localSheetId="19">#REF!</definedName>
    <definedName name="_M" localSheetId="20">#REF!</definedName>
    <definedName name="_M" localSheetId="21">#REF!</definedName>
    <definedName name="_M" localSheetId="22">#REF!</definedName>
    <definedName name="_M">#REF!</definedName>
    <definedName name="_MatInverse_In" localSheetId="7" hidden="1">#REF!</definedName>
    <definedName name="_MatInverse_In" hidden="1">#REF!</definedName>
    <definedName name="_MatInverse_Out" localSheetId="7" hidden="1">#REF!</definedName>
    <definedName name="_MatInverse_Out" hidden="1">#REF!</definedName>
    <definedName name="_MatMult_A" localSheetId="0" hidden="1">'[29]Fall 2008 Forecast'!#REF!</definedName>
    <definedName name="_MatMult_A" localSheetId="7" hidden="1">'[29]Fall 2008 Forecast'!#REF!</definedName>
    <definedName name="_MatMult_A" localSheetId="18" hidden="1">'[29]Fall 2008 Forecast'!#REF!</definedName>
    <definedName name="_MatMult_A" localSheetId="19" hidden="1">'[29]Fall 2008 Forecast'!#REF!</definedName>
    <definedName name="_MatMult_A" localSheetId="20" hidden="1">'[29]Fall 2008 Forecast'!#REF!</definedName>
    <definedName name="_MatMult_A" localSheetId="21" hidden="1">'[29]Fall 2008 Forecast'!#REF!</definedName>
    <definedName name="_MatMult_A" localSheetId="22" hidden="1">'[29]Fall 2008 Forecast'!#REF!</definedName>
    <definedName name="_MatMult_A" hidden="1">'[29]Fall 2008 Forecast'!#REF!</definedName>
    <definedName name="_new22" localSheetId="0" hidden="1">{#N/A,#N/A,FALSE,"SCA";#N/A,#N/A,FALSE,"NCA";#N/A,#N/A,FALSE,"SAZ";#N/A,#N/A,FALSE,"CAZ";#N/A,#N/A,FALSE,"SNV";#N/A,#N/A,FALSE,"NNV";#N/A,#N/A,FALSE,"PP";#N/A,#N/A,FALSE,"SA"}</definedName>
    <definedName name="_new22" localSheetId="7" hidden="1">{#N/A,#N/A,FALSE,"SCA";#N/A,#N/A,FALSE,"NCA";#N/A,#N/A,FALSE,"SAZ";#N/A,#N/A,FALSE,"CAZ";#N/A,#N/A,FALSE,"SNV";#N/A,#N/A,FALSE,"NNV";#N/A,#N/A,FALSE,"PP";#N/A,#N/A,FALSE,"SA"}</definedName>
    <definedName name="_new22" localSheetId="19" hidden="1">{#N/A,#N/A,FALSE,"SCA";#N/A,#N/A,FALSE,"NCA";#N/A,#N/A,FALSE,"SAZ";#N/A,#N/A,FALSE,"CAZ";#N/A,#N/A,FALSE,"SNV";#N/A,#N/A,FALSE,"NNV";#N/A,#N/A,FALSE,"PP";#N/A,#N/A,FALSE,"SA"}</definedName>
    <definedName name="_new22" localSheetId="20" hidden="1">{#N/A,#N/A,FALSE,"SCA";#N/A,#N/A,FALSE,"NCA";#N/A,#N/A,FALSE,"SAZ";#N/A,#N/A,FALSE,"CAZ";#N/A,#N/A,FALSE,"SNV";#N/A,#N/A,FALSE,"NNV";#N/A,#N/A,FALSE,"PP";#N/A,#N/A,FALSE,"SA"}</definedName>
    <definedName name="_new22" localSheetId="21" hidden="1">{#N/A,#N/A,FALSE,"SCA";#N/A,#N/A,FALSE,"NCA";#N/A,#N/A,FALSE,"SAZ";#N/A,#N/A,FALSE,"CAZ";#N/A,#N/A,FALSE,"SNV";#N/A,#N/A,FALSE,"NNV";#N/A,#N/A,FALSE,"PP";#N/A,#N/A,FALSE,"SA"}</definedName>
    <definedName name="_new22" localSheetId="22" hidden="1">{#N/A,#N/A,FALSE,"SCA";#N/A,#N/A,FALSE,"NCA";#N/A,#N/A,FALSE,"SAZ";#N/A,#N/A,FALSE,"CAZ";#N/A,#N/A,FALSE,"SNV";#N/A,#N/A,FALSE,"NNV";#N/A,#N/A,FALSE,"PP";#N/A,#N/A,FALSE,"SA"}</definedName>
    <definedName name="_new22" hidden="1">{#N/A,#N/A,FALSE,"SCA";#N/A,#N/A,FALSE,"NCA";#N/A,#N/A,FALSE,"SAZ";#N/A,#N/A,FALSE,"CAZ";#N/A,#N/A,FALSE,"SNV";#N/A,#N/A,FALSE,"NNV";#N/A,#N/A,FALSE,"PP";#N/A,#N/A,FALSE,"SA"}</definedName>
    <definedName name="_new23" localSheetId="0" hidden="1">{#N/A,#N/A,FALSE,"SCA";#N/A,#N/A,FALSE,"NCA";#N/A,#N/A,FALSE,"SAZ";#N/A,#N/A,FALSE,"CAZ";#N/A,#N/A,FALSE,"SNV";#N/A,#N/A,FALSE,"NNV";#N/A,#N/A,FALSE,"PP";#N/A,#N/A,FALSE,"SA"}</definedName>
    <definedName name="_new23" localSheetId="7" hidden="1">{#N/A,#N/A,FALSE,"SCA";#N/A,#N/A,FALSE,"NCA";#N/A,#N/A,FALSE,"SAZ";#N/A,#N/A,FALSE,"CAZ";#N/A,#N/A,FALSE,"SNV";#N/A,#N/A,FALSE,"NNV";#N/A,#N/A,FALSE,"PP";#N/A,#N/A,FALSE,"SA"}</definedName>
    <definedName name="_new23" localSheetId="18" hidden="1">{#N/A,#N/A,FALSE,"SCA";#N/A,#N/A,FALSE,"NCA";#N/A,#N/A,FALSE,"SAZ";#N/A,#N/A,FALSE,"CAZ";#N/A,#N/A,FALSE,"SNV";#N/A,#N/A,FALSE,"NNV";#N/A,#N/A,FALSE,"PP";#N/A,#N/A,FALSE,"SA"}</definedName>
    <definedName name="_new23" localSheetId="19" hidden="1">{#N/A,#N/A,FALSE,"SCA";#N/A,#N/A,FALSE,"NCA";#N/A,#N/A,FALSE,"SAZ";#N/A,#N/A,FALSE,"CAZ";#N/A,#N/A,FALSE,"SNV";#N/A,#N/A,FALSE,"NNV";#N/A,#N/A,FALSE,"PP";#N/A,#N/A,FALSE,"SA"}</definedName>
    <definedName name="_new23" localSheetId="20" hidden="1">{#N/A,#N/A,FALSE,"SCA";#N/A,#N/A,FALSE,"NCA";#N/A,#N/A,FALSE,"SAZ";#N/A,#N/A,FALSE,"CAZ";#N/A,#N/A,FALSE,"SNV";#N/A,#N/A,FALSE,"NNV";#N/A,#N/A,FALSE,"PP";#N/A,#N/A,FALSE,"SA"}</definedName>
    <definedName name="_new23" localSheetId="21" hidden="1">{#N/A,#N/A,FALSE,"SCA";#N/A,#N/A,FALSE,"NCA";#N/A,#N/A,FALSE,"SAZ";#N/A,#N/A,FALSE,"CAZ";#N/A,#N/A,FALSE,"SNV";#N/A,#N/A,FALSE,"NNV";#N/A,#N/A,FALSE,"PP";#N/A,#N/A,FALSE,"SA"}</definedName>
    <definedName name="_new23" localSheetId="22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0" hidden="1">{#N/A,#N/A,FALSE,"SCA";#N/A,#N/A,FALSE,"NCA";#N/A,#N/A,FALSE,"SAZ";#N/A,#N/A,FALSE,"CAZ";#N/A,#N/A,FALSE,"SNV";#N/A,#N/A,FALSE,"NNV";#N/A,#N/A,FALSE,"PP";#N/A,#N/A,FALSE,"SA"}</definedName>
    <definedName name="_new37" localSheetId="7" hidden="1">{#N/A,#N/A,FALSE,"SCA";#N/A,#N/A,FALSE,"NCA";#N/A,#N/A,FALSE,"SAZ";#N/A,#N/A,FALSE,"CAZ";#N/A,#N/A,FALSE,"SNV";#N/A,#N/A,FALSE,"NNV";#N/A,#N/A,FALSE,"PP";#N/A,#N/A,FALSE,"SA"}</definedName>
    <definedName name="_new37" localSheetId="18" hidden="1">{#N/A,#N/A,FALSE,"SCA";#N/A,#N/A,FALSE,"NCA";#N/A,#N/A,FALSE,"SAZ";#N/A,#N/A,FALSE,"CAZ";#N/A,#N/A,FALSE,"SNV";#N/A,#N/A,FALSE,"NNV";#N/A,#N/A,FALSE,"PP";#N/A,#N/A,FALSE,"SA"}</definedName>
    <definedName name="_new37" localSheetId="19" hidden="1">{#N/A,#N/A,FALSE,"SCA";#N/A,#N/A,FALSE,"NCA";#N/A,#N/A,FALSE,"SAZ";#N/A,#N/A,FALSE,"CAZ";#N/A,#N/A,FALSE,"SNV";#N/A,#N/A,FALSE,"NNV";#N/A,#N/A,FALSE,"PP";#N/A,#N/A,FALSE,"SA"}</definedName>
    <definedName name="_new37" localSheetId="20" hidden="1">{#N/A,#N/A,FALSE,"SCA";#N/A,#N/A,FALSE,"NCA";#N/A,#N/A,FALSE,"SAZ";#N/A,#N/A,FALSE,"CAZ";#N/A,#N/A,FALSE,"SNV";#N/A,#N/A,FALSE,"NNV";#N/A,#N/A,FALSE,"PP";#N/A,#N/A,FALSE,"SA"}</definedName>
    <definedName name="_new37" localSheetId="21" hidden="1">{#N/A,#N/A,FALSE,"SCA";#N/A,#N/A,FALSE,"NCA";#N/A,#N/A,FALSE,"SAZ";#N/A,#N/A,FALSE,"CAZ";#N/A,#N/A,FALSE,"SNV";#N/A,#N/A,FALSE,"NNV";#N/A,#N/A,FALSE,"PP";#N/A,#N/A,FALSE,"SA"}</definedName>
    <definedName name="_new37" localSheetId="22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0" hidden="1">{#N/A,#N/A,FALSE,"SCA";#N/A,#N/A,FALSE,"NCA";#N/A,#N/A,FALSE,"SAZ";#N/A,#N/A,FALSE,"CAZ";#N/A,#N/A,FALSE,"SNV";#N/A,#N/A,FALSE,"NNV";#N/A,#N/A,FALSE,"PP";#N/A,#N/A,FALSE,"SA"}</definedName>
    <definedName name="_new43" localSheetId="7" hidden="1">{#N/A,#N/A,FALSE,"SCA";#N/A,#N/A,FALSE,"NCA";#N/A,#N/A,FALSE,"SAZ";#N/A,#N/A,FALSE,"CAZ";#N/A,#N/A,FALSE,"SNV";#N/A,#N/A,FALSE,"NNV";#N/A,#N/A,FALSE,"PP";#N/A,#N/A,FALSE,"SA"}</definedName>
    <definedName name="_new43" localSheetId="18" hidden="1">{#N/A,#N/A,FALSE,"SCA";#N/A,#N/A,FALSE,"NCA";#N/A,#N/A,FALSE,"SAZ";#N/A,#N/A,FALSE,"CAZ";#N/A,#N/A,FALSE,"SNV";#N/A,#N/A,FALSE,"NNV";#N/A,#N/A,FALSE,"PP";#N/A,#N/A,FALSE,"SA"}</definedName>
    <definedName name="_new43" localSheetId="19" hidden="1">{#N/A,#N/A,FALSE,"SCA";#N/A,#N/A,FALSE,"NCA";#N/A,#N/A,FALSE,"SAZ";#N/A,#N/A,FALSE,"CAZ";#N/A,#N/A,FALSE,"SNV";#N/A,#N/A,FALSE,"NNV";#N/A,#N/A,FALSE,"PP";#N/A,#N/A,FALSE,"SA"}</definedName>
    <definedName name="_new43" localSheetId="20" hidden="1">{#N/A,#N/A,FALSE,"SCA";#N/A,#N/A,FALSE,"NCA";#N/A,#N/A,FALSE,"SAZ";#N/A,#N/A,FALSE,"CAZ";#N/A,#N/A,FALSE,"SNV";#N/A,#N/A,FALSE,"NNV";#N/A,#N/A,FALSE,"PP";#N/A,#N/A,FALSE,"SA"}</definedName>
    <definedName name="_new43" localSheetId="21" hidden="1">{#N/A,#N/A,FALSE,"SCA";#N/A,#N/A,FALSE,"NCA";#N/A,#N/A,FALSE,"SAZ";#N/A,#N/A,FALSE,"CAZ";#N/A,#N/A,FALSE,"SNV";#N/A,#N/A,FALSE,"NNV";#N/A,#N/A,FALSE,"PP";#N/A,#N/A,FALSE,"SA"}</definedName>
    <definedName name="_new43" localSheetId="22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0" hidden="1">{#N/A,#N/A,FALSE,"SCA";#N/A,#N/A,FALSE,"NCA";#N/A,#N/A,FALSE,"SAZ";#N/A,#N/A,FALSE,"CAZ";#N/A,#N/A,FALSE,"SNV";#N/A,#N/A,FALSE,"NNV";#N/A,#N/A,FALSE,"PP";#N/A,#N/A,FALSE,"SA"}</definedName>
    <definedName name="_new57" localSheetId="7" hidden="1">{#N/A,#N/A,FALSE,"SCA";#N/A,#N/A,FALSE,"NCA";#N/A,#N/A,FALSE,"SAZ";#N/A,#N/A,FALSE,"CAZ";#N/A,#N/A,FALSE,"SNV";#N/A,#N/A,FALSE,"NNV";#N/A,#N/A,FALSE,"PP";#N/A,#N/A,FALSE,"SA"}</definedName>
    <definedName name="_new57" localSheetId="18" hidden="1">{#N/A,#N/A,FALSE,"SCA";#N/A,#N/A,FALSE,"NCA";#N/A,#N/A,FALSE,"SAZ";#N/A,#N/A,FALSE,"CAZ";#N/A,#N/A,FALSE,"SNV";#N/A,#N/A,FALSE,"NNV";#N/A,#N/A,FALSE,"PP";#N/A,#N/A,FALSE,"SA"}</definedName>
    <definedName name="_new57" localSheetId="19" hidden="1">{#N/A,#N/A,FALSE,"SCA";#N/A,#N/A,FALSE,"NCA";#N/A,#N/A,FALSE,"SAZ";#N/A,#N/A,FALSE,"CAZ";#N/A,#N/A,FALSE,"SNV";#N/A,#N/A,FALSE,"NNV";#N/A,#N/A,FALSE,"PP";#N/A,#N/A,FALSE,"SA"}</definedName>
    <definedName name="_new57" localSheetId="20" hidden="1">{#N/A,#N/A,FALSE,"SCA";#N/A,#N/A,FALSE,"NCA";#N/A,#N/A,FALSE,"SAZ";#N/A,#N/A,FALSE,"CAZ";#N/A,#N/A,FALSE,"SNV";#N/A,#N/A,FALSE,"NNV";#N/A,#N/A,FALSE,"PP";#N/A,#N/A,FALSE,"SA"}</definedName>
    <definedName name="_new57" localSheetId="21" hidden="1">{#N/A,#N/A,FALSE,"SCA";#N/A,#N/A,FALSE,"NCA";#N/A,#N/A,FALSE,"SAZ";#N/A,#N/A,FALSE,"CAZ";#N/A,#N/A,FALSE,"SNV";#N/A,#N/A,FALSE,"NNV";#N/A,#N/A,FALSE,"PP";#N/A,#N/A,FALSE,"SA"}</definedName>
    <definedName name="_new57" localSheetId="22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0" hidden="1">{#N/A,#N/A,FALSE,"SCA";#N/A,#N/A,FALSE,"NCA";#N/A,#N/A,FALSE,"SAZ";#N/A,#N/A,FALSE,"CAZ";#N/A,#N/A,FALSE,"SNV";#N/A,#N/A,FALSE,"NNV";#N/A,#N/A,FALSE,"PP";#N/A,#N/A,FALSE,"SA"}</definedName>
    <definedName name="_new58" localSheetId="7" hidden="1">{#N/A,#N/A,FALSE,"SCA";#N/A,#N/A,FALSE,"NCA";#N/A,#N/A,FALSE,"SAZ";#N/A,#N/A,FALSE,"CAZ";#N/A,#N/A,FALSE,"SNV";#N/A,#N/A,FALSE,"NNV";#N/A,#N/A,FALSE,"PP";#N/A,#N/A,FALSE,"SA"}</definedName>
    <definedName name="_new58" localSheetId="18" hidden="1">{#N/A,#N/A,FALSE,"SCA";#N/A,#N/A,FALSE,"NCA";#N/A,#N/A,FALSE,"SAZ";#N/A,#N/A,FALSE,"CAZ";#N/A,#N/A,FALSE,"SNV";#N/A,#N/A,FALSE,"NNV";#N/A,#N/A,FALSE,"PP";#N/A,#N/A,FALSE,"SA"}</definedName>
    <definedName name="_new58" localSheetId="19" hidden="1">{#N/A,#N/A,FALSE,"SCA";#N/A,#N/A,FALSE,"NCA";#N/A,#N/A,FALSE,"SAZ";#N/A,#N/A,FALSE,"CAZ";#N/A,#N/A,FALSE,"SNV";#N/A,#N/A,FALSE,"NNV";#N/A,#N/A,FALSE,"PP";#N/A,#N/A,FALSE,"SA"}</definedName>
    <definedName name="_new58" localSheetId="20" hidden="1">{#N/A,#N/A,FALSE,"SCA";#N/A,#N/A,FALSE,"NCA";#N/A,#N/A,FALSE,"SAZ";#N/A,#N/A,FALSE,"CAZ";#N/A,#N/A,FALSE,"SNV";#N/A,#N/A,FALSE,"NNV";#N/A,#N/A,FALSE,"PP";#N/A,#N/A,FALSE,"SA"}</definedName>
    <definedName name="_new58" localSheetId="21" hidden="1">{#N/A,#N/A,FALSE,"SCA";#N/A,#N/A,FALSE,"NCA";#N/A,#N/A,FALSE,"SAZ";#N/A,#N/A,FALSE,"CAZ";#N/A,#N/A,FALSE,"SNV";#N/A,#N/A,FALSE,"NNV";#N/A,#N/A,FALSE,"PP";#N/A,#N/A,FALSE,"SA"}</definedName>
    <definedName name="_new58" localSheetId="22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0" hidden="1">{#N/A,#N/A,FALSE,"SCA";#N/A,#N/A,FALSE,"NCA";#N/A,#N/A,FALSE,"SAZ";#N/A,#N/A,FALSE,"CAZ";#N/A,#N/A,FALSE,"SNV";#N/A,#N/A,FALSE,"NNV";#N/A,#N/A,FALSE,"PP";#N/A,#N/A,FALSE,"SA"}</definedName>
    <definedName name="_new71" localSheetId="7" hidden="1">{#N/A,#N/A,FALSE,"SCA";#N/A,#N/A,FALSE,"NCA";#N/A,#N/A,FALSE,"SAZ";#N/A,#N/A,FALSE,"CAZ";#N/A,#N/A,FALSE,"SNV";#N/A,#N/A,FALSE,"NNV";#N/A,#N/A,FALSE,"PP";#N/A,#N/A,FALSE,"SA"}</definedName>
    <definedName name="_new71" localSheetId="18" hidden="1">{#N/A,#N/A,FALSE,"SCA";#N/A,#N/A,FALSE,"NCA";#N/A,#N/A,FALSE,"SAZ";#N/A,#N/A,FALSE,"CAZ";#N/A,#N/A,FALSE,"SNV";#N/A,#N/A,FALSE,"NNV";#N/A,#N/A,FALSE,"PP";#N/A,#N/A,FALSE,"SA"}</definedName>
    <definedName name="_new71" localSheetId="19" hidden="1">{#N/A,#N/A,FALSE,"SCA";#N/A,#N/A,FALSE,"NCA";#N/A,#N/A,FALSE,"SAZ";#N/A,#N/A,FALSE,"CAZ";#N/A,#N/A,FALSE,"SNV";#N/A,#N/A,FALSE,"NNV";#N/A,#N/A,FALSE,"PP";#N/A,#N/A,FALSE,"SA"}</definedName>
    <definedName name="_new71" localSheetId="20" hidden="1">{#N/A,#N/A,FALSE,"SCA";#N/A,#N/A,FALSE,"NCA";#N/A,#N/A,FALSE,"SAZ";#N/A,#N/A,FALSE,"CAZ";#N/A,#N/A,FALSE,"SNV";#N/A,#N/A,FALSE,"NNV";#N/A,#N/A,FALSE,"PP";#N/A,#N/A,FALSE,"SA"}</definedName>
    <definedName name="_new71" localSheetId="21" hidden="1">{#N/A,#N/A,FALSE,"SCA";#N/A,#N/A,FALSE,"NCA";#N/A,#N/A,FALSE,"SAZ";#N/A,#N/A,FALSE,"CAZ";#N/A,#N/A,FALSE,"SNV";#N/A,#N/A,FALSE,"NNV";#N/A,#N/A,FALSE,"PP";#N/A,#N/A,FALSE,"SA"}</definedName>
    <definedName name="_new71" localSheetId="22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0" hidden="1">{#N/A,#N/A,FALSE,"SCA";#N/A,#N/A,FALSE,"NCA";#N/A,#N/A,FALSE,"SAZ";#N/A,#N/A,FALSE,"CAZ";#N/A,#N/A,FALSE,"SNV";#N/A,#N/A,FALSE,"NNV";#N/A,#N/A,FALSE,"PP";#N/A,#N/A,FALSE,"SA"}</definedName>
    <definedName name="_new72" localSheetId="7" hidden="1">{#N/A,#N/A,FALSE,"SCA";#N/A,#N/A,FALSE,"NCA";#N/A,#N/A,FALSE,"SAZ";#N/A,#N/A,FALSE,"CAZ";#N/A,#N/A,FALSE,"SNV";#N/A,#N/A,FALSE,"NNV";#N/A,#N/A,FALSE,"PP";#N/A,#N/A,FALSE,"SA"}</definedName>
    <definedName name="_new72" localSheetId="18" hidden="1">{#N/A,#N/A,FALSE,"SCA";#N/A,#N/A,FALSE,"NCA";#N/A,#N/A,FALSE,"SAZ";#N/A,#N/A,FALSE,"CAZ";#N/A,#N/A,FALSE,"SNV";#N/A,#N/A,FALSE,"NNV";#N/A,#N/A,FALSE,"PP";#N/A,#N/A,FALSE,"SA"}</definedName>
    <definedName name="_new72" localSheetId="19" hidden="1">{#N/A,#N/A,FALSE,"SCA";#N/A,#N/A,FALSE,"NCA";#N/A,#N/A,FALSE,"SAZ";#N/A,#N/A,FALSE,"CAZ";#N/A,#N/A,FALSE,"SNV";#N/A,#N/A,FALSE,"NNV";#N/A,#N/A,FALSE,"PP";#N/A,#N/A,FALSE,"SA"}</definedName>
    <definedName name="_new72" localSheetId="20" hidden="1">{#N/A,#N/A,FALSE,"SCA";#N/A,#N/A,FALSE,"NCA";#N/A,#N/A,FALSE,"SAZ";#N/A,#N/A,FALSE,"CAZ";#N/A,#N/A,FALSE,"SNV";#N/A,#N/A,FALSE,"NNV";#N/A,#N/A,FALSE,"PP";#N/A,#N/A,FALSE,"SA"}</definedName>
    <definedName name="_new72" localSheetId="21" hidden="1">{#N/A,#N/A,FALSE,"SCA";#N/A,#N/A,FALSE,"NCA";#N/A,#N/A,FALSE,"SAZ";#N/A,#N/A,FALSE,"CAZ";#N/A,#N/A,FALSE,"SNV";#N/A,#N/A,FALSE,"NNV";#N/A,#N/A,FALSE,"PP";#N/A,#N/A,FALSE,"SA"}</definedName>
    <definedName name="_new72" localSheetId="22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um1">#REF!</definedName>
    <definedName name="_num10" localSheetId="7">#REF!</definedName>
    <definedName name="_num10">#REF!</definedName>
    <definedName name="_num11" localSheetId="7">#REF!</definedName>
    <definedName name="_num11">#REF!</definedName>
    <definedName name="_num12" localSheetId="7">#REF!</definedName>
    <definedName name="_num12">#REF!</definedName>
    <definedName name="_num13" localSheetId="7">#REF!</definedName>
    <definedName name="_num13">#REF!</definedName>
    <definedName name="_num14" localSheetId="7">#REF!</definedName>
    <definedName name="_num14">#REF!</definedName>
    <definedName name="_num15" localSheetId="7">#REF!</definedName>
    <definedName name="_num15">#REF!</definedName>
    <definedName name="_num16" localSheetId="7">#REF!</definedName>
    <definedName name="_num16">#REF!</definedName>
    <definedName name="_num17" localSheetId="7">#REF!</definedName>
    <definedName name="_num17">#REF!</definedName>
    <definedName name="_num18" localSheetId="7">#REF!</definedName>
    <definedName name="_num18">#REF!</definedName>
    <definedName name="_num19" localSheetId="7">#REF!</definedName>
    <definedName name="_num19">#REF!</definedName>
    <definedName name="_num2" localSheetId="7">#REF!</definedName>
    <definedName name="_num2">#REF!</definedName>
    <definedName name="_num20" localSheetId="7">#REF!</definedName>
    <definedName name="_num20">#REF!</definedName>
    <definedName name="_num21" localSheetId="7">#REF!</definedName>
    <definedName name="_num21">#REF!</definedName>
    <definedName name="_num22" localSheetId="7">#REF!</definedName>
    <definedName name="_num22">#REF!</definedName>
    <definedName name="_num23" localSheetId="7">#REF!</definedName>
    <definedName name="_num23">#REF!</definedName>
    <definedName name="_num24" localSheetId="7">#REF!</definedName>
    <definedName name="_num24">#REF!</definedName>
    <definedName name="_num25" localSheetId="7">#REF!</definedName>
    <definedName name="_num25">#REF!</definedName>
    <definedName name="_num26" localSheetId="7">#REF!</definedName>
    <definedName name="_num26">#REF!</definedName>
    <definedName name="_num27" localSheetId="7">#REF!</definedName>
    <definedName name="_num27">#REF!</definedName>
    <definedName name="_num28" localSheetId="7">#REF!</definedName>
    <definedName name="_num28">#REF!</definedName>
    <definedName name="_num29" localSheetId="7">#REF!</definedName>
    <definedName name="_num29">#REF!</definedName>
    <definedName name="_num3" localSheetId="7">#REF!</definedName>
    <definedName name="_num3">#REF!</definedName>
    <definedName name="_num30" localSheetId="7">#REF!</definedName>
    <definedName name="_num30">#REF!</definedName>
    <definedName name="_num31" localSheetId="7">#REF!</definedName>
    <definedName name="_num31">#REF!</definedName>
    <definedName name="_num32" localSheetId="7">#REF!</definedName>
    <definedName name="_num32">#REF!</definedName>
    <definedName name="_num33" localSheetId="7">#REF!</definedName>
    <definedName name="_num33">#REF!</definedName>
    <definedName name="_num4" localSheetId="7">#REF!</definedName>
    <definedName name="_num4">#REF!</definedName>
    <definedName name="_num5" localSheetId="7">#REF!</definedName>
    <definedName name="_num5">#REF!</definedName>
    <definedName name="_num6" localSheetId="7">#REF!</definedName>
    <definedName name="_num6">#REF!</definedName>
    <definedName name="_num7" localSheetId="7">#REF!</definedName>
    <definedName name="_num7">#REF!</definedName>
    <definedName name="_num8" localSheetId="7">#REF!</definedName>
    <definedName name="_num8">#REF!</definedName>
    <definedName name="_num9" localSheetId="7">#REF!</definedName>
    <definedName name="_num9">#REF!</definedName>
    <definedName name="_Order1" hidden="1">255</definedName>
    <definedName name="_Order2" hidden="1">255</definedName>
    <definedName name="_pg1" localSheetId="7">#REF!</definedName>
    <definedName name="_pg1">#REF!</definedName>
    <definedName name="_pg2" localSheetId="7">#REF!</definedName>
    <definedName name="_pg2">#REF!</definedName>
    <definedName name="_R" localSheetId="7">'[30]Schedule RAM-2'!#REF!</definedName>
    <definedName name="_R">'[30]Schedule RAM-2'!#REF!</definedName>
    <definedName name="_Regression_Int" localSheetId="0" hidden="1">1</definedName>
    <definedName name="_Regression_Int" localSheetId="7" hidden="1">1</definedName>
    <definedName name="_Regression_Int" localSheetId="21" hidden="1">1</definedName>
    <definedName name="_Regression_Int" hidden="1">1</definedName>
    <definedName name="_Regression_Out" localSheetId="25" hidden="1">#REF!</definedName>
    <definedName name="_Regression_Out" localSheetId="0" hidden="1">#REF!</definedName>
    <definedName name="_Regression_Out" localSheetId="4" hidden="1">#REF!</definedName>
    <definedName name="_Regression_Out" localSheetId="5" hidden="1">#REF!</definedName>
    <definedName name="_Regression_Out" localSheetId="7" hidden="1">#REF!</definedName>
    <definedName name="_Regression_Out" localSheetId="8" hidden="1">#REF!</definedName>
    <definedName name="_Regression_Out" localSheetId="9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8" hidden="1">#REF!</definedName>
    <definedName name="_Regression_Out" localSheetId="1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hidden="1">#REF!</definedName>
    <definedName name="_Regression_X" localSheetId="25" hidden="1">#REF!</definedName>
    <definedName name="_Regression_X" localSheetId="0" hidden="1">#REF!</definedName>
    <definedName name="_Regression_X" localSheetId="4" hidden="1">#REF!</definedName>
    <definedName name="_Regression_X" localSheetId="5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8" hidden="1">#REF!</definedName>
    <definedName name="_Regression_X" localSheetId="19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hidden="1">#REF!</definedName>
    <definedName name="_Regression_Y" localSheetId="25" hidden="1">#REF!</definedName>
    <definedName name="_Regression_Y" localSheetId="0" hidden="1">#REF!</definedName>
    <definedName name="_Regression_Y" localSheetId="4" hidden="1">#REF!</definedName>
    <definedName name="_Regression_Y" localSheetId="5" hidden="1">#REF!</definedName>
    <definedName name="_Regression_Y" localSheetId="7" hidden="1">#REF!</definedName>
    <definedName name="_Regression_Y" localSheetId="8" hidden="1">#REF!</definedName>
    <definedName name="_Regression_Y" localSheetId="9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8" hidden="1">#REF!</definedName>
    <definedName name="_Regression_Y" localSheetId="19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hidden="1">#REF!</definedName>
    <definedName name="_RMA1" localSheetId="7">#REF!</definedName>
    <definedName name="_RMA1">#REF!</definedName>
    <definedName name="_RMA2" localSheetId="7">#REF!</definedName>
    <definedName name="_RMA2">#REF!</definedName>
    <definedName name="_Sort" localSheetId="25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hidden="1">#REF!</definedName>
    <definedName name="_sort2" localSheetId="7" hidden="1">#REF!</definedName>
    <definedName name="_sort2" localSheetId="18" hidden="1">#REF!</definedName>
    <definedName name="_sort2" localSheetId="19" hidden="1">#REF!</definedName>
    <definedName name="_sort2" localSheetId="20" hidden="1">#REF!</definedName>
    <definedName name="_sort2" localSheetId="22" hidden="1">#REF!</definedName>
    <definedName name="_sort2" hidden="1">#REF!</definedName>
    <definedName name="_swe80">[15]Input!$E$29</definedName>
    <definedName name="_Table1_In1" localSheetId="7" hidden="1">#REF!</definedName>
    <definedName name="_Table1_In1" hidden="1">#REF!</definedName>
    <definedName name="_Table1_Out" localSheetId="7" hidden="1">#REF!</definedName>
    <definedName name="_Table1_Out" hidden="1">#REF!</definedName>
    <definedName name="_Table2_Out" localSheetId="7" hidden="1">#REF!</definedName>
    <definedName name="_Table2_Out" hidden="1">#REF!</definedName>
    <definedName name="_ucg80">[15]Input!$E$31</definedName>
    <definedName name="_x" localSheetId="25" hidden="1">#REF!</definedName>
    <definedName name="_x" localSheetId="0" hidden="1">#REF!</definedName>
    <definedName name="_x" localSheetId="7" hidden="1">#REF!</definedName>
    <definedName name="_x" localSheetId="18" hidden="1">#REF!</definedName>
    <definedName name="_x" localSheetId="19" hidden="1">#REF!</definedName>
    <definedName name="_x" localSheetId="20" hidden="1">#REF!</definedName>
    <definedName name="_x" localSheetId="21" hidden="1">#REF!</definedName>
    <definedName name="_x" localSheetId="22" hidden="1">#REF!</definedName>
    <definedName name="_x" hidden="1">#REF!</definedName>
    <definedName name="A" localSheetId="25">#REF!</definedName>
    <definedName name="A" localSheetId="0">#REF!</definedName>
    <definedName name="A" localSheetId="4">#REF!</definedName>
    <definedName name="A" localSheetId="5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>#REF!</definedName>
    <definedName name="aa" localSheetId="0" hidden="1">{"FAC_SUMMARY",#N/A,FALSE,"Summaries"}</definedName>
    <definedName name="aa" localSheetId="7" hidden="1">{"FAC_SUMMARY",#N/A,FALSE,"Summaries"}</definedName>
    <definedName name="aa" localSheetId="19" hidden="1">{"FAC_SUMMARY",#N/A,FALSE,"Summaries"}</definedName>
    <definedName name="aa" localSheetId="20" hidden="1">{"FAC_SUMMARY",#N/A,FALSE,"Summaries"}</definedName>
    <definedName name="aa" localSheetId="21" hidden="1">{"FAC_SUMMARY",#N/A,FALSE,"Summaries"}</definedName>
    <definedName name="aa" localSheetId="22" hidden="1">{"FAC_SUMMARY",#N/A,FALSE,"Summaries"}</definedName>
    <definedName name="aa" hidden="1">{"FAC_SUMMARY",#N/A,FALSE,"Summaries"}</definedName>
    <definedName name="AAA">#REF!</definedName>
    <definedName name="AAA_DOCTOPS" hidden="1">"AAA_SET"</definedName>
    <definedName name="AAA_duser" hidden="1">"OFF"</definedName>
    <definedName name="aaaa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localSheetId="0" hidden="1">{#N/A,#N/A,FALSE,"SCA";#N/A,#N/A,FALSE,"NCA";#N/A,#N/A,FALSE,"SAZ";#N/A,#N/A,FALSE,"CAZ";#N/A,#N/A,FALSE,"SNV";#N/A,#N/A,FALSE,"NNV";#N/A,#N/A,FALSE,"PP";#N/A,#N/A,FALSE,"SA"}</definedName>
    <definedName name="aaaaaa" localSheetId="7" hidden="1">{#N/A,#N/A,FALSE,"SCA";#N/A,#N/A,FALSE,"NCA";#N/A,#N/A,FALSE,"SAZ";#N/A,#N/A,FALSE,"CAZ";#N/A,#N/A,FALSE,"SNV";#N/A,#N/A,FALSE,"NNV";#N/A,#N/A,FALSE,"PP";#N/A,#N/A,FALSE,"SA"}</definedName>
    <definedName name="aaaaaa" localSheetId="19" hidden="1">{#N/A,#N/A,FALSE,"SCA";#N/A,#N/A,FALSE,"NCA";#N/A,#N/A,FALSE,"SAZ";#N/A,#N/A,FALSE,"CAZ";#N/A,#N/A,FALSE,"SNV";#N/A,#N/A,FALSE,"NNV";#N/A,#N/A,FALSE,"PP";#N/A,#N/A,FALSE,"SA"}</definedName>
    <definedName name="aaaaaa" localSheetId="20" hidden="1">{#N/A,#N/A,FALSE,"SCA";#N/A,#N/A,FALSE,"NCA";#N/A,#N/A,FALSE,"SAZ";#N/A,#N/A,FALSE,"CAZ";#N/A,#N/A,FALSE,"SNV";#N/A,#N/A,FALSE,"NNV";#N/A,#N/A,FALSE,"PP";#N/A,#N/A,FALSE,"SA"}</definedName>
    <definedName name="aaaaaa" localSheetId="21" hidden="1">{#N/A,#N/A,FALSE,"SCA";#N/A,#N/A,FALSE,"NCA";#N/A,#N/A,FALSE,"SAZ";#N/A,#N/A,FALSE,"CAZ";#N/A,#N/A,FALSE,"SNV";#N/A,#N/A,FALSE,"NNV";#N/A,#N/A,FALSE,"PP";#N/A,#N/A,FALSE,"SA"}</definedName>
    <definedName name="aaaaaa" localSheetId="22" hidden="1">{#N/A,#N/A,FALSE,"SCA";#N/A,#N/A,FALSE,"NCA";#N/A,#N/A,FALSE,"SAZ";#N/A,#N/A,FALSE,"CAZ";#N/A,#N/A,FALSE,"SNV";#N/A,#N/A,FALSE,"NNV";#N/A,#N/A,FALSE,"PP";#N/A,#N/A,FALSE,"SA"}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localSheetId="0" hidden="1">{#N/A,#N/A,FALSE,"SCA";#N/A,#N/A,FALSE,"NCA";#N/A,#N/A,FALSE,"SAZ";#N/A,#N/A,FALSE,"CAZ";#N/A,#N/A,FALSE,"SNV";#N/A,#N/A,FALSE,"NNV";#N/A,#N/A,FALSE,"PP";#N/A,#N/A,FALSE,"SA"}</definedName>
    <definedName name="aaaaaaa" localSheetId="7" hidden="1">{#N/A,#N/A,FALSE,"SCA";#N/A,#N/A,FALSE,"NCA";#N/A,#N/A,FALSE,"SAZ";#N/A,#N/A,FALSE,"CAZ";#N/A,#N/A,FALSE,"SNV";#N/A,#N/A,FALSE,"NNV";#N/A,#N/A,FALSE,"PP";#N/A,#N/A,FALSE,"SA"}</definedName>
    <definedName name="aaaaaaa" localSheetId="19" hidden="1">{#N/A,#N/A,FALSE,"SCA";#N/A,#N/A,FALSE,"NCA";#N/A,#N/A,FALSE,"SAZ";#N/A,#N/A,FALSE,"CAZ";#N/A,#N/A,FALSE,"SNV";#N/A,#N/A,FALSE,"NNV";#N/A,#N/A,FALSE,"PP";#N/A,#N/A,FALSE,"SA"}</definedName>
    <definedName name="aaaaaaa" localSheetId="20" hidden="1">{#N/A,#N/A,FALSE,"SCA";#N/A,#N/A,FALSE,"NCA";#N/A,#N/A,FALSE,"SAZ";#N/A,#N/A,FALSE,"CAZ";#N/A,#N/A,FALSE,"SNV";#N/A,#N/A,FALSE,"NNV";#N/A,#N/A,FALSE,"PP";#N/A,#N/A,FALSE,"SA"}</definedName>
    <definedName name="aaaaaaa" localSheetId="21" hidden="1">{#N/A,#N/A,FALSE,"SCA";#N/A,#N/A,FALSE,"NCA";#N/A,#N/A,FALSE,"SAZ";#N/A,#N/A,FALSE,"CAZ";#N/A,#N/A,FALSE,"SNV";#N/A,#N/A,FALSE,"NNV";#N/A,#N/A,FALSE,"PP";#N/A,#N/A,FALSE,"SA"}</definedName>
    <definedName name="aaaaaaa" localSheetId="22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localSheetId="0" hidden="1">{#N/A,#N/A,FALSE,"SCA";#N/A,#N/A,FALSE,"NCA";#N/A,#N/A,FALSE,"SAZ";#N/A,#N/A,FALSE,"CAZ";#N/A,#N/A,FALSE,"SNV";#N/A,#N/A,FALSE,"NNV";#N/A,#N/A,FALSE,"PP";#N/A,#N/A,FALSE,"SA"}</definedName>
    <definedName name="aaaaaaaa" localSheetId="7" hidden="1">{#N/A,#N/A,FALSE,"SCA";#N/A,#N/A,FALSE,"NCA";#N/A,#N/A,FALSE,"SAZ";#N/A,#N/A,FALSE,"CAZ";#N/A,#N/A,FALSE,"SNV";#N/A,#N/A,FALSE,"NNV";#N/A,#N/A,FALSE,"PP";#N/A,#N/A,FALSE,"SA"}</definedName>
    <definedName name="aaaaaaaa" localSheetId="19" hidden="1">{#N/A,#N/A,FALSE,"SCA";#N/A,#N/A,FALSE,"NCA";#N/A,#N/A,FALSE,"SAZ";#N/A,#N/A,FALSE,"CAZ";#N/A,#N/A,FALSE,"SNV";#N/A,#N/A,FALSE,"NNV";#N/A,#N/A,FALSE,"PP";#N/A,#N/A,FALSE,"SA"}</definedName>
    <definedName name="aaaaaaaa" localSheetId="20" hidden="1">{#N/A,#N/A,FALSE,"SCA";#N/A,#N/A,FALSE,"NCA";#N/A,#N/A,FALSE,"SAZ";#N/A,#N/A,FALSE,"CAZ";#N/A,#N/A,FALSE,"SNV";#N/A,#N/A,FALSE,"NNV";#N/A,#N/A,FALSE,"PP";#N/A,#N/A,FALSE,"SA"}</definedName>
    <definedName name="aaaaaaaa" localSheetId="21" hidden="1">{#N/A,#N/A,FALSE,"SCA";#N/A,#N/A,FALSE,"NCA";#N/A,#N/A,FALSE,"SAZ";#N/A,#N/A,FALSE,"CAZ";#N/A,#N/A,FALSE,"SNV";#N/A,#N/A,FALSE,"NNV";#N/A,#N/A,FALSE,"PP";#N/A,#N/A,FALSE,"SA"}</definedName>
    <definedName name="aaaaaaaa" localSheetId="22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gg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localSheetId="0" hidden="1">{#N/A,#N/A,TRUE,"1990";#N/A,#N/A,TRUE,"1991";#N/A,#N/A,TRUE,"1992";#N/A,#N/A,TRUE,"1993"}</definedName>
    <definedName name="abc" localSheetId="7" hidden="1">{#N/A,#N/A,TRUE,"1990";#N/A,#N/A,TRUE,"1991";#N/A,#N/A,TRUE,"1992";#N/A,#N/A,TRUE,"1993"}</definedName>
    <definedName name="abc" localSheetId="19" hidden="1">{#N/A,#N/A,TRUE,"1990";#N/A,#N/A,TRUE,"1991";#N/A,#N/A,TRUE,"1992";#N/A,#N/A,TRUE,"1993"}</definedName>
    <definedName name="abc" localSheetId="20" hidden="1">{#N/A,#N/A,TRUE,"1990";#N/A,#N/A,TRUE,"1991";#N/A,#N/A,TRUE,"1992";#N/A,#N/A,TRUE,"1993"}</definedName>
    <definedName name="abc" localSheetId="21" hidden="1">{#N/A,#N/A,TRUE,"1990";#N/A,#N/A,TRUE,"1991";#N/A,#N/A,TRUE,"1992";#N/A,#N/A,TRUE,"1993"}</definedName>
    <definedName name="abc" localSheetId="22" hidden="1">{#N/A,#N/A,TRUE,"1990";#N/A,#N/A,TRUE,"1991";#N/A,#N/A,TRUE,"1992";#N/A,#N/A,TRUE,"1993"}</definedName>
    <definedName name="abc" hidden="1">{#N/A,#N/A,TRUE,"1990";#N/A,#N/A,TRUE,"1991";#N/A,#N/A,TRUE,"1992";#N/A,#N/A,TRUE,"1993"}</definedName>
    <definedName name="abcd" localSheetId="0" hidden="1">{#N/A,#N/A,TRUE,"1990";#N/A,#N/A,TRUE,"1991";#N/A,#N/A,TRUE,"1992";#N/A,#N/A,TRUE,"1993"}</definedName>
    <definedName name="abcd" localSheetId="7" hidden="1">{#N/A,#N/A,TRUE,"1990";#N/A,#N/A,TRUE,"1991";#N/A,#N/A,TRUE,"1992";#N/A,#N/A,TRUE,"1993"}</definedName>
    <definedName name="abcd" localSheetId="19" hidden="1">{#N/A,#N/A,TRUE,"1990";#N/A,#N/A,TRUE,"1991";#N/A,#N/A,TRUE,"1992";#N/A,#N/A,TRUE,"1993"}</definedName>
    <definedName name="abcd" localSheetId="20" hidden="1">{#N/A,#N/A,TRUE,"1990";#N/A,#N/A,TRUE,"1991";#N/A,#N/A,TRUE,"1992";#N/A,#N/A,TRUE,"1993"}</definedName>
    <definedName name="abcd" localSheetId="21" hidden="1">{#N/A,#N/A,TRUE,"1990";#N/A,#N/A,TRUE,"1991";#N/A,#N/A,TRUE,"1992";#N/A,#N/A,TRUE,"1993"}</definedName>
    <definedName name="abcd" localSheetId="22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localSheetId="0" hidden="1">{"summary",#N/A,TRUE,"E93ADJ";"detail",#N/A,TRUE,"E93ADJ"}</definedName>
    <definedName name="abcde" localSheetId="7" hidden="1">{"summary",#N/A,TRUE,"E93ADJ";"detail",#N/A,TRUE,"E93ADJ"}</definedName>
    <definedName name="abcde" localSheetId="19" hidden="1">{"summary",#N/A,TRUE,"E93ADJ";"detail",#N/A,TRUE,"E93ADJ"}</definedName>
    <definedName name="abcde" localSheetId="20" hidden="1">{"summary",#N/A,TRUE,"E93ADJ";"detail",#N/A,TRUE,"E93ADJ"}</definedName>
    <definedName name="abcde" localSheetId="21" hidden="1">{"summary",#N/A,TRUE,"E93ADJ";"detail",#N/A,TRUE,"E93ADJ"}</definedName>
    <definedName name="abcde" localSheetId="22" hidden="1">{"summary",#N/A,TRUE,"E93ADJ";"detail",#N/A,TRUE,"E93ADJ"}</definedName>
    <definedName name="abcde" hidden="1">{"summary",#N/A,TRUE,"E93ADJ";"detail",#N/A,TRUE,"E93ADJ"}</definedName>
    <definedName name="abcdef" localSheetId="0" hidden="1">{"summary",#N/A,TRUE,"E93ADJ";"detail",#N/A,TRUE,"E93ADJ"}</definedName>
    <definedName name="abcdef" localSheetId="7" hidden="1">{"summary",#N/A,TRUE,"E93ADJ";"detail",#N/A,TRUE,"E93ADJ"}</definedName>
    <definedName name="abcdef" localSheetId="19" hidden="1">{"summary",#N/A,TRUE,"E93ADJ";"detail",#N/A,TRUE,"E93ADJ"}</definedName>
    <definedName name="abcdef" localSheetId="20" hidden="1">{"summary",#N/A,TRUE,"E93ADJ";"detail",#N/A,TRUE,"E93ADJ"}</definedName>
    <definedName name="abcdef" localSheetId="21" hidden="1">{"summary",#N/A,TRUE,"E93ADJ";"detail",#N/A,TRUE,"E93ADJ"}</definedName>
    <definedName name="abcdef" localSheetId="22" hidden="1">{"summary",#N/A,TRUE,"E93ADJ";"detail",#N/A,TRUE,"E93ADJ"}</definedName>
    <definedName name="abcdef" hidden="1">{"summary",#N/A,TRUE,"E93ADJ";"detail",#N/A,TRUE,"E93ADJ"}</definedName>
    <definedName name="ACwvu.DATABASE." hidden="1">[31]DATABASE!#REF!</definedName>
    <definedName name="ACwvu.OP." localSheetId="7" hidden="1">#REF!</definedName>
    <definedName name="ACwvu.OP." hidden="1">#REF!</definedName>
    <definedName name="adfadfdfadsfdsa" hidden="1">'[5]Chart Data'!$K$30:$K$228</definedName>
    <definedName name="ADJGROWTHRATES" localSheetId="7">#REF!</definedName>
    <definedName name="ADJGROWTHRATES">#REF!</definedName>
    <definedName name="ADJTS" localSheetId="25">#REF!</definedName>
    <definedName name="ADJTS" localSheetId="0">#REF!</definedName>
    <definedName name="ADJTS" localSheetId="7">#REF!</definedName>
    <definedName name="ADJTS" localSheetId="18">#REF!</definedName>
    <definedName name="ADJTS" localSheetId="19">#REF!</definedName>
    <definedName name="ADJTS" localSheetId="20">#REF!</definedName>
    <definedName name="ADJTS" localSheetId="21">#REF!</definedName>
    <definedName name="ADJTS" localSheetId="22">#REF!</definedName>
    <definedName name="ADJTS">#REF!</definedName>
    <definedName name="aedf" localSheetId="7" hidden="1">#REF!</definedName>
    <definedName name="aedf" localSheetId="18" hidden="1">#REF!</definedName>
    <definedName name="aedf" localSheetId="19" hidden="1">#REF!</definedName>
    <definedName name="aedf" localSheetId="20" hidden="1">#REF!</definedName>
    <definedName name="aedf" localSheetId="22" hidden="1">#REF!</definedName>
    <definedName name="aedf" hidden="1">#REF!</definedName>
    <definedName name="aewc12" localSheetId="7" hidden="1">#REF!</definedName>
    <definedName name="aewc12" localSheetId="18" hidden="1">#REF!</definedName>
    <definedName name="aewc12" localSheetId="19" hidden="1">#REF!</definedName>
    <definedName name="aewc12" localSheetId="20" hidden="1">#REF!</definedName>
    <definedName name="aewc12" localSheetId="22" hidden="1">#REF!</definedName>
    <definedName name="aewc12" hidden="1">#REF!</definedName>
    <definedName name="afd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'[5]Chart Data'!$B$30:$B$222</definedName>
    <definedName name="afddfadfdsfafdas" hidden="1">'[5]Chart Data'!$O$30:$O$226</definedName>
    <definedName name="ajw2n" localSheetId="0" hidden="1">#REF!</definedName>
    <definedName name="ajw2n" localSheetId="7" hidden="1">#REF!</definedName>
    <definedName name="ajw2n" localSheetId="18" hidden="1">#REF!</definedName>
    <definedName name="ajw2n" localSheetId="19" hidden="1">#REF!</definedName>
    <definedName name="ajw2n" localSheetId="20" hidden="1">#REF!</definedName>
    <definedName name="ajw2n" localSheetId="21" hidden="1">#REF!</definedName>
    <definedName name="ajw2n" localSheetId="22" hidden="1">#REF!</definedName>
    <definedName name="ajw2n" hidden="1">#REF!</definedName>
    <definedName name="ALL" localSheetId="25">[32]A!$P$10:$Q$117</definedName>
    <definedName name="ALL">[32]A!$P$10:$Q$117</definedName>
    <definedName name="AMORT" localSheetId="7">#REF!</definedName>
    <definedName name="AMORT">#REF!</definedName>
    <definedName name="anscount">1</definedName>
    <definedName name="ap" localSheetId="0" hidden="1">#REF!</definedName>
    <definedName name="ap" localSheetId="7" hidden="1">#REF!</definedName>
    <definedName name="ap" localSheetId="18" hidden="1">#REF!</definedName>
    <definedName name="ap" localSheetId="19" hidden="1">#REF!</definedName>
    <definedName name="ap" localSheetId="20" hidden="1">#REF!</definedName>
    <definedName name="ap" localSheetId="21" hidden="1">#REF!</definedName>
    <definedName name="ap" localSheetId="22" hidden="1">#REF!</definedName>
    <definedName name="ap" hidden="1">#REF!</definedName>
    <definedName name="AP_OTHER" localSheetId="25">#REF!</definedName>
    <definedName name="AP_OTHER" localSheetId="0">#REF!</definedName>
    <definedName name="AP_OTHER" localSheetId="7">#REF!</definedName>
    <definedName name="AP_OTHER" localSheetId="18">#REF!</definedName>
    <definedName name="AP_OTHER" localSheetId="19">#REF!</definedName>
    <definedName name="AP_OTHER" localSheetId="20">#REF!</definedName>
    <definedName name="AP_OTHER" localSheetId="21">#REF!</definedName>
    <definedName name="AP_OTHER" localSheetId="22">#REF!</definedName>
    <definedName name="AP_OTHER">#REF!</definedName>
    <definedName name="as" localSheetId="0" hidden="1">{"Summary",#N/A,FALSE,"Options "}</definedName>
    <definedName name="as" localSheetId="7" hidden="1">{"Summary",#N/A,FALSE,"Options "}</definedName>
    <definedName name="as" localSheetId="19" hidden="1">{"Summary",#N/A,FALSE,"Options "}</definedName>
    <definedName name="as" localSheetId="20" hidden="1">{"Summary",#N/A,FALSE,"Options "}</definedName>
    <definedName name="as" localSheetId="21" hidden="1">{"Summary",#N/A,FALSE,"Options "}</definedName>
    <definedName name="as" localSheetId="22" hidden="1">{"Summary",#N/A,FALSE,"Options "}</definedName>
    <definedName name="as" hidden="1">{"Summary",#N/A,FALSE,"Options "}</definedName>
    <definedName name="AS2DocOpenMode" hidden="1">"AS2DocumentEdit"</definedName>
    <definedName name="AS2NamedRange" hidden="1">7</definedName>
    <definedName name="ASD" localSheetId="25">#REF!</definedName>
    <definedName name="ASD" localSheetId="0">#REF!</definedName>
    <definedName name="ASD" localSheetId="7">#REF!</definedName>
    <definedName name="ASD" localSheetId="18">#REF!</definedName>
    <definedName name="ASD" localSheetId="19">#REF!</definedName>
    <definedName name="ASD" localSheetId="20">#REF!</definedName>
    <definedName name="ASD" localSheetId="21">#REF!</definedName>
    <definedName name="asd" localSheetId="22" hidden="1">#REF!</definedName>
    <definedName name="ASD">#REF!</definedName>
    <definedName name="asdf" localSheetId="7" hidden="1">#REF!</definedName>
    <definedName name="asdf" localSheetId="18" hidden="1">#REF!</definedName>
    <definedName name="asdf" localSheetId="19" hidden="1">#REF!</definedName>
    <definedName name="asdf" localSheetId="20" hidden="1">#REF!</definedName>
    <definedName name="asdf" localSheetId="22" hidden="1">#REF!</definedName>
    <definedName name="asdf" hidden="1">#REF!</definedName>
    <definedName name="asdij" localSheetId="7" hidden="1">#REF!</definedName>
    <definedName name="asdij" localSheetId="18" hidden="1">#REF!</definedName>
    <definedName name="asdij" localSheetId="19" hidden="1">#REF!</definedName>
    <definedName name="asdij" localSheetId="20" hidden="1">#REF!</definedName>
    <definedName name="asdij" localSheetId="22" hidden="1">#REF!</definedName>
    <definedName name="asdij" hidden="1">#REF!</definedName>
    <definedName name="asf" localSheetId="7" hidden="1">#REF!</definedName>
    <definedName name="asf" localSheetId="18" hidden="1">#REF!</definedName>
    <definedName name="asf" localSheetId="19" hidden="1">#REF!</definedName>
    <definedName name="asf" localSheetId="20" hidden="1">#REF!</definedName>
    <definedName name="asf" localSheetId="22" hidden="1">#REF!</definedName>
    <definedName name="asf" hidden="1">#REF!</definedName>
    <definedName name="ashwin" localSheetId="0" hidden="1">{#N/A,"Anonymous",FALSE,"30 30k Table";#N/A,#N/A,FALSE,"30 50k Table";#N/A,#N/A,FALSE,"40 100k Table"}</definedName>
    <definedName name="ashwin" localSheetId="7" hidden="1">{#N/A,"Anonymous",FALSE,"30 30k Table";#N/A,#N/A,FALSE,"30 50k Table";#N/A,#N/A,FALSE,"40 100k Table"}</definedName>
    <definedName name="ashwin" localSheetId="19" hidden="1">{#N/A,"Anonymous",FALSE,"30 30k Table";#N/A,#N/A,FALSE,"30 50k Table";#N/A,#N/A,FALSE,"40 100k Table"}</definedName>
    <definedName name="ashwin" localSheetId="20" hidden="1">{#N/A,"Anonymous",FALSE,"30 30k Table";#N/A,#N/A,FALSE,"30 50k Table";#N/A,#N/A,FALSE,"40 100k Table"}</definedName>
    <definedName name="ashwin" localSheetId="21" hidden="1">{#N/A,"Anonymous",FALSE,"30 30k Table";#N/A,#N/A,FALSE,"30 50k Table";#N/A,#N/A,FALSE,"40 100k Table"}</definedName>
    <definedName name="ashwin" localSheetId="22" hidden="1">{#N/A,"Anonymous",FALSE,"30 30k Table";#N/A,#N/A,FALSE,"30 50k Table";#N/A,#N/A,FALSE,"40 100k Table"}</definedName>
    <definedName name="ashwin" hidden="1">{#N/A,"Anonymous",FALSE,"30 30k Table";#N/A,#N/A,FALSE,"30 50k Table";#N/A,#N/A,FALSE,"40 100k Table"}</definedName>
    <definedName name="aspd" localSheetId="0" hidden="1">#REF!</definedName>
    <definedName name="aspd" localSheetId="7" hidden="1">#REF!</definedName>
    <definedName name="aspd" localSheetId="18" hidden="1">#REF!</definedName>
    <definedName name="aspd" localSheetId="19" hidden="1">#REF!</definedName>
    <definedName name="aspd" localSheetId="20" hidden="1">#REF!</definedName>
    <definedName name="aspd" localSheetId="21" hidden="1">#REF!</definedName>
    <definedName name="aspd" localSheetId="22" hidden="1">#REF!</definedName>
    <definedName name="aspd" hidden="1">#REF!</definedName>
    <definedName name="Assessment_FooterType" hidden="1">"NONE"</definedName>
    <definedName name="Assessments_FooterType" hidden="1">"NONE"</definedName>
    <definedName name="ASSUMPTIONS" localSheetId="25">#REF!</definedName>
    <definedName name="ASSUMPTIONS" localSheetId="0">#REF!</definedName>
    <definedName name="ASSUMPTIONS" localSheetId="7">#REF!</definedName>
    <definedName name="ASSUMPTIONS" localSheetId="18">#REF!</definedName>
    <definedName name="ASSUMPTIONS" localSheetId="19">#REF!</definedName>
    <definedName name="ASSUMPTIONS" localSheetId="20">#REF!</definedName>
    <definedName name="ASSUMPTIONS" localSheetId="21">#REF!</definedName>
    <definedName name="ASSUMPTIONS" localSheetId="22">#REF!</definedName>
    <definedName name="ASSUMPTIONS">#REF!</definedName>
    <definedName name="aswac" localSheetId="7" hidden="1">#REF!</definedName>
    <definedName name="aswac" localSheetId="18" hidden="1">#REF!</definedName>
    <definedName name="aswac" localSheetId="19" hidden="1">#REF!</definedName>
    <definedName name="aswac" localSheetId="20" hidden="1">#REF!</definedName>
    <definedName name="aswac" localSheetId="22" hidden="1">#REF!</definedName>
    <definedName name="aswac" hidden="1">#REF!</definedName>
    <definedName name="aswc" localSheetId="7" hidden="1">#REF!</definedName>
    <definedName name="aswc" localSheetId="18" hidden="1">#REF!</definedName>
    <definedName name="aswc" localSheetId="19" hidden="1">#REF!</definedName>
    <definedName name="aswc" localSheetId="20" hidden="1">#REF!</definedName>
    <definedName name="aswc" localSheetId="22" hidden="1">#REF!</definedName>
    <definedName name="aswc" hidden="1">#REF!</definedName>
    <definedName name="atmos" localSheetId="7">#REF!</definedName>
    <definedName name="atmos">#REF!</definedName>
    <definedName name="Average_Calculated_Beta" localSheetId="7">#REF!</definedName>
    <definedName name="Average_Calculated_Beta">#REF!</definedName>
    <definedName name="AVG_RESIDUAL_PROFORMA">'[33]DATA INPUT'!$D$43</definedName>
    <definedName name="aw3dq" localSheetId="0" hidden="1">#REF!</definedName>
    <definedName name="aw3dq" localSheetId="7" hidden="1">#REF!</definedName>
    <definedName name="aw3dq" localSheetId="18" hidden="1">#REF!</definedName>
    <definedName name="aw3dq" localSheetId="19" hidden="1">#REF!</definedName>
    <definedName name="aw3dq" localSheetId="20" hidden="1">#REF!</definedName>
    <definedName name="aw3dq" localSheetId="21" hidden="1">#REF!</definedName>
    <definedName name="aw3dq" localSheetId="22" hidden="1">#REF!</definedName>
    <definedName name="aw3dq" hidden="1">#REF!</definedName>
    <definedName name="awd" localSheetId="7" hidden="1">#REF!</definedName>
    <definedName name="awd" localSheetId="18" hidden="1">#REF!</definedName>
    <definedName name="awd" localSheetId="19" hidden="1">#REF!</definedName>
    <definedName name="awd" localSheetId="20" hidden="1">#REF!</definedName>
    <definedName name="awd" localSheetId="22" hidden="1">#REF!</definedName>
    <definedName name="awd" hidden="1">#REF!</definedName>
    <definedName name="awef" localSheetId="7" hidden="1">#REF!</definedName>
    <definedName name="awef" localSheetId="18" hidden="1">#REF!</definedName>
    <definedName name="awef" localSheetId="19" hidden="1">#REF!</definedName>
    <definedName name="awef" localSheetId="20" hidden="1">#REF!</definedName>
    <definedName name="awef" localSheetId="22" hidden="1">#REF!</definedName>
    <definedName name="awef" hidden="1">#REF!</definedName>
    <definedName name="AWS" localSheetId="7" hidden="1">#REF!</definedName>
    <definedName name="AWS" localSheetId="18" hidden="1">#REF!</definedName>
    <definedName name="AWS" localSheetId="19" hidden="1">#REF!</definedName>
    <definedName name="AWS" localSheetId="20" hidden="1">#REF!</definedName>
    <definedName name="AWS" localSheetId="22" hidden="1">#REF!</definedName>
    <definedName name="AWS" hidden="1">#REF!</definedName>
    <definedName name="az" localSheetId="7" hidden="1">#REF!</definedName>
    <definedName name="az" localSheetId="18" hidden="1">#REF!</definedName>
    <definedName name="az" localSheetId="19" hidden="1">#REF!</definedName>
    <definedName name="az" localSheetId="20" hidden="1">#REF!</definedName>
    <definedName name="az" localSheetId="22" hidden="1">#REF!</definedName>
    <definedName name="az" hidden="1">#REF!</definedName>
    <definedName name="B" localSheetId="25">#REF!</definedName>
    <definedName name="B" localSheetId="0">#REF!</definedName>
    <definedName name="B" localSheetId="4">#REF!</definedName>
    <definedName name="B" localSheetId="5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>#REF!</definedName>
    <definedName name="BaaUBondYldFY06">[34]MonthlyYields!$G$7:$G$18</definedName>
    <definedName name="BaaUBondYldFY07">[34]MonthlyYields!$G$19:$G$30</definedName>
    <definedName name="BaaUBondYldFY08">[34]MonthlyYields!$G$31:$G$42</definedName>
    <definedName name="BaaUBondYldFY09">[34]MonthlyYields!$G$43:$G$54</definedName>
    <definedName name="BaaUBondYldFY10">[34]MonthlyYields!$G$55:$G$66</definedName>
    <definedName name="BaaUBondYldFY11">[34]MonthlyYields!$G$67:$G$78</definedName>
    <definedName name="BaaUBondYldFY12">[34]MonthlyYields!$G$79:$G$90</definedName>
    <definedName name="BaaUBondYldFY13">[34]MonthlyYields!$G$91:$G$102</definedName>
    <definedName name="BaaUBondYldFY14">[34]MonthlyYields!$G$103:$G$114</definedName>
    <definedName name="BACKUP">'[35]CAPM Backup (Sc 12 - p. 2)'!$A$18:$K$79</definedName>
    <definedName name="badger" localSheetId="0" hidden="1">{"TOT_QTR_TO_PREV",#N/A,FALSE,"Site Sum"}</definedName>
    <definedName name="badger" localSheetId="7" hidden="1">{"TOT_QTR_TO_PREV",#N/A,FALSE,"Site Sum"}</definedName>
    <definedName name="badger" localSheetId="19" hidden="1">{"TOT_QTR_TO_PREV",#N/A,FALSE,"Site Sum"}</definedName>
    <definedName name="badger" localSheetId="20" hidden="1">{"TOT_QTR_TO_PREV",#N/A,FALSE,"Site Sum"}</definedName>
    <definedName name="badger" localSheetId="21" hidden="1">{"TOT_QTR_TO_PREV",#N/A,FALSE,"Site Sum"}</definedName>
    <definedName name="badger" localSheetId="22" hidden="1">{"TOT_QTR_TO_PREV",#N/A,FALSE,"Site Sum"}</definedName>
    <definedName name="badger" hidden="1">{"TOT_QTR_TO_PREV",#N/A,FALSE,"Site Sum"}</definedName>
    <definedName name="badger1" localSheetId="0" hidden="1">{"TOT_QTR_TO_PREV",#N/A,FALSE,"Site Sum"}</definedName>
    <definedName name="badger1" localSheetId="7" hidden="1">{"TOT_QTR_TO_PREV",#N/A,FALSE,"Site Sum"}</definedName>
    <definedName name="badger1" localSheetId="19" hidden="1">{"TOT_QTR_TO_PREV",#N/A,FALSE,"Site Sum"}</definedName>
    <definedName name="badger1" localSheetId="20" hidden="1">{"TOT_QTR_TO_PREV",#N/A,FALSE,"Site Sum"}</definedName>
    <definedName name="badger1" localSheetId="21" hidden="1">{"TOT_QTR_TO_PREV",#N/A,FALSE,"Site Sum"}</definedName>
    <definedName name="badger1" localSheetId="22" hidden="1">{"TOT_QTR_TO_PREV",#N/A,FALSE,"Site Sum"}</definedName>
    <definedName name="badger1" hidden="1">{"TOT_QTR_TO_PREV",#N/A,FALSE,"Site Sum"}</definedName>
    <definedName name="BAL" localSheetId="25">#REF!</definedName>
    <definedName name="BAL" localSheetId="0">#REF!</definedName>
    <definedName name="BAL" localSheetId="7">#REF!</definedName>
    <definedName name="BAL" localSheetId="18">#REF!</definedName>
    <definedName name="BAL" localSheetId="19">#REF!</definedName>
    <definedName name="BAL" localSheetId="20">#REF!</definedName>
    <definedName name="BAL" localSheetId="21">#REF!</definedName>
    <definedName name="BAL" localSheetId="22">#REF!</definedName>
    <definedName name="BAL">#REF!</definedName>
    <definedName name="BalDatData" localSheetId="25">#REF!</definedName>
    <definedName name="BalDatData" localSheetId="0">#REF!</definedName>
    <definedName name="BalDatData" localSheetId="7">#REF!</definedName>
    <definedName name="BalDatData" localSheetId="18">#REF!</definedName>
    <definedName name="BalDatData" localSheetId="19">#REF!</definedName>
    <definedName name="BalDatData" localSheetId="20">#REF!</definedName>
    <definedName name="BalDatData" localSheetId="21">#REF!</definedName>
    <definedName name="BalDatData" localSheetId="22">#REF!</definedName>
    <definedName name="BalDatData">#REF!</definedName>
    <definedName name="BB" localSheetId="7" hidden="1">#REF!</definedName>
    <definedName name="BB" localSheetId="18" hidden="1">#REF!</definedName>
    <definedName name="BB" localSheetId="19" hidden="1">#REF!</definedName>
    <definedName name="BB" localSheetId="20" hidden="1">#REF!</definedName>
    <definedName name="BB" localSheetId="22" hidden="1">#REF!</definedName>
    <definedName name="BB" hidden="1">#REF!</definedName>
    <definedName name="bb_mdm" localSheetId="7" hidden="1">#REF!</definedName>
    <definedName name="bb_mdm" localSheetId="18" hidden="1">#REF!</definedName>
    <definedName name="bb_mdm" localSheetId="19" hidden="1">#REF!</definedName>
    <definedName name="bb_mdm" localSheetId="20" hidden="1">#REF!</definedName>
    <definedName name="bb_mdm" localSheetId="22" hidden="1">#REF!</definedName>
    <definedName name="bb_mdm" hidden="1">#REF!</definedName>
    <definedName name="bb_MDMyNTU0NDRBODY1NDVEQz" localSheetId="7" hidden="1">#REF!</definedName>
    <definedName name="bb_MDMyNTU0NDRBODY1NDVEQz" localSheetId="18" hidden="1">#REF!</definedName>
    <definedName name="bb_MDMyNTU0NDRBODY1NDVEQz" localSheetId="19" hidden="1">#REF!</definedName>
    <definedName name="bb_MDMyNTU0NDRBODY1NDVEQz" localSheetId="20" hidden="1">#REF!</definedName>
    <definedName name="bb_MDMyNTU0NDRBODY1NDVEQz" localSheetId="22" hidden="1">#REF!</definedName>
    <definedName name="bb_MDMyNTU0NDRBODY1NDVEQz" hidden="1">#REF!</definedName>
    <definedName name="BBB" localSheetId="7">#REF!</definedName>
    <definedName name="BBB">#REF!</definedName>
    <definedName name="bbbb" localSheetId="7" hidden="1">#REF!</definedName>
    <definedName name="bbbb" localSheetId="18" hidden="1">#REF!</definedName>
    <definedName name="bbbb" localSheetId="19" hidden="1">#REF!</definedName>
    <definedName name="bbbb" localSheetId="20" hidden="1">#REF!</definedName>
    <definedName name="bbbb" localSheetId="22" hidden="1">#REF!</definedName>
    <definedName name="bbbb" hidden="1">#REF!</definedName>
    <definedName name="bcd" localSheetId="0" hidden="1">{#N/A,#N/A,TRUE,"1990";#N/A,#N/A,TRUE,"1991";#N/A,#N/A,TRUE,"1992";#N/A,#N/A,TRUE,"1993"}</definedName>
    <definedName name="bcd" localSheetId="7" hidden="1">{#N/A,#N/A,TRUE,"1990";#N/A,#N/A,TRUE,"1991";#N/A,#N/A,TRUE,"1992";#N/A,#N/A,TRUE,"1993"}</definedName>
    <definedName name="bcd" localSheetId="19" hidden="1">{#N/A,#N/A,TRUE,"1990";#N/A,#N/A,TRUE,"1991";#N/A,#N/A,TRUE,"1992";#N/A,#N/A,TRUE,"1993"}</definedName>
    <definedName name="bcd" localSheetId="20" hidden="1">{#N/A,#N/A,TRUE,"1990";#N/A,#N/A,TRUE,"1991";#N/A,#N/A,TRUE,"1992";#N/A,#N/A,TRUE,"1993"}</definedName>
    <definedName name="bcd" localSheetId="21" hidden="1">{#N/A,#N/A,TRUE,"1990";#N/A,#N/A,TRUE,"1991";#N/A,#N/A,TRUE,"1992";#N/A,#N/A,TRUE,"1993"}</definedName>
    <definedName name="bcd" localSheetId="22" hidden="1">{#N/A,#N/A,TRUE,"1990";#N/A,#N/A,TRUE,"1991";#N/A,#N/A,TRUE,"1992";#N/A,#N/A,TRUE,"1993"}</definedName>
    <definedName name="bcd" hidden="1">{#N/A,#N/A,TRUE,"1990";#N/A,#N/A,TRUE,"1991";#N/A,#N/A,TRUE,"1992";#N/A,#N/A,TRUE,"1993"}</definedName>
    <definedName name="bcde" localSheetId="0" hidden="1">{"summary",#N/A,TRUE,"E93ADJ";"detail",#N/A,TRUE,"E93ADJ"}</definedName>
    <definedName name="bcde" localSheetId="7" hidden="1">{"summary",#N/A,TRUE,"E93ADJ";"detail",#N/A,TRUE,"E93ADJ"}</definedName>
    <definedName name="bcde" localSheetId="19" hidden="1">{"summary",#N/A,TRUE,"E93ADJ";"detail",#N/A,TRUE,"E93ADJ"}</definedName>
    <definedName name="bcde" localSheetId="20" hidden="1">{"summary",#N/A,TRUE,"E93ADJ";"detail",#N/A,TRUE,"E93ADJ"}</definedName>
    <definedName name="bcde" localSheetId="21" hidden="1">{"summary",#N/A,TRUE,"E93ADJ";"detail",#N/A,TRUE,"E93ADJ"}</definedName>
    <definedName name="bcde" localSheetId="22" hidden="1">{"summary",#N/A,TRUE,"E93ADJ";"detail",#N/A,TRUE,"E93ADJ"}</definedName>
    <definedName name="bcde" hidden="1">{"summary",#N/A,TRUE,"E93ADJ";"detail",#N/A,TRUE,"E93ADJ"}</definedName>
    <definedName name="BegMonth" localSheetId="25">#REF!</definedName>
    <definedName name="BegMonth" localSheetId="0">#REF!</definedName>
    <definedName name="BegMonth" localSheetId="7">#REF!</definedName>
    <definedName name="BegMonth" localSheetId="18">#REF!</definedName>
    <definedName name="BegMonth" localSheetId="19">#REF!</definedName>
    <definedName name="BegMonth" localSheetId="20">#REF!</definedName>
    <definedName name="BegMonth" localSheetId="21">#REF!</definedName>
    <definedName name="BegMonth" localSheetId="22">#REF!</definedName>
    <definedName name="BegMonth">#REF!</definedName>
    <definedName name="begretre" localSheetId="0" hidden="1">{#N/A,#N/A,FALSE,"OTHERINPUTS";#N/A,#N/A,FALSE,"DITRATEINPUTS";#N/A,#N/A,FALSE,"SUPPLIEDADJINPUT";#N/A,#N/A,FALSE,"TIMINGDIFFINPUTS";#N/A,#N/A,FALSE,"BR&amp;SUPADJ."}</definedName>
    <definedName name="begretre" localSheetId="7" hidden="1">{#N/A,#N/A,FALSE,"OTHERINPUTS";#N/A,#N/A,FALSE,"DITRATEINPUTS";#N/A,#N/A,FALSE,"SUPPLIEDADJINPUT";#N/A,#N/A,FALSE,"TIMINGDIFFINPUTS";#N/A,#N/A,FALSE,"BR&amp;SUPADJ."}</definedName>
    <definedName name="begretre" localSheetId="19" hidden="1">{#N/A,#N/A,FALSE,"OTHERINPUTS";#N/A,#N/A,FALSE,"DITRATEINPUTS";#N/A,#N/A,FALSE,"SUPPLIEDADJINPUT";#N/A,#N/A,FALSE,"TIMINGDIFFINPUTS";#N/A,#N/A,FALSE,"BR&amp;SUPADJ."}</definedName>
    <definedName name="begretre" localSheetId="20" hidden="1">{#N/A,#N/A,FALSE,"OTHERINPUTS";#N/A,#N/A,FALSE,"DITRATEINPUTS";#N/A,#N/A,FALSE,"SUPPLIEDADJINPUT";#N/A,#N/A,FALSE,"TIMINGDIFFINPUTS";#N/A,#N/A,FALSE,"BR&amp;SUPADJ."}</definedName>
    <definedName name="begretre" localSheetId="21" hidden="1">{#N/A,#N/A,FALSE,"OTHERINPUTS";#N/A,#N/A,FALSE,"DITRATEINPUTS";#N/A,#N/A,FALSE,"SUPPLIEDADJINPUT";#N/A,#N/A,FALSE,"TIMINGDIFFINPUTS";#N/A,#N/A,FALSE,"BR&amp;SUPADJ."}</definedName>
    <definedName name="begretre" localSheetId="22" hidden="1">{#N/A,#N/A,FALSE,"OTHERINPUTS";#N/A,#N/A,FALSE,"DITRATEINPUTS";#N/A,#N/A,FALSE,"SUPPLIEDADJINPUT";#N/A,#N/A,FALSE,"TIMINGDIFFINPUTS";#N/A,#N/A,FALSE,"BR&amp;SUPADJ."}</definedName>
    <definedName name="begretre" hidden="1">{#N/A,#N/A,FALSE,"OTHERINPUTS";#N/A,#N/A,FALSE,"DITRATEINPUTS";#N/A,#N/A,FALSE,"SUPPLIEDADJINPUT";#N/A,#N/A,FALSE,"TIMINGDIFFINPUTS";#N/A,#N/A,FALSE,"BR&amp;SUPADJ."}</definedName>
    <definedName name="BENEFITS_EXP" localSheetId="25">#REF!</definedName>
    <definedName name="BENEFITS_EXP" localSheetId="0">#REF!</definedName>
    <definedName name="BENEFITS_EXP" localSheetId="7">#REF!</definedName>
    <definedName name="BENEFITS_EXP" localSheetId="18">#REF!</definedName>
    <definedName name="BENEFITS_EXP" localSheetId="19">#REF!</definedName>
    <definedName name="BENEFITS_EXP" localSheetId="20">#REF!</definedName>
    <definedName name="BENEFITS_EXP" localSheetId="21">#REF!</definedName>
    <definedName name="BENEFITS_EXP" localSheetId="22">#REF!</definedName>
    <definedName name="BENEFITS_EXP">#REF!</definedName>
    <definedName name="BETA" localSheetId="25">#REF!</definedName>
    <definedName name="BETA" localSheetId="0">#REF!</definedName>
    <definedName name="BETA" localSheetId="7">#REF!</definedName>
    <definedName name="BETA" localSheetId="18">#REF!</definedName>
    <definedName name="BETA" localSheetId="19">#REF!</definedName>
    <definedName name="BETA" localSheetId="20">#REF!</definedName>
    <definedName name="BETA" localSheetId="21">#REF!</definedName>
    <definedName name="BETA" localSheetId="22">#REF!</definedName>
    <definedName name="BETA">#REF!</definedName>
    <definedName name="BETA_CURR_SELECTED">[36]Data!$K$8</definedName>
    <definedName name="BETA_CURRENCIES">[37]Data!$F$6:$F$40</definedName>
    <definedName name="BETA_CURRENCY">[37]Data!$F$6:$G$40</definedName>
    <definedName name="BETA_DATA_FIELDS">[37]Data!#REF!</definedName>
    <definedName name="BETA_OVERRIDE_FIELDS">[36]Data!$J$4:$J$7</definedName>
    <definedName name="BETA_OVERRIDE_VALUES">[36]Data!$K$4:$K$7</definedName>
    <definedName name="BETA_PERIOD">[37]Data!$B$6:$C$10</definedName>
    <definedName name="BETA_PERIODS">[37]Data!$B$6:$B$10</definedName>
    <definedName name="betaadj" localSheetId="25">#REF!</definedName>
    <definedName name="betaadj" localSheetId="0">#REF!</definedName>
    <definedName name="betaadj" localSheetId="7">#REF!</definedName>
    <definedName name="betaadj" localSheetId="18">#REF!</definedName>
    <definedName name="betaadj" localSheetId="19">#REF!</definedName>
    <definedName name="betaadj" localSheetId="20">#REF!</definedName>
    <definedName name="betaadj" localSheetId="21">#REF!</definedName>
    <definedName name="betaadj" localSheetId="22">#REF!</definedName>
    <definedName name="betaadj">#REF!</definedName>
    <definedName name="bl" localSheetId="7" hidden="1">#REF!</definedName>
    <definedName name="bl" localSheetId="18" hidden="1">#REF!</definedName>
    <definedName name="bl" localSheetId="19" hidden="1">#REF!</definedName>
    <definedName name="bl" localSheetId="20" hidden="1">#REF!</definedName>
    <definedName name="bl" localSheetId="22" hidden="1">#REF!</definedName>
    <definedName name="bl" hidden="1">#REF!</definedName>
    <definedName name="Blank" localSheetId="0" hidden="1">{"ARK_JURIS_FUEL",#N/A,FALSE,"Ark_Fuel&amp;Rev"}</definedName>
    <definedName name="Blank" localSheetId="7" hidden="1">{"ARK_JURIS_FUEL",#N/A,FALSE,"Ark_Fuel&amp;Rev"}</definedName>
    <definedName name="Blank" localSheetId="19" hidden="1">{"ARK_JURIS_FUEL",#N/A,FALSE,"Ark_Fuel&amp;Rev"}</definedName>
    <definedName name="Blank" localSheetId="20" hidden="1">{"ARK_JURIS_FUEL",#N/A,FALSE,"Ark_Fuel&amp;Rev"}</definedName>
    <definedName name="Blank" localSheetId="21" hidden="1">{"ARK_JURIS_FUEL",#N/A,FALSE,"Ark_Fuel&amp;Rev"}</definedName>
    <definedName name="Blank" localSheetId="22" hidden="1">{"ARK_JURIS_FUEL",#N/A,FALSE,"Ark_Fuel&amp;Rev"}</definedName>
    <definedName name="Blank" hidden="1">{"ARK_JURIS_FUEL",#N/A,FALSE,"Ark_Fuel&amp;Rev"}</definedName>
    <definedName name="BLPH2" hidden="1">'[38]Commercial Paper'!#REF!</definedName>
    <definedName name="BLPH3" hidden="1">'[38]Commercial Paper'!#REF!</definedName>
    <definedName name="BLPH4" hidden="1">'[38]Commercial Paper'!#REF!</definedName>
    <definedName name="BLPH5" hidden="1">'[38]Commercial Paper'!#REF!</definedName>
    <definedName name="BLPH6" hidden="1">'[38]Commercial Paper'!#REF!</definedName>
    <definedName name="bnca" localSheetId="0" hidden="1">#REF!</definedName>
    <definedName name="bnca" localSheetId="7" hidden="1">#REF!</definedName>
    <definedName name="bnca" localSheetId="18" hidden="1">#REF!</definedName>
    <definedName name="bnca" localSheetId="19" hidden="1">#REF!</definedName>
    <definedName name="bnca" localSheetId="20" hidden="1">#REF!</definedName>
    <definedName name="bnca" localSheetId="21" hidden="1">#REF!</definedName>
    <definedName name="bnca" localSheetId="22" hidden="1">#REF!</definedName>
    <definedName name="bnca" hidden="1">#REF!</definedName>
    <definedName name="bned" localSheetId="7" hidden="1">#REF!</definedName>
    <definedName name="bned" localSheetId="18" hidden="1">#REF!</definedName>
    <definedName name="bned" localSheetId="19" hidden="1">#REF!</definedName>
    <definedName name="bned" localSheetId="20" hidden="1">#REF!</definedName>
    <definedName name="bned" localSheetId="22" hidden="1">#REF!</definedName>
    <definedName name="bned" hidden="1">#REF!</definedName>
    <definedName name="BORDER1" localSheetId="25">#REF!</definedName>
    <definedName name="BORDER1" localSheetId="0">#REF!</definedName>
    <definedName name="BORDER1" localSheetId="7">#REF!</definedName>
    <definedName name="BORDER1" localSheetId="18">#REF!</definedName>
    <definedName name="BORDER1" localSheetId="19">#REF!</definedName>
    <definedName name="BORDER1" localSheetId="20">#REF!</definedName>
    <definedName name="BORDER1" localSheetId="21">#REF!</definedName>
    <definedName name="BORDER1" localSheetId="22">#REF!</definedName>
    <definedName name="BORDER1">#REF!</definedName>
    <definedName name="BORDER2" localSheetId="25">#REF!</definedName>
    <definedName name="BORDER2" localSheetId="0">#REF!</definedName>
    <definedName name="BORDER2" localSheetId="7">#REF!</definedName>
    <definedName name="BORDER2" localSheetId="18">#REF!</definedName>
    <definedName name="BORDER2" localSheetId="19">#REF!</definedName>
    <definedName name="BORDER2" localSheetId="20">#REF!</definedName>
    <definedName name="BORDER2" localSheetId="21">#REF!</definedName>
    <definedName name="BORDER2" localSheetId="22">#REF!</definedName>
    <definedName name="BORDER2">#REF!</definedName>
    <definedName name="borst" localSheetId="7" hidden="1">#REF!</definedName>
    <definedName name="borst" localSheetId="18" hidden="1">#REF!</definedName>
    <definedName name="borst" localSheetId="19" hidden="1">#REF!</definedName>
    <definedName name="borst" localSheetId="20" hidden="1">#REF!</definedName>
    <definedName name="borst" localSheetId="22" hidden="1">#REF!</definedName>
    <definedName name="borst" hidden="1">#REF!</definedName>
    <definedName name="BOTH" localSheetId="25">#REF!</definedName>
    <definedName name="BOTH" localSheetId="0">#REF!</definedName>
    <definedName name="BOTH" localSheetId="7">#REF!</definedName>
    <definedName name="BOTH" localSheetId="18">#REF!</definedName>
    <definedName name="BOTH" localSheetId="19">#REF!</definedName>
    <definedName name="BOTH" localSheetId="20">#REF!</definedName>
    <definedName name="BOTH" localSheetId="21">#REF!</definedName>
    <definedName name="BOTH" localSheetId="22">#REF!</definedName>
    <definedName name="BOTH">#REF!</definedName>
    <definedName name="bruce" localSheetId="25">#REF!</definedName>
    <definedName name="bruce" localSheetId="0">#REF!</definedName>
    <definedName name="bruce" localSheetId="4">#REF!</definedName>
    <definedName name="bruce" localSheetId="5">#REF!</definedName>
    <definedName name="bruce" localSheetId="7">#REF!</definedName>
    <definedName name="bruce" localSheetId="8">#REF!</definedName>
    <definedName name="bruce" localSheetId="9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4">#REF!</definedName>
    <definedName name="bruce" localSheetId="18">#REF!</definedName>
    <definedName name="bruce" localSheetId="19">#REF!</definedName>
    <definedName name="bruce" localSheetId="20">#REF!</definedName>
    <definedName name="bruce" localSheetId="21">#REF!</definedName>
    <definedName name="bruce" localSheetId="22">#REF!</definedName>
    <definedName name="bruce">#REF!</definedName>
    <definedName name="Bruce1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S_Forecast" localSheetId="25">#REF!</definedName>
    <definedName name="BS_Forecast" localSheetId="0">#REF!</definedName>
    <definedName name="BS_Forecast" localSheetId="7">#REF!</definedName>
    <definedName name="BS_Forecast" localSheetId="18">#REF!</definedName>
    <definedName name="BS_Forecast" localSheetId="19">#REF!</definedName>
    <definedName name="BS_Forecast" localSheetId="20">#REF!</definedName>
    <definedName name="BS_Forecast" localSheetId="21">#REF!</definedName>
    <definedName name="BS_Forecast" localSheetId="22">#REF!</definedName>
    <definedName name="BS_Forecast">#REF!</definedName>
    <definedName name="BS_Plan" localSheetId="25">#REF!</definedName>
    <definedName name="BS_Plan" localSheetId="0">#REF!</definedName>
    <definedName name="BS_Plan" localSheetId="7">#REF!</definedName>
    <definedName name="BS_Plan" localSheetId="18">#REF!</definedName>
    <definedName name="BS_Plan" localSheetId="19">#REF!</definedName>
    <definedName name="BS_Plan" localSheetId="20">#REF!</definedName>
    <definedName name="BS_Plan" localSheetId="21">#REF!</definedName>
    <definedName name="BS_Plan" localSheetId="22">#REF!</definedName>
    <definedName name="BS_Plan">#REF!</definedName>
    <definedName name="BS_Plan2" localSheetId="25">#REF!</definedName>
    <definedName name="BS_Plan2" localSheetId="0">#REF!</definedName>
    <definedName name="BS_Plan2" localSheetId="7">#REF!</definedName>
    <definedName name="BS_Plan2" localSheetId="18">#REF!</definedName>
    <definedName name="BS_Plan2" localSheetId="19">#REF!</definedName>
    <definedName name="BS_Plan2" localSheetId="20">#REF!</definedName>
    <definedName name="BS_Plan2" localSheetId="21">#REF!</definedName>
    <definedName name="BS_Plan2" localSheetId="22">#REF!</definedName>
    <definedName name="BS_Plan2">#REF!</definedName>
    <definedName name="BTLTAX" localSheetId="25">#REF!</definedName>
    <definedName name="BTLTAX" localSheetId="0">#REF!</definedName>
    <definedName name="BTLTAX" localSheetId="7">#REF!</definedName>
    <definedName name="BTLTAX" localSheetId="18">#REF!</definedName>
    <definedName name="BTLTAX" localSheetId="19">#REF!</definedName>
    <definedName name="BTLTAX" localSheetId="20">#REF!</definedName>
    <definedName name="BTLTAX" localSheetId="21">#REF!</definedName>
    <definedName name="BTLTAX" localSheetId="22">#REF!</definedName>
    <definedName name="BTLTAX">#REF!</definedName>
    <definedName name="BTLTAXES" localSheetId="25">#REF!</definedName>
    <definedName name="BTLTAXES" localSheetId="0">#REF!</definedName>
    <definedName name="BTLTAXES" localSheetId="7">#REF!</definedName>
    <definedName name="BTLTAXES" localSheetId="18">#REF!</definedName>
    <definedName name="BTLTAXES" localSheetId="19">#REF!</definedName>
    <definedName name="BTLTAXES" localSheetId="20">#REF!</definedName>
    <definedName name="BTLTAXES" localSheetId="21">#REF!</definedName>
    <definedName name="BTLTAXES" localSheetId="22">#REF!</definedName>
    <definedName name="BTLTAXES">#REF!</definedName>
    <definedName name="BTLTXBUD" localSheetId="25">#REF!</definedName>
    <definedName name="BTLTXBUD" localSheetId="0">#REF!</definedName>
    <definedName name="BTLTXBUD" localSheetId="7">#REF!</definedName>
    <definedName name="BTLTXBUD" localSheetId="18">#REF!</definedName>
    <definedName name="BTLTXBUD" localSheetId="19">#REF!</definedName>
    <definedName name="BTLTXBUD" localSheetId="20">#REF!</definedName>
    <definedName name="BTLTXBUD" localSheetId="21">#REF!</definedName>
    <definedName name="BTLTXBUD" localSheetId="22">#REF!</definedName>
    <definedName name="BTLTXBUD">#REF!</definedName>
    <definedName name="BUDGET3" localSheetId="25">#REF!</definedName>
    <definedName name="BUDGET3" localSheetId="0">#REF!</definedName>
    <definedName name="BUDGET3" localSheetId="4">#REF!</definedName>
    <definedName name="BUDGET3" localSheetId="5">#REF!</definedName>
    <definedName name="BUDGET3" localSheetId="7">#REF!</definedName>
    <definedName name="BUDGET3" localSheetId="8">#REF!</definedName>
    <definedName name="BUDGET3" localSheetId="9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4">#REF!</definedName>
    <definedName name="BUDGET3" localSheetId="18">#REF!</definedName>
    <definedName name="BUDGET3" localSheetId="19">#REF!</definedName>
    <definedName name="BUDGET3" localSheetId="20">#REF!</definedName>
    <definedName name="BUDGET3" localSheetId="21">#REF!</definedName>
    <definedName name="BUDGET3" localSheetId="22">#REF!</definedName>
    <definedName name="BUDGET3">#REF!</definedName>
    <definedName name="BUSUNIT">'[39]Input '!$C$9</definedName>
    <definedName name="BUTLER" localSheetId="7">#REF!</definedName>
    <definedName name="BUTLER">#REF!</definedName>
    <definedName name="bvvrr" localSheetId="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7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19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_" localSheetId="25">#REF!</definedName>
    <definedName name="C_" localSheetId="0">#REF!</definedName>
    <definedName name="C_" localSheetId="4">#REF!</definedName>
    <definedName name="C_" localSheetId="5">#REF!</definedName>
    <definedName name="C_" localSheetId="7">#REF!</definedName>
    <definedName name="C_" localSheetId="8">#REF!</definedName>
    <definedName name="C_" localSheetId="9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4">#REF!</definedName>
    <definedName name="C_" localSheetId="18">#REF!</definedName>
    <definedName name="C_" localSheetId="19">#REF!</definedName>
    <definedName name="C_" localSheetId="20">#REF!</definedName>
    <definedName name="C_" localSheetId="21">#REF!</definedName>
    <definedName name="C_" localSheetId="22">#REF!</definedName>
    <definedName name="C_">#REF!</definedName>
    <definedName name="ca" localSheetId="7" hidden="1">#REF!</definedName>
    <definedName name="ca" localSheetId="18" hidden="1">#REF!</definedName>
    <definedName name="ca" localSheetId="19" hidden="1">#REF!</definedName>
    <definedName name="ca" localSheetId="20" hidden="1">#REF!</definedName>
    <definedName name="ca" localSheetId="22" hidden="1">#REF!</definedName>
    <definedName name="ca" hidden="1">#REF!</definedName>
    <definedName name="calcDiv1">[40]Calculate!$G$6:$G$104</definedName>
    <definedName name="calcDiv2">[40]Calculate!$H$6:$H$104</definedName>
    <definedName name="calcDiv3">[40]Calculate!$I$6:$I$104</definedName>
    <definedName name="calcDiv4">[40]Calculate!$J$6:$J$104</definedName>
    <definedName name="calcEDiv01">[40]Calculate!$G$7:$J$7</definedName>
    <definedName name="calcEDiv02">[40]Calculate!$G$11:$J$11</definedName>
    <definedName name="calcEDiv03">[40]Calculate!$G$15:$J$15</definedName>
    <definedName name="calcEDiv04">[40]Calculate!$G$19:$J$19</definedName>
    <definedName name="calcEDiv05">[40]Calculate!$G$23:$J$23</definedName>
    <definedName name="calcEDiv06">[40]Calculate!$G$27:$J$27</definedName>
    <definedName name="calcEDiv07">[40]Calculate!$G$31:$J$31</definedName>
    <definedName name="calcEDiv08">[40]Calculate!$G$35:$J$35</definedName>
    <definedName name="calcEDiv10">[40]Calculate!$G$43:$J$43</definedName>
    <definedName name="calcEDiv11">[40]Calculate!$G$47:$J$47</definedName>
    <definedName name="calcEDiv12">[40]Calculate!$G$51:$J$51</definedName>
    <definedName name="calcEDiv13">[40]Calculate!$G$55:$J$55</definedName>
    <definedName name="calcEDiv14">[40]Calculate!$G$59:$J$59</definedName>
    <definedName name="calcEDiv15">[40]Calculate!$G$63:$J$63</definedName>
    <definedName name="calcEDiv16">[40]Calculate!$G$67:$J$67</definedName>
    <definedName name="calcEDiv17">[40]Calculate!$G$71:$J$71</definedName>
    <definedName name="calcEDiv18">[40]Calculate!$G$75:$J$75</definedName>
    <definedName name="calcEDiv19">[40]Calculate!$G$79:$J$79</definedName>
    <definedName name="calcEDiv20">[40]Calculate!$G$83:$J$83</definedName>
    <definedName name="calcEDiv21">[40]Calculate!$G$87:$J$87</definedName>
    <definedName name="calcEDiv22">[40]Calculate!$G$91:$J$91</definedName>
    <definedName name="calcEDiv23">[40]Calculate!$G$95:$J$95</definedName>
    <definedName name="calcEDiv24">[40]Calculate!$G$99:$J$99</definedName>
    <definedName name="calcEDiv25">[40]Calculate!$G$103:$J$103</definedName>
    <definedName name="capitalization" localSheetId="0">'[41]CS Data'!$B$11:$I$64</definedName>
    <definedName name="capitalization" localSheetId="7">'[41]CS Data'!$B$11:$I$64</definedName>
    <definedName name="capitalization" localSheetId="21">'[41]CS Data'!$B$11:$I$64</definedName>
    <definedName name="capitalization" localSheetId="22">'[42]CS Data'!$B$10:$G$52</definedName>
    <definedName name="capitalization">'[43]CS Data'!$B$11:$I$64</definedName>
    <definedName name="CASHFLS" localSheetId="25">'[44]CASH FLOWS BKUP'!#REF!</definedName>
    <definedName name="CASHFLS" localSheetId="0">'[44]CASH FLOWS BKUP'!#REF!</definedName>
    <definedName name="CASHFLS" localSheetId="1">'[44]CASH FLOWS BKUP'!#REF!</definedName>
    <definedName name="CASHFLS" localSheetId="2">'[44]CASH FLOWS BKUP'!#REF!</definedName>
    <definedName name="CASHFLS" localSheetId="4">'[44]CASH FLOWS BKUP'!#REF!</definedName>
    <definedName name="CASHFLS" localSheetId="5">'[44]CASH FLOWS BKUP'!#REF!</definedName>
    <definedName name="CASHFLS" localSheetId="7">'[44]CASH FLOWS BKUP'!#REF!</definedName>
    <definedName name="CASHFLS" localSheetId="19">'[44]CASH FLOWS BKUP'!#REF!</definedName>
    <definedName name="CASHFLS" localSheetId="21">'[44]CASH FLOWS BKUP'!#REF!</definedName>
    <definedName name="CASHFLS" localSheetId="22">'[44]CASH FLOWS BKUP'!#REF!</definedName>
    <definedName name="CASHFLS">'[44]CASH FLOWS BKUP'!#REF!</definedName>
    <definedName name="cbwe" localSheetId="0" hidden="1">#REF!</definedName>
    <definedName name="cbwe" localSheetId="7" hidden="1">#REF!</definedName>
    <definedName name="cbwe" localSheetId="18" hidden="1">#REF!</definedName>
    <definedName name="cbwe" localSheetId="19" hidden="1">#REF!</definedName>
    <definedName name="cbwe" localSheetId="20" hidden="1">#REF!</definedName>
    <definedName name="cbwe" localSheetId="21" hidden="1">#REF!</definedName>
    <definedName name="cbwe" localSheetId="22" hidden="1">#REF!</definedName>
    <definedName name="cbwe" hidden="1">#REF!</definedName>
    <definedName name="CBWorkbookPriority" hidden="1">-1523877792</definedName>
    <definedName name="CC">#REF!</definedName>
    <definedName name="CCC" localSheetId="7">#REF!</definedName>
    <definedName name="CCC">#REF!</definedName>
    <definedName name="cdiv1">'[40]Prices &amp; Dividends'!$D$5:$D$29</definedName>
    <definedName name="cdiv2">'[40]Prices &amp; Dividends'!$F$5:$F$29</definedName>
    <definedName name="cdiv3">'[40]Prices &amp; Dividends'!$H$5:$H$29</definedName>
    <definedName name="cdiv4">'[40]Prices &amp; Dividends'!$J$5:$J$29</definedName>
    <definedName name="Central_Only">'[14]Alloc factors'!#REF!</definedName>
    <definedName name="CF_Forecast" localSheetId="25">#REF!</definedName>
    <definedName name="CF_Forecast" localSheetId="0">#REF!</definedName>
    <definedName name="CF_Forecast" localSheetId="7">#REF!</definedName>
    <definedName name="CF_Forecast" localSheetId="18">#REF!</definedName>
    <definedName name="CF_Forecast" localSheetId="19">#REF!</definedName>
    <definedName name="CF_Forecast" localSheetId="20">#REF!</definedName>
    <definedName name="CF_Forecast" localSheetId="21">#REF!</definedName>
    <definedName name="CF_Forecast" localSheetId="22">#REF!</definedName>
    <definedName name="CF_Forecast">#REF!</definedName>
    <definedName name="CF_Plan2" localSheetId="25">#REF!</definedName>
    <definedName name="CF_Plan2" localSheetId="0">#REF!</definedName>
    <definedName name="CF_Plan2" localSheetId="7">#REF!</definedName>
    <definedName name="CF_Plan2" localSheetId="18">#REF!</definedName>
    <definedName name="CF_Plan2" localSheetId="19">#REF!</definedName>
    <definedName name="CF_Plan2" localSheetId="20">#REF!</definedName>
    <definedName name="CF_Plan2" localSheetId="21">#REF!</definedName>
    <definedName name="CF_Plan2" localSheetId="22">#REF!</definedName>
    <definedName name="CF_Plan2">#REF!</definedName>
    <definedName name="chj" localSheetId="7" hidden="1">#REF!</definedName>
    <definedName name="chj" localSheetId="18" hidden="1">#REF!</definedName>
    <definedName name="chj" localSheetId="19" hidden="1">#REF!</definedName>
    <definedName name="chj" localSheetId="20" hidden="1">#REF!</definedName>
    <definedName name="chj" localSheetId="22" hidden="1">#REF!</definedName>
    <definedName name="chj" hidden="1">#REF!</definedName>
    <definedName name="CIQWBGuid" hidden="1">"dde4eece-e896-48d3-90a0-e4e621ff1317"</definedName>
    <definedName name="CIQWBInfo" hidden="1">"{ ""CIQVersion"":""9.45.614.5792"" }"</definedName>
    <definedName name="clean_spreads">#REF!</definedName>
    <definedName name="CMACT" localSheetId="25">'[22]Page 1'!#REF!</definedName>
    <definedName name="CMACT" localSheetId="0">'[22]Page 1'!#REF!</definedName>
    <definedName name="CMACT" localSheetId="1">'[22]Page 1'!#REF!</definedName>
    <definedName name="CMACT" localSheetId="2">'[22]Page 1'!#REF!</definedName>
    <definedName name="CMACT" localSheetId="4">'[22]Page 1'!#REF!</definedName>
    <definedName name="CMACT" localSheetId="5">'[22]Page 1'!#REF!</definedName>
    <definedName name="CMACT" localSheetId="7">'[22]Page 1'!#REF!</definedName>
    <definedName name="CMACT" localSheetId="18">'[22]Page 1'!#REF!</definedName>
    <definedName name="CMACT" localSheetId="19">'[22]Page 1'!#REF!</definedName>
    <definedName name="CMACT" localSheetId="20">'[22]Page 1'!#REF!</definedName>
    <definedName name="CMACT" localSheetId="21">'[22]Page 1'!#REF!</definedName>
    <definedName name="CMACT" localSheetId="22">'[22]Page 1'!#REF!</definedName>
    <definedName name="CMACT">'[22]Page 1'!#REF!</definedName>
    <definedName name="CMBUD" localSheetId="25">'[22]Page 1'!#REF!</definedName>
    <definedName name="CMBUD" localSheetId="0">'[22]Page 1'!#REF!</definedName>
    <definedName name="CMBUD" localSheetId="1">'[22]Page 1'!#REF!</definedName>
    <definedName name="CMBUD" localSheetId="2">'[22]Page 1'!#REF!</definedName>
    <definedName name="CMBUD" localSheetId="4">'[22]Page 1'!#REF!</definedName>
    <definedName name="CMBUD" localSheetId="5">'[22]Page 1'!#REF!</definedName>
    <definedName name="CMBUD" localSheetId="7">'[22]Page 1'!#REF!</definedName>
    <definedName name="CMBUD" localSheetId="18">'[22]Page 1'!#REF!</definedName>
    <definedName name="CMBUD" localSheetId="19">'[22]Page 1'!#REF!</definedName>
    <definedName name="CMBUD" localSheetId="20">'[22]Page 1'!#REF!</definedName>
    <definedName name="CMBUD" localSheetId="21">'[22]Page 1'!#REF!</definedName>
    <definedName name="CMBUD" localSheetId="22">'[22]Page 1'!#REF!</definedName>
    <definedName name="CMBUD">'[22]Page 1'!#REF!</definedName>
    <definedName name="COAST1" localSheetId="25">#REF!</definedName>
    <definedName name="COAST1" localSheetId="0">#REF!</definedName>
    <definedName name="COAST1" localSheetId="7">#REF!</definedName>
    <definedName name="COAST1" localSheetId="18">#REF!</definedName>
    <definedName name="COAST1" localSheetId="19">#REF!</definedName>
    <definedName name="COAST1" localSheetId="20">#REF!</definedName>
    <definedName name="COAST1" localSheetId="21">#REF!</definedName>
    <definedName name="COAST1" localSheetId="22">#REF!</definedName>
    <definedName name="COAST1">#REF!</definedName>
    <definedName name="COM_COASTX" localSheetId="25">#REF!</definedName>
    <definedName name="COM_COASTX" localSheetId="0">#REF!</definedName>
    <definedName name="COM_COASTX" localSheetId="7">#REF!</definedName>
    <definedName name="COM_COASTX" localSheetId="18">#REF!</definedName>
    <definedName name="COM_COASTX" localSheetId="19">#REF!</definedName>
    <definedName name="COM_COASTX" localSheetId="20">#REF!</definedName>
    <definedName name="COM_COASTX" localSheetId="21">#REF!</definedName>
    <definedName name="COM_COASTX" localSheetId="22">#REF!</definedName>
    <definedName name="COM_COASTX">#REF!</definedName>
    <definedName name="COM_EBE" localSheetId="25">#REF!</definedName>
    <definedName name="COM_EBE" localSheetId="0">#REF!</definedName>
    <definedName name="COM_EBE" localSheetId="7">#REF!</definedName>
    <definedName name="COM_EBE" localSheetId="18">#REF!</definedName>
    <definedName name="COM_EBE" localSheetId="19">#REF!</definedName>
    <definedName name="COM_EBE" localSheetId="20">#REF!</definedName>
    <definedName name="COM_EBE" localSheetId="21">#REF!</definedName>
    <definedName name="COM_EBE" localSheetId="22">#REF!</definedName>
    <definedName name="COM_EBE">#REF!</definedName>
    <definedName name="COM_EBX" localSheetId="25">#REF!</definedName>
    <definedName name="COM_EBX" localSheetId="0">#REF!</definedName>
    <definedName name="COM_EBX" localSheetId="7">#REF!</definedName>
    <definedName name="COM_EBX" localSheetId="18">#REF!</definedName>
    <definedName name="COM_EBX" localSheetId="19">#REF!</definedName>
    <definedName name="COM_EBX" localSheetId="20">#REF!</definedName>
    <definedName name="COM_EBX" localSheetId="21">#REF!</definedName>
    <definedName name="COM_EBX" localSheetId="22">#REF!</definedName>
    <definedName name="COM_EBX">#REF!</definedName>
    <definedName name="COM_OAP" localSheetId="25">#REF!</definedName>
    <definedName name="COM_OAP" localSheetId="0">#REF!</definedName>
    <definedName name="COM_OAP" localSheetId="7">#REF!</definedName>
    <definedName name="COM_OAP" localSheetId="18">#REF!</definedName>
    <definedName name="COM_OAP" localSheetId="19">#REF!</definedName>
    <definedName name="COM_OAP" localSheetId="20">#REF!</definedName>
    <definedName name="COM_OAP" localSheetId="21">#REF!</definedName>
    <definedName name="COM_OAP" localSheetId="22">#REF!</definedName>
    <definedName name="COM_OAP">#REF!</definedName>
    <definedName name="COM_ONAQ" localSheetId="25">#REF!</definedName>
    <definedName name="COM_ONAQ" localSheetId="0">#REF!</definedName>
    <definedName name="COM_ONAQ" localSheetId="7">#REF!</definedName>
    <definedName name="COM_ONAQ" localSheetId="18">#REF!</definedName>
    <definedName name="COM_ONAQ" localSheetId="19">#REF!</definedName>
    <definedName name="COM_ONAQ" localSheetId="20">#REF!</definedName>
    <definedName name="COM_ONAQ" localSheetId="21">#REF!</definedName>
    <definedName name="COM_ONAQ" localSheetId="22">#REF!</definedName>
    <definedName name="COM_ONAQ">#REF!</definedName>
    <definedName name="COM_SBAE" localSheetId="25">#REF!</definedName>
    <definedName name="COM_SBAE" localSheetId="0">#REF!</definedName>
    <definedName name="COM_SBAE" localSheetId="7">#REF!</definedName>
    <definedName name="COM_SBAE" localSheetId="18">#REF!</definedName>
    <definedName name="COM_SBAE" localSheetId="19">#REF!</definedName>
    <definedName name="COM_SBAE" localSheetId="20">#REF!</definedName>
    <definedName name="COM_SBAE" localSheetId="21">#REF!</definedName>
    <definedName name="COM_SBAE" localSheetId="22">#REF!</definedName>
    <definedName name="COM_SBAE">#REF!</definedName>
    <definedName name="COM_TOTAL" localSheetId="25">#REF!</definedName>
    <definedName name="COM_TOTAL" localSheetId="0">#REF!</definedName>
    <definedName name="COM_TOTAL" localSheetId="7">#REF!</definedName>
    <definedName name="COM_TOTAL" localSheetId="18">#REF!</definedName>
    <definedName name="COM_TOTAL" localSheetId="19">#REF!</definedName>
    <definedName name="COM_TOTAL" localSheetId="20">#REF!</definedName>
    <definedName name="COM_TOTAL" localSheetId="21">#REF!</definedName>
    <definedName name="COM_TOTAL" localSheetId="22">#REF!</definedName>
    <definedName name="COM_TOTAL">#REF!</definedName>
    <definedName name="COM_WATER" localSheetId="25">#REF!</definedName>
    <definedName name="COM_WATER" localSheetId="0">#REF!</definedName>
    <definedName name="COM_WATER" localSheetId="7">#REF!</definedName>
    <definedName name="COM_WATER" localSheetId="18">#REF!</definedName>
    <definedName name="COM_WATER" localSheetId="19">#REF!</definedName>
    <definedName name="COM_WATER" localSheetId="20">#REF!</definedName>
    <definedName name="COM_WATER" localSheetId="21">#REF!</definedName>
    <definedName name="COM_WATER" localSheetId="22">#REF!</definedName>
    <definedName name="COM_WATER">#REF!</definedName>
    <definedName name="CommercialExAIGMetrics">[45]Appendix!#REF!</definedName>
    <definedName name="Common" localSheetId="0" hidden="1">{#N/A,#N/A,FALSE,"SCA";#N/A,#N/A,FALSE,"NCA";#N/A,#N/A,FALSE,"SAZ";#N/A,#N/A,FALSE,"CAZ";#N/A,#N/A,FALSE,"SNV";#N/A,#N/A,FALSE,"NNV";#N/A,#N/A,FALSE,"PP";#N/A,#N/A,FALSE,"SA"}</definedName>
    <definedName name="Common" localSheetId="7" hidden="1">{#N/A,#N/A,FALSE,"SCA";#N/A,#N/A,FALSE,"NCA";#N/A,#N/A,FALSE,"SAZ";#N/A,#N/A,FALSE,"CAZ";#N/A,#N/A,FALSE,"SNV";#N/A,#N/A,FALSE,"NNV";#N/A,#N/A,FALSE,"PP";#N/A,#N/A,FALSE,"SA"}</definedName>
    <definedName name="Common" localSheetId="18" hidden="1">{#N/A,#N/A,FALSE,"SCA";#N/A,#N/A,FALSE,"NCA";#N/A,#N/A,FALSE,"SAZ";#N/A,#N/A,FALSE,"CAZ";#N/A,#N/A,FALSE,"SNV";#N/A,#N/A,FALSE,"NNV";#N/A,#N/A,FALSE,"PP";#N/A,#N/A,FALSE,"SA"}</definedName>
    <definedName name="Common" localSheetId="19" hidden="1">{#N/A,#N/A,FALSE,"SCA";#N/A,#N/A,FALSE,"NCA";#N/A,#N/A,FALSE,"SAZ";#N/A,#N/A,FALSE,"CAZ";#N/A,#N/A,FALSE,"SNV";#N/A,#N/A,FALSE,"NNV";#N/A,#N/A,FALSE,"PP";#N/A,#N/A,FALSE,"SA"}</definedName>
    <definedName name="Common" localSheetId="20" hidden="1">{#N/A,#N/A,FALSE,"SCA";#N/A,#N/A,FALSE,"NCA";#N/A,#N/A,FALSE,"SAZ";#N/A,#N/A,FALSE,"CAZ";#N/A,#N/A,FALSE,"SNV";#N/A,#N/A,FALSE,"NNV";#N/A,#N/A,FALSE,"PP";#N/A,#N/A,FALSE,"SA"}</definedName>
    <definedName name="Common" localSheetId="21" hidden="1">{#N/A,#N/A,FALSE,"SCA";#N/A,#N/A,FALSE,"NCA";#N/A,#N/A,FALSE,"SAZ";#N/A,#N/A,FALSE,"CAZ";#N/A,#N/A,FALSE,"SNV";#N/A,#N/A,FALSE,"NNV";#N/A,#N/A,FALSE,"PP";#N/A,#N/A,FALSE,"SA"}</definedName>
    <definedName name="Common" localSheetId="22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">'[46]Company Groups'!#REF!</definedName>
    <definedName name="company_map" localSheetId="7">#REF!</definedName>
    <definedName name="company_map" localSheetId="22">#REF!</definedName>
    <definedName name="company_map">#REF!</definedName>
    <definedName name="company1" localSheetId="7">#REF!</definedName>
    <definedName name="company1" localSheetId="22">#REF!</definedName>
    <definedName name="company1">#REF!</definedName>
    <definedName name="company10" localSheetId="7">#REF!</definedName>
    <definedName name="company10" localSheetId="22">#REF!</definedName>
    <definedName name="company10">#REF!</definedName>
    <definedName name="company11" localSheetId="7">#REF!</definedName>
    <definedName name="company11">#REF!</definedName>
    <definedName name="company12" localSheetId="7">#REF!</definedName>
    <definedName name="company12">#REF!</definedName>
    <definedName name="company13" localSheetId="7">#REF!</definedName>
    <definedName name="company13">#REF!</definedName>
    <definedName name="company14" localSheetId="7">#REF!</definedName>
    <definedName name="company14">#REF!</definedName>
    <definedName name="company15" localSheetId="7">#REF!</definedName>
    <definedName name="company15">#REF!</definedName>
    <definedName name="company16" localSheetId="7">#REF!</definedName>
    <definedName name="company16">#REF!</definedName>
    <definedName name="company17" localSheetId="7">#REF!</definedName>
    <definedName name="company17">#REF!</definedName>
    <definedName name="company18" localSheetId="7">#REF!</definedName>
    <definedName name="company18">#REF!</definedName>
    <definedName name="company19" localSheetId="7">#REF!</definedName>
    <definedName name="company19">#REF!</definedName>
    <definedName name="company2" localSheetId="7">#REF!</definedName>
    <definedName name="company2">#REF!</definedName>
    <definedName name="company20" localSheetId="7">#REF!</definedName>
    <definedName name="company20">#REF!</definedName>
    <definedName name="company21" localSheetId="7">#REF!</definedName>
    <definedName name="company21">#REF!</definedName>
    <definedName name="company22" localSheetId="7">#REF!</definedName>
    <definedName name="company22">#REF!</definedName>
    <definedName name="company23" localSheetId="7">#REF!</definedName>
    <definedName name="company23">#REF!</definedName>
    <definedName name="company24" localSheetId="7">#REF!</definedName>
    <definedName name="company24">#REF!</definedName>
    <definedName name="company25" localSheetId="7">#REF!</definedName>
    <definedName name="company25">#REF!</definedName>
    <definedName name="company26" localSheetId="7">#REF!</definedName>
    <definedName name="company26">#REF!</definedName>
    <definedName name="company27" localSheetId="7">#REF!</definedName>
    <definedName name="company27">#REF!</definedName>
    <definedName name="company28" localSheetId="7">#REF!</definedName>
    <definedName name="company28">#REF!</definedName>
    <definedName name="company29" localSheetId="7">#REF!</definedName>
    <definedName name="company29">#REF!</definedName>
    <definedName name="company3" localSheetId="7">#REF!</definedName>
    <definedName name="company3">#REF!</definedName>
    <definedName name="company30" localSheetId="7">#REF!</definedName>
    <definedName name="company30">#REF!</definedName>
    <definedName name="company31" localSheetId="7">#REF!</definedName>
    <definedName name="company31">#REF!</definedName>
    <definedName name="company32" localSheetId="7">#REF!</definedName>
    <definedName name="company32">#REF!</definedName>
    <definedName name="company33" localSheetId="7">#REF!</definedName>
    <definedName name="company33">#REF!</definedName>
    <definedName name="company4" localSheetId="7">#REF!</definedName>
    <definedName name="company4">#REF!</definedName>
    <definedName name="company5" localSheetId="7">#REF!</definedName>
    <definedName name="company5">#REF!</definedName>
    <definedName name="company6" localSheetId="7">#REF!</definedName>
    <definedName name="company6">#REF!</definedName>
    <definedName name="company7" localSheetId="7">#REF!</definedName>
    <definedName name="company7">#REF!</definedName>
    <definedName name="company8" localSheetId="7">#REF!</definedName>
    <definedName name="company8">#REF!</definedName>
    <definedName name="company9" localSheetId="7">#REF!</definedName>
    <definedName name="company9">#REF!</definedName>
    <definedName name="companylist">OFFSET([47]Power_NaturalGas_Coal_cos!$C$8,0,0,COUNTA([47]Power_NaturalGas_Coal_cos!$C$8:$C$65536),6)</definedName>
    <definedName name="Composite" localSheetId="25">#REF!</definedName>
    <definedName name="Composite" localSheetId="0">#REF!</definedName>
    <definedName name="Composite" localSheetId="7">#REF!</definedName>
    <definedName name="Composite" localSheetId="18">#REF!</definedName>
    <definedName name="Composite" localSheetId="19">#REF!</definedName>
    <definedName name="Composite" localSheetId="20">#REF!</definedName>
    <definedName name="Composite" localSheetId="21">#REF!</definedName>
    <definedName name="Composite" localSheetId="22">#REF!</definedName>
    <definedName name="Composite">#REF!</definedName>
    <definedName name="con00" localSheetId="0" hidden="1">{#N/A,"Anonymous",FALSE,"30 30k Table";#N/A,#N/A,FALSE,"30 50k Table";#N/A,#N/A,FALSE,"40 100k Table"}</definedName>
    <definedName name="con00" localSheetId="7" hidden="1">{#N/A,"Anonymous",FALSE,"30 30k Table";#N/A,#N/A,FALSE,"30 50k Table";#N/A,#N/A,FALSE,"40 100k Table"}</definedName>
    <definedName name="con00" localSheetId="19" hidden="1">{#N/A,"Anonymous",FALSE,"30 30k Table";#N/A,#N/A,FALSE,"30 50k Table";#N/A,#N/A,FALSE,"40 100k Table"}</definedName>
    <definedName name="con00" localSheetId="20" hidden="1">{#N/A,"Anonymous",FALSE,"30 30k Table";#N/A,#N/A,FALSE,"30 50k Table";#N/A,#N/A,FALSE,"40 100k Table"}</definedName>
    <definedName name="con00" localSheetId="21" hidden="1">{#N/A,"Anonymous",FALSE,"30 30k Table";#N/A,#N/A,FALSE,"30 50k Table";#N/A,#N/A,FALSE,"40 100k Table"}</definedName>
    <definedName name="con00" localSheetId="22" hidden="1">{#N/A,"Anonymous",FALSE,"30 30k Table";#N/A,#N/A,FALSE,"30 50k Table";#N/A,#N/A,FALSE,"40 100k Table"}</definedName>
    <definedName name="con00" hidden="1">{#N/A,"Anonymous",FALSE,"30 30k Table";#N/A,#N/A,FALSE,"30 50k Table";#N/A,#N/A,FALSE,"40 100k Table"}</definedName>
    <definedName name="conflic40100k" localSheetId="0" hidden="1">{#N/A,"Anonymous",FALSE,"30 30k Table";#N/A,#N/A,FALSE,"30 50k Table";#N/A,#N/A,FALSE,"40 100k Table"}</definedName>
    <definedName name="conflic40100k" localSheetId="7" hidden="1">{#N/A,"Anonymous",FALSE,"30 30k Table";#N/A,#N/A,FALSE,"30 50k Table";#N/A,#N/A,FALSE,"40 100k Table"}</definedName>
    <definedName name="conflic40100k" localSheetId="19" hidden="1">{#N/A,"Anonymous",FALSE,"30 30k Table";#N/A,#N/A,FALSE,"30 50k Table";#N/A,#N/A,FALSE,"40 100k Table"}</definedName>
    <definedName name="conflic40100k" localSheetId="20" hidden="1">{#N/A,"Anonymous",FALSE,"30 30k Table";#N/A,#N/A,FALSE,"30 50k Table";#N/A,#N/A,FALSE,"40 100k Table"}</definedName>
    <definedName name="conflic40100k" localSheetId="21" hidden="1">{#N/A,"Anonymous",FALSE,"30 30k Table";#N/A,#N/A,FALSE,"30 50k Table";#N/A,#N/A,FALSE,"40 100k Table"}</definedName>
    <definedName name="conflic40100k" localSheetId="22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localSheetId="0" hidden="1">{#N/A,"Anonymous",FALSE,"30 30k Table";#N/A,#N/A,FALSE,"30 50k Table";#N/A,#N/A,FALSE,"40 100k Table"}</definedName>
    <definedName name="conflict" localSheetId="7" hidden="1">{#N/A,"Anonymous",FALSE,"30 30k Table";#N/A,#N/A,FALSE,"30 50k Table";#N/A,#N/A,FALSE,"40 100k Table"}</definedName>
    <definedName name="conflict" localSheetId="19" hidden="1">{#N/A,"Anonymous",FALSE,"30 30k Table";#N/A,#N/A,FALSE,"30 50k Table";#N/A,#N/A,FALSE,"40 100k Table"}</definedName>
    <definedName name="conflict" localSheetId="20" hidden="1">{#N/A,"Anonymous",FALSE,"30 30k Table";#N/A,#N/A,FALSE,"30 50k Table";#N/A,#N/A,FALSE,"40 100k Table"}</definedName>
    <definedName name="conflict" localSheetId="21" hidden="1">{#N/A,"Anonymous",FALSE,"30 30k Table";#N/A,#N/A,FALSE,"30 50k Table";#N/A,#N/A,FALSE,"40 100k Table"}</definedName>
    <definedName name="conflict" localSheetId="22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localSheetId="0" hidden="1">{#N/A,"Anonymous",FALSE,"30 30k Table";#N/A,#N/A,FALSE,"30 50k Table";#N/A,#N/A,FALSE,"40 100k Table"}</definedName>
    <definedName name="conflict3" localSheetId="7" hidden="1">{#N/A,"Anonymous",FALSE,"30 30k Table";#N/A,#N/A,FALSE,"30 50k Table";#N/A,#N/A,FALSE,"40 100k Table"}</definedName>
    <definedName name="conflict3" localSheetId="19" hidden="1">{#N/A,"Anonymous",FALSE,"30 30k Table";#N/A,#N/A,FALSE,"30 50k Table";#N/A,#N/A,FALSE,"40 100k Table"}</definedName>
    <definedName name="conflict3" localSheetId="20" hidden="1">{#N/A,"Anonymous",FALSE,"30 30k Table";#N/A,#N/A,FALSE,"30 50k Table";#N/A,#N/A,FALSE,"40 100k Table"}</definedName>
    <definedName name="conflict3" localSheetId="21" hidden="1">{#N/A,"Anonymous",FALSE,"30 30k Table";#N/A,#N/A,FALSE,"30 50k Table";#N/A,#N/A,FALSE,"40 100k Table"}</definedName>
    <definedName name="conflict3" localSheetId="22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localSheetId="0" hidden="1">{#N/A,"Anonymous",FALSE,"30 30k Table";#N/A,#N/A,FALSE,"30 50k Table";#N/A,#N/A,FALSE,"40 100k Table"}</definedName>
    <definedName name="conflict40100k" localSheetId="7" hidden="1">{#N/A,"Anonymous",FALSE,"30 30k Table";#N/A,#N/A,FALSE,"30 50k Table";#N/A,#N/A,FALSE,"40 100k Table"}</definedName>
    <definedName name="conflict40100k" localSheetId="19" hidden="1">{#N/A,"Anonymous",FALSE,"30 30k Table";#N/A,#N/A,FALSE,"30 50k Table";#N/A,#N/A,FALSE,"40 100k Table"}</definedName>
    <definedName name="conflict40100k" localSheetId="20" hidden="1">{#N/A,"Anonymous",FALSE,"30 30k Table";#N/A,#N/A,FALSE,"30 50k Table";#N/A,#N/A,FALSE,"40 100k Table"}</definedName>
    <definedName name="conflict40100k" localSheetId="21" hidden="1">{#N/A,"Anonymous",FALSE,"30 30k Table";#N/A,#N/A,FALSE,"30 50k Table";#N/A,#N/A,FALSE,"40 100k Table"}</definedName>
    <definedName name="conflict40100k" localSheetId="22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localSheetId="0" hidden="1">{#N/A,"Anonymous",FALSE,"30 30k Table";#N/A,#N/A,FALSE,"30 50k Table";#N/A,#N/A,FALSE,"40 100k Table"}</definedName>
    <definedName name="conflict404050k" localSheetId="7" hidden="1">{#N/A,"Anonymous",FALSE,"30 30k Table";#N/A,#N/A,FALSE,"30 50k Table";#N/A,#N/A,FALSE,"40 100k Table"}</definedName>
    <definedName name="conflict404050k" localSheetId="19" hidden="1">{#N/A,"Anonymous",FALSE,"30 30k Table";#N/A,#N/A,FALSE,"30 50k Table";#N/A,#N/A,FALSE,"40 100k Table"}</definedName>
    <definedName name="conflict404050k" localSheetId="20" hidden="1">{#N/A,"Anonymous",FALSE,"30 30k Table";#N/A,#N/A,FALSE,"30 50k Table";#N/A,#N/A,FALSE,"40 100k Table"}</definedName>
    <definedName name="conflict404050k" localSheetId="21" hidden="1">{#N/A,"Anonymous",FALSE,"30 30k Table";#N/A,#N/A,FALSE,"30 50k Table";#N/A,#N/A,FALSE,"40 100k Table"}</definedName>
    <definedName name="conflict404050k" localSheetId="22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localSheetId="0" hidden="1">{#N/A,"Anonymous",FALSE,"30 30k Table";#N/A,#N/A,FALSE,"30 50k Table";#N/A,#N/A,FALSE,"40 100k Table"}</definedName>
    <definedName name="conflict4050k" localSheetId="7" hidden="1">{#N/A,"Anonymous",FALSE,"30 30k Table";#N/A,#N/A,FALSE,"30 50k Table";#N/A,#N/A,FALSE,"40 100k Table"}</definedName>
    <definedName name="conflict4050k" localSheetId="19" hidden="1">{#N/A,"Anonymous",FALSE,"30 30k Table";#N/A,#N/A,FALSE,"30 50k Table";#N/A,#N/A,FALSE,"40 100k Table"}</definedName>
    <definedName name="conflict4050k" localSheetId="20" hidden="1">{#N/A,"Anonymous",FALSE,"30 30k Table";#N/A,#N/A,FALSE,"30 50k Table";#N/A,#N/A,FALSE,"40 100k Table"}</definedName>
    <definedName name="conflict4050k" localSheetId="21" hidden="1">{#N/A,"Anonymous",FALSE,"30 30k Table";#N/A,#N/A,FALSE,"30 50k Table";#N/A,#N/A,FALSE,"40 100k Table"}</definedName>
    <definedName name="conflict4050k" localSheetId="22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localSheetId="0" hidden="1">{#N/A,"Anonymous",FALSE,"30 30k Table";#N/A,#N/A,FALSE,"30 50k Table";#N/A,#N/A,FALSE,"40 100k Table"}</definedName>
    <definedName name="conflict4050kkk" localSheetId="7" hidden="1">{#N/A,"Anonymous",FALSE,"30 30k Table";#N/A,#N/A,FALSE,"30 50k Table";#N/A,#N/A,FALSE,"40 100k Table"}</definedName>
    <definedName name="conflict4050kkk" localSheetId="19" hidden="1">{#N/A,"Anonymous",FALSE,"30 30k Table";#N/A,#N/A,FALSE,"30 50k Table";#N/A,#N/A,FALSE,"40 100k Table"}</definedName>
    <definedName name="conflict4050kkk" localSheetId="20" hidden="1">{#N/A,"Anonymous",FALSE,"30 30k Table";#N/A,#N/A,FALSE,"30 50k Table";#N/A,#N/A,FALSE,"40 100k Table"}</definedName>
    <definedName name="conflict4050kkk" localSheetId="21" hidden="1">{#N/A,"Anonymous",FALSE,"30 30k Table";#N/A,#N/A,FALSE,"30 50k Table";#N/A,#N/A,FALSE,"40 100k Table"}</definedName>
    <definedName name="conflict4050kkk" localSheetId="22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localSheetId="0" hidden="1">{#N/A,"Anonymous",FALSE,"30 30k Table";#N/A,#N/A,FALSE,"30 50k Table";#N/A,#N/A,FALSE,"40 100k Table"}</definedName>
    <definedName name="conflt40100k" localSheetId="7" hidden="1">{#N/A,"Anonymous",FALSE,"30 30k Table";#N/A,#N/A,FALSE,"30 50k Table";#N/A,#N/A,FALSE,"40 100k Table"}</definedName>
    <definedName name="conflt40100k" localSheetId="19" hidden="1">{#N/A,"Anonymous",FALSE,"30 30k Table";#N/A,#N/A,FALSE,"30 50k Table";#N/A,#N/A,FALSE,"40 100k Table"}</definedName>
    <definedName name="conflt40100k" localSheetId="20" hidden="1">{#N/A,"Anonymous",FALSE,"30 30k Table";#N/A,#N/A,FALSE,"30 50k Table";#N/A,#N/A,FALSE,"40 100k Table"}</definedName>
    <definedName name="conflt40100k" localSheetId="21" hidden="1">{#N/A,"Anonymous",FALSE,"30 30k Table";#N/A,#N/A,FALSE,"30 50k Table";#N/A,#N/A,FALSE,"40 100k Table"}</definedName>
    <definedName name="conflt40100k" localSheetId="22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CF4A" localSheetId="25">#REF!</definedName>
    <definedName name="CONSCF4A" localSheetId="0">#REF!</definedName>
    <definedName name="CONSCF4A" localSheetId="7">#REF!</definedName>
    <definedName name="CONSCF4A" localSheetId="18">#REF!</definedName>
    <definedName name="CONSCF4A" localSheetId="19">#REF!</definedName>
    <definedName name="CONSCF4A" localSheetId="20">#REF!</definedName>
    <definedName name="CONSCF4A" localSheetId="21">#REF!</definedName>
    <definedName name="CONSCF4A" localSheetId="22">#REF!</definedName>
    <definedName name="CONSCF4A">#REF!</definedName>
    <definedName name="CONSCF4B" localSheetId="25">#REF!</definedName>
    <definedName name="CONSCF4B" localSheetId="0">#REF!</definedName>
    <definedName name="CONSCF4B" localSheetId="1">#REF!</definedName>
    <definedName name="CONSCF4B" localSheetId="2">#REF!</definedName>
    <definedName name="CONSCF4B" localSheetId="4">#REF!</definedName>
    <definedName name="CONSCF4B" localSheetId="5">#REF!</definedName>
    <definedName name="CONSCF4B" localSheetId="7">#REF!</definedName>
    <definedName name="CONSCF4B" localSheetId="18">#REF!</definedName>
    <definedName name="CONSCF4B" localSheetId="19">#REF!</definedName>
    <definedName name="CONSCF4B" localSheetId="20">#REF!</definedName>
    <definedName name="CONSCF4B" localSheetId="21">#REF!</definedName>
    <definedName name="CONSCF4B" localSheetId="22">#REF!</definedName>
    <definedName name="CONSCF4B">#REF!</definedName>
    <definedName name="CONSOLP1" localSheetId="25">#REF!</definedName>
    <definedName name="CONSOLP1" localSheetId="0">#REF!</definedName>
    <definedName name="CONSOLP1" localSheetId="7">#REF!</definedName>
    <definedName name="CONSOLP1" localSheetId="18">#REF!</definedName>
    <definedName name="CONSOLP1" localSheetId="19">#REF!</definedName>
    <definedName name="CONSOLP1" localSheetId="20">#REF!</definedName>
    <definedName name="CONSOLP1" localSheetId="21">#REF!</definedName>
    <definedName name="CONSOLP1" localSheetId="22">#REF!</definedName>
    <definedName name="CONSOLP1">#REF!</definedName>
    <definedName name="CONSOLP2" localSheetId="25">#REF!</definedName>
    <definedName name="CONSOLP2" localSheetId="0">#REF!</definedName>
    <definedName name="CONSOLP2" localSheetId="7">#REF!</definedName>
    <definedName name="CONSOLP2" localSheetId="18">#REF!</definedName>
    <definedName name="CONSOLP2" localSheetId="19">#REF!</definedName>
    <definedName name="CONSOLP2" localSheetId="20">#REF!</definedName>
    <definedName name="CONSOLP2" localSheetId="21">#REF!</definedName>
    <definedName name="CONSOLP2" localSheetId="22">#REF!</definedName>
    <definedName name="CONSOLP2">#REF!</definedName>
    <definedName name="CONSOLP3" localSheetId="25">#REF!</definedName>
    <definedName name="CONSOLP3" localSheetId="0">#REF!</definedName>
    <definedName name="CONSOLP3" localSheetId="7">#REF!</definedName>
    <definedName name="CONSOLP3" localSheetId="18">#REF!</definedName>
    <definedName name="CONSOLP3" localSheetId="19">#REF!</definedName>
    <definedName name="CONSOLP3" localSheetId="20">#REF!</definedName>
    <definedName name="CONSOLP3" localSheetId="21">#REF!</definedName>
    <definedName name="CONSOLP3" localSheetId="22">#REF!</definedName>
    <definedName name="CONSOLP3">#REF!</definedName>
    <definedName name="CONSOLP4" localSheetId="25">#REF!</definedName>
    <definedName name="CONSOLP4" localSheetId="0">#REF!</definedName>
    <definedName name="CONSOLP4" localSheetId="7">#REF!</definedName>
    <definedName name="CONSOLP4" localSheetId="18">#REF!</definedName>
    <definedName name="CONSOLP4" localSheetId="19">#REF!</definedName>
    <definedName name="CONSOLP4" localSheetId="20">#REF!</definedName>
    <definedName name="CONSOLP4" localSheetId="21">#REF!</definedName>
    <definedName name="CONSOLP4" localSheetId="22">#REF!</definedName>
    <definedName name="CONSOLP4">#REF!</definedName>
    <definedName name="Cortez" localSheetId="7">'[14]Alloc factors'!#REF!</definedName>
    <definedName name="Cortez">'[14]Alloc factors'!#REF!</definedName>
    <definedName name="COST" localSheetId="7">#REF!</definedName>
    <definedName name="COST">#REF!</definedName>
    <definedName name="COUNTCELL" localSheetId="7">#REF!</definedName>
    <definedName name="COUNTCELL">#REF!</definedName>
    <definedName name="cover" localSheetId="7" hidden="1">#REF!</definedName>
    <definedName name="cover" localSheetId="18" hidden="1">#REF!</definedName>
    <definedName name="cover" localSheetId="19" hidden="1">#REF!</definedName>
    <definedName name="cover" localSheetId="20" hidden="1">#REF!</definedName>
    <definedName name="cover" localSheetId="22" hidden="1">#REF!</definedName>
    <definedName name="cover" hidden="1">#REF!</definedName>
    <definedName name="csDesignMode">1</definedName>
    <definedName name="customerinput" localSheetId="7">#REF!</definedName>
    <definedName name="customerinput">#REF!</definedName>
    <definedName name="cvdsza" localSheetId="7" hidden="1">#REF!</definedName>
    <definedName name="cvdsza" localSheetId="18" hidden="1">#REF!</definedName>
    <definedName name="cvdsza" localSheetId="19" hidden="1">#REF!</definedName>
    <definedName name="cvdsza" localSheetId="20" hidden="1">#REF!</definedName>
    <definedName name="cvdsza" localSheetId="22" hidden="1">#REF!</definedName>
    <definedName name="cvdsza" hidden="1">#REF!</definedName>
    <definedName name="CWIP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25">'[7]C-3.10'!#REF!</definedName>
    <definedName name="D" localSheetId="0">'[8]C-3.10'!#REF!</definedName>
    <definedName name="D" localSheetId="1">'[9]C-3.10'!#REF!</definedName>
    <definedName name="D" localSheetId="2">'[9]C-3.10'!#REF!</definedName>
    <definedName name="D" localSheetId="4">'[8]C-3.10'!#REF!</definedName>
    <definedName name="D" localSheetId="5">'[8]C-3.10'!#REF!</definedName>
    <definedName name="D" localSheetId="7">'[8]C-3.10'!#REF!</definedName>
    <definedName name="D" localSheetId="8">'[8]C-3.10'!#REF!</definedName>
    <definedName name="D" localSheetId="9">'[8]C-3.10'!#REF!</definedName>
    <definedName name="D" localSheetId="10">'[8]C-3.10'!#REF!</definedName>
    <definedName name="D" localSheetId="11">'[8]C-3.10'!#REF!</definedName>
    <definedName name="D" localSheetId="12">'[8]C-3.10'!#REF!</definedName>
    <definedName name="D" localSheetId="13">'[8]C-3.10'!#REF!</definedName>
    <definedName name="D" localSheetId="14">'[8]C-3.10'!#REF!</definedName>
    <definedName name="D" localSheetId="18">'[8]C-3.10'!#REF!</definedName>
    <definedName name="D" localSheetId="19">'[8]C-3.10'!#REF!</definedName>
    <definedName name="D" localSheetId="21">'[8]C-3.10'!#REF!</definedName>
    <definedName name="d" localSheetId="22" hidden="1">#REF!</definedName>
    <definedName name="D">'[9]C-3.10'!#REF!</definedName>
    <definedName name="da3a" localSheetId="0" hidden="1">#REF!</definedName>
    <definedName name="da3a" localSheetId="7" hidden="1">#REF!</definedName>
    <definedName name="da3a" localSheetId="18" hidden="1">#REF!</definedName>
    <definedName name="da3a" localSheetId="19" hidden="1">#REF!</definedName>
    <definedName name="da3a" localSheetId="20" hidden="1">#REF!</definedName>
    <definedName name="da3a" localSheetId="21" hidden="1">#REF!</definedName>
    <definedName name="da3a" localSheetId="22" hidden="1">#REF!</definedName>
    <definedName name="da3a" hidden="1">#REF!</definedName>
    <definedName name="dadffadfa" localSheetId="0" hidden="1">'[5]Chart Data'!#REF!</definedName>
    <definedName name="dadffadfa" localSheetId="7" hidden="1">'[5]Chart Data'!#REF!</definedName>
    <definedName name="dadffadfa" localSheetId="21" hidden="1">'[5]Chart Data'!#REF!</definedName>
    <definedName name="dadffadfa" hidden="1">'[5]Chart Data'!#REF!</definedName>
    <definedName name="DAT">'[48]DAT ACCOUNTS'!$A$1:$D$65536</definedName>
    <definedName name="DATA">#N/A</definedName>
    <definedName name="Data_Elec">'[49]Oper Co Data'!$A$7:$X$313</definedName>
    <definedName name="_xlnm.Database" localSheetId="7">#REF!</definedName>
    <definedName name="_xlnm.Database" localSheetId="22">#REF!</definedName>
    <definedName name="_xlnm.Database">#REF!</definedName>
    <definedName name="dataset" localSheetId="7">#REF!</definedName>
    <definedName name="dataset" localSheetId="22">#REF!</definedName>
    <definedName name="dataset">#REF!</definedName>
    <definedName name="Date">'[50]Debt Info'!$B$3</definedName>
    <definedName name="db" localSheetId="0" hidden="1">#REF!</definedName>
    <definedName name="db" localSheetId="7" hidden="1">#REF!</definedName>
    <definedName name="db" localSheetId="18" hidden="1">#REF!</definedName>
    <definedName name="db" localSheetId="19" hidden="1">#REF!</definedName>
    <definedName name="db" localSheetId="20" hidden="1">#REF!</definedName>
    <definedName name="db" localSheetId="21" hidden="1">#REF!</definedName>
    <definedName name="db" localSheetId="22" hidden="1">#REF!</definedName>
    <definedName name="db" hidden="1">#REF!</definedName>
    <definedName name="DCpropor" localSheetId="25">#REF!</definedName>
    <definedName name="DCpropor" localSheetId="0">#REF!</definedName>
    <definedName name="DCpropor" localSheetId="7">#REF!</definedName>
    <definedName name="DCpropor" localSheetId="18">#REF!</definedName>
    <definedName name="DCpropor" localSheetId="19">#REF!</definedName>
    <definedName name="DCpropor" localSheetId="20">#REF!</definedName>
    <definedName name="DCpropor" localSheetId="21">#REF!</definedName>
    <definedName name="DCpropor" localSheetId="22">#REF!</definedName>
    <definedName name="DCpropor">#REF!</definedName>
    <definedName name="dd" localSheetId="0" hidden="1">{"Print_Detail",#N/A,FALSE,"Redemption_Maturity Extract"}</definedName>
    <definedName name="dd" localSheetId="7" hidden="1">{"Print_Detail",#N/A,FALSE,"Redemption_Maturity Extract"}</definedName>
    <definedName name="dd" localSheetId="19" hidden="1">{"Print_Detail",#N/A,FALSE,"Redemption_Maturity Extract"}</definedName>
    <definedName name="dd" localSheetId="20" hidden="1">{"Print_Detail",#N/A,FALSE,"Redemption_Maturity Extract"}</definedName>
    <definedName name="dd" localSheetId="21" hidden="1">{"Print_Detail",#N/A,FALSE,"Redemption_Maturity Extract"}</definedName>
    <definedName name="dd" localSheetId="22" hidden="1">{"Print_Detail",#N/A,FALSE,"Redemption_Maturity Extract"}</definedName>
    <definedName name="dd" hidden="1">{"Print_Detail",#N/A,FALSE,"Redemption_Maturity Extract"}</definedName>
    <definedName name="ddd" localSheetId="0" hidden="1">{"Full",#N/A,FALSE,"Sec MTN B Summary"}</definedName>
    <definedName name="ddd" localSheetId="7" hidden="1">{"Full",#N/A,FALSE,"Sec MTN B Summary"}</definedName>
    <definedName name="ddd" localSheetId="19" hidden="1">{"Full",#N/A,FALSE,"Sec MTN B Summary"}</definedName>
    <definedName name="ddd" localSheetId="20" hidden="1">{"Full",#N/A,FALSE,"Sec MTN B Summary"}</definedName>
    <definedName name="ddd" localSheetId="21" hidden="1">{"Full",#N/A,FALSE,"Sec MTN B Summary"}</definedName>
    <definedName name="ddd" localSheetId="22" hidden="1">{"Full",#N/A,FALSE,"Sec MTN B Summary"}</definedName>
    <definedName name="ddd" hidden="1">{"Full",#N/A,FALSE,"Sec MTN B Summary"}</definedName>
    <definedName name="dddd" localSheetId="0" hidden="1">{"RedPrem_InitRed View",#N/A,FALSE,"Sec MTN B Summary"}</definedName>
    <definedName name="dddd" localSheetId="7" hidden="1">{"RedPrem_InitRed View",#N/A,FALSE,"Sec MTN B Summary"}</definedName>
    <definedName name="dddd" localSheetId="19" hidden="1">{"RedPrem_InitRed View",#N/A,FALSE,"Sec MTN B Summary"}</definedName>
    <definedName name="dddd" localSheetId="20" hidden="1">{"RedPrem_InitRed View",#N/A,FALSE,"Sec MTN B Summary"}</definedName>
    <definedName name="dddd" localSheetId="21" hidden="1">{"RedPrem_InitRed View",#N/A,FALSE,"Sec MTN B Summary"}</definedName>
    <definedName name="dddd" localSheetId="22" hidden="1">{"RedPrem_InitRed View",#N/A,FALSE,"Sec MTN B Summary"}</definedName>
    <definedName name="dddd" hidden="1">{"RedPrem_InitRed View",#N/A,FALSE,"Sec MTN B Summary"}</definedName>
    <definedName name="dddddd" localSheetId="0" hidden="1">{"Pivot1",#N/A,FALSE,"Redemption_Maturity Extract"}</definedName>
    <definedName name="dddddd" localSheetId="7" hidden="1">{"Pivot1",#N/A,FALSE,"Redemption_Maturity Extract"}</definedName>
    <definedName name="dddddd" localSheetId="19" hidden="1">{"Pivot1",#N/A,FALSE,"Redemption_Maturity Extract"}</definedName>
    <definedName name="dddddd" localSheetId="20" hidden="1">{"Pivot1",#N/A,FALSE,"Redemption_Maturity Extract"}</definedName>
    <definedName name="dddddd" localSheetId="21" hidden="1">{"Pivot1",#N/A,FALSE,"Redemption_Maturity Extract"}</definedName>
    <definedName name="dddddd" localSheetId="22" hidden="1">{"Pivot1",#N/A,FALSE,"Redemption_Maturity Extract"}</definedName>
    <definedName name="dddddd" hidden="1">{"Pivot1",#N/A,FALSE,"Redemption_Maturity Extract"}</definedName>
    <definedName name="dddddddd" localSheetId="0" hidden="1">{"Pivot2",#N/A,FALSE,"Redemption_Maturity Extract"}</definedName>
    <definedName name="dddddddd" localSheetId="7" hidden="1">{"Pivot2",#N/A,FALSE,"Redemption_Maturity Extract"}</definedName>
    <definedName name="dddddddd" localSheetId="19" hidden="1">{"Pivot2",#N/A,FALSE,"Redemption_Maturity Extract"}</definedName>
    <definedName name="dddddddd" localSheetId="20" hidden="1">{"Pivot2",#N/A,FALSE,"Redemption_Maturity Extract"}</definedName>
    <definedName name="dddddddd" localSheetId="21" hidden="1">{"Pivot2",#N/A,FALSE,"Redemption_Maturity Extract"}</definedName>
    <definedName name="dddddddd" localSheetId="22" hidden="1">{"Pivot2",#N/A,FALSE,"Redemption_Maturity Extract"}</definedName>
    <definedName name="dddddddd" hidden="1">{"Pivot2",#N/A,FALSE,"Redemption_Maturity Extract"}</definedName>
    <definedName name="ddrfef" localSheetId="0" hidden="1">{"'Sheet1'!$A$1:$O$40"}</definedName>
    <definedName name="ddrfef" localSheetId="7" hidden="1">{"'Sheet1'!$A$1:$O$40"}</definedName>
    <definedName name="ddrfef" localSheetId="19" hidden="1">{"'Sheet1'!$A$1:$O$40"}</definedName>
    <definedName name="ddrfef" localSheetId="20" hidden="1">{"'Sheet1'!$A$1:$O$40"}</definedName>
    <definedName name="ddrfef" localSheetId="21" hidden="1">{"'Sheet1'!$A$1:$O$40"}</definedName>
    <definedName name="ddrfef" localSheetId="22" hidden="1">{"'Sheet1'!$A$1:$O$40"}</definedName>
    <definedName name="ddrfef" hidden="1">{"'Sheet1'!$A$1:$O$40"}</definedName>
    <definedName name="DEBT">#REF!</definedName>
    <definedName name="DEBTCOST" localSheetId="7">#REF!</definedName>
    <definedName name="DEBTCOST">#REF!</definedName>
    <definedName name="DEC" localSheetId="25">#REF!</definedName>
    <definedName name="DEC" localSheetId="0">#REF!</definedName>
    <definedName name="DEC" localSheetId="7">#REF!</definedName>
    <definedName name="DEC" localSheetId="18">#REF!</definedName>
    <definedName name="DEC" localSheetId="19">#REF!</definedName>
    <definedName name="DEC" localSheetId="20">#REF!</definedName>
    <definedName name="DEC" localSheetId="21">#REF!</definedName>
    <definedName name="DEC" localSheetId="22">#REF!</definedName>
    <definedName name="DEC">#REF!</definedName>
    <definedName name="DEC_Proj" localSheetId="25">#REF!</definedName>
    <definedName name="DEC_Proj" localSheetId="0">#REF!</definedName>
    <definedName name="DEC_Proj" localSheetId="7">#REF!</definedName>
    <definedName name="DEC_Proj" localSheetId="18">#REF!</definedName>
    <definedName name="DEC_Proj" localSheetId="19">#REF!</definedName>
    <definedName name="DEC_Proj" localSheetId="20">#REF!</definedName>
    <definedName name="DEC_Proj" localSheetId="21">#REF!</definedName>
    <definedName name="DEC_Proj" localSheetId="22">#REF!</definedName>
    <definedName name="DEC_Proj">#REF!</definedName>
    <definedName name="DEPRECIATION" localSheetId="7">'[1]Jun 99'!#REF!</definedName>
    <definedName name="DEPRECIATION">'[1]Jun 99'!#REF!</definedName>
    <definedName name="DETAIL146234" localSheetId="25">#REF!</definedName>
    <definedName name="DETAIL146234" localSheetId="0">#REF!</definedName>
    <definedName name="DETAIL146234" localSheetId="1">#REF!</definedName>
    <definedName name="DETAIL146234" localSheetId="2">#REF!</definedName>
    <definedName name="DETAIL146234" localSheetId="4">#REF!</definedName>
    <definedName name="DETAIL146234" localSheetId="5">#REF!</definedName>
    <definedName name="DETAIL146234" localSheetId="7">#REF!</definedName>
    <definedName name="DETAIL146234" localSheetId="18">#REF!</definedName>
    <definedName name="DETAIL146234" localSheetId="19">#REF!</definedName>
    <definedName name="DETAIL146234" localSheetId="20">#REF!</definedName>
    <definedName name="DETAIL146234" localSheetId="21">#REF!</definedName>
    <definedName name="DETAIL146234" localSheetId="22">#REF!</definedName>
    <definedName name="DETAIL146234">#REF!</definedName>
    <definedName name="dfghj" localSheetId="7" hidden="1">#REF!</definedName>
    <definedName name="dfghj" localSheetId="18" hidden="1">#REF!</definedName>
    <definedName name="dfghj" localSheetId="19" hidden="1">#REF!</definedName>
    <definedName name="dfghj" localSheetId="20" hidden="1">#REF!</definedName>
    <definedName name="dfghj" localSheetId="22" hidden="1">#REF!</definedName>
    <definedName name="dfghj" hidden="1">#REF!</definedName>
    <definedName name="dfjhdbfhdbf" localSheetId="7" hidden="1">#REF!</definedName>
    <definedName name="dfjhdbfhdbf" hidden="1">#REF!</definedName>
    <definedName name="dfl" localSheetId="7" hidden="1">#REF!</definedName>
    <definedName name="dfl" localSheetId="18" hidden="1">#REF!</definedName>
    <definedName name="dfl" localSheetId="19" hidden="1">#REF!</definedName>
    <definedName name="dfl" localSheetId="20" hidden="1">#REF!</definedName>
    <definedName name="dfl" localSheetId="22" hidden="1">#REF!</definedName>
    <definedName name="dfl" hidden="1">#REF!</definedName>
    <definedName name="dfsdfsdfsdf" localSheetId="7" hidden="1">'[51]COST OF SERVICE'!#REF!</definedName>
    <definedName name="dfsdfsdfsdf" hidden="1">'[51]COST OF SERVICE'!#REF!</definedName>
    <definedName name="dggfgdgdg" localSheetId="0" hidden="1">{#N/A,#N/A,FALSE,"RORMEMO";#N/A,#N/A,FALSE,"RORSUMMARY";#N/A,#N/A,FALSE,"RORDETAIL"}</definedName>
    <definedName name="dggfgdgdg" localSheetId="7" hidden="1">{#N/A,#N/A,FALSE,"RORMEMO";#N/A,#N/A,FALSE,"RORSUMMARY";#N/A,#N/A,FALSE,"RORDETAIL"}</definedName>
    <definedName name="dggfgdgdg" localSheetId="19" hidden="1">{#N/A,#N/A,FALSE,"RORMEMO";#N/A,#N/A,FALSE,"RORSUMMARY";#N/A,#N/A,FALSE,"RORDETAIL"}</definedName>
    <definedName name="dggfgdgdg" localSheetId="20" hidden="1">{#N/A,#N/A,FALSE,"RORMEMO";#N/A,#N/A,FALSE,"RORSUMMARY";#N/A,#N/A,FALSE,"RORDETAIL"}</definedName>
    <definedName name="dggfgdgdg" localSheetId="21" hidden="1">{#N/A,#N/A,FALSE,"RORMEMO";#N/A,#N/A,FALSE,"RORSUMMARY";#N/A,#N/A,FALSE,"RORDETAIL"}</definedName>
    <definedName name="dggfgdgdg" localSheetId="22" hidden="1">{#N/A,#N/A,FALSE,"RORMEMO";#N/A,#N/A,FALSE,"RORSUMMARY";#N/A,#N/A,FALSE,"RORDETAIL"}</definedName>
    <definedName name="dggfgdgdg" hidden="1">{#N/A,#N/A,FALSE,"RORMEMO";#N/A,#N/A,FALSE,"RORSUMMARY";#N/A,#N/A,FALSE,"RORDETAIL"}</definedName>
    <definedName name="Discount" hidden="1">'[5]Chart Data'!$O$30:$O$226</definedName>
    <definedName name="discount2" hidden="1">'[5]Chart Data'!$C$30:$C$233</definedName>
    <definedName name="distr" localSheetId="0" hidden="1">{"wp_h4.2",#N/A,FALSE,"WP_H4.2";"wp_h4.3",#N/A,FALSE,"WP_H4.3"}</definedName>
    <definedName name="distr" localSheetId="7" hidden="1">{"wp_h4.2",#N/A,FALSE,"WP_H4.2";"wp_h4.3",#N/A,FALSE,"WP_H4.3"}</definedName>
    <definedName name="distr" localSheetId="19" hidden="1">{"wp_h4.2",#N/A,FALSE,"WP_H4.2";"wp_h4.3",#N/A,FALSE,"WP_H4.3"}</definedName>
    <definedName name="distr" localSheetId="20" hidden="1">{"wp_h4.2",#N/A,FALSE,"WP_H4.2";"wp_h4.3",#N/A,FALSE,"WP_H4.3"}</definedName>
    <definedName name="distr" localSheetId="21" hidden="1">{"wp_h4.2",#N/A,FALSE,"WP_H4.2";"wp_h4.3",#N/A,FALSE,"WP_H4.3"}</definedName>
    <definedName name="distr" localSheetId="22" hidden="1">{"wp_h4.2",#N/A,FALSE,"WP_H4.2";"wp_h4.3",#N/A,FALSE,"WP_H4.3"}</definedName>
    <definedName name="distr" hidden="1">{"wp_h4.2",#N/A,FALSE,"WP_H4.2";"wp_h4.3",#N/A,FALSE,"WP_H4.3"}</definedName>
    <definedName name="DIV">#REF!</definedName>
    <definedName name="div1a" localSheetId="7">#REF!</definedName>
    <definedName name="div1a">#REF!</definedName>
    <definedName name="div2a" localSheetId="7">#REF!</definedName>
    <definedName name="div2a">#REF!</definedName>
    <definedName name="DJInd" localSheetId="7">#REF!</definedName>
    <definedName name="DJInd">#REF!</definedName>
    <definedName name="DJUtil" localSheetId="7">#REF!</definedName>
    <definedName name="DJUtil">#REF!</definedName>
    <definedName name="dle" localSheetId="7" hidden="1">#REF!</definedName>
    <definedName name="dle" localSheetId="18" hidden="1">#REF!</definedName>
    <definedName name="dle" localSheetId="19" hidden="1">#REF!</definedName>
    <definedName name="dle" localSheetId="20" hidden="1">#REF!</definedName>
    <definedName name="dle" localSheetId="22" hidden="1">#REF!</definedName>
    <definedName name="dle" hidden="1">#REF!</definedName>
    <definedName name="DocketNum">'[52]ANNUALIZE CTs'!$B$5</definedName>
    <definedName name="DOWNLOAD">[53]Download!$A$1:$D$2443</definedName>
    <definedName name="DOWNLOAD_1099" localSheetId="25">#REF!</definedName>
    <definedName name="DOWNLOAD_1099" localSheetId="0">#REF!</definedName>
    <definedName name="DOWNLOAD_1099" localSheetId="7">#REF!</definedName>
    <definedName name="DOWNLOAD_1099" localSheetId="18">#REF!</definedName>
    <definedName name="DOWNLOAD_1099" localSheetId="19">#REF!</definedName>
    <definedName name="DOWNLOAD_1099" localSheetId="20">#REF!</definedName>
    <definedName name="DOWNLOAD_1099" localSheetId="21">#REF!</definedName>
    <definedName name="DOWNLOAD_1099" localSheetId="22">#REF!</definedName>
    <definedName name="DOWNLOAD_1099">#REF!</definedName>
    <definedName name="dp" localSheetId="7" hidden="1">#REF!</definedName>
    <definedName name="dp" localSheetId="18" hidden="1">#REF!</definedName>
    <definedName name="dp" localSheetId="19" hidden="1">#REF!</definedName>
    <definedName name="dp" localSheetId="20" hidden="1">#REF!</definedName>
    <definedName name="dp" localSheetId="22" hidden="1">#REF!</definedName>
    <definedName name="dp" hidden="1">#REF!</definedName>
    <definedName name="dsac" localSheetId="7" hidden="1">#REF!</definedName>
    <definedName name="dsac" localSheetId="18" hidden="1">#REF!</definedName>
    <definedName name="dsac" localSheetId="19" hidden="1">#REF!</definedName>
    <definedName name="dsac" localSheetId="20" hidden="1">#REF!</definedName>
    <definedName name="dsac" localSheetId="22" hidden="1">#REF!</definedName>
    <definedName name="dsac" hidden="1">#REF!</definedName>
    <definedName name="dsfsd">'[54]Credit Ratings-DO Not'!$E$5:$F$23</definedName>
    <definedName name="dslakfjk" localSheetId="0" hidden="1">#REF!</definedName>
    <definedName name="dslakfjk" localSheetId="7" hidden="1">#REF!</definedName>
    <definedName name="dslakfjk" localSheetId="18" hidden="1">#REF!</definedName>
    <definedName name="dslakfjk" localSheetId="19" hidden="1">#REF!</definedName>
    <definedName name="dslakfjk" localSheetId="20" hidden="1">#REF!</definedName>
    <definedName name="dslakfjk" localSheetId="21" hidden="1">#REF!</definedName>
    <definedName name="dslakfjk" localSheetId="22" hidden="1">#REF!</definedName>
    <definedName name="dslakfjk" hidden="1">#REF!</definedName>
    <definedName name="dsld" localSheetId="7" hidden="1">#REF!</definedName>
    <definedName name="dsld" localSheetId="18" hidden="1">#REF!</definedName>
    <definedName name="dsld" localSheetId="19" hidden="1">#REF!</definedName>
    <definedName name="dsld" localSheetId="20" hidden="1">#REF!</definedName>
    <definedName name="dsld" localSheetId="22" hidden="1">#REF!</definedName>
    <definedName name="dsld" hidden="1">#REF!</definedName>
    <definedName name="dud" localSheetId="0" hidden="1">{#N/A,#N/A,TRUE,"1990";#N/A,#N/A,TRUE,"1991";#N/A,#N/A,TRUE,"1992";#N/A,#N/A,TRUE,"1993"}</definedName>
    <definedName name="dud" localSheetId="7" hidden="1">{#N/A,#N/A,TRUE,"1990";#N/A,#N/A,TRUE,"1991";#N/A,#N/A,TRUE,"1992";#N/A,#N/A,TRUE,"1993"}</definedName>
    <definedName name="dud" localSheetId="19" hidden="1">{#N/A,#N/A,TRUE,"1990";#N/A,#N/A,TRUE,"1991";#N/A,#N/A,TRUE,"1992";#N/A,#N/A,TRUE,"1993"}</definedName>
    <definedName name="dud" localSheetId="20" hidden="1">{#N/A,#N/A,TRUE,"1990";#N/A,#N/A,TRUE,"1991";#N/A,#N/A,TRUE,"1992";#N/A,#N/A,TRUE,"1993"}</definedName>
    <definedName name="dud" localSheetId="21" hidden="1">{#N/A,#N/A,TRUE,"1990";#N/A,#N/A,TRUE,"1991";#N/A,#N/A,TRUE,"1992";#N/A,#N/A,TRUE,"1993"}</definedName>
    <definedName name="dud" localSheetId="22" hidden="1">{#N/A,#N/A,TRUE,"1990";#N/A,#N/A,TRUE,"1991";#N/A,#N/A,TRUE,"1992";#N/A,#N/A,TRUE,"1993"}</definedName>
    <definedName name="dud" hidden="1">{#N/A,#N/A,TRUE,"1990";#N/A,#N/A,TRUE,"1991";#N/A,#N/A,TRUE,"1992";#N/A,#N/A,TRUE,"1993"}</definedName>
    <definedName name="Durango">'[14]Alloc factors'!#REF!</definedName>
    <definedName name="E" localSheetId="25">'[7]C-3.10'!#REF!</definedName>
    <definedName name="E" localSheetId="0">'[8]C-3.10'!#REF!</definedName>
    <definedName name="E" localSheetId="1">'[9]C-3.10'!#REF!</definedName>
    <definedName name="E" localSheetId="2">'[9]C-3.10'!#REF!</definedName>
    <definedName name="E" localSheetId="4">'[8]C-3.10'!#REF!</definedName>
    <definedName name="E" localSheetId="5">'[8]C-3.10'!#REF!</definedName>
    <definedName name="E" localSheetId="7">'[8]C-3.10'!#REF!</definedName>
    <definedName name="E" localSheetId="8">'[8]C-3.10'!#REF!</definedName>
    <definedName name="E" localSheetId="9">'[8]C-3.10'!#REF!</definedName>
    <definedName name="E" localSheetId="10">'[8]C-3.10'!#REF!</definedName>
    <definedName name="E" localSheetId="11">'[8]C-3.10'!#REF!</definedName>
    <definedName name="E" localSheetId="12">'[8]C-3.10'!#REF!</definedName>
    <definedName name="E" localSheetId="13">'[8]C-3.10'!#REF!</definedName>
    <definedName name="E" localSheetId="14">'[8]C-3.10'!#REF!</definedName>
    <definedName name="E" localSheetId="18">'[8]C-3.10'!#REF!</definedName>
    <definedName name="E" localSheetId="19">'[8]C-3.10'!#REF!</definedName>
    <definedName name="E" localSheetId="21">'[8]C-3.10'!#REF!</definedName>
    <definedName name="E" localSheetId="22">'[9]C-3.10'!#REF!</definedName>
    <definedName name="E">'[9]C-3.10'!#REF!</definedName>
    <definedName name="ebereg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localSheetId="0" hidden="1">#REF!</definedName>
    <definedName name="ecao" localSheetId="7" hidden="1">#REF!</definedName>
    <definedName name="ecao" localSheetId="18" hidden="1">#REF!</definedName>
    <definedName name="ecao" localSheetId="19" hidden="1">#REF!</definedName>
    <definedName name="ecao" localSheetId="20" hidden="1">#REF!</definedName>
    <definedName name="ecao" localSheetId="21" hidden="1">#REF!</definedName>
    <definedName name="ecao" localSheetId="22" hidden="1">#REF!</definedName>
    <definedName name="ecao" hidden="1">#REF!</definedName>
    <definedName name="ecsaop" localSheetId="7" hidden="1">#REF!</definedName>
    <definedName name="ecsaop" localSheetId="18" hidden="1">#REF!</definedName>
    <definedName name="ecsaop" localSheetId="19" hidden="1">#REF!</definedName>
    <definedName name="ecsaop" localSheetId="20" hidden="1">#REF!</definedName>
    <definedName name="ecsaop" localSheetId="22" hidden="1">#REF!</definedName>
    <definedName name="ecsaop" hidden="1">#REF!</definedName>
    <definedName name="edf" localSheetId="0" hidden="1">{#N/A,"Anonymous",FALSE,"30 30k Table";#N/A,#N/A,FALSE,"30 50k Table";#N/A,#N/A,FALSE,"40 100k Table"}</definedName>
    <definedName name="edf" localSheetId="7" hidden="1">{#N/A,"Anonymous",FALSE,"30 30k Table";#N/A,#N/A,FALSE,"30 50k Table";#N/A,#N/A,FALSE,"40 100k Table"}</definedName>
    <definedName name="edf" localSheetId="19" hidden="1">{#N/A,"Anonymous",FALSE,"30 30k Table";#N/A,#N/A,FALSE,"30 50k Table";#N/A,#N/A,FALSE,"40 100k Table"}</definedName>
    <definedName name="edf" localSheetId="20" hidden="1">{#N/A,"Anonymous",FALSE,"30 30k Table";#N/A,#N/A,FALSE,"30 50k Table";#N/A,#N/A,FALSE,"40 100k Table"}</definedName>
    <definedName name="edf" localSheetId="21" hidden="1">{#N/A,"Anonymous",FALSE,"30 30k Table";#N/A,#N/A,FALSE,"30 50k Table";#N/A,#N/A,FALSE,"40 100k Table"}</definedName>
    <definedName name="edf" localSheetId="22" hidden="1">{#N/A,"Anonymous",FALSE,"30 30k Table";#N/A,#N/A,FALSE,"30 50k Table";#N/A,#N/A,FALSE,"40 100k Table"}</definedName>
    <definedName name="edf" hidden="1">{#N/A,"Anonymous",FALSE,"30 30k Table";#N/A,#N/A,FALSE,"30 50k Table";#N/A,#N/A,FALSE,"40 100k Table"}</definedName>
    <definedName name="EEE">#REF!</definedName>
    <definedName name="EEEE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GY12MIS" localSheetId="25">#REF!</definedName>
    <definedName name="EGY12MIS" localSheetId="0">#REF!</definedName>
    <definedName name="EGY12MIS" localSheetId="7">#REF!</definedName>
    <definedName name="EGY12MIS" localSheetId="18">#REF!</definedName>
    <definedName name="EGY12MIS" localSheetId="19">#REF!</definedName>
    <definedName name="EGY12MIS" localSheetId="20">#REF!</definedName>
    <definedName name="EGY12MIS" localSheetId="21">#REF!</definedName>
    <definedName name="EGY12MIS" localSheetId="22">#REF!</definedName>
    <definedName name="EGY12MIS">#REF!</definedName>
    <definedName name="EGYASSTS" localSheetId="25">#REF!</definedName>
    <definedName name="EGYASSTS" localSheetId="0">#REF!</definedName>
    <definedName name="EGYASSTS" localSheetId="7">#REF!</definedName>
    <definedName name="EGYASSTS" localSheetId="18">#REF!</definedName>
    <definedName name="EGYASSTS" localSheetId="19">#REF!</definedName>
    <definedName name="EGYASSTS" localSheetId="20">#REF!</definedName>
    <definedName name="EGYASSTS" localSheetId="21">#REF!</definedName>
    <definedName name="EGYASSTS" localSheetId="22">#REF!</definedName>
    <definedName name="EGYASSTS">#REF!</definedName>
    <definedName name="EGYCFSCH" localSheetId="25">#REF!</definedName>
    <definedName name="EGYCFSCH" localSheetId="0">#REF!</definedName>
    <definedName name="EGYCFSCH" localSheetId="7">#REF!</definedName>
    <definedName name="EGYCFSCH" localSheetId="18">#REF!</definedName>
    <definedName name="EGYCFSCH" localSheetId="19">#REF!</definedName>
    <definedName name="EGYCFSCH" localSheetId="20">#REF!</definedName>
    <definedName name="EGYCFSCH" localSheetId="21">#REF!</definedName>
    <definedName name="EGYCFSCH" localSheetId="22">#REF!</definedName>
    <definedName name="EGYCFSCH">#REF!</definedName>
    <definedName name="EGYCMIS" localSheetId="25">#REF!</definedName>
    <definedName name="EGYCMIS" localSheetId="0">#REF!</definedName>
    <definedName name="EGYCMIS" localSheetId="7">#REF!</definedName>
    <definedName name="EGYCMIS" localSheetId="18">#REF!</definedName>
    <definedName name="EGYCMIS" localSheetId="19">#REF!</definedName>
    <definedName name="EGYCMIS" localSheetId="20">#REF!</definedName>
    <definedName name="EGYCMIS" localSheetId="21">#REF!</definedName>
    <definedName name="EGYCMIS" localSheetId="22">#REF!</definedName>
    <definedName name="EGYCMIS">#REF!</definedName>
    <definedName name="EGYLIABS" localSheetId="25">#REF!</definedName>
    <definedName name="EGYLIABS" localSheetId="0">#REF!</definedName>
    <definedName name="EGYLIABS" localSheetId="7">#REF!</definedName>
    <definedName name="EGYLIABS" localSheetId="18">#REF!</definedName>
    <definedName name="EGYLIABS" localSheetId="19">#REF!</definedName>
    <definedName name="EGYLIABS" localSheetId="20">#REF!</definedName>
    <definedName name="EGYLIABS" localSheetId="21">#REF!</definedName>
    <definedName name="EGYLIABS" localSheetId="22">#REF!</definedName>
    <definedName name="EGYLIABS">#REF!</definedName>
    <definedName name="EGYPCFSH" localSheetId="25">#REF!</definedName>
    <definedName name="EGYPCFSH" localSheetId="0">#REF!</definedName>
    <definedName name="EGYPCFSH" localSheetId="7">#REF!</definedName>
    <definedName name="EGYPCFSH" localSheetId="18">#REF!</definedName>
    <definedName name="EGYPCFSH" localSheetId="19">#REF!</definedName>
    <definedName name="EGYPCFSH" localSheetId="20">#REF!</definedName>
    <definedName name="EGYPCFSH" localSheetId="21">#REF!</definedName>
    <definedName name="EGYPCFSH" localSheetId="22">#REF!</definedName>
    <definedName name="EGYPCFSH">#REF!</definedName>
    <definedName name="EGYPCFSHPORT" localSheetId="25">#REF!</definedName>
    <definedName name="EGYPCFSHPORT" localSheetId="0">#REF!</definedName>
    <definedName name="EGYPCFSHPORT" localSheetId="7">#REF!</definedName>
    <definedName name="EGYPCFSHPORT" localSheetId="18">#REF!</definedName>
    <definedName name="EGYPCFSHPORT" localSheetId="19">#REF!</definedName>
    <definedName name="EGYPCFSHPORT" localSheetId="20">#REF!</definedName>
    <definedName name="EGYPCFSHPORT" localSheetId="21">#REF!</definedName>
    <definedName name="EGYPCFSHPORT" localSheetId="22">#REF!</definedName>
    <definedName name="EGYPCFSHPORT">#REF!</definedName>
    <definedName name="EGYPRIS" localSheetId="25">#REF!</definedName>
    <definedName name="EGYPRIS" localSheetId="0">#REF!</definedName>
    <definedName name="EGYPRIS" localSheetId="7">#REF!</definedName>
    <definedName name="EGYPRIS" localSheetId="18">#REF!</definedName>
    <definedName name="EGYPRIS" localSheetId="19">#REF!</definedName>
    <definedName name="EGYPRIS" localSheetId="20">#REF!</definedName>
    <definedName name="EGYPRIS" localSheetId="21">#REF!</definedName>
    <definedName name="EGYPRIS" localSheetId="22">#REF!</definedName>
    <definedName name="EGYPRIS">#REF!</definedName>
    <definedName name="EGYRESCH" localSheetId="25">#REF!</definedName>
    <definedName name="EGYRESCH" localSheetId="0">#REF!</definedName>
    <definedName name="EGYRESCH" localSheetId="7">#REF!</definedName>
    <definedName name="EGYRESCH" localSheetId="18">#REF!</definedName>
    <definedName name="EGYRESCH" localSheetId="19">#REF!</definedName>
    <definedName name="EGYRESCH" localSheetId="20">#REF!</definedName>
    <definedName name="EGYRESCH" localSheetId="21">#REF!</definedName>
    <definedName name="EGYRESCH" localSheetId="22">#REF!</definedName>
    <definedName name="EGYRESCH">#REF!</definedName>
    <definedName name="eq" localSheetId="7" hidden="1">#REF!</definedName>
    <definedName name="eq" hidden="1">#REF!</definedName>
    <definedName name="er" localSheetId="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localSheetId="0" hidden="1">{"print2",#N/A,FALSE,"D21CUSTS"}</definedName>
    <definedName name="ergfdgeg" localSheetId="7" hidden="1">{"print2",#N/A,FALSE,"D21CUSTS"}</definedName>
    <definedName name="ergfdgeg" localSheetId="19" hidden="1">{"print2",#N/A,FALSE,"D21CUSTS"}</definedName>
    <definedName name="ergfdgeg" localSheetId="20" hidden="1">{"print2",#N/A,FALSE,"D21CUSTS"}</definedName>
    <definedName name="ergfdgeg" localSheetId="21" hidden="1">{"print2",#N/A,FALSE,"D21CUSTS"}</definedName>
    <definedName name="ergfdgeg" localSheetId="22" hidden="1">{"print2",#N/A,FALSE,"D21CUSTS"}</definedName>
    <definedName name="ergfdgeg" hidden="1">{"print2",#N/A,FALSE,"D21CUSTS"}</definedName>
    <definedName name="ert" localSheetId="0" hidden="1">#REF!</definedName>
    <definedName name="ert" localSheetId="7" hidden="1">#REF!</definedName>
    <definedName name="ert" localSheetId="18" hidden="1">#REF!</definedName>
    <definedName name="ert" localSheetId="19" hidden="1">#REF!</definedName>
    <definedName name="ert" localSheetId="20" hidden="1">#REF!</definedName>
    <definedName name="ert" localSheetId="21" hidden="1">#REF!</definedName>
    <definedName name="ert" localSheetId="22" hidden="1">#REF!</definedName>
    <definedName name="ert" hidden="1">#REF!</definedName>
    <definedName name="ertertertet" localSheetId="0" hidden="1">{#N/A,#N/A,FALSE,"GLDwnLoad"}</definedName>
    <definedName name="ertertertet" localSheetId="7" hidden="1">{#N/A,#N/A,FALSE,"GLDwnLoad"}</definedName>
    <definedName name="ertertertet" localSheetId="19" hidden="1">{#N/A,#N/A,FALSE,"GLDwnLoad"}</definedName>
    <definedName name="ertertertet" localSheetId="20" hidden="1">{#N/A,#N/A,FALSE,"GLDwnLoad"}</definedName>
    <definedName name="ertertertet" localSheetId="21" hidden="1">{#N/A,#N/A,FALSE,"GLDwnLoad"}</definedName>
    <definedName name="ertertertet" localSheetId="22" hidden="1">{#N/A,#N/A,FALSE,"GLDwnLoad"}</definedName>
    <definedName name="ertertertet" hidden="1">{#N/A,#N/A,FALSE,"GLDwnLoad"}</definedName>
    <definedName name="ertyu" localSheetId="0" hidden="1">#REF!</definedName>
    <definedName name="ertyu" localSheetId="7" hidden="1">#REF!</definedName>
    <definedName name="ertyu" localSheetId="18" hidden="1">#REF!</definedName>
    <definedName name="ertyu" localSheetId="19" hidden="1">#REF!</definedName>
    <definedName name="ertyu" localSheetId="20" hidden="1">#REF!</definedName>
    <definedName name="ertyu" localSheetId="21" hidden="1">#REF!</definedName>
    <definedName name="ertyu" localSheetId="22" hidden="1">#REF!</definedName>
    <definedName name="ertyu" hidden="1">#REF!</definedName>
    <definedName name="esdateno.21" localSheetId="0">#REF!</definedName>
    <definedName name="esdateno.21" localSheetId="7">#REF!</definedName>
    <definedName name="esdateno.21" localSheetId="21">#REF!</definedName>
    <definedName name="esdateno.21">#REF!</definedName>
    <definedName name="ESOP_GOAL" localSheetId="25">#REF!</definedName>
    <definedName name="ESOP_GOAL" localSheetId="0">#REF!</definedName>
    <definedName name="ESOP_GOAL" localSheetId="7">#REF!</definedName>
    <definedName name="ESOP_GOAL" localSheetId="18">#REF!</definedName>
    <definedName name="ESOP_GOAL" localSheetId="19">#REF!</definedName>
    <definedName name="ESOP_GOAL" localSheetId="20">#REF!</definedName>
    <definedName name="ESOP_GOAL" localSheetId="21">#REF!</definedName>
    <definedName name="ESOP_GOAL" localSheetId="22">#REF!</definedName>
    <definedName name="ESOP_GOAL">#REF!</definedName>
    <definedName name="ESOPWP" localSheetId="25">#REF!</definedName>
    <definedName name="ESOPWP" localSheetId="0">#REF!</definedName>
    <definedName name="ESOPWP" localSheetId="7">#REF!</definedName>
    <definedName name="ESOPWP" localSheetId="18">#REF!</definedName>
    <definedName name="ESOPWP" localSheetId="19">#REF!</definedName>
    <definedName name="ESOPWP" localSheetId="20">#REF!</definedName>
    <definedName name="ESOPWP" localSheetId="21">#REF!</definedName>
    <definedName name="ESOPWP" localSheetId="22">#REF!</definedName>
    <definedName name="ESOPWP">#REF!</definedName>
    <definedName name="etertretee" localSheetId="0" hidden="1">{#N/A,#N/A,FALSE,"GLDwnLoad"}</definedName>
    <definedName name="etertretee" localSheetId="7" hidden="1">{#N/A,#N/A,FALSE,"GLDwnLoad"}</definedName>
    <definedName name="etertretee" localSheetId="19" hidden="1">{#N/A,#N/A,FALSE,"GLDwnLoad"}</definedName>
    <definedName name="etertretee" localSheetId="20" hidden="1">{#N/A,#N/A,FALSE,"GLDwnLoad"}</definedName>
    <definedName name="etertretee" localSheetId="21" hidden="1">{#N/A,#N/A,FALSE,"GLDwnLoad"}</definedName>
    <definedName name="etertretee" localSheetId="22" hidden="1">{#N/A,#N/A,FALSE,"GLDwnLoad"}</definedName>
    <definedName name="etertretee" hidden="1">{#N/A,#N/A,FALSE,"GLDwnLoad"}</definedName>
    <definedName name="etretete" localSheetId="0" hidden="1">{"print3",#N/A,FALSE,"D21CUSTS"}</definedName>
    <definedName name="etretete" localSheetId="7" hidden="1">{"print3",#N/A,FALSE,"D21CUSTS"}</definedName>
    <definedName name="etretete" localSheetId="19" hidden="1">{"print3",#N/A,FALSE,"D21CUSTS"}</definedName>
    <definedName name="etretete" localSheetId="20" hidden="1">{"print3",#N/A,FALSE,"D21CUSTS"}</definedName>
    <definedName name="etretete" localSheetId="21" hidden="1">{"print3",#N/A,FALSE,"D21CUSTS"}</definedName>
    <definedName name="etretete" localSheetId="22" hidden="1">{"print3",#N/A,FALSE,"D21CUSTS"}</definedName>
    <definedName name="etretete" hidden="1">{"print3",#N/A,FALSE,"D21CUSTS"}</definedName>
    <definedName name="etretrtehdhe" localSheetId="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7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1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localSheetId="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7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19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localSheetId="0" hidden="1">{#N/A,#N/A,FALSE,"OTHERINPUTS";#N/A,#N/A,FALSE,"DITRATEINPUTS";#N/A,#N/A,FALSE,"SUPPLIEDADJINPUT";#N/A,#N/A,FALSE,"TIMINGDIFFINPUTS";#N/A,#N/A,FALSE,"COSSINPUT";#N/A,#N/A,FALSE,"BR&amp;SUPADJ."}</definedName>
    <definedName name="etrtertet" localSheetId="7" hidden="1">{#N/A,#N/A,FALSE,"OTHERINPUTS";#N/A,#N/A,FALSE,"DITRATEINPUTS";#N/A,#N/A,FALSE,"SUPPLIEDADJINPUT";#N/A,#N/A,FALSE,"TIMINGDIFFINPUTS";#N/A,#N/A,FALSE,"COSSINPUT";#N/A,#N/A,FALSE,"BR&amp;SUPADJ."}</definedName>
    <definedName name="etrtertet" localSheetId="19" hidden="1">{#N/A,#N/A,FALSE,"OTHERINPUTS";#N/A,#N/A,FALSE,"DITRATEINPUTS";#N/A,#N/A,FALSE,"SUPPLIEDADJINPUT";#N/A,#N/A,FALSE,"TIMINGDIFFINPUTS";#N/A,#N/A,FALSE,"COSSINPUT";#N/A,#N/A,FALSE,"BR&amp;SUPADJ."}</definedName>
    <definedName name="etrtertet" localSheetId="20" hidden="1">{#N/A,#N/A,FALSE,"OTHERINPUTS";#N/A,#N/A,FALSE,"DITRATEINPUTS";#N/A,#N/A,FALSE,"SUPPLIEDADJINPUT";#N/A,#N/A,FALSE,"TIMINGDIFFINPUTS";#N/A,#N/A,FALSE,"COSSINPUT";#N/A,#N/A,FALSE,"BR&amp;SUPADJ."}</definedName>
    <definedName name="etrtertet" localSheetId="21" hidden="1">{#N/A,#N/A,FALSE,"OTHERINPUTS";#N/A,#N/A,FALSE,"DITRATEINPUTS";#N/A,#N/A,FALSE,"SUPPLIEDADJINPUT";#N/A,#N/A,FALSE,"TIMINGDIFFINPUTS";#N/A,#N/A,FALSE,"COSSINPUT";#N/A,#N/A,FALSE,"BR&amp;SUPADJ."}</definedName>
    <definedName name="etrtertet" localSheetId="22" hidden="1">{#N/A,#N/A,FALSE,"OTHERINPUTS";#N/A,#N/A,FALSE,"DITRATEINPUTS";#N/A,#N/A,FALSE,"SUPPLIEDADJINPUT";#N/A,#N/A,FALSE,"TIMINGDIFFINPUTS";#N/A,#N/A,FALSE,"COSSINPUT";#N/A,#N/A,FALSE,"BR&amp;SUPADJ."}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localSheetId="0" hidden="1">{#N/A,#N/A,FALSE,"OTHERINPUTS";#N/A,#N/A,FALSE,"SUPPLIEDADJINPUT";#N/A,#N/A,FALSE,"BR&amp;SUPADJ."}</definedName>
    <definedName name="etrtete" localSheetId="7" hidden="1">{#N/A,#N/A,FALSE,"OTHERINPUTS";#N/A,#N/A,FALSE,"SUPPLIEDADJINPUT";#N/A,#N/A,FALSE,"BR&amp;SUPADJ."}</definedName>
    <definedName name="etrtete" localSheetId="19" hidden="1">{#N/A,#N/A,FALSE,"OTHERINPUTS";#N/A,#N/A,FALSE,"SUPPLIEDADJINPUT";#N/A,#N/A,FALSE,"BR&amp;SUPADJ."}</definedName>
    <definedName name="etrtete" localSheetId="20" hidden="1">{#N/A,#N/A,FALSE,"OTHERINPUTS";#N/A,#N/A,FALSE,"SUPPLIEDADJINPUT";#N/A,#N/A,FALSE,"BR&amp;SUPADJ."}</definedName>
    <definedName name="etrtete" localSheetId="21" hidden="1">{#N/A,#N/A,FALSE,"OTHERINPUTS";#N/A,#N/A,FALSE,"SUPPLIEDADJINPUT";#N/A,#N/A,FALSE,"BR&amp;SUPADJ."}</definedName>
    <definedName name="etrtete" localSheetId="22" hidden="1">{#N/A,#N/A,FALSE,"OTHERINPUTS";#N/A,#N/A,FALSE,"SUPPLIEDADJINPUT";#N/A,#N/A,FALSE,"BR&amp;SUPADJ."}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exdate" localSheetId="7">#REF!</definedName>
    <definedName name="exdate">#REF!</definedName>
    <definedName name="EXECCOMP" localSheetId="7">#REF!</definedName>
    <definedName name="EXECCOMP">#REF!</definedName>
    <definedName name="EXH1A" localSheetId="7">#REF!</definedName>
    <definedName name="EXH1A">#REF!</definedName>
    <definedName name="exhb_capm_coc" localSheetId="7">[55]Inputs!#REF!</definedName>
    <definedName name="exhb_capm_coc">[55]Inputs!#REF!</definedName>
    <definedName name="exhb_capm_roe" localSheetId="7">[55]Inputs!#REF!</definedName>
    <definedName name="exhb_capm_roe">[55]Inputs!#REF!</definedName>
    <definedName name="exp.div.a">[56]Calculate!$B$15:$B$180</definedName>
    <definedName name="exp.div.b">[56]Calculate!$F$15:$F$180</definedName>
    <definedName name="f" localSheetId="0" hidden="1">#REF!</definedName>
    <definedName name="f" localSheetId="7" hidden="1">#REF!</definedName>
    <definedName name="f" localSheetId="18" hidden="1">#REF!</definedName>
    <definedName name="f" localSheetId="19" hidden="1">#REF!</definedName>
    <definedName name="f" localSheetId="20" hidden="1">#REF!</definedName>
    <definedName name="f" localSheetId="21" hidden="1">#REF!</definedName>
    <definedName name="f" localSheetId="22" hidden="1">#REF!</definedName>
    <definedName name="f" hidden="1">#REF!</definedName>
    <definedName name="F_1" localSheetId="25">#REF!</definedName>
    <definedName name="F_1" localSheetId="0">#REF!</definedName>
    <definedName name="F_1" localSheetId="7">#REF!</definedName>
    <definedName name="F_1" localSheetId="18">#REF!</definedName>
    <definedName name="F_1" localSheetId="19">#REF!</definedName>
    <definedName name="F_1" localSheetId="20">#REF!</definedName>
    <definedName name="F_1" localSheetId="21">#REF!</definedName>
    <definedName name="F_1" localSheetId="22">#REF!</definedName>
    <definedName name="F_1">#REF!</definedName>
    <definedName name="F_2" localSheetId="25">#REF!</definedName>
    <definedName name="F_2" localSheetId="0">#REF!</definedName>
    <definedName name="F_2" localSheetId="7">#REF!</definedName>
    <definedName name="F_2" localSheetId="18">#REF!</definedName>
    <definedName name="F_2" localSheetId="19">#REF!</definedName>
    <definedName name="F_2" localSheetId="20">#REF!</definedName>
    <definedName name="F_2" localSheetId="21">#REF!</definedName>
    <definedName name="F_2" localSheetId="22">#REF!</definedName>
    <definedName name="F_2">#REF!</definedName>
    <definedName name="F_2_2" localSheetId="25">#REF!</definedName>
    <definedName name="F_2_2" localSheetId="0">#REF!</definedName>
    <definedName name="F_2_2" localSheetId="7">#REF!</definedName>
    <definedName name="F_2_2" localSheetId="18">#REF!</definedName>
    <definedName name="F_2_2" localSheetId="19">#REF!</definedName>
    <definedName name="F_2_2" localSheetId="20">#REF!</definedName>
    <definedName name="F_2_2" localSheetId="21">#REF!</definedName>
    <definedName name="F_2_2" localSheetId="22">#REF!</definedName>
    <definedName name="F_2_2">#REF!</definedName>
    <definedName name="F_4" localSheetId="25">#REF!</definedName>
    <definedName name="F_4" localSheetId="0">#REF!</definedName>
    <definedName name="F_4" localSheetId="7">#REF!</definedName>
    <definedName name="F_4" localSheetId="18">#REF!</definedName>
    <definedName name="F_4" localSheetId="19">#REF!</definedName>
    <definedName name="F_4" localSheetId="20">#REF!</definedName>
    <definedName name="F_4" localSheetId="21">#REF!</definedName>
    <definedName name="F_4" localSheetId="22">#REF!</definedName>
    <definedName name="F_4">#REF!</definedName>
    <definedName name="F_6" localSheetId="25">#REF!</definedName>
    <definedName name="F_6" localSheetId="0">#REF!</definedName>
    <definedName name="F_6" localSheetId="7">#REF!</definedName>
    <definedName name="F_6" localSheetId="18">#REF!</definedName>
    <definedName name="F_6" localSheetId="19">#REF!</definedName>
    <definedName name="F_6" localSheetId="20">#REF!</definedName>
    <definedName name="F_6" localSheetId="21">#REF!</definedName>
    <definedName name="F_6" localSheetId="22">#REF!</definedName>
    <definedName name="F_6">#REF!</definedName>
    <definedName name="F_7" localSheetId="25">#REF!</definedName>
    <definedName name="F_7" localSheetId="0">#REF!</definedName>
    <definedName name="F_7" localSheetId="7">#REF!</definedName>
    <definedName name="F_7" localSheetId="18">#REF!</definedName>
    <definedName name="F_7" localSheetId="19">#REF!</definedName>
    <definedName name="F_7" localSheetId="20">#REF!</definedName>
    <definedName name="F_7" localSheetId="21">#REF!</definedName>
    <definedName name="F_7" localSheetId="22">#REF!</definedName>
    <definedName name="F_7">#REF!</definedName>
    <definedName name="F_8" localSheetId="25">#REF!</definedName>
    <definedName name="F_8" localSheetId="0">#REF!</definedName>
    <definedName name="F_8" localSheetId="7">#REF!</definedName>
    <definedName name="F_8" localSheetId="18">#REF!</definedName>
    <definedName name="F_8" localSheetId="19">#REF!</definedName>
    <definedName name="F_8" localSheetId="20">#REF!</definedName>
    <definedName name="F_8" localSheetId="21">#REF!</definedName>
    <definedName name="F_8" localSheetId="22">#REF!</definedName>
    <definedName name="F_8">#REF!</definedName>
    <definedName name="fdafafdfdafdfafds" hidden="1">'[5]Chart Data'!$I$30:$I$228</definedName>
    <definedName name="fdv" localSheetId="0" hidden="1">#REF!</definedName>
    <definedName name="fdv" localSheetId="7" hidden="1">#REF!</definedName>
    <definedName name="fdv" localSheetId="18" hidden="1">#REF!</definedName>
    <definedName name="fdv" localSheetId="19" hidden="1">#REF!</definedName>
    <definedName name="fdv" localSheetId="20" hidden="1">#REF!</definedName>
    <definedName name="fdv" localSheetId="21" hidden="1">#REF!</definedName>
    <definedName name="fdv" localSheetId="22" hidden="1">#REF!</definedName>
    <definedName name="fdv" hidden="1">#REF!</definedName>
    <definedName name="ff" localSheetId="0" hidden="1">#REF!</definedName>
    <definedName name="ff" localSheetId="7" hidden="1">#REF!</definedName>
    <definedName name="ff" localSheetId="21" hidden="1">#REF!</definedName>
    <definedName name="ff" hidden="1">#REF!</definedName>
    <definedName name="fff" localSheetId="7" hidden="1">#REF!</definedName>
    <definedName name="fff" localSheetId="18" hidden="1">#REF!</definedName>
    <definedName name="fff" localSheetId="19" hidden="1">#REF!</definedName>
    <definedName name="fff" localSheetId="20" hidden="1">#REF!</definedName>
    <definedName name="fff" localSheetId="22" hidden="1">#REF!</definedName>
    <definedName name="fff" hidden="1">#REF!</definedName>
    <definedName name="fffff" localSheetId="7" hidden="1">#REF!</definedName>
    <definedName name="fffff" hidden="1">#REF!</definedName>
    <definedName name="ffffff" localSheetId="7" hidden="1">#REF!</definedName>
    <definedName name="ffffff" localSheetId="18" hidden="1">#REF!</definedName>
    <definedName name="ffffff" localSheetId="19" hidden="1">#REF!</definedName>
    <definedName name="ffffff" localSheetId="20" hidden="1">#REF!</definedName>
    <definedName name="ffffff" localSheetId="22" hidden="1">#REF!</definedName>
    <definedName name="ffffff" hidden="1">#REF!</definedName>
    <definedName name="fffffffffffffffffffff" localSheetId="7" hidden="1">#REF!</definedName>
    <definedName name="fffffffffffffffffffff" hidden="1">#REF!</definedName>
    <definedName name="ffggfgfgf" localSheetId="0" hidden="1">{#N/A,#N/A,FALSE,"SCA";#N/A,#N/A,FALSE,"NCA";#N/A,#N/A,FALSE,"SAZ";#N/A,#N/A,FALSE,"CAZ";#N/A,#N/A,FALSE,"SNV";#N/A,#N/A,FALSE,"NNV";#N/A,#N/A,FALSE,"PP";#N/A,#N/A,FALSE,"SA"}</definedName>
    <definedName name="ffggfgfgf" localSheetId="7" hidden="1">{#N/A,#N/A,FALSE,"SCA";#N/A,#N/A,FALSE,"NCA";#N/A,#N/A,FALSE,"SAZ";#N/A,#N/A,FALSE,"CAZ";#N/A,#N/A,FALSE,"SNV";#N/A,#N/A,FALSE,"NNV";#N/A,#N/A,FALSE,"PP";#N/A,#N/A,FALSE,"SA"}</definedName>
    <definedName name="ffggfgfgf" localSheetId="19" hidden="1">{#N/A,#N/A,FALSE,"SCA";#N/A,#N/A,FALSE,"NCA";#N/A,#N/A,FALSE,"SAZ";#N/A,#N/A,FALSE,"CAZ";#N/A,#N/A,FALSE,"SNV";#N/A,#N/A,FALSE,"NNV";#N/A,#N/A,FALSE,"PP";#N/A,#N/A,FALSE,"SA"}</definedName>
    <definedName name="ffggfgfgf" localSheetId="20" hidden="1">{#N/A,#N/A,FALSE,"SCA";#N/A,#N/A,FALSE,"NCA";#N/A,#N/A,FALSE,"SAZ";#N/A,#N/A,FALSE,"CAZ";#N/A,#N/A,FALSE,"SNV";#N/A,#N/A,FALSE,"NNV";#N/A,#N/A,FALSE,"PP";#N/A,#N/A,FALSE,"SA"}</definedName>
    <definedName name="ffggfgfgf" localSheetId="21" hidden="1">{#N/A,#N/A,FALSE,"SCA";#N/A,#N/A,FALSE,"NCA";#N/A,#N/A,FALSE,"SAZ";#N/A,#N/A,FALSE,"CAZ";#N/A,#N/A,FALSE,"SNV";#N/A,#N/A,FALSE,"NNV";#N/A,#N/A,FALSE,"PP";#N/A,#N/A,FALSE,"SA"}</definedName>
    <definedName name="ffggfgfgf" localSheetId="22" hidden="1">{#N/A,#N/A,FALSE,"SCA";#N/A,#N/A,FALSE,"NCA";#N/A,#N/A,FALSE,"SAZ";#N/A,#N/A,FALSE,"CAZ";#N/A,#N/A,FALSE,"SNV";#N/A,#N/A,FALSE,"NNV";#N/A,#N/A,FALSE,"PP";#N/A,#N/A,FALSE,"SA"}</definedName>
    <definedName name="ffggfgfgf" hidden="1">{#N/A,#N/A,FALSE,"SCA";#N/A,#N/A,FALSE,"NCA";#N/A,#N/A,FALSE,"SAZ";#N/A,#N/A,FALSE,"CAZ";#N/A,#N/A,FALSE,"SNV";#N/A,#N/A,FALSE,"NNV";#N/A,#N/A,FALSE,"PP";#N/A,#N/A,FALSE,"SA"}</definedName>
    <definedName name="ffkf" localSheetId="0" hidden="1">#REF!</definedName>
    <definedName name="ffkf" localSheetId="7" hidden="1">#REF!</definedName>
    <definedName name="ffkf" localSheetId="18" hidden="1">#REF!</definedName>
    <definedName name="ffkf" localSheetId="19" hidden="1">#REF!</definedName>
    <definedName name="ffkf" localSheetId="20" hidden="1">#REF!</definedName>
    <definedName name="ffkf" localSheetId="21" hidden="1">#REF!</definedName>
    <definedName name="ffkf" localSheetId="22" hidden="1">#REF!</definedName>
    <definedName name="ffkf" hidden="1">#REF!</definedName>
    <definedName name="fhjmyuu" localSheetId="0" hidden="1">{"print1",#N/A,FALSE,"D21CUSTS";"print2",#N/A,FALSE,"D21CUSTS";"print3",#N/A,FALSE,"D21CUSTS";"print4",#N/A,FALSE,"D21CUSTS"}</definedName>
    <definedName name="fhjmyuu" localSheetId="7" hidden="1">{"print1",#N/A,FALSE,"D21CUSTS";"print2",#N/A,FALSE,"D21CUSTS";"print3",#N/A,FALSE,"D21CUSTS";"print4",#N/A,FALSE,"D21CUSTS"}</definedName>
    <definedName name="fhjmyuu" localSheetId="19" hidden="1">{"print1",#N/A,FALSE,"D21CUSTS";"print2",#N/A,FALSE,"D21CUSTS";"print3",#N/A,FALSE,"D21CUSTS";"print4",#N/A,FALSE,"D21CUSTS"}</definedName>
    <definedName name="fhjmyuu" localSheetId="20" hidden="1">{"print1",#N/A,FALSE,"D21CUSTS";"print2",#N/A,FALSE,"D21CUSTS";"print3",#N/A,FALSE,"D21CUSTS";"print4",#N/A,FALSE,"D21CUSTS"}</definedName>
    <definedName name="fhjmyuu" localSheetId="21" hidden="1">{"print1",#N/A,FALSE,"D21CUSTS";"print2",#N/A,FALSE,"D21CUSTS";"print3",#N/A,FALSE,"D21CUSTS";"print4",#N/A,FALSE,"D21CUSTS"}</definedName>
    <definedName name="fhjmyuu" localSheetId="22" hidden="1">{"print1",#N/A,FALSE,"D21CUSTS";"print2",#N/A,FALSE,"D21CUSTS";"print3",#N/A,FALSE,"D21CUSTS";"print4",#N/A,FALSE,"D21CUSTS"}</definedName>
    <definedName name="fhjmyuu" hidden="1">{"print1",#N/A,FALSE,"D21CUSTS";"print2",#N/A,FALSE,"D21CUSTS";"print3",#N/A,FALSE,"D21CUSTS";"print4",#N/A,FALSE,"D21CUSTS"}</definedName>
    <definedName name="FILE" localSheetId="25">#REF!</definedName>
    <definedName name="FILE" localSheetId="0">#REF!</definedName>
    <definedName name="FILE" localSheetId="7">#REF!</definedName>
    <definedName name="FILE" localSheetId="18">#REF!</definedName>
    <definedName name="FILE" localSheetId="19">#REF!</definedName>
    <definedName name="FILE" localSheetId="20">#REF!</definedName>
    <definedName name="FILE" localSheetId="21">#REF!</definedName>
    <definedName name="FILE" localSheetId="22">#REF!</definedName>
    <definedName name="FILE">#REF!</definedName>
    <definedName name="FINANCIALREQ" localSheetId="25">#REF!</definedName>
    <definedName name="FINANCIALREQ" localSheetId="0">#REF!</definedName>
    <definedName name="FINANCIALREQ" localSheetId="7">#REF!</definedName>
    <definedName name="FINANCIALREQ" localSheetId="18">#REF!</definedName>
    <definedName name="FINANCIALREQ" localSheetId="19">#REF!</definedName>
    <definedName name="FINANCIALREQ" localSheetId="20">#REF!</definedName>
    <definedName name="FINANCIALREQ" localSheetId="21">#REF!</definedName>
    <definedName name="FINANCIALREQ" localSheetId="22">#REF!</definedName>
    <definedName name="FINANCIALREQ">#REF!</definedName>
    <definedName name="First.Conflict" localSheetId="0" hidden="1">{#N/A,#N/A,TRUE,"1 (2)";#N/A,#N/A,TRUE,"2";#N/A,#N/A,TRUE,"3"}</definedName>
    <definedName name="First.Conflict" localSheetId="7" hidden="1">{#N/A,#N/A,TRUE,"1 (2)";#N/A,#N/A,TRUE,"2";#N/A,#N/A,TRUE,"3"}</definedName>
    <definedName name="First.Conflict" localSheetId="19" hidden="1">{#N/A,#N/A,TRUE,"1 (2)";#N/A,#N/A,TRUE,"2";#N/A,#N/A,TRUE,"3"}</definedName>
    <definedName name="First.Conflict" localSheetId="20" hidden="1">{#N/A,#N/A,TRUE,"1 (2)";#N/A,#N/A,TRUE,"2";#N/A,#N/A,TRUE,"3"}</definedName>
    <definedName name="First.Conflict" localSheetId="21" hidden="1">{#N/A,#N/A,TRUE,"1 (2)";#N/A,#N/A,TRUE,"2";#N/A,#N/A,TRUE,"3"}</definedName>
    <definedName name="First.Conflict" localSheetId="22" hidden="1">{#N/A,#N/A,TRUE,"1 (2)";#N/A,#N/A,TRUE,"2";#N/A,#N/A,TRUE,"3"}</definedName>
    <definedName name="First.Conflict" hidden="1">{#N/A,#N/A,TRUE,"1 (2)";#N/A,#N/A,TRUE,"2";#N/A,#N/A,TRUE,"3"}</definedName>
    <definedName name="First.conflict2" localSheetId="0" hidden="1">{#N/A,#N/A,TRUE,"1 (2)";#N/A,#N/A,TRUE,"2";#N/A,#N/A,TRUE,"3"}</definedName>
    <definedName name="First.conflict2" localSheetId="7" hidden="1">{#N/A,#N/A,TRUE,"1 (2)";#N/A,#N/A,TRUE,"2";#N/A,#N/A,TRUE,"3"}</definedName>
    <definedName name="First.conflict2" localSheetId="19" hidden="1">{#N/A,#N/A,TRUE,"1 (2)";#N/A,#N/A,TRUE,"2";#N/A,#N/A,TRUE,"3"}</definedName>
    <definedName name="First.conflict2" localSheetId="20" hidden="1">{#N/A,#N/A,TRUE,"1 (2)";#N/A,#N/A,TRUE,"2";#N/A,#N/A,TRUE,"3"}</definedName>
    <definedName name="First.conflict2" localSheetId="21" hidden="1">{#N/A,#N/A,TRUE,"1 (2)";#N/A,#N/A,TRUE,"2";#N/A,#N/A,TRUE,"3"}</definedName>
    <definedName name="First.conflict2" localSheetId="22" hidden="1">{#N/A,#N/A,TRUE,"1 (2)";#N/A,#N/A,TRUE,"2";#N/A,#N/A,TRUE,"3"}</definedName>
    <definedName name="First.conflict2" hidden="1">{#N/A,#N/A,TRUE,"1 (2)";#N/A,#N/A,TRUE,"2";#N/A,#N/A,TRUE,"3"}</definedName>
    <definedName name="First.Conflict2006" localSheetId="0" hidden="1">{#N/A,#N/A,TRUE,"1 (2)";#N/A,#N/A,TRUE,"2";#N/A,#N/A,TRUE,"3"}</definedName>
    <definedName name="First.Conflict2006" localSheetId="7" hidden="1">{#N/A,#N/A,TRUE,"1 (2)";#N/A,#N/A,TRUE,"2";#N/A,#N/A,TRUE,"3"}</definedName>
    <definedName name="First.Conflict2006" localSheetId="19" hidden="1">{#N/A,#N/A,TRUE,"1 (2)";#N/A,#N/A,TRUE,"2";#N/A,#N/A,TRUE,"3"}</definedName>
    <definedName name="First.Conflict2006" localSheetId="20" hidden="1">{#N/A,#N/A,TRUE,"1 (2)";#N/A,#N/A,TRUE,"2";#N/A,#N/A,TRUE,"3"}</definedName>
    <definedName name="First.Conflict2006" localSheetId="21" hidden="1">{#N/A,#N/A,TRUE,"1 (2)";#N/A,#N/A,TRUE,"2";#N/A,#N/A,TRUE,"3"}</definedName>
    <definedName name="First.Conflict2006" localSheetId="22" hidden="1">{#N/A,#N/A,TRUE,"1 (2)";#N/A,#N/A,TRUE,"2";#N/A,#N/A,TRUE,"3"}</definedName>
    <definedName name="First.Conflict2006" hidden="1">{#N/A,#N/A,TRUE,"1 (2)";#N/A,#N/A,TRUE,"2";#N/A,#N/A,TRUE,"3"}</definedName>
    <definedName name="FIVEYR" localSheetId="25">#REF!</definedName>
    <definedName name="FIVEYR" localSheetId="0">#REF!</definedName>
    <definedName name="FIVEYR" localSheetId="4">#REF!</definedName>
    <definedName name="FIVEYR" localSheetId="5">#REF!</definedName>
    <definedName name="FIVEYR" localSheetId="7">#REF!</definedName>
    <definedName name="FIVEYR" localSheetId="8">#REF!</definedName>
    <definedName name="FIVEYR" localSheetId="9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4">#REF!</definedName>
    <definedName name="FIVEYR" localSheetId="18">#REF!</definedName>
    <definedName name="FIVEYR" localSheetId="19">#REF!</definedName>
    <definedName name="FIVEYR" localSheetId="20">#REF!</definedName>
    <definedName name="FIVEYR" localSheetId="21">#REF!</definedName>
    <definedName name="FIVEYR" localSheetId="22">#REF!</definedName>
    <definedName name="FIVEYR">#REF!</definedName>
    <definedName name="fkfkf" localSheetId="7" hidden="1">#REF!</definedName>
    <definedName name="fkfkf" localSheetId="18" hidden="1">#REF!</definedName>
    <definedName name="fkfkf" localSheetId="19" hidden="1">#REF!</definedName>
    <definedName name="fkfkf" localSheetId="20" hidden="1">#REF!</definedName>
    <definedName name="fkfkf" localSheetId="22" hidden="1">#REF!</definedName>
    <definedName name="fkfkf" hidden="1">#REF!</definedName>
    <definedName name="FOR_DENISE_O." localSheetId="25">#REF!</definedName>
    <definedName name="FOR_DENISE_O." localSheetId="0">#REF!</definedName>
    <definedName name="FOR_DENISE_O." localSheetId="1">#REF!</definedName>
    <definedName name="FOR_DENISE_O." localSheetId="2">#REF!</definedName>
    <definedName name="FOR_DENISE_O." localSheetId="4">#REF!</definedName>
    <definedName name="FOR_DENISE_O." localSheetId="5">#REF!</definedName>
    <definedName name="FOR_DENISE_O." localSheetId="7">#REF!</definedName>
    <definedName name="FOR_DENISE_O." localSheetId="18">#REF!</definedName>
    <definedName name="FOR_DENISE_O." localSheetId="19">#REF!</definedName>
    <definedName name="FOR_DENISE_O." localSheetId="20">#REF!</definedName>
    <definedName name="FOR_DENISE_O." localSheetId="21">#REF!</definedName>
    <definedName name="FOR_DENISE_O." localSheetId="22">#REF!</definedName>
    <definedName name="FOR_DENISE_O.">#REF!</definedName>
    <definedName name="fpfl" localSheetId="7" hidden="1">#REF!</definedName>
    <definedName name="fpfl" localSheetId="18" hidden="1">#REF!</definedName>
    <definedName name="fpfl" localSheetId="19" hidden="1">#REF!</definedName>
    <definedName name="fpfl" localSheetId="20" hidden="1">#REF!</definedName>
    <definedName name="fpfl" localSheetId="22" hidden="1">#REF!</definedName>
    <definedName name="fpfl" hidden="1">#REF!</definedName>
    <definedName name="Fremont" localSheetId="7">'[14]Alloc factors'!#REF!</definedName>
    <definedName name="Fremont">'[14]Alloc factors'!#REF!</definedName>
    <definedName name="FTY">'[49]Oper Co Data'!$AB$7:$AC$53</definedName>
    <definedName name="fuckioff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localSheetId="0" hidden="1">{#N/A,#N/A,FALSE,"AltFuel"}</definedName>
    <definedName name="FuelCycle" localSheetId="7" hidden="1">{#N/A,#N/A,FALSE,"AltFuel"}</definedName>
    <definedName name="FuelCycle" localSheetId="19" hidden="1">{#N/A,#N/A,FALSE,"AltFuel"}</definedName>
    <definedName name="FuelCycle" localSheetId="20" hidden="1">{#N/A,#N/A,FALSE,"AltFuel"}</definedName>
    <definedName name="FuelCycle" localSheetId="21" hidden="1">{#N/A,#N/A,FALSE,"AltFuel"}</definedName>
    <definedName name="FuelCycle" localSheetId="22" hidden="1">{#N/A,#N/A,FALSE,"AltFuel"}</definedName>
    <definedName name="FuelCycle" hidden="1">{#N/A,#N/A,FALSE,"AltFuel"}</definedName>
    <definedName name="fvgbn" localSheetId="0" hidden="1">#REF!</definedName>
    <definedName name="fvgbn" localSheetId="7" hidden="1">#REF!</definedName>
    <definedName name="fvgbn" localSheetId="18" hidden="1">#REF!</definedName>
    <definedName name="fvgbn" localSheetId="19" hidden="1">#REF!</definedName>
    <definedName name="fvgbn" localSheetId="20" hidden="1">#REF!</definedName>
    <definedName name="fvgbn" localSheetId="21" hidden="1">#REF!</definedName>
    <definedName name="fvgbn" localSheetId="22" hidden="1">#REF!</definedName>
    <definedName name="fvgbn" hidden="1">#REF!</definedName>
    <definedName name="FY4_LACTUAL">"a"</definedName>
    <definedName name="Gas.calc" localSheetId="0" hidden="1">{"ARK_JURIS_FAC",#N/A,FALSE,"Ark_Fuel&amp;Rev"}</definedName>
    <definedName name="Gas.calc" localSheetId="7" hidden="1">{"ARK_JURIS_FAC",#N/A,FALSE,"Ark_Fuel&amp;Rev"}</definedName>
    <definedName name="Gas.calc" localSheetId="19" hidden="1">{"ARK_JURIS_FAC",#N/A,FALSE,"Ark_Fuel&amp;Rev"}</definedName>
    <definedName name="Gas.calc" localSheetId="20" hidden="1">{"ARK_JURIS_FAC",#N/A,FALSE,"Ark_Fuel&amp;Rev"}</definedName>
    <definedName name="Gas.calc" localSheetId="21" hidden="1">{"ARK_JURIS_FAC",#N/A,FALSE,"Ark_Fuel&amp;Rev"}</definedName>
    <definedName name="Gas.calc" localSheetId="22" hidden="1">{"ARK_JURIS_FAC",#N/A,FALSE,"Ark_Fuel&amp;Rev"}</definedName>
    <definedName name="Gas.calc" hidden="1">{"ARK_JURIS_FAC",#N/A,FALSE,"Ark_Fuel&amp;Rev"}</definedName>
    <definedName name="gegerrtetetr" localSheetId="0" hidden="1">{#N/A,#N/A,FALSE,"GLDwnLoad"}</definedName>
    <definedName name="gegerrtetetr" localSheetId="7" hidden="1">{#N/A,#N/A,FALSE,"GLDwnLoad"}</definedName>
    <definedName name="gegerrtetetr" localSheetId="19" hidden="1">{#N/A,#N/A,FALSE,"GLDwnLoad"}</definedName>
    <definedName name="gegerrtetetr" localSheetId="20" hidden="1">{#N/A,#N/A,FALSE,"GLDwnLoad"}</definedName>
    <definedName name="gegerrtetetr" localSheetId="21" hidden="1">{#N/A,#N/A,FALSE,"GLDwnLoad"}</definedName>
    <definedName name="gegerrtetetr" localSheetId="22" hidden="1">{#N/A,#N/A,FALSE,"GLDwnLoad"}</definedName>
    <definedName name="gegerrtetetr" hidden="1">{#N/A,#N/A,FALSE,"GLDwnLoad"}</definedName>
    <definedName name="gfgfgf" localSheetId="0" hidden="1">{"pb",#N/A,FALSE,"Sheet3";"pd",#N/A,FALSE,"Sheet3";"pe",#N/A,FALSE,"Sheet3"}</definedName>
    <definedName name="gfgfgf" localSheetId="7" hidden="1">{"pb",#N/A,FALSE,"Sheet3";"pd",#N/A,FALSE,"Sheet3";"pe",#N/A,FALSE,"Sheet3"}</definedName>
    <definedName name="gfgfgf" localSheetId="19" hidden="1">{"pb",#N/A,FALSE,"Sheet3";"pd",#N/A,FALSE,"Sheet3";"pe",#N/A,FALSE,"Sheet3"}</definedName>
    <definedName name="gfgfgf" localSheetId="20" hidden="1">{"pb",#N/A,FALSE,"Sheet3";"pd",#N/A,FALSE,"Sheet3";"pe",#N/A,FALSE,"Sheet3"}</definedName>
    <definedName name="gfgfgf" localSheetId="21" hidden="1">{"pb",#N/A,FALSE,"Sheet3";"pd",#N/A,FALSE,"Sheet3";"pe",#N/A,FALSE,"Sheet3"}</definedName>
    <definedName name="gfgfgf" localSheetId="22" hidden="1">{"pb",#N/A,FALSE,"Sheet3";"pd",#N/A,FALSE,"Sheet3";"pe",#N/A,FALSE,"Sheet3"}</definedName>
    <definedName name="gfgfgf" hidden="1">{"pb",#N/A,FALSE,"Sheet3";"pd",#N/A,FALSE,"Sheet3";"pe",#N/A,FALSE,"Sheet3"}</definedName>
    <definedName name="gfhj" localSheetId="0" hidden="1">#REF!</definedName>
    <definedName name="gfhj" localSheetId="7" hidden="1">#REF!</definedName>
    <definedName name="gfhj" localSheetId="18" hidden="1">#REF!</definedName>
    <definedName name="gfhj" localSheetId="19" hidden="1">#REF!</definedName>
    <definedName name="gfhj" localSheetId="20" hidden="1">#REF!</definedName>
    <definedName name="gfhj" localSheetId="21" hidden="1">#REF!</definedName>
    <definedName name="gfhj" localSheetId="22" hidden="1">#REF!</definedName>
    <definedName name="gfhj" hidden="1">#REF!</definedName>
    <definedName name="GGG" localSheetId="0">#REF!</definedName>
    <definedName name="GGG" localSheetId="7">#REF!</definedName>
    <definedName name="GGG" localSheetId="21">#REF!</definedName>
    <definedName name="GGG">#REF!</definedName>
    <definedName name="gggggg" localSheetId="7" hidden="1">#REF!</definedName>
    <definedName name="gggggg" localSheetId="18" hidden="1">#REF!</definedName>
    <definedName name="gggggg" localSheetId="19" hidden="1">#REF!</definedName>
    <definedName name="gggggg" localSheetId="20" hidden="1">#REF!</definedName>
    <definedName name="gggggg" localSheetId="22" hidden="1">#REF!</definedName>
    <definedName name="gggggg" hidden="1">#REF!</definedName>
    <definedName name="ghjk" localSheetId="7" hidden="1">#REF!</definedName>
    <definedName name="ghjk" localSheetId="18" hidden="1">#REF!</definedName>
    <definedName name="ghjk" localSheetId="19" hidden="1">#REF!</definedName>
    <definedName name="ghjk" localSheetId="20" hidden="1">#REF!</definedName>
    <definedName name="ghjk" localSheetId="22" hidden="1">#REF!</definedName>
    <definedName name="ghjk" hidden="1">#REF!</definedName>
    <definedName name="GLDOWNLOAD" localSheetId="25">#REF!</definedName>
    <definedName name="GLDOWNLOAD" localSheetId="0">#REF!</definedName>
    <definedName name="GLDOWNLOAD" localSheetId="7">#REF!</definedName>
    <definedName name="GLDOWNLOAD" localSheetId="18">#REF!</definedName>
    <definedName name="GLDOWNLOAD" localSheetId="19">#REF!</definedName>
    <definedName name="GLDOWNLOAD" localSheetId="20">#REF!</definedName>
    <definedName name="GLDOWNLOAD" localSheetId="21">#REF!</definedName>
    <definedName name="GLDOWNLOAD" localSheetId="22">#REF!</definedName>
    <definedName name="GLDOWNLOAD">#REF!</definedName>
    <definedName name="GOEXP" localSheetId="7">'[39]Input '!#REF!</definedName>
    <definedName name="GOEXP">'[39]Input '!#REF!</definedName>
    <definedName name="GOEXP_PROFORMA">'[33]DATA INPUT'!$D$53</definedName>
    <definedName name="gONE" localSheetId="7">#REF!</definedName>
    <definedName name="gONE">#REF!</definedName>
    <definedName name="gONE_3" localSheetId="7">#REF!</definedName>
    <definedName name="gONE_3">#REF!</definedName>
    <definedName name="gONE_4" localSheetId="7">#REF!</definedName>
    <definedName name="gONE_4">#REF!</definedName>
    <definedName name="GOPLANT" localSheetId="7">'[39]Input '!#REF!</definedName>
    <definedName name="GOPLANT">'[39]Input '!#REF!</definedName>
    <definedName name="GOPLANT_PROFORMA">'[33]DATA INPUT'!$D$57</definedName>
    <definedName name="got" localSheetId="0" hidden="1">#REF!</definedName>
    <definedName name="got" localSheetId="7" hidden="1">#REF!</definedName>
    <definedName name="got" localSheetId="18" hidden="1">#REF!</definedName>
    <definedName name="got" localSheetId="19" hidden="1">#REF!</definedName>
    <definedName name="got" localSheetId="20" hidden="1">#REF!</definedName>
    <definedName name="got" localSheetId="21" hidden="1">#REF!</definedName>
    <definedName name="got" localSheetId="22" hidden="1">#REF!</definedName>
    <definedName name="got" hidden="1">#REF!</definedName>
    <definedName name="GRANDTOT" localSheetId="25">#REF!</definedName>
    <definedName name="GRANDTOT" localSheetId="0">#REF!</definedName>
    <definedName name="GRANDTOT" localSheetId="7">#REF!</definedName>
    <definedName name="GRANDTOT" localSheetId="18">#REF!</definedName>
    <definedName name="GRANDTOT" localSheetId="19">#REF!</definedName>
    <definedName name="GRANDTOT" localSheetId="20">#REF!</definedName>
    <definedName name="GRANDTOT" localSheetId="21">#REF!</definedName>
    <definedName name="GRANDTOT" localSheetId="22">#REF!</definedName>
    <definedName name="GRANDTOT">#REF!</definedName>
    <definedName name="GROWTH" localSheetId="25">#REF!</definedName>
    <definedName name="GROWTH" localSheetId="0">#REF!</definedName>
    <definedName name="GROWTH" localSheetId="7">#REF!</definedName>
    <definedName name="GROWTH" localSheetId="18">#REF!</definedName>
    <definedName name="GROWTH" localSheetId="19">#REF!</definedName>
    <definedName name="GROWTH" localSheetId="20">#REF!</definedName>
    <definedName name="GROWTH" localSheetId="21">#REF!</definedName>
    <definedName name="GROWTH" localSheetId="22">#REF!</definedName>
    <definedName name="GROWTH">#REF!</definedName>
    <definedName name="GROWTH_Table">'[57]Growth Rate'!$B$1:$AI$58</definedName>
    <definedName name="growth1st01">'[40]Growth Rates'!$L$6</definedName>
    <definedName name="growth1st02">'[40]Growth Rates'!$L$7</definedName>
    <definedName name="growth1st03">'[40]Growth Rates'!$L$8</definedName>
    <definedName name="growth1st04">'[40]Growth Rates'!$L$9</definedName>
    <definedName name="growth1st05">'[40]Growth Rates'!$L$10</definedName>
    <definedName name="growth1st06">'[40]Growth Rates'!$L$11</definedName>
    <definedName name="growth1st07">'[40]Growth Rates'!$L$12</definedName>
    <definedName name="growth1st08">'[40]Growth Rates'!$L$13</definedName>
    <definedName name="growth1st09">'[40]Growth Rates'!$L$14</definedName>
    <definedName name="growth1st10">'[40]Growth Rates'!$L$15</definedName>
    <definedName name="growth1st11">'[40]Growth Rates'!$L$16</definedName>
    <definedName name="growth1st12">'[40]Growth Rates'!$L$17</definedName>
    <definedName name="growth1st13">'[40]Growth Rates'!$L$18</definedName>
    <definedName name="growth1st14">'[40]Growth Rates'!$L$19</definedName>
    <definedName name="growth1st15">'[40]Growth Rates'!$L$20</definedName>
    <definedName name="growth1st16">'[40]Growth Rates'!$L$21</definedName>
    <definedName name="growth1st17">'[40]Growth Rates'!$L$22</definedName>
    <definedName name="growth1st18">'[40]Growth Rates'!$L$23</definedName>
    <definedName name="growth1st19">'[40]Growth Rates'!$L$24</definedName>
    <definedName name="growth1st20">'[40]Growth Rates'!$L$25</definedName>
    <definedName name="growth1st21">'[40]Growth Rates'!$L$26</definedName>
    <definedName name="growth1st22">'[40]Growth Rates'!$L$27</definedName>
    <definedName name="growth1st23">'[40]Growth Rates'!$L$28</definedName>
    <definedName name="growth1st24">'[40]Growth Rates'!$L$29</definedName>
    <definedName name="growth1st25">'[40]Growth Rates'!$L$30</definedName>
    <definedName name="growthnum21" localSheetId="7">#REF!</definedName>
    <definedName name="growthnum21" localSheetId="22">#REF!</definedName>
    <definedName name="growthnum21">#REF!</definedName>
    <definedName name="GrowthSS01">'[40]Growth Rates'!#REF!</definedName>
    <definedName name="GrowthSS02">'[40]Growth Rates'!#REF!</definedName>
    <definedName name="GrowthSS03">'[40]Growth Rates'!#REF!</definedName>
    <definedName name="GrowthSS04">'[40]Growth Rates'!#REF!</definedName>
    <definedName name="GrowthSS05">'[40]Growth Rates'!#REF!</definedName>
    <definedName name="GrowthSS06">'[40]Growth Rates'!#REF!</definedName>
    <definedName name="GrowthSS07">'[40]Growth Rates'!#REF!</definedName>
    <definedName name="GrowthSS08">'[40]Growth Rates'!#REF!</definedName>
    <definedName name="GrowthSS09">'[40]Growth Rates'!#REF!</definedName>
    <definedName name="GrowthSS10">'[40]Growth Rates'!#REF!</definedName>
    <definedName name="GrowthSS11">'[40]Growth Rates'!#REF!</definedName>
    <definedName name="GrowthSS12">'[40]Growth Rates'!#REF!</definedName>
    <definedName name="GrowthSS13">'[40]Growth Rates'!#REF!</definedName>
    <definedName name="GrowthSS14">'[40]Growth Rates'!#REF!</definedName>
    <definedName name="GrowthSS15">'[40]Growth Rates'!#REF!</definedName>
    <definedName name="GrowthSS16">'[40]Growth Rates'!#REF!</definedName>
    <definedName name="GrowthSS17">'[40]Growth Rates'!#REF!</definedName>
    <definedName name="GrowthSS18">'[40]Growth Rates'!#REF!</definedName>
    <definedName name="GrowthSS19">'[40]Growth Rates'!#REF!</definedName>
    <definedName name="GrowthSS20">'[40]Growth Rates'!#REF!</definedName>
    <definedName name="GrowthSS21">'[40]Growth Rates'!#REF!</definedName>
    <definedName name="GrowthSS22">'[40]Growth Rates'!#REF!</definedName>
    <definedName name="GrowthSS23">'[40]Growth Rates'!#REF!</definedName>
    <definedName name="GrowthSS24">'[40]Growth Rates'!#REF!</definedName>
    <definedName name="GrowthSS25">'[40]Growth Rates'!#REF!</definedName>
    <definedName name="GrowthTrans01">'[40]Growth Rates'!#REF!</definedName>
    <definedName name="GrowthTrans02">'[40]Growth Rates'!#REF!</definedName>
    <definedName name="GrowthTrans03">'[40]Growth Rates'!#REF!</definedName>
    <definedName name="GrowthTrans04">'[40]Growth Rates'!#REF!</definedName>
    <definedName name="GrowthTrans05">'[40]Growth Rates'!#REF!</definedName>
    <definedName name="GrowthTrans06">'[40]Growth Rates'!#REF!</definedName>
    <definedName name="GrowthTrans07">'[40]Growth Rates'!#REF!</definedName>
    <definedName name="GrowthTrans08">'[40]Growth Rates'!#REF!</definedName>
    <definedName name="GrowthTrans09">'[40]Growth Rates'!#REF!</definedName>
    <definedName name="GrowthTrans10">'[40]Growth Rates'!#REF!</definedName>
    <definedName name="GrowthTrans11">'[40]Growth Rates'!#REF!</definedName>
    <definedName name="GrowthTrans12">'[40]Growth Rates'!#REF!</definedName>
    <definedName name="GrowthTrans13">'[40]Growth Rates'!#REF!</definedName>
    <definedName name="GrowthTrans14">'[40]Growth Rates'!#REF!</definedName>
    <definedName name="GrowthTrans15">'[40]Growth Rates'!#REF!</definedName>
    <definedName name="GrowthTrans16">'[40]Growth Rates'!#REF!</definedName>
    <definedName name="GrowthTrans17">'[40]Growth Rates'!#REF!</definedName>
    <definedName name="GrowthTrans18">'[40]Growth Rates'!#REF!</definedName>
    <definedName name="GrowthTrans19">'[40]Growth Rates'!#REF!</definedName>
    <definedName name="GrowthTrans20">'[40]Growth Rates'!#REF!</definedName>
    <definedName name="GrowthTrans21">'[40]Growth Rates'!#REF!</definedName>
    <definedName name="GrowthTrans22">'[40]Growth Rates'!#REF!</definedName>
    <definedName name="GrowthTrans23">'[40]Growth Rates'!#REF!</definedName>
    <definedName name="GrowthTrans24">'[40]Growth Rates'!#REF!</definedName>
    <definedName name="GrowthTrans25">'[40]Growth Rates'!#REF!</definedName>
    <definedName name="haha" localSheetId="0" hidden="1">{"OMPA_FAC",#N/A,FALSE,"OMPA FAC"}</definedName>
    <definedName name="haha" localSheetId="7" hidden="1">{"OMPA_FAC",#N/A,FALSE,"OMPA FAC"}</definedName>
    <definedName name="haha" localSheetId="19" hidden="1">{"OMPA_FAC",#N/A,FALSE,"OMPA FAC"}</definedName>
    <definedName name="haha" localSheetId="20" hidden="1">{"OMPA_FAC",#N/A,FALSE,"OMPA FAC"}</definedName>
    <definedName name="haha" localSheetId="21" hidden="1">{"OMPA_FAC",#N/A,FALSE,"OMPA FAC"}</definedName>
    <definedName name="haha" localSheetId="22" hidden="1">{"OMPA_FAC",#N/A,FALSE,"OMPA FAC"}</definedName>
    <definedName name="haha" hidden="1">{"OMPA_FAC",#N/A,FALSE,"OMPA FAC"}</definedName>
    <definedName name="hhhdffg" localSheetId="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19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localSheetId="0" hidden="1">#REF!</definedName>
    <definedName name="hhhhh" localSheetId="7" hidden="1">#REF!</definedName>
    <definedName name="hhhhh" localSheetId="18" hidden="1">#REF!</definedName>
    <definedName name="hhhhh" localSheetId="19" hidden="1">#REF!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hidden="1">#REF!</definedName>
    <definedName name="Histogram" localSheetId="0">#REF!</definedName>
    <definedName name="Histogram" localSheetId="7">#REF!</definedName>
    <definedName name="Histogram" localSheetId="21">#REF!</definedName>
    <definedName name="Histogram">#REF!</definedName>
    <definedName name="HistYear">[58]Sheet1!$B$17</definedName>
    <definedName name="hldgpd" localSheetId="25">#REF!</definedName>
    <definedName name="hldgpd" localSheetId="0">#REF!</definedName>
    <definedName name="hldgpd" localSheetId="7">#REF!</definedName>
    <definedName name="hldgpd" localSheetId="18">#REF!</definedName>
    <definedName name="hldgpd" localSheetId="19">#REF!</definedName>
    <definedName name="hldgpd" localSheetId="20">#REF!</definedName>
    <definedName name="hldgpd" localSheetId="21">#REF!</definedName>
    <definedName name="hldgpd" localSheetId="22">#REF!</definedName>
    <definedName name="hldgpd">#REF!</definedName>
    <definedName name="HMMM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localSheetId="7" hidden="1">#REF!</definedName>
    <definedName name="hn._I018" hidden="1">#REF!</definedName>
    <definedName name="hn._I024" localSheetId="7" hidden="1">#REF!</definedName>
    <definedName name="hn._I024" hidden="1">#REF!</definedName>
    <definedName name="hn._I028" localSheetId="7" hidden="1">#REF!</definedName>
    <definedName name="hn._I028" hidden="1">#REF!</definedName>
    <definedName name="hn._I029" localSheetId="7" hidden="1">#REF!</definedName>
    <definedName name="hn._I029" hidden="1">#REF!</definedName>
    <definedName name="hn._I030" localSheetId="7" hidden="1">#REF!</definedName>
    <definedName name="hn._I030" hidden="1">#REF!</definedName>
    <definedName name="hn._I031" localSheetId="7" hidden="1">#REF!</definedName>
    <definedName name="hn._I031" hidden="1">#REF!</definedName>
    <definedName name="hn._I059" localSheetId="7" hidden="1">#REF!</definedName>
    <definedName name="hn._I059" hidden="1">#REF!</definedName>
    <definedName name="hn._I071" localSheetId="7" hidden="1">#REF!</definedName>
    <definedName name="hn._I071" hidden="1">#REF!</definedName>
    <definedName name="hn._I075" localSheetId="7" hidden="1">#REF!</definedName>
    <definedName name="hn._I075" hidden="1">#REF!</definedName>
    <definedName name="hn._I083" localSheetId="7" hidden="1">#REF!</definedName>
    <definedName name="hn._I083" hidden="1">#REF!</definedName>
    <definedName name="hn._I085" localSheetId="7" hidden="1">#REF!</definedName>
    <definedName name="hn._I085" hidden="1">#REF!</definedName>
    <definedName name="hn._P001" localSheetId="7" hidden="1">#REF!</definedName>
    <definedName name="hn._P001" hidden="1">#REF!</definedName>
    <definedName name="hn._P004" localSheetId="7" hidden="1">#REF!</definedName>
    <definedName name="hn._P004" hidden="1">#REF!</definedName>
    <definedName name="hn._P014" localSheetId="7" hidden="1">#REF!</definedName>
    <definedName name="hn._P014" hidden="1">#REF!</definedName>
    <definedName name="hn._P016" localSheetId="7" hidden="1">#REF!</definedName>
    <definedName name="hn._P016" hidden="1">#REF!</definedName>
    <definedName name="hn._P021" localSheetId="7" hidden="1">#REF!</definedName>
    <definedName name="hn._P021" hidden="1">#REF!</definedName>
    <definedName name="hn._P024" localSheetId="7" hidden="1">#REF!</definedName>
    <definedName name="hn._P024" hidden="1">#REF!</definedName>
    <definedName name="hn.Add015" localSheetId="7" hidden="1">#REF!</definedName>
    <definedName name="hn.Add015" hidden="1">#REF!</definedName>
    <definedName name="hn.Delete015" localSheetId="0" hidden="1">#REF!,#REF!,#REF!,#REF!,#REF!</definedName>
    <definedName name="hn.Delete015" localSheetId="7" hidden="1">#REF!,#REF!,#REF!,#REF!,#REF!</definedName>
    <definedName name="hn.Delete015" localSheetId="21" hidden="1">#REF!,#REF!,#REF!,#REF!,#REF!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localSheetId="7" hidden="1">#REF!</definedName>
    <definedName name="hn.PrivateLTMYear" hidden="1">#REF!</definedName>
    <definedName name="hrehehr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localSheetId="25" hidden="1">{"'Sheet1'!$A$1:$O$40"}</definedName>
    <definedName name="HTML_Control" localSheetId="0" hidden="1">{"'Sheet1'!$A$1:$O$40"}</definedName>
    <definedName name="HTML_Control" localSheetId="1" hidden="1">{"'Sheet1'!$A$1:$O$40"}</definedName>
    <definedName name="HTML_Control" localSheetId="4" hidden="1">{"'Sheet1'!$A$1:$O$40"}</definedName>
    <definedName name="HTML_Control" localSheetId="5" hidden="1">{"'Sheet1'!$A$1:$O$40"}</definedName>
    <definedName name="HTML_Control" localSheetId="7" hidden="1">{"'Sheet1'!$A$1:$O$40"}</definedName>
    <definedName name="HTML_Control" localSheetId="8" hidden="1">{"'Sheet1'!$A$1:$O$40"}</definedName>
    <definedName name="HTML_Control" localSheetId="9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4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19" hidden="1">{"'Sheet1'!$A$1:$O$40"}</definedName>
    <definedName name="HTML_Control" localSheetId="20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" localSheetId="0" hidden="1">{"Support Net Plant=Net Utility Plant",#N/A,FALSE,"Net Plant"}</definedName>
    <definedName name="i" localSheetId="7" hidden="1">{"Support Net Plant=Net Utility Plant",#N/A,FALSE,"Net Plant"}</definedName>
    <definedName name="i" localSheetId="19" hidden="1">{"Support Net Plant=Net Utility Plant",#N/A,FALSE,"Net Plant"}</definedName>
    <definedName name="i" localSheetId="20" hidden="1">{"Support Net Plant=Net Utility Plant",#N/A,FALSE,"Net Plant"}</definedName>
    <definedName name="i" localSheetId="21" hidden="1">{"Support Net Plant=Net Utility Plant",#N/A,FALSE,"Net Plant"}</definedName>
    <definedName name="i" localSheetId="22" hidden="1">{"Support Net Plant=Net Utility Plant",#N/A,FALSE,"Net Plant"}</definedName>
    <definedName name="i" hidden="1">{"Support Net Plant=Net Utility Plant",#N/A,FALSE,"Net Plant"}</definedName>
    <definedName name="ifch" localSheetId="0" hidden="1">#REF!</definedName>
    <definedName name="ifch" localSheetId="7" hidden="1">#REF!</definedName>
    <definedName name="ifch" localSheetId="18" hidden="1">#REF!</definedName>
    <definedName name="ifch" localSheetId="19" hidden="1">#REF!</definedName>
    <definedName name="ifch" localSheetId="20" hidden="1">#REF!</definedName>
    <definedName name="ifch" localSheetId="21" hidden="1">#REF!</definedName>
    <definedName name="ifch" localSheetId="22" hidden="1">#REF!</definedName>
    <definedName name="ifch" hidden="1">#REF!</definedName>
    <definedName name="IncomeStatement" localSheetId="0" hidden="1">{#N/A,#N/A,FALSE,"FinStateUS"}</definedName>
    <definedName name="IncomeStatement" localSheetId="7" hidden="1">{#N/A,#N/A,FALSE,"FinStateUS"}</definedName>
    <definedName name="IncomeStatement" localSheetId="19" hidden="1">{#N/A,#N/A,FALSE,"FinStateUS"}</definedName>
    <definedName name="IncomeStatement" localSheetId="20" hidden="1">{#N/A,#N/A,FALSE,"FinStateUS"}</definedName>
    <definedName name="IncomeStatement" localSheetId="21" hidden="1">{#N/A,#N/A,FALSE,"FinStateUS"}</definedName>
    <definedName name="IncomeStatement" localSheetId="22" hidden="1">{#N/A,#N/A,FALSE,"FinStateUS"}</definedName>
    <definedName name="IncomeStatement" hidden="1">{#N/A,#N/A,FALSE,"FinStateUS"}</definedName>
    <definedName name="IncomeStatement6Years" localSheetId="0" hidden="1">{"IncStatement 6 years",#N/A,FALSE,"FinStateUS"}</definedName>
    <definedName name="IncomeStatement6Years" localSheetId="7" hidden="1">{"IncStatement 6 years",#N/A,FALSE,"FinStateUS"}</definedName>
    <definedName name="IncomeStatement6Years" localSheetId="19" hidden="1">{"IncStatement 6 years",#N/A,FALSE,"FinStateUS"}</definedName>
    <definedName name="IncomeStatement6Years" localSheetId="20" hidden="1">{"IncStatement 6 years",#N/A,FALSE,"FinStateUS"}</definedName>
    <definedName name="IncomeStatement6Years" localSheetId="21" hidden="1">{"IncStatement 6 years",#N/A,FALSE,"FinStateUS"}</definedName>
    <definedName name="IncomeStatement6Years" localSheetId="22" hidden="1">{"IncStatement 6 years",#N/A,FALSE,"FinStateUS"}</definedName>
    <definedName name="IncomeStatement6Years" hidden="1">{"IncStatement 6 years",#N/A,FALSE,"FinStateUS"}</definedName>
    <definedName name="ind">#REF!</definedName>
    <definedName name="index" localSheetId="7">#REF!</definedName>
    <definedName name="index">#REF!</definedName>
    <definedName name="index_name" localSheetId="7">OFFSET(#REF!,10,0,COUNTA(#REF!),1)</definedName>
    <definedName name="index_name">OFFSET(#REF!,10,0,COUNTA(#REF!),1)</definedName>
    <definedName name="Inflation" hidden="1">[16]Data!$C$30:$C$233</definedName>
    <definedName name="INPUT" localSheetId="25">#REF!</definedName>
    <definedName name="INPUT" localSheetId="0">#REF!</definedName>
    <definedName name="INPUT" localSheetId="7">#REF!</definedName>
    <definedName name="INPUT" localSheetId="18">#REF!</definedName>
    <definedName name="INPUT" localSheetId="19">#REF!</definedName>
    <definedName name="INPUT" localSheetId="20">#REF!</definedName>
    <definedName name="INPUT" localSheetId="21">#REF!</definedName>
    <definedName name="INPUT" localSheetId="22">#REF!</definedName>
    <definedName name="INPUT">#REF!</definedName>
    <definedName name="Inputs_Group">[59]Inputs!$R$92:$R$153</definedName>
    <definedName name="Inputs_Ticker">[59]Inputs!$C$92:$C$153</definedName>
    <definedName name="INTEXP" localSheetId="25">#REF!</definedName>
    <definedName name="INTEXP" localSheetId="0">#REF!</definedName>
    <definedName name="INTEXP" localSheetId="7">#REF!</definedName>
    <definedName name="INTEXP" localSheetId="18">#REF!</definedName>
    <definedName name="INTEXP" localSheetId="19">#REF!</definedName>
    <definedName name="INTEXP" localSheetId="20">#REF!</definedName>
    <definedName name="INTEXP" localSheetId="21">#REF!</definedName>
    <definedName name="INTEXP" localSheetId="22">#REF!</definedName>
    <definedName name="INTEXP">#REF!</definedName>
    <definedName name="INTSYNCH">'[60]summary:proforma int'!$A$2:$AB$414</definedName>
    <definedName name="ipowAC" localSheetId="0" hidden="1">#REF!</definedName>
    <definedName name="ipowAC" localSheetId="7" hidden="1">#REF!</definedName>
    <definedName name="ipowAC" localSheetId="18" hidden="1">#REF!</definedName>
    <definedName name="ipowAC" localSheetId="19" hidden="1">#REF!</definedName>
    <definedName name="ipowAC" localSheetId="20" hidden="1">#REF!</definedName>
    <definedName name="ipowAC" localSheetId="21" hidden="1">#REF!</definedName>
    <definedName name="ipowAC" localSheetId="22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23" hidden="1">44904.8686689815</definedName>
    <definedName name="IQ_NAMES_REVISION_DATE_" localSheetId="0" hidden="1">44673.4932060185</definedName>
    <definedName name="IQ_NAMES_REVISION_DATE_" localSheetId="7" hidden="1">44673.4932060185</definedName>
    <definedName name="IQ_NAMES_REVISION_DATE_" localSheetId="21" hidden="1">44673.4932060185</definedName>
    <definedName name="IQ_NAMES_REVISION_DATE_" localSheetId="22" hidden="1">40164.5046875</definedName>
    <definedName name="IQ_NAMES_REVISION_DATE_" hidden="1">44673.4932060185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Forecast" localSheetId="25">#REF!</definedName>
    <definedName name="IS_Forecast" localSheetId="0">#REF!</definedName>
    <definedName name="IS_Forecast" localSheetId="7">#REF!</definedName>
    <definedName name="IS_Forecast" localSheetId="18">#REF!</definedName>
    <definedName name="IS_Forecast" localSheetId="19">#REF!</definedName>
    <definedName name="IS_Forecast" localSheetId="20">#REF!</definedName>
    <definedName name="IS_Forecast" localSheetId="21">#REF!</definedName>
    <definedName name="IS_Forecast" localSheetId="22">#REF!</definedName>
    <definedName name="IS_Forecast">#REF!</definedName>
    <definedName name="IS_Monthly" localSheetId="25">#REF!</definedName>
    <definedName name="IS_Monthly" localSheetId="0">#REF!</definedName>
    <definedName name="IS_Monthly" localSheetId="7">#REF!</definedName>
    <definedName name="IS_Monthly" localSheetId="18">#REF!</definedName>
    <definedName name="IS_Monthly" localSheetId="19">#REF!</definedName>
    <definedName name="IS_Monthly" localSheetId="20">#REF!</definedName>
    <definedName name="IS_Monthly" localSheetId="21">#REF!</definedName>
    <definedName name="IS_Monthly" localSheetId="22">#REF!</definedName>
    <definedName name="IS_Monthly">#REF!</definedName>
    <definedName name="IS_Plan" localSheetId="25">#REF!</definedName>
    <definedName name="IS_Plan" localSheetId="0">#REF!</definedName>
    <definedName name="IS_Plan" localSheetId="7">#REF!</definedName>
    <definedName name="IS_Plan" localSheetId="18">#REF!</definedName>
    <definedName name="IS_Plan" localSheetId="19">#REF!</definedName>
    <definedName name="IS_Plan" localSheetId="20">#REF!</definedName>
    <definedName name="IS_Plan" localSheetId="21">#REF!</definedName>
    <definedName name="IS_Plan" localSheetId="22">#REF!</definedName>
    <definedName name="IS_Plan">#REF!</definedName>
    <definedName name="IS_Plan2" localSheetId="25">#REF!</definedName>
    <definedName name="IS_Plan2" localSheetId="0">#REF!</definedName>
    <definedName name="IS_Plan2" localSheetId="7">#REF!</definedName>
    <definedName name="IS_Plan2" localSheetId="18">#REF!</definedName>
    <definedName name="IS_Plan2" localSheetId="19">#REF!</definedName>
    <definedName name="IS_Plan2" localSheetId="20">#REF!</definedName>
    <definedName name="IS_Plan2" localSheetId="21">#REF!</definedName>
    <definedName name="IS_Plan2" localSheetId="22">#REF!</definedName>
    <definedName name="IS_Plan2">#REF!</definedName>
    <definedName name="iuy" localSheetId="7" hidden="1">#REF!</definedName>
    <definedName name="iuy" localSheetId="18" hidden="1">#REF!</definedName>
    <definedName name="iuy" localSheetId="19" hidden="1">#REF!</definedName>
    <definedName name="iuy" localSheetId="20" hidden="1">#REF!</definedName>
    <definedName name="iuy" localSheetId="22" hidden="1">#REF!</definedName>
    <definedName name="iuy" hidden="1">#REF!</definedName>
    <definedName name="iuyt" localSheetId="7" hidden="1">#REF!</definedName>
    <definedName name="iuyt" localSheetId="18" hidden="1">#REF!</definedName>
    <definedName name="iuyt" localSheetId="19" hidden="1">#REF!</definedName>
    <definedName name="iuyt" localSheetId="20" hidden="1">#REF!</definedName>
    <definedName name="iuyt" localSheetId="22" hidden="1">#REF!</definedName>
    <definedName name="iuyt" hidden="1">#REF!</definedName>
    <definedName name="j" localSheetId="7" hidden="1">#REF!</definedName>
    <definedName name="j" localSheetId="18" hidden="1">#REF!</definedName>
    <definedName name="j" localSheetId="19" hidden="1">#REF!</definedName>
    <definedName name="j" localSheetId="20" hidden="1">#REF!</definedName>
    <definedName name="j" localSheetId="22" hidden="1">#REF!</definedName>
    <definedName name="j" hidden="1">#REF!</definedName>
    <definedName name="jdn" localSheetId="7" hidden="1">#REF!</definedName>
    <definedName name="jdn" localSheetId="18" hidden="1">#REF!</definedName>
    <definedName name="jdn" localSheetId="19" hidden="1">#REF!</definedName>
    <definedName name="jdn" localSheetId="20" hidden="1">#REF!</definedName>
    <definedName name="jdn" localSheetId="22" hidden="1">#REF!</definedName>
    <definedName name="jdn" hidden="1">#REF!</definedName>
    <definedName name="je" localSheetId="0" hidden="1">{#N/A,#N/A,FALSE,"SCA";#N/A,#N/A,FALSE,"NCA";#N/A,#N/A,FALSE,"SAZ";#N/A,#N/A,FALSE,"CAZ";#N/A,#N/A,FALSE,"SNV";#N/A,#N/A,FALSE,"NNV";#N/A,#N/A,FALSE,"PP";#N/A,#N/A,FALSE,"SA"}</definedName>
    <definedName name="je" localSheetId="7" hidden="1">{#N/A,#N/A,FALSE,"SCA";#N/A,#N/A,FALSE,"NCA";#N/A,#N/A,FALSE,"SAZ";#N/A,#N/A,FALSE,"CAZ";#N/A,#N/A,FALSE,"SNV";#N/A,#N/A,FALSE,"NNV";#N/A,#N/A,FALSE,"PP";#N/A,#N/A,FALSE,"SA"}</definedName>
    <definedName name="je" localSheetId="18" hidden="1">{#N/A,#N/A,FALSE,"SCA";#N/A,#N/A,FALSE,"NCA";#N/A,#N/A,FALSE,"SAZ";#N/A,#N/A,FALSE,"CAZ";#N/A,#N/A,FALSE,"SNV";#N/A,#N/A,FALSE,"NNV";#N/A,#N/A,FALSE,"PP";#N/A,#N/A,FALSE,"SA"}</definedName>
    <definedName name="je" localSheetId="19" hidden="1">{#N/A,#N/A,FALSE,"SCA";#N/A,#N/A,FALSE,"NCA";#N/A,#N/A,FALSE,"SAZ";#N/A,#N/A,FALSE,"CAZ";#N/A,#N/A,FALSE,"SNV";#N/A,#N/A,FALSE,"NNV";#N/A,#N/A,FALSE,"PP";#N/A,#N/A,FALSE,"SA"}</definedName>
    <definedName name="je" localSheetId="20" hidden="1">{#N/A,#N/A,FALSE,"SCA";#N/A,#N/A,FALSE,"NCA";#N/A,#N/A,FALSE,"SAZ";#N/A,#N/A,FALSE,"CAZ";#N/A,#N/A,FALSE,"SNV";#N/A,#N/A,FALSE,"NNV";#N/A,#N/A,FALSE,"PP";#N/A,#N/A,FALSE,"SA"}</definedName>
    <definedName name="je" localSheetId="21" hidden="1">{#N/A,#N/A,FALSE,"SCA";#N/A,#N/A,FALSE,"NCA";#N/A,#N/A,FALSE,"SAZ";#N/A,#N/A,FALSE,"CAZ";#N/A,#N/A,FALSE,"SNV";#N/A,#N/A,FALSE,"NNV";#N/A,#N/A,FALSE,"PP";#N/A,#N/A,FALSE,"SA"}</definedName>
    <definedName name="je" localSheetId="22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25" hidden="1">{"'Sheet1'!$A$1:$O$40"}</definedName>
    <definedName name="jhlkqFL" localSheetId="0" hidden="1">{"'Sheet1'!$A$1:$O$40"}</definedName>
    <definedName name="jhlkqFL" localSheetId="5" hidden="1">{"'Sheet1'!$A$1:$O$40"}</definedName>
    <definedName name="jhlkqFL" localSheetId="7" hidden="1">{"'Sheet1'!$A$1:$O$40"}</definedName>
    <definedName name="jhlkqFL" localSheetId="17" hidden="1">{"'Sheet1'!$A$1:$O$40"}</definedName>
    <definedName name="jhlkqFL" localSheetId="18" hidden="1">{"'Sheet1'!$A$1:$O$40"}</definedName>
    <definedName name="jhlkqFL" localSheetId="19" hidden="1">{"'Sheet1'!$A$1:$O$40"}</definedName>
    <definedName name="jhlkqFL" localSheetId="20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hidden="1">{"'Sheet1'!$A$1:$O$40"}</definedName>
    <definedName name="JIM" localSheetId="25">#REF!</definedName>
    <definedName name="JIM" localSheetId="0">#REF!</definedName>
    <definedName name="JIM" localSheetId="4">#REF!</definedName>
    <definedName name="JIM" localSheetId="5">#REF!</definedName>
    <definedName name="JIM" localSheetId="7">#REF!</definedName>
    <definedName name="JIM" localSheetId="8">#REF!</definedName>
    <definedName name="JIM" localSheetId="9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4">#REF!</definedName>
    <definedName name="JIM" localSheetId="18">#REF!</definedName>
    <definedName name="JIM" localSheetId="19">#REF!</definedName>
    <definedName name="JIM" localSheetId="20">#REF!</definedName>
    <definedName name="JIM" localSheetId="21">#REF!</definedName>
    <definedName name="JIM" localSheetId="22">#REF!</definedName>
    <definedName name="JIM">#REF!</definedName>
    <definedName name="jkdf" localSheetId="7" hidden="1">#REF!</definedName>
    <definedName name="jkdf" localSheetId="18" hidden="1">#REF!</definedName>
    <definedName name="jkdf" localSheetId="19" hidden="1">#REF!</definedName>
    <definedName name="jkdf" localSheetId="20" hidden="1">#REF!</definedName>
    <definedName name="jkdf" localSheetId="22" hidden="1">#REF!</definedName>
    <definedName name="jkdf" hidden="1">#REF!</definedName>
    <definedName name="jkdsac" localSheetId="7" hidden="1">#REF!</definedName>
    <definedName name="jkdsac" localSheetId="18" hidden="1">#REF!</definedName>
    <definedName name="jkdsac" localSheetId="19" hidden="1">#REF!</definedName>
    <definedName name="jkdsac" localSheetId="20" hidden="1">#REF!</definedName>
    <definedName name="jkdsac" localSheetId="22" hidden="1">#REF!</definedName>
    <definedName name="jkdsac" hidden="1">#REF!</definedName>
    <definedName name="jkfoo" localSheetId="7" hidden="1">#REF!</definedName>
    <definedName name="jkfoo" localSheetId="18" hidden="1">#REF!</definedName>
    <definedName name="jkfoo" localSheetId="19" hidden="1">#REF!</definedName>
    <definedName name="jkfoo" localSheetId="20" hidden="1">#REF!</definedName>
    <definedName name="jkfoo" localSheetId="22" hidden="1">#REF!</definedName>
    <definedName name="jkfoo" hidden="1">#REF!</definedName>
    <definedName name="jkrhtr" localSheetId="0" hidden="1">{"print1",#N/A,FALSE,"D21CUSTS"}</definedName>
    <definedName name="jkrhtr" localSheetId="7" hidden="1">{"print1",#N/A,FALSE,"D21CUSTS"}</definedName>
    <definedName name="jkrhtr" localSheetId="19" hidden="1">{"print1",#N/A,FALSE,"D21CUSTS"}</definedName>
    <definedName name="jkrhtr" localSheetId="20" hidden="1">{"print1",#N/A,FALSE,"D21CUSTS"}</definedName>
    <definedName name="jkrhtr" localSheetId="21" hidden="1">{"print1",#N/A,FALSE,"D21CUSTS"}</definedName>
    <definedName name="jkrhtr" localSheetId="22" hidden="1">{"print1",#N/A,FALSE,"D21CUSTS"}</definedName>
    <definedName name="jkrhtr" hidden="1">{"print1",#N/A,FALSE,"D21CUSTS"}</definedName>
    <definedName name="jktrjhjhjh" localSheetId="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7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19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localSheetId="0" hidden="1">{#N/A,#N/A,FALSE,"OTHERINPUTS";#N/A,#N/A,FALSE,"SUPPLIEDADJINPUT";#N/A,#N/A,FALSE,"BR&amp;SUPADJ."}</definedName>
    <definedName name="jrththtr" localSheetId="7" hidden="1">{#N/A,#N/A,FALSE,"OTHERINPUTS";#N/A,#N/A,FALSE,"SUPPLIEDADJINPUT";#N/A,#N/A,FALSE,"BR&amp;SUPADJ."}</definedName>
    <definedName name="jrththtr" localSheetId="19" hidden="1">{#N/A,#N/A,FALSE,"OTHERINPUTS";#N/A,#N/A,FALSE,"SUPPLIEDADJINPUT";#N/A,#N/A,FALSE,"BR&amp;SUPADJ."}</definedName>
    <definedName name="jrththtr" localSheetId="20" hidden="1">{#N/A,#N/A,FALSE,"OTHERINPUTS";#N/A,#N/A,FALSE,"SUPPLIEDADJINPUT";#N/A,#N/A,FALSE,"BR&amp;SUPADJ."}</definedName>
    <definedName name="jrththtr" localSheetId="21" hidden="1">{#N/A,#N/A,FALSE,"OTHERINPUTS";#N/A,#N/A,FALSE,"SUPPLIEDADJINPUT";#N/A,#N/A,FALSE,"BR&amp;SUPADJ."}</definedName>
    <definedName name="jrththtr" localSheetId="22" hidden="1">{#N/A,#N/A,FALSE,"OTHERINPUTS";#N/A,#N/A,FALSE,"SUPPLIEDADJINPUT";#N/A,#N/A,FALSE,"BR&amp;SUPADJ."}</definedName>
    <definedName name="jrththtr" hidden="1">{#N/A,#N/A,FALSE,"OTHERINPUTS";#N/A,#N/A,FALSE,"SUPPLIEDADJINPUT";#N/A,#N/A,FALSE,"BR&amp;SUPADJ."}</definedName>
    <definedName name="jseqf" localSheetId="0" hidden="1">#REF!</definedName>
    <definedName name="jseqf" localSheetId="7" hidden="1">#REF!</definedName>
    <definedName name="jseqf" localSheetId="18" hidden="1">#REF!</definedName>
    <definedName name="jseqf" localSheetId="19" hidden="1">#REF!</definedName>
    <definedName name="jseqf" localSheetId="20" hidden="1">#REF!</definedName>
    <definedName name="jseqf" localSheetId="21" hidden="1">#REF!</definedName>
    <definedName name="jseqf" localSheetId="22" hidden="1">#REF!</definedName>
    <definedName name="jseqf" hidden="1">#REF!</definedName>
    <definedName name="JURISDICTION">'[39]Input '!$C$8</definedName>
    <definedName name="JurisdictionalFactor" localSheetId="7">#REF!</definedName>
    <definedName name="JurisdictionalFactor">#REF!</definedName>
    <definedName name="jz" localSheetId="0" hidden="1">#REF!</definedName>
    <definedName name="jz" localSheetId="7" hidden="1">#REF!</definedName>
    <definedName name="jz" localSheetId="18" hidden="1">#REF!</definedName>
    <definedName name="jz" localSheetId="19" hidden="1">#REF!</definedName>
    <definedName name="jz" localSheetId="20" hidden="1">#REF!</definedName>
    <definedName name="jz" localSheetId="21" hidden="1">#REF!</definedName>
    <definedName name="jz" localSheetId="22" hidden="1">#REF!</definedName>
    <definedName name="jz" hidden="1">#REF!</definedName>
    <definedName name="jzs" localSheetId="7" hidden="1">#REF!</definedName>
    <definedName name="jzs" localSheetId="18" hidden="1">#REF!</definedName>
    <definedName name="jzs" localSheetId="19" hidden="1">#REF!</definedName>
    <definedName name="jzs" localSheetId="20" hidden="1">#REF!</definedName>
    <definedName name="jzs" localSheetId="22" hidden="1">#REF!</definedName>
    <definedName name="jzs" hidden="1">#REF!</definedName>
    <definedName name="k" localSheetId="7" hidden="1">#REF!</definedName>
    <definedName name="k" hidden="1">#REF!</definedName>
    <definedName name="k.1">[61]Calculate!$C$11</definedName>
    <definedName name="k.10">[61]Calculate!$G$83</definedName>
    <definedName name="k.11">[61]Calculate!$C$101</definedName>
    <definedName name="k.12">[61]Calculate!$G$101</definedName>
    <definedName name="k.13">[61]Calculate!$C$119</definedName>
    <definedName name="k.15">[61]Calculate!$C$137</definedName>
    <definedName name="k.16">[61]Calculate!$G$137</definedName>
    <definedName name="k.17">[61]Calculate!$C$155</definedName>
    <definedName name="k.18">[61]Calculate!$G$155</definedName>
    <definedName name="k.19">[61]Calculate!$C$173</definedName>
    <definedName name="k.2">[61]Calculate!$G$11</definedName>
    <definedName name="k.20">[61]Calculate!$G$173</definedName>
    <definedName name="k.21">[61]Calculate!$C$191</definedName>
    <definedName name="k.22">[61]Calculate!$G$191</definedName>
    <definedName name="k.23">[61]Calculate!$C$209</definedName>
    <definedName name="k.24">[61]Calculate!$G$209</definedName>
    <definedName name="k.25">[61]Calculate!$C$227</definedName>
    <definedName name="k.26">[61]Calculate!$G$227</definedName>
    <definedName name="k.27">[61]Calculate!$C$245</definedName>
    <definedName name="k.28">[61]Calculate!$G$245</definedName>
    <definedName name="k.29">[61]Calculate!$C$263</definedName>
    <definedName name="k.3">[61]Calculate!$C$29</definedName>
    <definedName name="k.30">[61]Calculate!$G$263</definedName>
    <definedName name="k.31">[61]Calculate!$C$281</definedName>
    <definedName name="k.32">[61]Calculate!$G$281</definedName>
    <definedName name="k.33">[61]Calculate!$C$299</definedName>
    <definedName name="k.4">[61]Calculate!$G$29</definedName>
    <definedName name="k.5">[61]Calculate!$C$47</definedName>
    <definedName name="k.6">[61]Calculate!$G$47</definedName>
    <definedName name="k.7">[61]Calculate!$C$65</definedName>
    <definedName name="k.8">[61]Calculate!$G$65</definedName>
    <definedName name="k.9">[61]Calculate!$C$83</definedName>
    <definedName name="K2_WBEVMODE" hidden="1">0</definedName>
    <definedName name="kal" localSheetId="0" hidden="1">#REF!</definedName>
    <definedName name="kal" localSheetId="7" hidden="1">#REF!</definedName>
    <definedName name="kal" localSheetId="18" hidden="1">#REF!</definedName>
    <definedName name="kal" localSheetId="19" hidden="1">#REF!</definedName>
    <definedName name="kal" localSheetId="20" hidden="1">#REF!</definedName>
    <definedName name="kal" localSheetId="21" hidden="1">#REF!</definedName>
    <definedName name="kal" localSheetId="22" hidden="1">#REF!</definedName>
    <definedName name="kal" hidden="1">#REF!</definedName>
    <definedName name="kaw" localSheetId="7" hidden="1">#REF!</definedName>
    <definedName name="kaw" localSheetId="18" hidden="1">#REF!</definedName>
    <definedName name="kaw" localSheetId="19" hidden="1">#REF!</definedName>
    <definedName name="kaw" localSheetId="20" hidden="1">#REF!</definedName>
    <definedName name="kaw" localSheetId="22" hidden="1">#REF!</definedName>
    <definedName name="kaw" hidden="1">#REF!</definedName>
    <definedName name="Kcgeq01">[40]Calculate!$L$8</definedName>
    <definedName name="Kcgeq02">[40]Calculate!$L$12</definedName>
    <definedName name="Kcgeq03">[40]Calculate!$L$16</definedName>
    <definedName name="Kcgeq04">[40]Calculate!$L$20</definedName>
    <definedName name="Kcgeq05">[40]Calculate!$L$24</definedName>
    <definedName name="Kcgeq06">[40]Calculate!$L$28</definedName>
    <definedName name="Kcgeq08">[40]Calculate!$L$36</definedName>
    <definedName name="kdkd" localSheetId="0" hidden="1">#REF!</definedName>
    <definedName name="kdkd" localSheetId="7" hidden="1">#REF!</definedName>
    <definedName name="kdkd" localSheetId="18" hidden="1">#REF!</definedName>
    <definedName name="kdkd" localSheetId="19" hidden="1">#REF!</definedName>
    <definedName name="kdkd" localSheetId="20" hidden="1">#REF!</definedName>
    <definedName name="kdkd" localSheetId="21" hidden="1">#REF!</definedName>
    <definedName name="kdkd" localSheetId="22" hidden="1">#REF!</definedName>
    <definedName name="kdkd" hidden="1">#REF!</definedName>
    <definedName name="kdkjrt" localSheetId="7" hidden="1">#REF!</definedName>
    <definedName name="kdkjrt" localSheetId="18" hidden="1">#REF!</definedName>
    <definedName name="kdkjrt" localSheetId="19" hidden="1">#REF!</definedName>
    <definedName name="kdkjrt" localSheetId="20" hidden="1">#REF!</definedName>
    <definedName name="kdkjrt" localSheetId="22" hidden="1">#REF!</definedName>
    <definedName name="kdkjrt" hidden="1">#REF!</definedName>
    <definedName name="kdsfj" localSheetId="7" hidden="1">#REF!</definedName>
    <definedName name="kdsfj" localSheetId="18" hidden="1">#REF!</definedName>
    <definedName name="kdsfj" localSheetId="19" hidden="1">#REF!</definedName>
    <definedName name="kdsfj" localSheetId="20" hidden="1">#REF!</definedName>
    <definedName name="kdsfj" localSheetId="22" hidden="1">#REF!</definedName>
    <definedName name="kdsfj" hidden="1">#REF!</definedName>
    <definedName name="kfdlsg" localSheetId="7" hidden="1">#REF!</definedName>
    <definedName name="kfdlsg" localSheetId="18" hidden="1">#REF!</definedName>
    <definedName name="kfdlsg" localSheetId="19" hidden="1">#REF!</definedName>
    <definedName name="kfdlsg" localSheetId="20" hidden="1">#REF!</definedName>
    <definedName name="kfdlsg" localSheetId="22" hidden="1">#REF!</definedName>
    <definedName name="kfdlsg" hidden="1">#REF!</definedName>
    <definedName name="kfkf" localSheetId="7" hidden="1">#REF!</definedName>
    <definedName name="kfkf" localSheetId="18" hidden="1">#REF!</definedName>
    <definedName name="kfkf" localSheetId="19" hidden="1">#REF!</definedName>
    <definedName name="kfkf" localSheetId="20" hidden="1">#REF!</definedName>
    <definedName name="kfkf" localSheetId="22" hidden="1">#REF!</definedName>
    <definedName name="kfkf" hidden="1">#REF!</definedName>
    <definedName name="kfkfkf" localSheetId="7" hidden="1">#REF!</definedName>
    <definedName name="kfkfkf" localSheetId="18" hidden="1">#REF!</definedName>
    <definedName name="kfkfkf" localSheetId="19" hidden="1">#REF!</definedName>
    <definedName name="kfkfkf" localSheetId="20" hidden="1">#REF!</definedName>
    <definedName name="kfkfkf" localSheetId="22" hidden="1">#REF!</definedName>
    <definedName name="kfkfkf" hidden="1">#REF!</definedName>
    <definedName name="kfkfkfkf" localSheetId="7" hidden="1">#REF!</definedName>
    <definedName name="kfkfkfkf" localSheetId="18" hidden="1">#REF!</definedName>
    <definedName name="kfkfkfkf" localSheetId="19" hidden="1">#REF!</definedName>
    <definedName name="kfkfkfkf" localSheetId="20" hidden="1">#REF!</definedName>
    <definedName name="kfkfkfkf" localSheetId="22" hidden="1">#REF!</definedName>
    <definedName name="kfkfkfkf" hidden="1">#REF!</definedName>
    <definedName name="kfkfkfl" localSheetId="7" hidden="1">#REF!</definedName>
    <definedName name="kfkfkfl" localSheetId="18" hidden="1">#REF!</definedName>
    <definedName name="kfkfkfl" localSheetId="19" hidden="1">#REF!</definedName>
    <definedName name="kfkfkfl" localSheetId="20" hidden="1">#REF!</definedName>
    <definedName name="kfkfkfl" localSheetId="22" hidden="1">#REF!</definedName>
    <definedName name="kfkfkfl" hidden="1">#REF!</definedName>
    <definedName name="kfkfksm" localSheetId="7" hidden="1">#REF!</definedName>
    <definedName name="kfkfksm" localSheetId="18" hidden="1">#REF!</definedName>
    <definedName name="kfkfksm" localSheetId="19" hidden="1">#REF!</definedName>
    <definedName name="kfkfksm" localSheetId="20" hidden="1">#REF!</definedName>
    <definedName name="kfkfksm" localSheetId="22" hidden="1">#REF!</definedName>
    <definedName name="kfkfksm" hidden="1">#REF!</definedName>
    <definedName name="KI" localSheetId="0" hidden="1">#REF!,#REF!</definedName>
    <definedName name="KI" localSheetId="7" hidden="1">#REF!,#REF!</definedName>
    <definedName name="KI" localSheetId="21" hidden="1">#REF!,#REF!</definedName>
    <definedName name="KI" hidden="1">#REF!,#REF!</definedName>
    <definedName name="KIRK" localSheetId="7">#REF!</definedName>
    <definedName name="KIRK">#REF!</definedName>
    <definedName name="Kirk_Plant" localSheetId="7">#REF!</definedName>
    <definedName name="Kirk_Plant">#REF!</definedName>
    <definedName name="kiujh" localSheetId="7" hidden="1">#REF!</definedName>
    <definedName name="kiujh" localSheetId="18" hidden="1">#REF!</definedName>
    <definedName name="kiujh" localSheetId="19" hidden="1">#REF!</definedName>
    <definedName name="kiujh" localSheetId="20" hidden="1">#REF!</definedName>
    <definedName name="kiujh" localSheetId="22" hidden="1">#REF!</definedName>
    <definedName name="kiujh" hidden="1">#REF!</definedName>
    <definedName name="kjfdjfei" localSheetId="0" hidden="1">{#N/A,#N/A,FALSE,"OTHERINPUTS";#N/A,#N/A,FALSE,"DITRATEINPUTS";#N/A,#N/A,FALSE,"SUPPLIEDADJINPUT";#N/A,#N/A,FALSE,"TIMINGDIFFINPUTS";#N/A,#N/A,FALSE,"BR&amp;SUPADJ."}</definedName>
    <definedName name="kjfdjfei" localSheetId="7" hidden="1">{#N/A,#N/A,FALSE,"OTHERINPUTS";#N/A,#N/A,FALSE,"DITRATEINPUTS";#N/A,#N/A,FALSE,"SUPPLIEDADJINPUT";#N/A,#N/A,FALSE,"TIMINGDIFFINPUTS";#N/A,#N/A,FALSE,"BR&amp;SUPADJ."}</definedName>
    <definedName name="kjfdjfei" localSheetId="19" hidden="1">{#N/A,#N/A,FALSE,"OTHERINPUTS";#N/A,#N/A,FALSE,"DITRATEINPUTS";#N/A,#N/A,FALSE,"SUPPLIEDADJINPUT";#N/A,#N/A,FALSE,"TIMINGDIFFINPUTS";#N/A,#N/A,FALSE,"BR&amp;SUPADJ."}</definedName>
    <definedName name="kjfdjfei" localSheetId="20" hidden="1">{#N/A,#N/A,FALSE,"OTHERINPUTS";#N/A,#N/A,FALSE,"DITRATEINPUTS";#N/A,#N/A,FALSE,"SUPPLIEDADJINPUT";#N/A,#N/A,FALSE,"TIMINGDIFFINPUTS";#N/A,#N/A,FALSE,"BR&amp;SUPADJ."}</definedName>
    <definedName name="kjfdjfei" localSheetId="21" hidden="1">{#N/A,#N/A,FALSE,"OTHERINPUTS";#N/A,#N/A,FALSE,"DITRATEINPUTS";#N/A,#N/A,FALSE,"SUPPLIEDADJINPUT";#N/A,#N/A,FALSE,"TIMINGDIFFINPUTS";#N/A,#N/A,FALSE,"BR&amp;SUPADJ."}</definedName>
    <definedName name="kjfdjfei" localSheetId="22" hidden="1">{#N/A,#N/A,FALSE,"OTHERINPUTS";#N/A,#N/A,FALSE,"DITRATEINPUTS";#N/A,#N/A,FALSE,"SUPPLIEDADJINPUT";#N/A,#N/A,FALSE,"TIMINGDIFFINPUTS";#N/A,#N/A,FALSE,"BR&amp;SUPADJ."}</definedName>
    <definedName name="kjfdjfei" hidden="1">{#N/A,#N/A,FALSE,"OTHERINPUTS";#N/A,#N/A,FALSE,"DITRATEINPUTS";#N/A,#N/A,FALSE,"SUPPLIEDADJINPUT";#N/A,#N/A,FALSE,"TIMINGDIFFINPUTS";#N/A,#N/A,FALSE,"BR&amp;SUPADJ."}</definedName>
    <definedName name="kjfjffnnf" localSheetId="0" hidden="1">#REF!</definedName>
    <definedName name="kjfjffnnf" localSheetId="7" hidden="1">#REF!</definedName>
    <definedName name="kjfjffnnf" localSheetId="18" hidden="1">#REF!</definedName>
    <definedName name="kjfjffnnf" localSheetId="19" hidden="1">#REF!</definedName>
    <definedName name="kjfjffnnf" localSheetId="20" hidden="1">#REF!</definedName>
    <definedName name="kjfjffnnf" localSheetId="21" hidden="1">#REF!</definedName>
    <definedName name="kjfjffnnf" localSheetId="22" hidden="1">#REF!</definedName>
    <definedName name="kjfjffnnf" hidden="1">#REF!</definedName>
    <definedName name="kjhg" localSheetId="7" hidden="1">#REF!</definedName>
    <definedName name="kjhg" localSheetId="18" hidden="1">#REF!</definedName>
    <definedName name="kjhg" localSheetId="19" hidden="1">#REF!</definedName>
    <definedName name="kjhg" localSheetId="20" hidden="1">#REF!</definedName>
    <definedName name="kjhg" localSheetId="22" hidden="1">#REF!</definedName>
    <definedName name="kjhg" hidden="1">#REF!</definedName>
    <definedName name="kjhgf" localSheetId="7" hidden="1">#REF!</definedName>
    <definedName name="kjhgf" localSheetId="18" hidden="1">#REF!</definedName>
    <definedName name="kjhgf" localSheetId="19" hidden="1">#REF!</definedName>
    <definedName name="kjhgf" localSheetId="20" hidden="1">#REF!</definedName>
    <definedName name="kjhgf" localSheetId="22" hidden="1">#REF!</definedName>
    <definedName name="kjhgf" hidden="1">#REF!</definedName>
    <definedName name="kjk" localSheetId="7" hidden="1">'[62]Plant in Ser'!#REF!</definedName>
    <definedName name="kjk" hidden="1">'[62]Plant in Ser'!#REF!</definedName>
    <definedName name="kjzd" localSheetId="0" hidden="1">#REF!</definedName>
    <definedName name="kjzd" localSheetId="7" hidden="1">#REF!</definedName>
    <definedName name="kjzd" localSheetId="18" hidden="1">#REF!</definedName>
    <definedName name="kjzd" localSheetId="19" hidden="1">#REF!</definedName>
    <definedName name="kjzd" localSheetId="20" hidden="1">#REF!</definedName>
    <definedName name="kjzd" localSheetId="21" hidden="1">#REF!</definedName>
    <definedName name="kjzd" localSheetId="22" hidden="1">#REF!</definedName>
    <definedName name="kjzd" hidden="1">#REF!</definedName>
    <definedName name="kk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localSheetId="0" hidden="1">#REF!</definedName>
    <definedName name="kkkkk" localSheetId="7" hidden="1">#REF!</definedName>
    <definedName name="kkkkk" localSheetId="18" hidden="1">#REF!</definedName>
    <definedName name="kkkkk" localSheetId="19" hidden="1">#REF!</definedName>
    <definedName name="kkkkk" localSheetId="20" hidden="1">#REF!</definedName>
    <definedName name="kkkkk" localSheetId="21" hidden="1">#REF!</definedName>
    <definedName name="kkkkk" localSheetId="22" hidden="1">#REF!</definedName>
    <definedName name="kkkkk" hidden="1">#REF!</definedName>
    <definedName name="KL" localSheetId="0" hidden="1">#REF!</definedName>
    <definedName name="KL" localSheetId="7" hidden="1">#REF!</definedName>
    <definedName name="KL" localSheetId="21" hidden="1">#REF!</definedName>
    <definedName name="KL" hidden="1">#REF!</definedName>
    <definedName name="kldk" localSheetId="7" hidden="1">#REF!</definedName>
    <definedName name="kldk" localSheetId="18" hidden="1">#REF!</definedName>
    <definedName name="kldk" localSheetId="19" hidden="1">#REF!</definedName>
    <definedName name="kldk" localSheetId="20" hidden="1">#REF!</definedName>
    <definedName name="kldk" localSheetId="22" hidden="1">#REF!</definedName>
    <definedName name="kldk" hidden="1">#REF!</definedName>
    <definedName name="klfeqw" localSheetId="7" hidden="1">#REF!</definedName>
    <definedName name="klfeqw" localSheetId="18" hidden="1">#REF!</definedName>
    <definedName name="klfeqw" localSheetId="19" hidden="1">#REF!</definedName>
    <definedName name="klfeqw" localSheetId="20" hidden="1">#REF!</definedName>
    <definedName name="klfeqw" localSheetId="22" hidden="1">#REF!</definedName>
    <definedName name="klfeqw" hidden="1">#REF!</definedName>
    <definedName name="kqwh" localSheetId="7" hidden="1">#REF!</definedName>
    <definedName name="kqwh" localSheetId="18" hidden="1">#REF!</definedName>
    <definedName name="kqwh" localSheetId="19" hidden="1">#REF!</definedName>
    <definedName name="kqwh" localSheetId="20" hidden="1">#REF!</definedName>
    <definedName name="kqwh" localSheetId="22" hidden="1">#REF!</definedName>
    <definedName name="kqwh" hidden="1">#REF!</definedName>
    <definedName name="ksadfl" localSheetId="7" hidden="1">#REF!</definedName>
    <definedName name="ksadfl" localSheetId="18" hidden="1">#REF!</definedName>
    <definedName name="ksadfl" localSheetId="19" hidden="1">#REF!</definedName>
    <definedName name="ksadfl" localSheetId="20" hidden="1">#REF!</definedName>
    <definedName name="ksadfl" localSheetId="22" hidden="1">#REF!</definedName>
    <definedName name="ksadfl" hidden="1">#REF!</definedName>
    <definedName name="ku" localSheetId="0" hidden="1">{#N/A,#N/A,FALSE,"SCA";#N/A,#N/A,FALSE,"NCA";#N/A,#N/A,FALSE,"SAZ";#N/A,#N/A,FALSE,"CAZ";#N/A,#N/A,FALSE,"SNV";#N/A,#N/A,FALSE,"NNV";#N/A,#N/A,FALSE,"PP";#N/A,#N/A,FALSE,"SA"}</definedName>
    <definedName name="ku" localSheetId="7" hidden="1">{#N/A,#N/A,FALSE,"SCA";#N/A,#N/A,FALSE,"NCA";#N/A,#N/A,FALSE,"SAZ";#N/A,#N/A,FALSE,"CAZ";#N/A,#N/A,FALSE,"SNV";#N/A,#N/A,FALSE,"NNV";#N/A,#N/A,FALSE,"PP";#N/A,#N/A,FALSE,"SA"}</definedName>
    <definedName name="ku" localSheetId="19" hidden="1">{#N/A,#N/A,FALSE,"SCA";#N/A,#N/A,FALSE,"NCA";#N/A,#N/A,FALSE,"SAZ";#N/A,#N/A,FALSE,"CAZ";#N/A,#N/A,FALSE,"SNV";#N/A,#N/A,FALSE,"NNV";#N/A,#N/A,FALSE,"PP";#N/A,#N/A,FALSE,"SA"}</definedName>
    <definedName name="ku" localSheetId="20" hidden="1">{#N/A,#N/A,FALSE,"SCA";#N/A,#N/A,FALSE,"NCA";#N/A,#N/A,FALSE,"SAZ";#N/A,#N/A,FALSE,"CAZ";#N/A,#N/A,FALSE,"SNV";#N/A,#N/A,FALSE,"NNV";#N/A,#N/A,FALSE,"PP";#N/A,#N/A,FALSE,"SA"}</definedName>
    <definedName name="ku" localSheetId="21" hidden="1">{#N/A,#N/A,FALSE,"SCA";#N/A,#N/A,FALSE,"NCA";#N/A,#N/A,FALSE,"SAZ";#N/A,#N/A,FALSE,"CAZ";#N/A,#N/A,FALSE,"SNV";#N/A,#N/A,FALSE,"NNV";#N/A,#N/A,FALSE,"PP";#N/A,#N/A,FALSE,"SA"}</definedName>
    <definedName name="ku" localSheetId="22" hidden="1">{#N/A,#N/A,FALSE,"SCA";#N/A,#N/A,FALSE,"NCA";#N/A,#N/A,FALSE,"SAZ";#N/A,#N/A,FALSE,"CAZ";#N/A,#N/A,FALSE,"SNV";#N/A,#N/A,FALSE,"NNV";#N/A,#N/A,FALSE,"PP";#N/A,#N/A,FALSE,"SA"}</definedName>
    <definedName name="ku" hidden="1">{#N/A,#N/A,FALSE,"SCA";#N/A,#N/A,FALSE,"NCA";#N/A,#N/A,FALSE,"SAZ";#N/A,#N/A,FALSE,"CAZ";#N/A,#N/A,FALSE,"SNV";#N/A,#N/A,FALSE,"NNV";#N/A,#N/A,FALSE,"PP";#N/A,#N/A,FALSE,"SA"}</definedName>
    <definedName name="kw" localSheetId="0" hidden="1">#REF!</definedName>
    <definedName name="kw" localSheetId="7" hidden="1">#REF!</definedName>
    <definedName name="kw" localSheetId="18" hidden="1">#REF!</definedName>
    <definedName name="kw" localSheetId="19" hidden="1">#REF!</definedName>
    <definedName name="kw" localSheetId="20" hidden="1">#REF!</definedName>
    <definedName name="kw" localSheetId="21" hidden="1">#REF!</definedName>
    <definedName name="kw" localSheetId="22" hidden="1">#REF!</definedName>
    <definedName name="kw" hidden="1">#REF!</definedName>
    <definedName name="kz" localSheetId="7" hidden="1">#REF!</definedName>
    <definedName name="kz" localSheetId="18" hidden="1">#REF!</definedName>
    <definedName name="kz" localSheetId="19" hidden="1">#REF!</definedName>
    <definedName name="kz" localSheetId="20" hidden="1">#REF!</definedName>
    <definedName name="kz" localSheetId="22" hidden="1">#REF!</definedName>
    <definedName name="kz" hidden="1">#REF!</definedName>
    <definedName name="l" localSheetId="7" hidden="1">#REF!</definedName>
    <definedName name="l" localSheetId="18" hidden="1">#REF!</definedName>
    <definedName name="l" localSheetId="19" hidden="1">#REF!</definedName>
    <definedName name="l" localSheetId="20" hidden="1">#REF!</definedName>
    <definedName name="l" localSheetId="22" hidden="1">#REF!</definedName>
    <definedName name="l" hidden="1">#REF!</definedName>
    <definedName name="LDCs" localSheetId="7">#REF!</definedName>
    <definedName name="LDCs">#REF!</definedName>
    <definedName name="lfkfjnn" localSheetId="7" hidden="1">#REF!</definedName>
    <definedName name="lfkfjnn" localSheetId="18" hidden="1">#REF!</definedName>
    <definedName name="lfkfjnn" localSheetId="19" hidden="1">#REF!</definedName>
    <definedName name="lfkfjnn" localSheetId="20" hidden="1">#REF!</definedName>
    <definedName name="lfkfjnn" localSheetId="22" hidden="1">#REF!</definedName>
    <definedName name="lfkfjnn" hidden="1">#REF!</definedName>
    <definedName name="limcount" hidden="1">1</definedName>
    <definedName name="Line" localSheetId="7">#REF!</definedName>
    <definedName name="Line">#REF!</definedName>
    <definedName name="ListOffset" hidden="1">1</definedName>
    <definedName name="Litigated_BaseROEs_2006" localSheetId="7">#REF!</definedName>
    <definedName name="Litigated_BaseROEs_2006">#REF!</definedName>
    <definedName name="Litigated_BaseROEs_2007" localSheetId="7">#REF!</definedName>
    <definedName name="Litigated_BaseROEs_2007">#REF!</definedName>
    <definedName name="Litigated_BaseROEs_2008" localSheetId="7">#REF!</definedName>
    <definedName name="Litigated_BaseROEs_2008">#REF!</definedName>
    <definedName name="Litigated_BaseROEs_2009" localSheetId="7">#REF!</definedName>
    <definedName name="Litigated_BaseROEs_2009">#REF!</definedName>
    <definedName name="Litigated_BaseROEs_2010" localSheetId="7">#REF!</definedName>
    <definedName name="Litigated_BaseROEs_2010">#REF!</definedName>
    <definedName name="Litigated_BaseROEs_2011" localSheetId="7">#REF!</definedName>
    <definedName name="Litigated_BaseROEs_2011">#REF!</definedName>
    <definedName name="Litigated_BaseROEs_2012" localSheetId="7">#REF!</definedName>
    <definedName name="Litigated_BaseROEs_2012">#REF!</definedName>
    <definedName name="Litigated_BaseROEs_2013" localSheetId="7">#REF!</definedName>
    <definedName name="Litigated_BaseROEs_2013">#REF!</definedName>
    <definedName name="Litigated_BaseROEs_2014" localSheetId="7">#REF!</definedName>
    <definedName name="Litigated_BaseROEs_2014">#REF!</definedName>
    <definedName name="lkajsdfg" localSheetId="7" hidden="1">#REF!</definedName>
    <definedName name="lkajsdfg" localSheetId="18" hidden="1">#REF!</definedName>
    <definedName name="lkajsdfg" localSheetId="19" hidden="1">#REF!</definedName>
    <definedName name="lkajsdfg" localSheetId="20" hidden="1">#REF!</definedName>
    <definedName name="lkajsdfg" localSheetId="22" hidden="1">#REF!</definedName>
    <definedName name="lkajsdfg" hidden="1">#REF!</definedName>
    <definedName name="lkjh" localSheetId="7" hidden="1">#REF!</definedName>
    <definedName name="lkjh" localSheetId="18" hidden="1">#REF!</definedName>
    <definedName name="lkjh" localSheetId="19" hidden="1">#REF!</definedName>
    <definedName name="lkjh" localSheetId="20" hidden="1">#REF!</definedName>
    <definedName name="lkjh" localSheetId="22" hidden="1">#REF!</definedName>
    <definedName name="lkjh" hidden="1">#REF!</definedName>
    <definedName name="lkjkju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localSheetId="0" hidden="1">#REF!</definedName>
    <definedName name="lkohsvd" localSheetId="7" hidden="1">#REF!</definedName>
    <definedName name="lkohsvd" localSheetId="18" hidden="1">#REF!</definedName>
    <definedName name="lkohsvd" localSheetId="19" hidden="1">#REF!</definedName>
    <definedName name="lkohsvd" localSheetId="20" hidden="1">#REF!</definedName>
    <definedName name="lkohsvd" localSheetId="21" hidden="1">#REF!</definedName>
    <definedName name="lkohsvd" localSheetId="22" hidden="1">#REF!</definedName>
    <definedName name="lkohsvd" hidden="1">#REF!</definedName>
    <definedName name="llllllllll" localSheetId="7" hidden="1">#REF!</definedName>
    <definedName name="llllllllll" localSheetId="18" hidden="1">#REF!</definedName>
    <definedName name="llllllllll" localSheetId="19" hidden="1">#REF!</definedName>
    <definedName name="llllllllll" localSheetId="20" hidden="1">#REF!</definedName>
    <definedName name="llllllllll" localSheetId="22" hidden="1">#REF!</definedName>
    <definedName name="llllllllll" hidden="1">#REF!</definedName>
    <definedName name="loke" localSheetId="7" hidden="1">#REF!</definedName>
    <definedName name="loke" localSheetId="18" hidden="1">#REF!</definedName>
    <definedName name="loke" localSheetId="19" hidden="1">#REF!</definedName>
    <definedName name="loke" localSheetId="20" hidden="1">#REF!</definedName>
    <definedName name="loke" localSheetId="22" hidden="1">#REF!</definedName>
    <definedName name="loke" hidden="1">#REF!</definedName>
    <definedName name="LORICLARKDATA" localSheetId="25">#REF!</definedName>
    <definedName name="LORICLARKDATA" localSheetId="0">#REF!</definedName>
    <definedName name="LORICLARKDATA" localSheetId="1">#REF!</definedName>
    <definedName name="LORICLARKDATA" localSheetId="2">#REF!</definedName>
    <definedName name="LORICLARKDATA" localSheetId="4">#REF!</definedName>
    <definedName name="LORICLARKDATA" localSheetId="5">#REF!</definedName>
    <definedName name="LORICLARKDATA" localSheetId="7">#REF!</definedName>
    <definedName name="LORICLARKDATA" localSheetId="18">#REF!</definedName>
    <definedName name="LORICLARKDATA" localSheetId="19">#REF!</definedName>
    <definedName name="LORICLARKDATA" localSheetId="20">#REF!</definedName>
    <definedName name="LORICLARKDATA" localSheetId="21">#REF!</definedName>
    <definedName name="LORICLARKDATA" localSheetId="22">#REF!</definedName>
    <definedName name="LORICLARKDATA">#REF!</definedName>
    <definedName name="lpoicea" localSheetId="7" hidden="1">#REF!</definedName>
    <definedName name="lpoicea" localSheetId="18" hidden="1">#REF!</definedName>
    <definedName name="lpoicea" localSheetId="19" hidden="1">#REF!</definedName>
    <definedName name="lpoicea" localSheetId="20" hidden="1">#REF!</definedName>
    <definedName name="lpoicea" localSheetId="22" hidden="1">#REF!</definedName>
    <definedName name="lpoicea" hidden="1">#REF!</definedName>
    <definedName name="ls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TD_Rate">'[39]Input '!$C$23</definedName>
    <definedName name="LTDcostrate" localSheetId="7">#REF!</definedName>
    <definedName name="LTDcostrate">#REF!</definedName>
    <definedName name="LYN" localSheetId="25">#REF!</definedName>
    <definedName name="LYN" localSheetId="0">#REF!</definedName>
    <definedName name="LYN" localSheetId="7">#REF!</definedName>
    <definedName name="LYN" localSheetId="18">#REF!</definedName>
    <definedName name="LYN" localSheetId="19">#REF!</definedName>
    <definedName name="LYN" localSheetId="20">#REF!</definedName>
    <definedName name="LYN" localSheetId="21">#REF!</definedName>
    <definedName name="LYN" localSheetId="22">#REF!</definedName>
    <definedName name="LYN">#REF!</definedName>
    <definedName name="m">'[63]Credit Ratings-DO Not'!$E$5:$F$23</definedName>
    <definedName name="ma_months">24</definedName>
    <definedName name="map" localSheetId="25">#REF!</definedName>
    <definedName name="map" localSheetId="0">#REF!</definedName>
    <definedName name="map" localSheetId="7">#REF!</definedName>
    <definedName name="map" localSheetId="18">#REF!</definedName>
    <definedName name="map" localSheetId="19">#REF!</definedName>
    <definedName name="map" localSheetId="20">#REF!</definedName>
    <definedName name="map" localSheetId="21">#REF!</definedName>
    <definedName name="map" localSheetId="22">#REF!</definedName>
    <definedName name="map">#REF!</definedName>
    <definedName name="Market_Return" localSheetId="7">#REF!</definedName>
    <definedName name="Market_Return">#REF!</definedName>
    <definedName name="MB" localSheetId="25">[32]A!$I$125:$HH$180</definedName>
    <definedName name="MB">[32]A!$I$125:$HH$180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NU">#REF!</definedName>
    <definedName name="misc" localSheetId="0" hidden="1">#REF!</definedName>
    <definedName name="misc" localSheetId="7" hidden="1">#REF!</definedName>
    <definedName name="misc" localSheetId="18" hidden="1">#REF!</definedName>
    <definedName name="misc" localSheetId="19" hidden="1">#REF!</definedName>
    <definedName name="misc" localSheetId="20" hidden="1">#REF!</definedName>
    <definedName name="misc" localSheetId="21" hidden="1">#REF!</definedName>
    <definedName name="misc" localSheetId="22" hidden="1">#REF!</definedName>
    <definedName name="misc" hidden="1">#REF!</definedName>
    <definedName name="mlaw" localSheetId="7" hidden="1">#REF!</definedName>
    <definedName name="mlaw" localSheetId="18" hidden="1">#REF!</definedName>
    <definedName name="mlaw" localSheetId="19" hidden="1">#REF!</definedName>
    <definedName name="mlaw" localSheetId="20" hidden="1">#REF!</definedName>
    <definedName name="mlaw" localSheetId="22" hidden="1">#REF!</definedName>
    <definedName name="mlaw" hidden="1">#REF!</definedName>
    <definedName name="mnbv" localSheetId="7" hidden="1">#REF!</definedName>
    <definedName name="mnbv" localSheetId="18" hidden="1">#REF!</definedName>
    <definedName name="mnbv" localSheetId="19" hidden="1">#REF!</definedName>
    <definedName name="mnbv" localSheetId="20" hidden="1">#REF!</definedName>
    <definedName name="mnbv" localSheetId="22" hidden="1">#REF!</definedName>
    <definedName name="mnbv" hidden="1">#REF!</definedName>
    <definedName name="mnkp" localSheetId="7" hidden="1">#REF!</definedName>
    <definedName name="mnkp" localSheetId="18" hidden="1">#REF!</definedName>
    <definedName name="mnkp" localSheetId="19" hidden="1">#REF!</definedName>
    <definedName name="mnkp" localSheetId="20" hidden="1">#REF!</definedName>
    <definedName name="mnkp" localSheetId="22" hidden="1">#REF!</definedName>
    <definedName name="mnkp" hidden="1">#REF!</definedName>
    <definedName name="mo" localSheetId="7" hidden="1">#REF!</definedName>
    <definedName name="mo" localSheetId="18" hidden="1">#REF!</definedName>
    <definedName name="mo" localSheetId="19" hidden="1">#REF!</definedName>
    <definedName name="mo" localSheetId="20" hidden="1">#REF!</definedName>
    <definedName name="mo" localSheetId="22" hidden="1">#REF!</definedName>
    <definedName name="mo" hidden="1">#REF!</definedName>
    <definedName name="mol" localSheetId="7" hidden="1">#REF!</definedName>
    <definedName name="mol" localSheetId="18" hidden="1">#REF!</definedName>
    <definedName name="mol" localSheetId="19" hidden="1">#REF!</definedName>
    <definedName name="mol" localSheetId="20" hidden="1">#REF!</definedName>
    <definedName name="mol" localSheetId="22" hidden="1">#REF!</definedName>
    <definedName name="mol" hidden="1">#REF!</definedName>
    <definedName name="molp" localSheetId="7" hidden="1">#REF!</definedName>
    <definedName name="molp" localSheetId="18" hidden="1">#REF!</definedName>
    <definedName name="molp" localSheetId="19" hidden="1">#REF!</definedName>
    <definedName name="molp" localSheetId="20" hidden="1">#REF!</definedName>
    <definedName name="molp" localSheetId="22" hidden="1">#REF!</definedName>
    <definedName name="molp" hidden="1">#REF!</definedName>
    <definedName name="Moodys" localSheetId="7">#REF!</definedName>
    <definedName name="Moodys">#REF!</definedName>
    <definedName name="MS" localSheetId="7">#REF!</definedName>
    <definedName name="MS">#REF!</definedName>
    <definedName name="MS_Plant" localSheetId="7">#REF!</definedName>
    <definedName name="MS_Plant">#REF!</definedName>
    <definedName name="myty" localSheetId="0" hidden="1">{#N/A,#N/A,FALSE,"GLDwnLoad"}</definedName>
    <definedName name="myty" localSheetId="7" hidden="1">{#N/A,#N/A,FALSE,"GLDwnLoad"}</definedName>
    <definedName name="myty" localSheetId="19" hidden="1">{#N/A,#N/A,FALSE,"GLDwnLoad"}</definedName>
    <definedName name="myty" localSheetId="20" hidden="1">{#N/A,#N/A,FALSE,"GLDwnLoad"}</definedName>
    <definedName name="myty" localSheetId="21" hidden="1">{#N/A,#N/A,FALSE,"GLDwnLoad"}</definedName>
    <definedName name="myty" localSheetId="22" hidden="1">{#N/A,#N/A,FALSE,"GLDwnLoad"}</definedName>
    <definedName name="myty" hidden="1">{#N/A,#N/A,FALSE,"GLDwnLoad"}</definedName>
    <definedName name="myuyj" localSheetId="0" hidden="1">{#N/A,#N/A,FALSE,"GLDwnLoad"}</definedName>
    <definedName name="myuyj" localSheetId="7" hidden="1">{#N/A,#N/A,FALSE,"GLDwnLoad"}</definedName>
    <definedName name="myuyj" localSheetId="19" hidden="1">{#N/A,#N/A,FALSE,"GLDwnLoad"}</definedName>
    <definedName name="myuyj" localSheetId="20" hidden="1">{#N/A,#N/A,FALSE,"GLDwnLoad"}</definedName>
    <definedName name="myuyj" localSheetId="21" hidden="1">{#N/A,#N/A,FALSE,"GLDwnLoad"}</definedName>
    <definedName name="myuyj" localSheetId="22" hidden="1">{#N/A,#N/A,FALSE,"GLDwnLoad"}</definedName>
    <definedName name="myuyj" hidden="1">{#N/A,#N/A,FALSE,"GLDwnLoad"}</definedName>
    <definedName name="N" localSheetId="25">#REF!</definedName>
    <definedName name="N" localSheetId="0">#REF!</definedName>
    <definedName name="N" localSheetId="4">#REF!</definedName>
    <definedName name="N" localSheetId="5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8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>#REF!</definedName>
    <definedName name="n_3" localSheetId="7">#REF!</definedName>
    <definedName name="n_3">#REF!</definedName>
    <definedName name="n_4" localSheetId="7">#REF!</definedName>
    <definedName name="n_4">#REF!</definedName>
    <definedName name="NADA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25">#REF!</definedName>
    <definedName name="NAME" localSheetId="0">#REF!</definedName>
    <definedName name="NAME" localSheetId="4">#REF!</definedName>
    <definedName name="NAME" localSheetId="5">#REF!</definedName>
    <definedName name="NAME" localSheetId="7">#REF!</definedName>
    <definedName name="NAME" localSheetId="8">#REF!</definedName>
    <definedName name="NAME" localSheetId="9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4">#REF!</definedName>
    <definedName name="NAME" localSheetId="18">#REF!</definedName>
    <definedName name="NAME" localSheetId="19">#REF!</definedName>
    <definedName name="NAME" localSheetId="20">#REF!</definedName>
    <definedName name="NAME" localSheetId="21">#REF!</definedName>
    <definedName name="NAME" localSheetId="22">#REF!</definedName>
    <definedName name="NAME">#REF!</definedName>
    <definedName name="name2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localSheetId="0" hidden="1">#REF!</definedName>
    <definedName name="namefield" localSheetId="7" hidden="1">#REF!</definedName>
    <definedName name="namefield" localSheetId="18" hidden="1">#REF!</definedName>
    <definedName name="namefield" localSheetId="19" hidden="1">#REF!</definedName>
    <definedName name="namefield" localSheetId="20" hidden="1">#REF!</definedName>
    <definedName name="namefield" localSheetId="21" hidden="1">#REF!</definedName>
    <definedName name="namefield" localSheetId="22" hidden="1">#REF!</definedName>
    <definedName name="namefield" hidden="1">#REF!</definedName>
    <definedName name="naow" localSheetId="7" hidden="1">#REF!</definedName>
    <definedName name="naow" localSheetId="18" hidden="1">#REF!</definedName>
    <definedName name="naow" localSheetId="19" hidden="1">#REF!</definedName>
    <definedName name="naow" localSheetId="20" hidden="1">#REF!</definedName>
    <definedName name="naow" localSheetId="22" hidden="1">#REF!</definedName>
    <definedName name="naow" hidden="1">#REF!</definedName>
    <definedName name="nbeo" localSheetId="7" hidden="1">#REF!</definedName>
    <definedName name="nbeo" localSheetId="18" hidden="1">#REF!</definedName>
    <definedName name="nbeo" localSheetId="19" hidden="1">#REF!</definedName>
    <definedName name="nbeo" localSheetId="20" hidden="1">#REF!</definedName>
    <definedName name="nbeo" localSheetId="22" hidden="1">#REF!</definedName>
    <definedName name="nbeo" hidden="1">#REF!</definedName>
    <definedName name="NBUDGET3" localSheetId="25">#REF!</definedName>
    <definedName name="NBUDGET3" localSheetId="0">#REF!</definedName>
    <definedName name="NBUDGET3" localSheetId="4">#REF!</definedName>
    <definedName name="NBUDGET3" localSheetId="5">#REF!</definedName>
    <definedName name="NBUDGET3" localSheetId="7">#REF!</definedName>
    <definedName name="NBUDGET3" localSheetId="8">#REF!</definedName>
    <definedName name="NBUDGET3" localSheetId="9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4">#REF!</definedName>
    <definedName name="NBUDGET3" localSheetId="18">#REF!</definedName>
    <definedName name="NBUDGET3" localSheetId="19">#REF!</definedName>
    <definedName name="NBUDGET3" localSheetId="20">#REF!</definedName>
    <definedName name="NBUDGET3" localSheetId="21">#REF!</definedName>
    <definedName name="NBUDGET3" localSheetId="22">#REF!</definedName>
    <definedName name="NBUDGET3">#REF!</definedName>
    <definedName name="nbw" localSheetId="7" hidden="1">#REF!</definedName>
    <definedName name="nbw" localSheetId="18" hidden="1">#REF!</definedName>
    <definedName name="nbw" localSheetId="19" hidden="1">#REF!</definedName>
    <definedName name="nbw" localSheetId="20" hidden="1">#REF!</definedName>
    <definedName name="nbw" localSheetId="22" hidden="1">#REF!</definedName>
    <definedName name="nbw" hidden="1">#REF!</definedName>
    <definedName name="NEadit" localSheetId="7">#REF!</definedName>
    <definedName name="NEadit">#REF!</definedName>
    <definedName name="NEadv" localSheetId="7">#REF!</definedName>
    <definedName name="NEadv">#REF!</definedName>
    <definedName name="NEcash" localSheetId="7">#REF!</definedName>
    <definedName name="NEcash">#REF!</definedName>
    <definedName name="NEcwip" localSheetId="7">#REF!</definedName>
    <definedName name="NEcwip">#REF!</definedName>
    <definedName name="NEdep" localSheetId="7">#REF!</definedName>
    <definedName name="NEdep">#REF!</definedName>
    <definedName name="NEmatsup" localSheetId="7">#REF!</definedName>
    <definedName name="NEmatsup">#REF!</definedName>
    <definedName name="NEplant" localSheetId="7">#REF!</definedName>
    <definedName name="NEplant">#REF!</definedName>
    <definedName name="NEpp" localSheetId="7">#REF!</definedName>
    <definedName name="NEpp">#REF!</definedName>
    <definedName name="NEST" localSheetId="7">#REF!</definedName>
    <definedName name="NEST">#REF!</definedName>
    <definedName name="NEstorg" localSheetId="7">#REF!</definedName>
    <definedName name="NEstorg">#REF!</definedName>
    <definedName name="new" localSheetId="0" hidden="1">{"Summary",#N/A,FALSE,"Options "}</definedName>
    <definedName name="new" localSheetId="7" hidden="1">{"Summary",#N/A,FALSE,"Options "}</definedName>
    <definedName name="new" localSheetId="19" hidden="1">{"Summary",#N/A,FALSE,"Options "}</definedName>
    <definedName name="new" localSheetId="20" hidden="1">{"Summary",#N/A,FALSE,"Options "}</definedName>
    <definedName name="new" localSheetId="21" hidden="1">{"Summary",#N/A,FALSE,"Options "}</definedName>
    <definedName name="new" localSheetId="22" hidden="1">{"Summary",#N/A,FALSE,"Options "}</definedName>
    <definedName name="new" hidden="1">{"Summary",#N/A,FALSE,"Options "}</definedName>
    <definedName name="niPO" localSheetId="0" hidden="1">#REF!</definedName>
    <definedName name="niPO" localSheetId="7" hidden="1">#REF!</definedName>
    <definedName name="niPO" localSheetId="18" hidden="1">#REF!</definedName>
    <definedName name="niPO" localSheetId="19" hidden="1">#REF!</definedName>
    <definedName name="niPO" localSheetId="20" hidden="1">#REF!</definedName>
    <definedName name="niPO" localSheetId="21" hidden="1">#REF!</definedName>
    <definedName name="niPO" localSheetId="22" hidden="1">#REF!</definedName>
    <definedName name="niPO" hidden="1">#REF!</definedName>
    <definedName name="nipxre" localSheetId="7" hidden="1">#REF!</definedName>
    <definedName name="nipxre" localSheetId="18" hidden="1">#REF!</definedName>
    <definedName name="nipxre" localSheetId="19" hidden="1">#REF!</definedName>
    <definedName name="nipxre" localSheetId="20" hidden="1">#REF!</definedName>
    <definedName name="nipxre" localSheetId="22" hidden="1">#REF!</definedName>
    <definedName name="nipxre" hidden="1">#REF!</definedName>
    <definedName name="nixre" localSheetId="7" hidden="1">#REF!</definedName>
    <definedName name="nixre" localSheetId="18" hidden="1">#REF!</definedName>
    <definedName name="nixre" localSheetId="19" hidden="1">#REF!</definedName>
    <definedName name="nixre" localSheetId="20" hidden="1">#REF!</definedName>
    <definedName name="nixre" localSheetId="22" hidden="1">#REF!</definedName>
    <definedName name="nixre" hidden="1">#REF!</definedName>
    <definedName name="nk" localSheetId="7" hidden="1">#REF!</definedName>
    <definedName name="nk" localSheetId="18" hidden="1">#REF!</definedName>
    <definedName name="nk" localSheetId="19" hidden="1">#REF!</definedName>
    <definedName name="nk" localSheetId="20" hidden="1">#REF!</definedName>
    <definedName name="nk" localSheetId="22" hidden="1">#REF!</definedName>
    <definedName name="nk" hidden="1">#REF!</definedName>
    <definedName name="nki" localSheetId="7" hidden="1">#REF!</definedName>
    <definedName name="nki" localSheetId="18" hidden="1">#REF!</definedName>
    <definedName name="nki" localSheetId="19" hidden="1">#REF!</definedName>
    <definedName name="nki" localSheetId="20" hidden="1">#REF!</definedName>
    <definedName name="nki" localSheetId="22" hidden="1">#REF!</definedName>
    <definedName name="nki" hidden="1">#REF!</definedName>
    <definedName name="nkiw" localSheetId="7" hidden="1">#REF!</definedName>
    <definedName name="nkiw" localSheetId="18" hidden="1">#REF!</definedName>
    <definedName name="nkiw" localSheetId="19" hidden="1">#REF!</definedName>
    <definedName name="nkiw" localSheetId="20" hidden="1">#REF!</definedName>
    <definedName name="nkiw" localSheetId="22" hidden="1">#REF!</definedName>
    <definedName name="nkiw" hidden="1">#REF!</definedName>
    <definedName name="nKLqw" localSheetId="7" hidden="1">#REF!</definedName>
    <definedName name="nKLqw" localSheetId="18" hidden="1">#REF!</definedName>
    <definedName name="nKLqw" localSheetId="19" hidden="1">#REF!</definedName>
    <definedName name="nKLqw" localSheetId="20" hidden="1">#REF!</definedName>
    <definedName name="nKLqw" localSheetId="22" hidden="1">#REF!</definedName>
    <definedName name="nKLqw" hidden="1">#REF!</definedName>
    <definedName name="nkse" localSheetId="7" hidden="1">#REF!</definedName>
    <definedName name="nkse" localSheetId="18" hidden="1">#REF!</definedName>
    <definedName name="nkse" localSheetId="19" hidden="1">#REF!</definedName>
    <definedName name="nkse" localSheetId="20" hidden="1">#REF!</definedName>
    <definedName name="nkse" localSheetId="22" hidden="1">#REF!</definedName>
    <definedName name="nkse" hidden="1">#REF!</definedName>
    <definedName name="nkw" localSheetId="7" hidden="1">#REF!</definedName>
    <definedName name="nkw" localSheetId="18" hidden="1">#REF!</definedName>
    <definedName name="nkw" localSheetId="19" hidden="1">#REF!</definedName>
    <definedName name="nkw" localSheetId="20" hidden="1">#REF!</definedName>
    <definedName name="nkw" localSheetId="22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localSheetId="0" hidden="1">#REF!</definedName>
    <definedName name="NMN" localSheetId="7" hidden="1">#REF!</definedName>
    <definedName name="NMN" localSheetId="18" hidden="1">#REF!</definedName>
    <definedName name="NMN" localSheetId="19" hidden="1">#REF!</definedName>
    <definedName name="NMN" localSheetId="20" hidden="1">#REF!</definedName>
    <definedName name="NMN" localSheetId="21" hidden="1">#REF!</definedName>
    <definedName name="NMN" localSheetId="22" hidden="1">#REF!</definedName>
    <definedName name="NMN" hidden="1">#REF!</definedName>
    <definedName name="nmop" localSheetId="7" hidden="1">#REF!</definedName>
    <definedName name="nmop" localSheetId="18" hidden="1">#REF!</definedName>
    <definedName name="nmop" localSheetId="19" hidden="1">#REF!</definedName>
    <definedName name="nmop" localSheetId="20" hidden="1">#REF!</definedName>
    <definedName name="nmop" localSheetId="22" hidden="1">#REF!</definedName>
    <definedName name="nmop" hidden="1">#REF!</definedName>
    <definedName name="nmwqi" localSheetId="7" hidden="1">#REF!</definedName>
    <definedName name="nmwqi" localSheetId="18" hidden="1">#REF!</definedName>
    <definedName name="nmwqi" localSheetId="19" hidden="1">#REF!</definedName>
    <definedName name="nmwqi" localSheetId="20" hidden="1">#REF!</definedName>
    <definedName name="nmwqi" localSheetId="22" hidden="1">#REF!</definedName>
    <definedName name="nmwqi" hidden="1">#REF!</definedName>
    <definedName name="nnnnnnn" localSheetId="7" hidden="1">#REF!</definedName>
    <definedName name="nnnnnnn" localSheetId="18" hidden="1">#REF!</definedName>
    <definedName name="nnnnnnn" localSheetId="19" hidden="1">#REF!</definedName>
    <definedName name="nnnnnnn" localSheetId="20" hidden="1">#REF!</definedName>
    <definedName name="nnnnnnn" localSheetId="22" hidden="1">#REF!</definedName>
    <definedName name="nnnnnnn" hidden="1">#REF!</definedName>
    <definedName name="no" localSheetId="7" hidden="1">#REF!</definedName>
    <definedName name="no" localSheetId="18" hidden="1">#REF!</definedName>
    <definedName name="no" localSheetId="19" hidden="1">#REF!</definedName>
    <definedName name="no" localSheetId="20" hidden="1">#REF!</definedName>
    <definedName name="no" localSheetId="22" hidden="1">#REF!</definedName>
    <definedName name="no" hidden="1">#REF!</definedName>
    <definedName name="no.1" localSheetId="7">#REF!</definedName>
    <definedName name="no.1">#REF!</definedName>
    <definedName name="no.10" localSheetId="7">#REF!</definedName>
    <definedName name="no.10">#REF!</definedName>
    <definedName name="no.11" localSheetId="7">#REF!</definedName>
    <definedName name="no.11">#REF!</definedName>
    <definedName name="no.12" localSheetId="7">#REF!</definedName>
    <definedName name="no.12">#REF!</definedName>
    <definedName name="no.13" localSheetId="7">#REF!</definedName>
    <definedName name="no.13">#REF!</definedName>
    <definedName name="no.14" localSheetId="7">#REF!</definedName>
    <definedName name="no.14">#REF!</definedName>
    <definedName name="no.15" localSheetId="7">#REF!</definedName>
    <definedName name="no.15">#REF!</definedName>
    <definedName name="no.16" localSheetId="7">#REF!</definedName>
    <definedName name="no.16">#REF!</definedName>
    <definedName name="no.17" localSheetId="7">#REF!</definedName>
    <definedName name="no.17">#REF!</definedName>
    <definedName name="no.18" localSheetId="7">#REF!</definedName>
    <definedName name="no.18">#REF!</definedName>
    <definedName name="no.19" localSheetId="7">#REF!</definedName>
    <definedName name="no.19">#REF!</definedName>
    <definedName name="no.2" localSheetId="7">#REF!</definedName>
    <definedName name="no.2">#REF!</definedName>
    <definedName name="no.20" localSheetId="7">#REF!</definedName>
    <definedName name="no.20">#REF!</definedName>
    <definedName name="no.21" localSheetId="7">#REF!</definedName>
    <definedName name="no.21">#REF!</definedName>
    <definedName name="no.22" localSheetId="7">#REF!</definedName>
    <definedName name="no.22">#REF!</definedName>
    <definedName name="no.23" localSheetId="7">#REF!</definedName>
    <definedName name="no.23">#REF!</definedName>
    <definedName name="no.24" localSheetId="7">#REF!</definedName>
    <definedName name="no.24">#REF!</definedName>
    <definedName name="no.25" localSheetId="7">#REF!</definedName>
    <definedName name="no.25">#REF!</definedName>
    <definedName name="no.26" localSheetId="7">#REF!</definedName>
    <definedName name="no.26">#REF!</definedName>
    <definedName name="no.27" localSheetId="7">#REF!</definedName>
    <definedName name="no.27">#REF!</definedName>
    <definedName name="no.28" localSheetId="7">#REF!</definedName>
    <definedName name="no.28">#REF!</definedName>
    <definedName name="no.29" localSheetId="7">#REF!</definedName>
    <definedName name="no.29">#REF!</definedName>
    <definedName name="no.3" localSheetId="7">#REF!</definedName>
    <definedName name="no.3">#REF!</definedName>
    <definedName name="no.30" localSheetId="7">#REF!</definedName>
    <definedName name="no.30">#REF!</definedName>
    <definedName name="no.31" localSheetId="7">#REF!</definedName>
    <definedName name="no.31">#REF!</definedName>
    <definedName name="no.32" localSheetId="7">#REF!</definedName>
    <definedName name="no.32">#REF!</definedName>
    <definedName name="no.33" localSheetId="7">#REF!</definedName>
    <definedName name="no.33">#REF!</definedName>
    <definedName name="no.4" localSheetId="7">#REF!</definedName>
    <definedName name="no.4">#REF!</definedName>
    <definedName name="no.5" localSheetId="7">#REF!</definedName>
    <definedName name="no.5">#REF!</definedName>
    <definedName name="no.6" localSheetId="7">#REF!</definedName>
    <definedName name="no.6">#REF!</definedName>
    <definedName name="no.7" localSheetId="7">#REF!</definedName>
    <definedName name="no.7">#REF!</definedName>
    <definedName name="no.8" localSheetId="7">#REF!</definedName>
    <definedName name="no.8">#REF!</definedName>
    <definedName name="no.9" localSheetId="7">#REF!</definedName>
    <definedName name="no.9">#REF!</definedName>
    <definedName name="NO_DIV" localSheetId="7">#REF!</definedName>
    <definedName name="NO_DIV">#REF!</definedName>
    <definedName name="noD">TRUE</definedName>
    <definedName name="NOI" localSheetId="25">#REF!</definedName>
    <definedName name="NOI" localSheetId="0">#REF!</definedName>
    <definedName name="NOI" localSheetId="7">#REF!</definedName>
    <definedName name="NOI" localSheetId="18">#REF!</definedName>
    <definedName name="NOI" localSheetId="19">#REF!</definedName>
    <definedName name="NOI" localSheetId="20">#REF!</definedName>
    <definedName name="NOI" localSheetId="21">#REF!</definedName>
    <definedName name="NOI" localSheetId="22">#REF!</definedName>
    <definedName name="NOI">#REF!</definedName>
    <definedName name="noip" localSheetId="7" hidden="1">#REF!</definedName>
    <definedName name="noip" localSheetId="18" hidden="1">#REF!</definedName>
    <definedName name="noip" localSheetId="19" hidden="1">#REF!</definedName>
    <definedName name="noip" localSheetId="20" hidden="1">#REF!</definedName>
    <definedName name="noip" localSheetId="22" hidden="1">#REF!</definedName>
    <definedName name="noip" hidden="1">#REF!</definedName>
    <definedName name="noipx" localSheetId="7" hidden="1">#REF!</definedName>
    <definedName name="noipx" localSheetId="18" hidden="1">#REF!</definedName>
    <definedName name="noipx" localSheetId="19" hidden="1">#REF!</definedName>
    <definedName name="noipx" localSheetId="20" hidden="1">#REF!</definedName>
    <definedName name="noipx" localSheetId="22" hidden="1">#REF!</definedName>
    <definedName name="noipx" hidden="1">#REF!</definedName>
    <definedName name="nom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localSheetId="0" hidden="1">{#N/A,#N/A,FALSE,"SCA";#N/A,#N/A,FALSE,"NCA";#N/A,#N/A,FALSE,"SAZ";#N/A,#N/A,FALSE,"CAZ";#N/A,#N/A,FALSE,"SNV";#N/A,#N/A,FALSE,"NNV";#N/A,#N/A,FALSE,"PP";#N/A,#N/A,FALSE,"SA"}</definedName>
    <definedName name="NONE" localSheetId="7" hidden="1">{#N/A,#N/A,FALSE,"SCA";#N/A,#N/A,FALSE,"NCA";#N/A,#N/A,FALSE,"SAZ";#N/A,#N/A,FALSE,"CAZ";#N/A,#N/A,FALSE,"SNV";#N/A,#N/A,FALSE,"NNV";#N/A,#N/A,FALSE,"PP";#N/A,#N/A,FALSE,"SA"}</definedName>
    <definedName name="NONE" localSheetId="18" hidden="1">{#N/A,#N/A,FALSE,"SCA";#N/A,#N/A,FALSE,"NCA";#N/A,#N/A,FALSE,"SAZ";#N/A,#N/A,FALSE,"CAZ";#N/A,#N/A,FALSE,"SNV";#N/A,#N/A,FALSE,"NNV";#N/A,#N/A,FALSE,"PP";#N/A,#N/A,FALSE,"SA"}</definedName>
    <definedName name="NONE" localSheetId="19" hidden="1">{#N/A,#N/A,FALSE,"SCA";#N/A,#N/A,FALSE,"NCA";#N/A,#N/A,FALSE,"SAZ";#N/A,#N/A,FALSE,"CAZ";#N/A,#N/A,FALSE,"SNV";#N/A,#N/A,FALSE,"NNV";#N/A,#N/A,FALSE,"PP";#N/A,#N/A,FALSE,"SA"}</definedName>
    <definedName name="NONE" localSheetId="20" hidden="1">{#N/A,#N/A,FALSE,"SCA";#N/A,#N/A,FALSE,"NCA";#N/A,#N/A,FALSE,"SAZ";#N/A,#N/A,FALSE,"CAZ";#N/A,#N/A,FALSE,"SNV";#N/A,#N/A,FALSE,"NNV";#N/A,#N/A,FALSE,"PP";#N/A,#N/A,FALSE,"SA"}</definedName>
    <definedName name="NONE" localSheetId="21" hidden="1">{#N/A,#N/A,FALSE,"SCA";#N/A,#N/A,FALSE,"NCA";#N/A,#N/A,FALSE,"SAZ";#N/A,#N/A,FALSE,"CAZ";#N/A,#N/A,FALSE,"SNV";#N/A,#N/A,FALSE,"NNV";#N/A,#N/A,FALSE,"PP";#N/A,#N/A,FALSE,"SA"}</definedName>
    <definedName name="NONE" localSheetId="22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0" hidden="1">#REF!</definedName>
    <definedName name="nop" localSheetId="7" hidden="1">#REF!</definedName>
    <definedName name="nop" localSheetId="18" hidden="1">#REF!</definedName>
    <definedName name="nop" localSheetId="19" hidden="1">#REF!</definedName>
    <definedName name="nop" localSheetId="20" hidden="1">#REF!</definedName>
    <definedName name="nop" localSheetId="21" hidden="1">#REF!</definedName>
    <definedName name="nop" localSheetId="22" hidden="1">#REF!</definedName>
    <definedName name="nop" hidden="1">#REF!</definedName>
    <definedName name="nope" localSheetId="7" hidden="1">#REF!</definedName>
    <definedName name="nope" localSheetId="18" hidden="1">#REF!</definedName>
    <definedName name="nope" localSheetId="19" hidden="1">#REF!</definedName>
    <definedName name="nope" localSheetId="20" hidden="1">#REF!</definedName>
    <definedName name="nope" localSheetId="22" hidden="1">#REF!</definedName>
    <definedName name="nope" hidden="1">#REF!</definedName>
    <definedName name="noper" localSheetId="7" hidden="1">#REF!</definedName>
    <definedName name="noper" localSheetId="18" hidden="1">#REF!</definedName>
    <definedName name="noper" localSheetId="19" hidden="1">#REF!</definedName>
    <definedName name="noper" localSheetId="20" hidden="1">#REF!</definedName>
    <definedName name="noper" localSheetId="22" hidden="1">#REF!</definedName>
    <definedName name="noper" hidden="1">#REF!</definedName>
    <definedName name="now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localSheetId="0" hidden="1">#REF!</definedName>
    <definedName name="nsz" localSheetId="7" hidden="1">#REF!</definedName>
    <definedName name="nsz" localSheetId="18" hidden="1">#REF!</definedName>
    <definedName name="nsz" localSheetId="19" hidden="1">#REF!</definedName>
    <definedName name="nsz" localSheetId="20" hidden="1">#REF!</definedName>
    <definedName name="nsz" localSheetId="21" hidden="1">#REF!</definedName>
    <definedName name="nsz" localSheetId="22" hidden="1">#REF!</definedName>
    <definedName name="nsz" hidden="1">#REF!</definedName>
    <definedName name="ntgt" localSheetId="0" hidden="1">{"'Sheet1'!$A$1:$O$40"}</definedName>
    <definedName name="ntgt" localSheetId="7" hidden="1">{"'Sheet1'!$A$1:$O$40"}</definedName>
    <definedName name="ntgt" localSheetId="19" hidden="1">{"'Sheet1'!$A$1:$O$40"}</definedName>
    <definedName name="ntgt" localSheetId="20" hidden="1">{"'Sheet1'!$A$1:$O$40"}</definedName>
    <definedName name="ntgt" localSheetId="21" hidden="1">{"'Sheet1'!$A$1:$O$40"}</definedName>
    <definedName name="ntgt" localSheetId="22" hidden="1">{"'Sheet1'!$A$1:$O$40"}</definedName>
    <definedName name="ntgt" hidden="1">{"'Sheet1'!$A$1:$O$40"}</definedName>
    <definedName name="NucCostEscalator">#REF!</definedName>
    <definedName name="num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NW_Only">'[14]Alloc factors'!#REF!</definedName>
    <definedName name="NWadit" localSheetId="7">#REF!</definedName>
    <definedName name="NWadit">#REF!</definedName>
    <definedName name="NWadv" localSheetId="7">#REF!</definedName>
    <definedName name="NWadv">#REF!</definedName>
    <definedName name="NWcash" localSheetId="7">#REF!</definedName>
    <definedName name="NWcash">#REF!</definedName>
    <definedName name="NWcwip" localSheetId="7">#REF!</definedName>
    <definedName name="NWcwip">#REF!</definedName>
    <definedName name="NWdep" localSheetId="7">#REF!</definedName>
    <definedName name="NWdep">#REF!</definedName>
    <definedName name="NWmatsup" localSheetId="7">#REF!</definedName>
    <definedName name="NWmatsup">#REF!</definedName>
    <definedName name="NWplant" localSheetId="7">#REF!</definedName>
    <definedName name="NWplant">#REF!</definedName>
    <definedName name="NWpp" localSheetId="7">#REF!</definedName>
    <definedName name="NWpp">#REF!</definedName>
    <definedName name="NWstorg" localSheetId="7">#REF!</definedName>
    <definedName name="NWstorg">#REF!</definedName>
    <definedName name="o" localSheetId="7" hidden="1">#REF!</definedName>
    <definedName name="o" localSheetId="18" hidden="1">#REF!</definedName>
    <definedName name="o" localSheetId="19" hidden="1">#REF!</definedName>
    <definedName name="o" localSheetId="20" hidden="1">#REF!</definedName>
    <definedName name="o" localSheetId="22" hidden="1">#REF!</definedName>
    <definedName name="o" hidden="1">#REF!</definedName>
    <definedName name="ocq" localSheetId="7" hidden="1">#REF!</definedName>
    <definedName name="ocq" localSheetId="18" hidden="1">#REF!</definedName>
    <definedName name="ocq" localSheetId="19" hidden="1">#REF!</definedName>
    <definedName name="ocq" localSheetId="20" hidden="1">#REF!</definedName>
    <definedName name="ocq" localSheetId="22" hidden="1">#REF!</definedName>
    <definedName name="ocq" hidden="1">#REF!</definedName>
    <definedName name="odezscv" localSheetId="7" hidden="1">#REF!</definedName>
    <definedName name="odezscv" localSheetId="18" hidden="1">#REF!</definedName>
    <definedName name="odezscv" localSheetId="19" hidden="1">#REF!</definedName>
    <definedName name="odezscv" localSheetId="20" hidden="1">#REF!</definedName>
    <definedName name="odezscv" localSheetId="22" hidden="1">#REF!</definedName>
    <definedName name="odezscv" hidden="1">#REF!</definedName>
    <definedName name="OFFAQ1" localSheetId="25">#REF!</definedName>
    <definedName name="OFFAQ1" localSheetId="0">#REF!</definedName>
    <definedName name="OFFAQ1" localSheetId="7">#REF!</definedName>
    <definedName name="OFFAQ1" localSheetId="18">#REF!</definedName>
    <definedName name="OFFAQ1" localSheetId="19">#REF!</definedName>
    <definedName name="OFFAQ1" localSheetId="20">#REF!</definedName>
    <definedName name="OFFAQ1" localSheetId="21">#REF!</definedName>
    <definedName name="OFFAQ1" localSheetId="22">#REF!</definedName>
    <definedName name="OFFAQ1">#REF!</definedName>
    <definedName name="OFFAQ2" localSheetId="25">#REF!</definedName>
    <definedName name="OFFAQ2" localSheetId="0">#REF!</definedName>
    <definedName name="OFFAQ2" localSheetId="7">#REF!</definedName>
    <definedName name="OFFAQ2" localSheetId="18">#REF!</definedName>
    <definedName name="OFFAQ2" localSheetId="19">#REF!</definedName>
    <definedName name="OFFAQ2" localSheetId="20">#REF!</definedName>
    <definedName name="OFFAQ2" localSheetId="21">#REF!</definedName>
    <definedName name="OFFAQ2" localSheetId="22">#REF!</definedName>
    <definedName name="OFFAQ2">#REF!</definedName>
    <definedName name="OFFAQ3" localSheetId="25">#REF!</definedName>
    <definedName name="OFFAQ3" localSheetId="0">#REF!</definedName>
    <definedName name="OFFAQ3" localSheetId="7">#REF!</definedName>
    <definedName name="OFFAQ3" localSheetId="18">#REF!</definedName>
    <definedName name="OFFAQ3" localSheetId="19">#REF!</definedName>
    <definedName name="OFFAQ3" localSheetId="20">#REF!</definedName>
    <definedName name="OFFAQ3" localSheetId="21">#REF!</definedName>
    <definedName name="OFFAQ3" localSheetId="22">#REF!</definedName>
    <definedName name="OFFAQ3">#REF!</definedName>
    <definedName name="OFFAQ4" localSheetId="25">#REF!</definedName>
    <definedName name="OFFAQ4" localSheetId="0">#REF!</definedName>
    <definedName name="OFFAQ4" localSheetId="7">#REF!</definedName>
    <definedName name="OFFAQ4" localSheetId="18">#REF!</definedName>
    <definedName name="OFFAQ4" localSheetId="19">#REF!</definedName>
    <definedName name="OFFAQ4" localSheetId="20">#REF!</definedName>
    <definedName name="OFFAQ4" localSheetId="21">#REF!</definedName>
    <definedName name="OFFAQ4" localSheetId="22">#REF!</definedName>
    <definedName name="OFFAQ4">#REF!</definedName>
    <definedName name="OFFAQ5" localSheetId="25">#REF!</definedName>
    <definedName name="OFFAQ5" localSheetId="0">#REF!</definedName>
    <definedName name="OFFAQ5" localSheetId="7">#REF!</definedName>
    <definedName name="OFFAQ5" localSheetId="18">#REF!</definedName>
    <definedName name="OFFAQ5" localSheetId="19">#REF!</definedName>
    <definedName name="OFFAQ5" localSheetId="20">#REF!</definedName>
    <definedName name="OFFAQ5" localSheetId="21">#REF!</definedName>
    <definedName name="OFFAQ5" localSheetId="22">#REF!</definedName>
    <definedName name="OFFAQ5">#REF!</definedName>
    <definedName name="OFFAQ6" localSheetId="25">#REF!</definedName>
    <definedName name="OFFAQ6" localSheetId="0">#REF!</definedName>
    <definedName name="OFFAQ6" localSheetId="7">#REF!</definedName>
    <definedName name="OFFAQ6" localSheetId="18">#REF!</definedName>
    <definedName name="OFFAQ6" localSheetId="19">#REF!</definedName>
    <definedName name="OFFAQ6" localSheetId="20">#REF!</definedName>
    <definedName name="OFFAQ6" localSheetId="21">#REF!</definedName>
    <definedName name="OFFAQ6" localSheetId="22">#REF!</definedName>
    <definedName name="OFFAQ6">#REF!</definedName>
    <definedName name="OFFAQ7" localSheetId="25">#REF!</definedName>
    <definedName name="OFFAQ7" localSheetId="0">#REF!</definedName>
    <definedName name="OFFAQ7" localSheetId="7">#REF!</definedName>
    <definedName name="OFFAQ7" localSheetId="18">#REF!</definedName>
    <definedName name="OFFAQ7" localSheetId="19">#REF!</definedName>
    <definedName name="OFFAQ7" localSheetId="20">#REF!</definedName>
    <definedName name="OFFAQ7" localSheetId="21">#REF!</definedName>
    <definedName name="OFFAQ7" localSheetId="22">#REF!</definedName>
    <definedName name="OFFAQ7">#REF!</definedName>
    <definedName name="ofooooo" localSheetId="7" hidden="1">#REF!</definedName>
    <definedName name="ofooooo" localSheetId="18" hidden="1">#REF!</definedName>
    <definedName name="ofooooo" localSheetId="19" hidden="1">#REF!</definedName>
    <definedName name="ofooooo" localSheetId="20" hidden="1">#REF!</definedName>
    <definedName name="ofooooo" localSheetId="22" hidden="1">#REF!</definedName>
    <definedName name="ofooooo" hidden="1">#REF!</definedName>
    <definedName name="oia" localSheetId="7" hidden="1">#REF!</definedName>
    <definedName name="oia" localSheetId="18" hidden="1">#REF!</definedName>
    <definedName name="oia" localSheetId="19" hidden="1">#REF!</definedName>
    <definedName name="oia" localSheetId="20" hidden="1">#REF!</definedName>
    <definedName name="oia" localSheetId="22" hidden="1">#REF!</definedName>
    <definedName name="oia" hidden="1">#REF!</definedName>
    <definedName name="oiacew" localSheetId="7" hidden="1">#REF!</definedName>
    <definedName name="oiacew" localSheetId="18" hidden="1">#REF!</definedName>
    <definedName name="oiacew" localSheetId="19" hidden="1">#REF!</definedName>
    <definedName name="oiacew" localSheetId="20" hidden="1">#REF!</definedName>
    <definedName name="oiacew" localSheetId="22" hidden="1">#REF!</definedName>
    <definedName name="oiacew" hidden="1">#REF!</definedName>
    <definedName name="oicw" localSheetId="7" hidden="1">#REF!</definedName>
    <definedName name="oicw" localSheetId="18" hidden="1">#REF!</definedName>
    <definedName name="oicw" localSheetId="19" hidden="1">#REF!</definedName>
    <definedName name="oicw" localSheetId="20" hidden="1">#REF!</definedName>
    <definedName name="oicw" localSheetId="22" hidden="1">#REF!</definedName>
    <definedName name="oicw" hidden="1">#REF!</definedName>
    <definedName name="oieac" localSheetId="7" hidden="1">#REF!</definedName>
    <definedName name="oieac" localSheetId="18" hidden="1">#REF!</definedName>
    <definedName name="oieac" localSheetId="19" hidden="1">#REF!</definedName>
    <definedName name="oieac" localSheetId="20" hidden="1">#REF!</definedName>
    <definedName name="oieac" localSheetId="22" hidden="1">#REF!</definedName>
    <definedName name="oieac" hidden="1">#REF!</definedName>
    <definedName name="oiewq" localSheetId="7" hidden="1">#REF!</definedName>
    <definedName name="oiewq" localSheetId="18" hidden="1">#REF!</definedName>
    <definedName name="oiewq" localSheetId="19" hidden="1">#REF!</definedName>
    <definedName name="oiewq" localSheetId="20" hidden="1">#REF!</definedName>
    <definedName name="oiewq" localSheetId="22" hidden="1">#REF!</definedName>
    <definedName name="oiewq" hidden="1">#REF!</definedName>
    <definedName name="oihyecv" localSheetId="7" hidden="1">#REF!</definedName>
    <definedName name="oihyecv" localSheetId="18" hidden="1">#REF!</definedName>
    <definedName name="oihyecv" localSheetId="19" hidden="1">#REF!</definedName>
    <definedName name="oihyecv" localSheetId="20" hidden="1">#REF!</definedName>
    <definedName name="oihyecv" localSheetId="22" hidden="1">#REF!</definedName>
    <definedName name="oihyecv" hidden="1">#REF!</definedName>
    <definedName name="oips" localSheetId="7" hidden="1">#REF!</definedName>
    <definedName name="oips" localSheetId="18" hidden="1">#REF!</definedName>
    <definedName name="oips" localSheetId="19" hidden="1">#REF!</definedName>
    <definedName name="oips" localSheetId="20" hidden="1">#REF!</definedName>
    <definedName name="oips" localSheetId="22" hidden="1">#REF!</definedName>
    <definedName name="oips" hidden="1">#REF!</definedName>
    <definedName name="ok" localSheetId="7" hidden="1">#REF!</definedName>
    <definedName name="ok" localSheetId="18" hidden="1">#REF!</definedName>
    <definedName name="ok" localSheetId="19" hidden="1">#REF!</definedName>
    <definedName name="ok" localSheetId="20" hidden="1">#REF!</definedName>
    <definedName name="ok" localSheetId="22" hidden="1">#REF!</definedName>
    <definedName name="ok" hidden="1">#REF!</definedName>
    <definedName name="okey" localSheetId="7" hidden="1">#REF!</definedName>
    <definedName name="okey" localSheetId="18" hidden="1">#REF!</definedName>
    <definedName name="okey" localSheetId="19" hidden="1">#REF!</definedName>
    <definedName name="okey" localSheetId="20" hidden="1">#REF!</definedName>
    <definedName name="okey" localSheetId="22" hidden="1">#REF!</definedName>
    <definedName name="okey" hidden="1">#REF!</definedName>
    <definedName name="okeydokey" localSheetId="7" hidden="1">#REF!</definedName>
    <definedName name="okeydokey" localSheetId="18" hidden="1">#REF!</definedName>
    <definedName name="okeydokey" localSheetId="19" hidden="1">#REF!</definedName>
    <definedName name="okeydokey" localSheetId="20" hidden="1">#REF!</definedName>
    <definedName name="okeydokey" localSheetId="22" hidden="1">#REF!</definedName>
    <definedName name="okeydokey" hidden="1">#REF!</definedName>
    <definedName name="oklpwa" localSheetId="7" hidden="1">#REF!</definedName>
    <definedName name="oklpwa" localSheetId="18" hidden="1">#REF!</definedName>
    <definedName name="oklpwa" localSheetId="19" hidden="1">#REF!</definedName>
    <definedName name="oklpwa" localSheetId="20" hidden="1">#REF!</definedName>
    <definedName name="oklpwa" localSheetId="22" hidden="1">#REF!</definedName>
    <definedName name="oklpwa" hidden="1">#REF!</definedName>
    <definedName name="olpuwce" localSheetId="7" hidden="1">#REF!</definedName>
    <definedName name="olpuwce" localSheetId="18" hidden="1">#REF!</definedName>
    <definedName name="olpuwce" localSheetId="19" hidden="1">#REF!</definedName>
    <definedName name="olpuwce" localSheetId="20" hidden="1">#REF!</definedName>
    <definedName name="olpuwce" localSheetId="22" hidden="1">#REF!</definedName>
    <definedName name="olpuwce" hidden="1">#REF!</definedName>
    <definedName name="oluw" localSheetId="7" hidden="1">#REF!</definedName>
    <definedName name="oluw" localSheetId="18" hidden="1">#REF!</definedName>
    <definedName name="oluw" localSheetId="19" hidden="1">#REF!</definedName>
    <definedName name="oluw" localSheetId="20" hidden="1">#REF!</definedName>
    <definedName name="oluw" localSheetId="22" hidden="1">#REF!</definedName>
    <definedName name="oluw" hidden="1">#REF!</definedName>
    <definedName name="one" localSheetId="25">#REF!</definedName>
    <definedName name="one" localSheetId="0">#REF!</definedName>
    <definedName name="one" localSheetId="4">#REF!</definedName>
    <definedName name="one" localSheetId="5">#REF!</definedName>
    <definedName name="one" localSheetId="7">#REF!</definedName>
    <definedName name="one" localSheetId="8">#REF!</definedName>
    <definedName name="one" localSheetId="9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4">#REF!</definedName>
    <definedName name="one" localSheetId="18">#REF!</definedName>
    <definedName name="one" localSheetId="19">#REF!</definedName>
    <definedName name="one" localSheetId="20">#REF!</definedName>
    <definedName name="one" localSheetId="21">#REF!</definedName>
    <definedName name="one" localSheetId="22">#REF!</definedName>
    <definedName name="one">#REF!</definedName>
    <definedName name="oooofp" localSheetId="7" hidden="1">#REF!</definedName>
    <definedName name="oooofp" localSheetId="18" hidden="1">#REF!</definedName>
    <definedName name="oooofp" localSheetId="19" hidden="1">#REF!</definedName>
    <definedName name="oooofp" localSheetId="20" hidden="1">#REF!</definedName>
    <definedName name="oooofp" localSheetId="22" hidden="1">#REF!</definedName>
    <definedName name="oooofp" hidden="1">#REF!</definedName>
    <definedName name="opec" localSheetId="7" hidden="1">#REF!</definedName>
    <definedName name="opec" localSheetId="18" hidden="1">#REF!</definedName>
    <definedName name="opec" localSheetId="19" hidden="1">#REF!</definedName>
    <definedName name="opec" localSheetId="20" hidden="1">#REF!</definedName>
    <definedName name="opec" localSheetId="22" hidden="1">#REF!</definedName>
    <definedName name="opec" hidden="1">#REF!</definedName>
    <definedName name="opewqr" localSheetId="7" hidden="1">#REF!</definedName>
    <definedName name="opewqr" localSheetId="18" hidden="1">#REF!</definedName>
    <definedName name="opewqr" localSheetId="19" hidden="1">#REF!</definedName>
    <definedName name="opewqr" localSheetId="20" hidden="1">#REF!</definedName>
    <definedName name="opewqr" localSheetId="22" hidden="1">#REF!</definedName>
    <definedName name="opewqr" hidden="1">#REF!</definedName>
    <definedName name="opicaew" localSheetId="7" hidden="1">#REF!</definedName>
    <definedName name="opicaew" localSheetId="18" hidden="1">#REF!</definedName>
    <definedName name="opicaew" localSheetId="19" hidden="1">#REF!</definedName>
    <definedName name="opicaew" localSheetId="20" hidden="1">#REF!</definedName>
    <definedName name="opicaew" localSheetId="22" hidden="1">#REF!</definedName>
    <definedName name="opicaew" hidden="1">#REF!</definedName>
    <definedName name="opiecv" localSheetId="7" hidden="1">#REF!</definedName>
    <definedName name="opiecv" localSheetId="18" hidden="1">#REF!</definedName>
    <definedName name="opiecv" localSheetId="19" hidden="1">#REF!</definedName>
    <definedName name="opiecv" localSheetId="20" hidden="1">#REF!</definedName>
    <definedName name="opiecv" localSheetId="22" hidden="1">#REF!</definedName>
    <definedName name="opiecv" hidden="1">#REF!</definedName>
    <definedName name="opiyu" localSheetId="7" hidden="1">#REF!</definedName>
    <definedName name="opiyu" localSheetId="18" hidden="1">#REF!</definedName>
    <definedName name="opiyu" localSheetId="19" hidden="1">#REF!</definedName>
    <definedName name="opiyu" localSheetId="20" hidden="1">#REF!</definedName>
    <definedName name="opiyu" localSheetId="22" hidden="1">#REF!</definedName>
    <definedName name="opiyu" hidden="1">#REF!</definedName>
    <definedName name="oplpp" localSheetId="7" hidden="1">#REF!</definedName>
    <definedName name="oplpp" localSheetId="18" hidden="1">#REF!</definedName>
    <definedName name="oplpp" localSheetId="19" hidden="1">#REF!</definedName>
    <definedName name="oplpp" localSheetId="20" hidden="1">#REF!</definedName>
    <definedName name="oplpp" localSheetId="22" hidden="1">#REF!</definedName>
    <definedName name="oplpp" hidden="1">#REF!</definedName>
    <definedName name="opp" localSheetId="7" hidden="1">#REF!</definedName>
    <definedName name="opp" localSheetId="18" hidden="1">#REF!</definedName>
    <definedName name="opp" localSheetId="19" hidden="1">#REF!</definedName>
    <definedName name="opp" localSheetId="20" hidden="1">#REF!</definedName>
    <definedName name="opp" localSheetId="22" hidden="1">#REF!</definedName>
    <definedName name="opp" hidden="1">#REF!</definedName>
    <definedName name="opuafw" localSheetId="7" hidden="1">#REF!</definedName>
    <definedName name="opuafw" localSheetId="18" hidden="1">#REF!</definedName>
    <definedName name="opuafw" localSheetId="19" hidden="1">#REF!</definedName>
    <definedName name="opuafw" localSheetId="20" hidden="1">#REF!</definedName>
    <definedName name="opuafw" localSheetId="22" hidden="1">#REF!</definedName>
    <definedName name="opuafw" hidden="1">#REF!</definedName>
    <definedName name="opuc3e" localSheetId="7" hidden="1">#REF!</definedName>
    <definedName name="opuc3e" localSheetId="18" hidden="1">#REF!</definedName>
    <definedName name="opuc3e" localSheetId="19" hidden="1">#REF!</definedName>
    <definedName name="opuc3e" localSheetId="20" hidden="1">#REF!</definedName>
    <definedName name="opuc3e" localSheetId="22" hidden="1">#REF!</definedName>
    <definedName name="opuc3e" hidden="1">#REF!</definedName>
    <definedName name="opueac" localSheetId="7" hidden="1">#REF!</definedName>
    <definedName name="opueac" localSheetId="18" hidden="1">#REF!</definedName>
    <definedName name="opueac" localSheetId="19" hidden="1">#REF!</definedName>
    <definedName name="opueac" localSheetId="20" hidden="1">#REF!</definedName>
    <definedName name="opueac" localSheetId="22" hidden="1">#REF!</definedName>
    <definedName name="opueac" hidden="1">#REF!</definedName>
    <definedName name="opufw" localSheetId="7" hidden="1">#REF!</definedName>
    <definedName name="opufw" localSheetId="18" hidden="1">#REF!</definedName>
    <definedName name="opufw" localSheetId="19" hidden="1">#REF!</definedName>
    <definedName name="opufw" localSheetId="20" hidden="1">#REF!</definedName>
    <definedName name="opufw" localSheetId="22" hidden="1">#REF!</definedName>
    <definedName name="opufw" hidden="1">#REF!</definedName>
    <definedName name="opuwa" localSheetId="7" hidden="1">#REF!</definedName>
    <definedName name="opuwa" localSheetId="18" hidden="1">#REF!</definedName>
    <definedName name="opuwa" localSheetId="19" hidden="1">#REF!</definedName>
    <definedName name="opuwa" localSheetId="20" hidden="1">#REF!</definedName>
    <definedName name="opuwa" localSheetId="22" hidden="1">#REF!</definedName>
    <definedName name="opuwa" hidden="1">#REF!</definedName>
    <definedName name="opvs" localSheetId="7" hidden="1">#REF!</definedName>
    <definedName name="opvs" localSheetId="18" hidden="1">#REF!</definedName>
    <definedName name="opvs" localSheetId="19" hidden="1">#REF!</definedName>
    <definedName name="opvs" localSheetId="20" hidden="1">#REF!</definedName>
    <definedName name="opvs" localSheetId="22" hidden="1">#REF!</definedName>
    <definedName name="opvs" hidden="1">#REF!</definedName>
    <definedName name="os" localSheetId="7" hidden="1">#REF!</definedName>
    <definedName name="os" localSheetId="18" hidden="1">#REF!</definedName>
    <definedName name="os" localSheetId="19" hidden="1">#REF!</definedName>
    <definedName name="os" localSheetId="20" hidden="1">#REF!</definedName>
    <definedName name="os" localSheetId="22" hidden="1">#REF!</definedName>
    <definedName name="os" hidden="1">#REF!</definedName>
    <definedName name="OTHER_CF" localSheetId="25">#REF!</definedName>
    <definedName name="OTHER_CF" localSheetId="0">#REF!</definedName>
    <definedName name="OTHER_CF" localSheetId="7">#REF!</definedName>
    <definedName name="OTHER_CF" localSheetId="18">#REF!</definedName>
    <definedName name="OTHER_CF" localSheetId="19">#REF!</definedName>
    <definedName name="OTHER_CF" localSheetId="20">#REF!</definedName>
    <definedName name="OTHER_CF" localSheetId="21">#REF!</definedName>
    <definedName name="OTHER_CF" localSheetId="22">#REF!</definedName>
    <definedName name="OTHER_CF">#REF!</definedName>
    <definedName name="OTHER_CR" localSheetId="25">#REF!</definedName>
    <definedName name="OTHER_CR" localSheetId="0">#REF!</definedName>
    <definedName name="OTHER_CR" localSheetId="7">#REF!</definedName>
    <definedName name="OTHER_CR" localSheetId="18">#REF!</definedName>
    <definedName name="OTHER_CR" localSheetId="19">#REF!</definedName>
    <definedName name="OTHER_CR" localSheetId="20">#REF!</definedName>
    <definedName name="OTHER_CR" localSheetId="21">#REF!</definedName>
    <definedName name="OTHER_CR" localSheetId="22">#REF!</definedName>
    <definedName name="OTHER_CR">#REF!</definedName>
    <definedName name="oupc" localSheetId="7" hidden="1">#REF!</definedName>
    <definedName name="oupc" localSheetId="18" hidden="1">#REF!</definedName>
    <definedName name="oupc" localSheetId="19" hidden="1">#REF!</definedName>
    <definedName name="oupc" localSheetId="20" hidden="1">#REF!</definedName>
    <definedName name="oupc" localSheetId="22" hidden="1">#REF!</definedName>
    <definedName name="oupc" hidden="1">#REF!</definedName>
    <definedName name="OUTPUT" localSheetId="25">[64]A!$C$11:$Z$98</definedName>
    <definedName name="OUTPUT">[64]A!$C$11:$Z$98</definedName>
    <definedName name="ovwe" localSheetId="0" hidden="1">#REF!</definedName>
    <definedName name="ovwe" localSheetId="7" hidden="1">#REF!</definedName>
    <definedName name="ovwe" localSheetId="18" hidden="1">#REF!</definedName>
    <definedName name="ovwe" localSheetId="19" hidden="1">#REF!</definedName>
    <definedName name="ovwe" localSheetId="20" hidden="1">#REF!</definedName>
    <definedName name="ovwe" localSheetId="21" hidden="1">#REF!</definedName>
    <definedName name="ovwe" localSheetId="22" hidden="1">#REF!</definedName>
    <definedName name="ovwe" hidden="1">#REF!</definedName>
    <definedName name="OwnershipShare" localSheetId="0">#REF!</definedName>
    <definedName name="OwnershipShare" localSheetId="7">#REF!</definedName>
    <definedName name="OwnershipShare" localSheetId="21">#REF!</definedName>
    <definedName name="OwnershipShare">#REF!</definedName>
    <definedName name="p" localSheetId="0" hidden="1">{"Support/Rev Op Inc=Total revenue + OIBT",#N/A,FALSE,"Rev-Op Inc"}</definedName>
    <definedName name="p" localSheetId="7" hidden="1">{"Support/Rev Op Inc=Total revenue + OIBT",#N/A,FALSE,"Rev-Op Inc"}</definedName>
    <definedName name="p" localSheetId="19" hidden="1">{"Support/Rev Op Inc=Total revenue + OIBT",#N/A,FALSE,"Rev-Op Inc"}</definedName>
    <definedName name="p" localSheetId="20" hidden="1">{"Support/Rev Op Inc=Total revenue + OIBT",#N/A,FALSE,"Rev-Op Inc"}</definedName>
    <definedName name="p" localSheetId="21" hidden="1">{"Support/Rev Op Inc=Total revenue + OIBT",#N/A,FALSE,"Rev-Op Inc"}</definedName>
    <definedName name="p" localSheetId="22" hidden="1">{"Support/Rev Op Inc=Total revenue + OIBT",#N/A,FALSE,"Rev-Op Inc"}</definedName>
    <definedName name="p" hidden="1">{"Support/Rev Op Inc=Total revenue + OIBT",#N/A,FALSE,"Rev-Op Inc"}</definedName>
    <definedName name="P1_">#REF!</definedName>
    <definedName name="P2_" localSheetId="7">#REF!</definedName>
    <definedName name="P2_">#REF!</definedName>
    <definedName name="Page_8" localSheetId="25">'[65]LTD Principal'!#REF!</definedName>
    <definedName name="Page_8" localSheetId="0">'[65]LTD Principal'!#REF!</definedName>
    <definedName name="Page_8" localSheetId="1">'[65]LTD Principal'!#REF!</definedName>
    <definedName name="Page_8" localSheetId="2">'[65]LTD Principal'!#REF!</definedName>
    <definedName name="Page_8" localSheetId="4">'[65]LTD Principal'!#REF!</definedName>
    <definedName name="Page_8" localSheetId="5">'[65]LTD Principal'!#REF!</definedName>
    <definedName name="Page_8" localSheetId="7">'[65]LTD Principal'!#REF!</definedName>
    <definedName name="Page_8" localSheetId="19">'[65]LTD Principal'!#REF!</definedName>
    <definedName name="Page_8" localSheetId="21">'[65]LTD Principal'!#REF!</definedName>
    <definedName name="Page_8" localSheetId="22">'[65]LTD Principal'!#REF!</definedName>
    <definedName name="Page_8">'[65]LTD Principal'!#REF!</definedName>
    <definedName name="PAGE1" localSheetId="25">#REF!</definedName>
    <definedName name="PAGE1" localSheetId="0">#REF!</definedName>
    <definedName name="PAGE1" localSheetId="4">#REF!</definedName>
    <definedName name="PAGE1" localSheetId="5">#REF!</definedName>
    <definedName name="PAGE1" localSheetId="7">#REF!</definedName>
    <definedName name="PAGE1" localSheetId="8">#REF!</definedName>
    <definedName name="PAGE1" localSheetId="9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8">#REF!</definedName>
    <definedName name="PAGE1" localSheetId="19">#REF!</definedName>
    <definedName name="PAGE1" localSheetId="20">#REF!</definedName>
    <definedName name="PAGE1" localSheetId="21">#REF!</definedName>
    <definedName name="PAGE1" localSheetId="22">#REF!</definedName>
    <definedName name="PAGE1">#REF!</definedName>
    <definedName name="PAGE10" localSheetId="25">#REF!</definedName>
    <definedName name="PAGE10" localSheetId="0">#REF!</definedName>
    <definedName name="PAGE10" localSheetId="7">#REF!</definedName>
    <definedName name="PAGE10" localSheetId="18">#REF!</definedName>
    <definedName name="PAGE10" localSheetId="19">#REF!</definedName>
    <definedName name="PAGE10" localSheetId="20">#REF!</definedName>
    <definedName name="PAGE10" localSheetId="21">#REF!</definedName>
    <definedName name="PAGE10" localSheetId="22">#REF!</definedName>
    <definedName name="PAGE10">#REF!</definedName>
    <definedName name="PAGE1A" localSheetId="25">'[66]Page 1 last month YTD'!#REF!</definedName>
    <definedName name="PAGE1A" localSheetId="0">'[66]Page 1 last month YTD'!#REF!</definedName>
    <definedName name="PAGE1A" localSheetId="1">'[66]Page 1 last month YTD'!#REF!</definedName>
    <definedName name="PAGE1A" localSheetId="2">'[66]Page 1 last month YTD'!#REF!</definedName>
    <definedName name="PAGE1A" localSheetId="4">'[66]Page 1 last month YTD'!#REF!</definedName>
    <definedName name="PAGE1A" localSheetId="5">'[66]Page 1 last month YTD'!#REF!</definedName>
    <definedName name="PAGE1A" localSheetId="7">'[66]Page 1 last month YTD'!#REF!</definedName>
    <definedName name="PAGE1A" localSheetId="19">'[66]Page 1 last month YTD'!#REF!</definedName>
    <definedName name="PAGE1A" localSheetId="21">'[66]Page 1 last month YTD'!#REF!</definedName>
    <definedName name="PAGE1A" localSheetId="22">'[66]Page 1 last month YTD'!#REF!</definedName>
    <definedName name="PAGE1A">'[66]Page 1 last month YTD'!#REF!</definedName>
    <definedName name="PAGE1C" localSheetId="25">'[66]Page 1 last month YTD'!#REF!</definedName>
    <definedName name="PAGE1C" localSheetId="0">'[66]Page 1 last month YTD'!#REF!</definedName>
    <definedName name="PAGE1C" localSheetId="1">'[66]Page 1 last month YTD'!#REF!</definedName>
    <definedName name="PAGE1C" localSheetId="2">'[66]Page 1 last month YTD'!#REF!</definedName>
    <definedName name="PAGE1C" localSheetId="4">'[66]Page 1 last month YTD'!#REF!</definedName>
    <definedName name="PAGE1C" localSheetId="5">'[66]Page 1 last month YTD'!#REF!</definedName>
    <definedName name="PAGE1C" localSheetId="7">'[66]Page 1 last month YTD'!#REF!</definedName>
    <definedName name="PAGE1C" localSheetId="19">'[66]Page 1 last month YTD'!#REF!</definedName>
    <definedName name="PAGE1C" localSheetId="21">'[66]Page 1 last month YTD'!#REF!</definedName>
    <definedName name="PAGE1C" localSheetId="22">'[66]Page 1 last month YTD'!#REF!</definedName>
    <definedName name="PAGE1C">'[66]Page 1 last month YTD'!#REF!</definedName>
    <definedName name="PAGE1D" localSheetId="25">'[66]Page 1 last month YTD'!#REF!</definedName>
    <definedName name="PAGE1D" localSheetId="0">'[66]Page 1 last month YTD'!#REF!</definedName>
    <definedName name="PAGE1D" localSheetId="1">'[66]Page 1 last month YTD'!#REF!</definedName>
    <definedName name="PAGE1D" localSheetId="2">'[66]Page 1 last month YTD'!#REF!</definedName>
    <definedName name="PAGE1D" localSheetId="4">'[66]Page 1 last month YTD'!#REF!</definedName>
    <definedName name="PAGE1D" localSheetId="5">'[66]Page 1 last month YTD'!#REF!</definedName>
    <definedName name="PAGE1D" localSheetId="7">'[66]Page 1 last month YTD'!#REF!</definedName>
    <definedName name="PAGE1D" localSheetId="19">'[66]Page 1 last month YTD'!#REF!</definedName>
    <definedName name="PAGE1D" localSheetId="21">'[66]Page 1 last month YTD'!#REF!</definedName>
    <definedName name="PAGE1D" localSheetId="22">'[66]Page 1 last month YTD'!#REF!</definedName>
    <definedName name="PAGE1D">'[66]Page 1 last month YTD'!#REF!</definedName>
    <definedName name="PAGE1D2" localSheetId="25">'[66]Page 1 last month YTD'!#REF!</definedName>
    <definedName name="PAGE1D2" localSheetId="0">'[66]Page 1 last month YTD'!#REF!</definedName>
    <definedName name="PAGE1D2" localSheetId="1">'[66]Page 1 last month YTD'!#REF!</definedName>
    <definedName name="PAGE1D2" localSheetId="2">'[66]Page 1 last month YTD'!#REF!</definedName>
    <definedName name="PAGE1D2" localSheetId="4">'[66]Page 1 last month YTD'!#REF!</definedName>
    <definedName name="PAGE1D2" localSheetId="5">'[66]Page 1 last month YTD'!#REF!</definedName>
    <definedName name="PAGE1D2" localSheetId="7">'[66]Page 1 last month YTD'!#REF!</definedName>
    <definedName name="PAGE1D2" localSheetId="19">'[66]Page 1 last month YTD'!#REF!</definedName>
    <definedName name="PAGE1D2" localSheetId="21">'[66]Page 1 last month YTD'!#REF!</definedName>
    <definedName name="PAGE1D2" localSheetId="22">'[66]Page 1 last month YTD'!#REF!</definedName>
    <definedName name="PAGE1D2">'[66]Page 1 last month YTD'!#REF!</definedName>
    <definedName name="PAGE2" localSheetId="25">#REF!</definedName>
    <definedName name="PAGE2" localSheetId="0">#REF!</definedName>
    <definedName name="PAGE2" localSheetId="4">#REF!</definedName>
    <definedName name="PAGE2" localSheetId="5">#REF!</definedName>
    <definedName name="PAGE2" localSheetId="7">#REF!</definedName>
    <definedName name="PAGE2" localSheetId="8">#REF!</definedName>
    <definedName name="PAGE2" localSheetId="9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8">#REF!</definedName>
    <definedName name="PAGE2" localSheetId="19">#REF!</definedName>
    <definedName name="PAGE2" localSheetId="20">#REF!</definedName>
    <definedName name="PAGE2" localSheetId="21">#REF!</definedName>
    <definedName name="PAGE2" localSheetId="22">#REF!</definedName>
    <definedName name="PAGE2">#REF!</definedName>
    <definedName name="PAGE2A" localSheetId="25">#REF!</definedName>
    <definedName name="PAGE2A" localSheetId="0">#REF!</definedName>
    <definedName name="PAGE2A" localSheetId="7">#REF!</definedName>
    <definedName name="PAGE2A" localSheetId="18">#REF!</definedName>
    <definedName name="PAGE2A" localSheetId="19">#REF!</definedName>
    <definedName name="PAGE2A" localSheetId="20">#REF!</definedName>
    <definedName name="PAGE2A" localSheetId="21">#REF!</definedName>
    <definedName name="PAGE2A" localSheetId="22">#REF!</definedName>
    <definedName name="PAGE2A">#REF!</definedName>
    <definedName name="PAGE2B" localSheetId="25">#REF!</definedName>
    <definedName name="PAGE2B" localSheetId="0">#REF!</definedName>
    <definedName name="PAGE2B" localSheetId="7">#REF!</definedName>
    <definedName name="PAGE2B" localSheetId="18">#REF!</definedName>
    <definedName name="PAGE2B" localSheetId="19">#REF!</definedName>
    <definedName name="PAGE2B" localSheetId="20">#REF!</definedName>
    <definedName name="PAGE2B" localSheetId="21">#REF!</definedName>
    <definedName name="PAGE2B" localSheetId="22">#REF!</definedName>
    <definedName name="PAGE2B">#REF!</definedName>
    <definedName name="PAGE3" localSheetId="25">#REF!</definedName>
    <definedName name="PAGE3" localSheetId="0">#REF!</definedName>
    <definedName name="PAGE3" localSheetId="4">#REF!</definedName>
    <definedName name="PAGE3" localSheetId="5">#REF!</definedName>
    <definedName name="PAGE3" localSheetId="7">#REF!</definedName>
    <definedName name="PAGE3" localSheetId="8">#REF!</definedName>
    <definedName name="PAGE3" localSheetId="9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8">#REF!</definedName>
    <definedName name="PAGE3" localSheetId="19">#REF!</definedName>
    <definedName name="PAGE3" localSheetId="20">#REF!</definedName>
    <definedName name="PAGE3" localSheetId="21">#REF!</definedName>
    <definedName name="PAGE3" localSheetId="22">#REF!</definedName>
    <definedName name="PAGE3">#REF!</definedName>
    <definedName name="PAGE4" localSheetId="25">#REF!</definedName>
    <definedName name="PAGE4" localSheetId="0">#REF!</definedName>
    <definedName name="PAGE4" localSheetId="4">#REF!</definedName>
    <definedName name="PAGE4" localSheetId="5">#REF!</definedName>
    <definedName name="PAGE4" localSheetId="7">#REF!</definedName>
    <definedName name="PAGE4" localSheetId="8">#REF!</definedName>
    <definedName name="PAGE4" localSheetId="9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4">#REF!</definedName>
    <definedName name="PAGE4" localSheetId="18">#REF!</definedName>
    <definedName name="PAGE4" localSheetId="19">#REF!</definedName>
    <definedName name="PAGE4" localSheetId="20">#REF!</definedName>
    <definedName name="PAGE4" localSheetId="21">#REF!</definedName>
    <definedName name="PAGE4" localSheetId="22">#REF!</definedName>
    <definedName name="PAGE4">#REF!</definedName>
    <definedName name="PAGE5" localSheetId="25">#REF!</definedName>
    <definedName name="PAGE5" localSheetId="0">#REF!</definedName>
    <definedName name="PAGE5" localSheetId="4">#REF!</definedName>
    <definedName name="PAGE5" localSheetId="5">#REF!</definedName>
    <definedName name="PAGE5" localSheetId="7">#REF!</definedName>
    <definedName name="PAGE5" localSheetId="8">#REF!</definedName>
    <definedName name="PAGE5" localSheetId="9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4">#REF!</definedName>
    <definedName name="PAGE5" localSheetId="18">#REF!</definedName>
    <definedName name="PAGE5" localSheetId="19">#REF!</definedName>
    <definedName name="PAGE5" localSheetId="20">#REF!</definedName>
    <definedName name="PAGE5" localSheetId="21">#REF!</definedName>
    <definedName name="PAGE5" localSheetId="22">#REF!</definedName>
    <definedName name="PAGE5">#REF!</definedName>
    <definedName name="PAGE6" localSheetId="25">#REF!</definedName>
    <definedName name="PAGE6" localSheetId="0">#REF!</definedName>
    <definedName name="PAGE6" localSheetId="4">#REF!</definedName>
    <definedName name="PAGE6" localSheetId="5">#REF!</definedName>
    <definedName name="PAGE6" localSheetId="7">#REF!</definedName>
    <definedName name="PAGE6" localSheetId="8">#REF!</definedName>
    <definedName name="PAGE6" localSheetId="9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4">#REF!</definedName>
    <definedName name="PAGE6" localSheetId="18">#REF!</definedName>
    <definedName name="PAGE6" localSheetId="19">#REF!</definedName>
    <definedName name="PAGE6" localSheetId="20">#REF!</definedName>
    <definedName name="PAGE6" localSheetId="21">#REF!</definedName>
    <definedName name="PAGE6" localSheetId="22">#REF!</definedName>
    <definedName name="PAGE6">#REF!</definedName>
    <definedName name="PAGE7" localSheetId="25">#REF!</definedName>
    <definedName name="PAGE7" localSheetId="0">#REF!</definedName>
    <definedName name="PAGE7" localSheetId="7">#REF!</definedName>
    <definedName name="PAGE7" localSheetId="18">#REF!</definedName>
    <definedName name="PAGE7" localSheetId="19">#REF!</definedName>
    <definedName name="PAGE7" localSheetId="20">#REF!</definedName>
    <definedName name="PAGE7" localSheetId="21">#REF!</definedName>
    <definedName name="PAGE7" localSheetId="22">#REF!</definedName>
    <definedName name="PAGE7">#REF!</definedName>
    <definedName name="PAGE8" localSheetId="25">#REF!</definedName>
    <definedName name="PAGE8" localSheetId="0">#REF!</definedName>
    <definedName name="PAGE8" localSheetId="7">#REF!</definedName>
    <definedName name="PAGE8" localSheetId="18">#REF!</definedName>
    <definedName name="PAGE8" localSheetId="19">#REF!</definedName>
    <definedName name="PAGE8" localSheetId="20">#REF!</definedName>
    <definedName name="PAGE8" localSheetId="21">#REF!</definedName>
    <definedName name="PAGE8" localSheetId="22">#REF!</definedName>
    <definedName name="PAGE8">#REF!</definedName>
    <definedName name="PAGE9" localSheetId="25">#REF!</definedName>
    <definedName name="PAGE9" localSheetId="0">#REF!</definedName>
    <definedName name="PAGE9" localSheetId="7">#REF!</definedName>
    <definedName name="PAGE9" localSheetId="18">#REF!</definedName>
    <definedName name="PAGE9" localSheetId="19">#REF!</definedName>
    <definedName name="PAGE9" localSheetId="20">#REF!</definedName>
    <definedName name="PAGE9" localSheetId="21">#REF!</definedName>
    <definedName name="PAGE9" localSheetId="22">#REF!</definedName>
    <definedName name="PAGE9">#REF!</definedName>
    <definedName name="Pal_Workbook_GUID" hidden="1">"2L986F145WYGX229IDPE7YKM"</definedName>
    <definedName name="Parent">'[67]Parent Companies'!$A$1:$A$28</definedName>
    <definedName name="Parent_Company">'[68]Company Groups'!$B$3</definedName>
    <definedName name="paydate" localSheetId="7">#REF!</definedName>
    <definedName name="paydate" localSheetId="22">#REF!</definedName>
    <definedName name="paydate">#REF!</definedName>
    <definedName name="paydateno.7" localSheetId="7">#REF!</definedName>
    <definedName name="paydateno.7" localSheetId="22">#REF!</definedName>
    <definedName name="paydateno.7">#REF!</definedName>
    <definedName name="PE_CPYIS" localSheetId="25">'[22]PEC Income Stmt'!#REF!</definedName>
    <definedName name="PE_CPYIS" localSheetId="0">'[22]PEC Income Stmt'!#REF!</definedName>
    <definedName name="PE_CPYIS" localSheetId="1">'[22]PEC Income Stmt'!#REF!</definedName>
    <definedName name="PE_CPYIS" localSheetId="2">'[22]PEC Income Stmt'!#REF!</definedName>
    <definedName name="PE_CPYIS" localSheetId="4">'[22]PEC Income Stmt'!#REF!</definedName>
    <definedName name="PE_CPYIS" localSheetId="5">'[22]PEC Income Stmt'!#REF!</definedName>
    <definedName name="PE_CPYIS" localSheetId="7">'[22]PEC Income Stmt'!#REF!</definedName>
    <definedName name="PE_CPYIS" localSheetId="19">'[22]PEC Income Stmt'!#REF!</definedName>
    <definedName name="PE_CPYIS" localSheetId="21">'[22]PEC Income Stmt'!#REF!</definedName>
    <definedName name="PE_CPYIS" localSheetId="22">'[22]PEC Income Stmt'!#REF!</definedName>
    <definedName name="PE_CPYIS">'[22]PEC Income Stmt'!#REF!</definedName>
    <definedName name="PED" localSheetId="25">'[69]04 '!#REF!</definedName>
    <definedName name="PED" localSheetId="0">'[69]04 '!#REF!</definedName>
    <definedName name="PED" localSheetId="1">'[69]04 '!#REF!</definedName>
    <definedName name="PED" localSheetId="2">'[69]04 '!#REF!</definedName>
    <definedName name="PED" localSheetId="4">'[69]04 '!#REF!</definedName>
    <definedName name="PED" localSheetId="5">'[69]04 '!#REF!</definedName>
    <definedName name="PED" localSheetId="7">'[69]04 '!#REF!</definedName>
    <definedName name="PED" localSheetId="13">'[69]04 '!#REF!</definedName>
    <definedName name="PED" localSheetId="19">'[69]04 '!#REF!</definedName>
    <definedName name="PED" localSheetId="21">'[69]04 '!#REF!</definedName>
    <definedName name="PED" localSheetId="22">'[69]04 '!#REF!</definedName>
    <definedName name="PED">'[69]04 '!#REF!</definedName>
    <definedName name="peqafd" localSheetId="0" hidden="1">#REF!</definedName>
    <definedName name="peqafd" localSheetId="7" hidden="1">#REF!</definedName>
    <definedName name="peqafd" localSheetId="18" hidden="1">#REF!</definedName>
    <definedName name="peqafd" localSheetId="19" hidden="1">#REF!</definedName>
    <definedName name="peqafd" localSheetId="20" hidden="1">#REF!</definedName>
    <definedName name="peqafd" localSheetId="21" hidden="1">#REF!</definedName>
    <definedName name="peqafd" localSheetId="22" hidden="1">#REF!</definedName>
    <definedName name="peqafd" hidden="1">#REF!</definedName>
    <definedName name="PERO" localSheetId="0" hidden="1">{#N/A,#N/A,FALSE,"SCA";#N/A,#N/A,FALSE,"NCA";#N/A,#N/A,FALSE,"SAZ";#N/A,#N/A,FALSE,"CAZ";#N/A,#N/A,FALSE,"SNV";#N/A,#N/A,FALSE,"NNV";#N/A,#N/A,FALSE,"PP";#N/A,#N/A,FALSE,"SA"}</definedName>
    <definedName name="PERO" localSheetId="7" hidden="1">{#N/A,#N/A,FALSE,"SCA";#N/A,#N/A,FALSE,"NCA";#N/A,#N/A,FALSE,"SAZ";#N/A,#N/A,FALSE,"CAZ";#N/A,#N/A,FALSE,"SNV";#N/A,#N/A,FALSE,"NNV";#N/A,#N/A,FALSE,"PP";#N/A,#N/A,FALSE,"SA"}</definedName>
    <definedName name="PERO" localSheetId="18" hidden="1">{#N/A,#N/A,FALSE,"SCA";#N/A,#N/A,FALSE,"NCA";#N/A,#N/A,FALSE,"SAZ";#N/A,#N/A,FALSE,"CAZ";#N/A,#N/A,FALSE,"SNV";#N/A,#N/A,FALSE,"NNV";#N/A,#N/A,FALSE,"PP";#N/A,#N/A,FALSE,"SA"}</definedName>
    <definedName name="PERO" localSheetId="19" hidden="1">{#N/A,#N/A,FALSE,"SCA";#N/A,#N/A,FALSE,"NCA";#N/A,#N/A,FALSE,"SAZ";#N/A,#N/A,FALSE,"CAZ";#N/A,#N/A,FALSE,"SNV";#N/A,#N/A,FALSE,"NNV";#N/A,#N/A,FALSE,"PP";#N/A,#N/A,FALSE,"SA"}</definedName>
    <definedName name="PERO" localSheetId="20" hidden="1">{#N/A,#N/A,FALSE,"SCA";#N/A,#N/A,FALSE,"NCA";#N/A,#N/A,FALSE,"SAZ";#N/A,#N/A,FALSE,"CAZ";#N/A,#N/A,FALSE,"SNV";#N/A,#N/A,FALSE,"NNV";#N/A,#N/A,FALSE,"PP";#N/A,#N/A,FALSE,"SA"}</definedName>
    <definedName name="PERO" localSheetId="21" hidden="1">{#N/A,#N/A,FALSE,"SCA";#N/A,#N/A,FALSE,"NCA";#N/A,#N/A,FALSE,"SAZ";#N/A,#N/A,FALSE,"CAZ";#N/A,#N/A,FALSE,"SNV";#N/A,#N/A,FALSE,"NNV";#N/A,#N/A,FALSE,"PP";#N/A,#N/A,FALSE,"SA"}</definedName>
    <definedName name="PERO" localSheetId="22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0" hidden="1">#REF!</definedName>
    <definedName name="pert" localSheetId="7" hidden="1">#REF!</definedName>
    <definedName name="pert" localSheetId="18" hidden="1">#REF!</definedName>
    <definedName name="pert" localSheetId="19" hidden="1">#REF!</definedName>
    <definedName name="pert" localSheetId="20" hidden="1">#REF!</definedName>
    <definedName name="pert" localSheetId="21" hidden="1">#REF!</definedName>
    <definedName name="pert" localSheetId="22" hidden="1">#REF!</definedName>
    <definedName name="pert" hidden="1">#REF!</definedName>
    <definedName name="PLine1">'[52]ANNUALIZE CTs'!$B$8</definedName>
    <definedName name="PLine2">'[52]ANNUALIZE CTs'!$B$9</definedName>
    <definedName name="PLine3">'[52]ANNUALIZE CTs'!$B$10</definedName>
    <definedName name="PLine4">[58]Sheet1!$B$11</definedName>
    <definedName name="plk" localSheetId="0" hidden="1">#REF!</definedName>
    <definedName name="plk" localSheetId="7" hidden="1">#REF!</definedName>
    <definedName name="plk" localSheetId="18" hidden="1">#REF!</definedName>
    <definedName name="plk" localSheetId="19" hidden="1">#REF!</definedName>
    <definedName name="plk" localSheetId="20" hidden="1">#REF!</definedName>
    <definedName name="plk" localSheetId="21" hidden="1">#REF!</definedName>
    <definedName name="plk" localSheetId="22" hidden="1">#REF!</definedName>
    <definedName name="plk" hidden="1">#REF!</definedName>
    <definedName name="plo" localSheetId="7" hidden="1">#REF!</definedName>
    <definedName name="plo" localSheetId="18" hidden="1">#REF!</definedName>
    <definedName name="plo" localSheetId="19" hidden="1">#REF!</definedName>
    <definedName name="plo" localSheetId="20" hidden="1">#REF!</definedName>
    <definedName name="plo" localSheetId="22" hidden="1">#REF!</definedName>
    <definedName name="plo" hidden="1">#REF!</definedName>
    <definedName name="plvsanj" localSheetId="7" hidden="1">#REF!</definedName>
    <definedName name="plvsanj" localSheetId="18" hidden="1">#REF!</definedName>
    <definedName name="plvsanj" localSheetId="19" hidden="1">#REF!</definedName>
    <definedName name="plvsanj" localSheetId="20" hidden="1">#REF!</definedName>
    <definedName name="plvsanj" localSheetId="22" hidden="1">#REF!</definedName>
    <definedName name="plvsanj" hidden="1">#REF!</definedName>
    <definedName name="pocq" localSheetId="7" hidden="1">#REF!</definedName>
    <definedName name="pocq" localSheetId="18" hidden="1">#REF!</definedName>
    <definedName name="pocq" localSheetId="19" hidden="1">#REF!</definedName>
    <definedName name="pocq" localSheetId="20" hidden="1">#REF!</definedName>
    <definedName name="pocq" localSheetId="22" hidden="1">#REF!</definedName>
    <definedName name="pocq" hidden="1">#REF!</definedName>
    <definedName name="poe" localSheetId="7" hidden="1">#REF!</definedName>
    <definedName name="poe" localSheetId="18" hidden="1">#REF!</definedName>
    <definedName name="poe" localSheetId="19" hidden="1">#REF!</definedName>
    <definedName name="poe" localSheetId="20" hidden="1">#REF!</definedName>
    <definedName name="poe" localSheetId="22" hidden="1">#REF!</definedName>
    <definedName name="poe" hidden="1">#REF!</definedName>
    <definedName name="poeac" localSheetId="7" hidden="1">#REF!</definedName>
    <definedName name="poeac" localSheetId="18" hidden="1">#REF!</definedName>
    <definedName name="poeac" localSheetId="19" hidden="1">#REF!</definedName>
    <definedName name="poeac" localSheetId="20" hidden="1">#REF!</definedName>
    <definedName name="poeac" localSheetId="22" hidden="1">#REF!</definedName>
    <definedName name="poeac" hidden="1">#REF!</definedName>
    <definedName name="poec" localSheetId="7" hidden="1">#REF!</definedName>
    <definedName name="poec" localSheetId="18" hidden="1">#REF!</definedName>
    <definedName name="poec" localSheetId="19" hidden="1">#REF!</definedName>
    <definedName name="poec" localSheetId="20" hidden="1">#REF!</definedName>
    <definedName name="poec" localSheetId="22" hidden="1">#REF!</definedName>
    <definedName name="poec" hidden="1">#REF!</definedName>
    <definedName name="poeca" localSheetId="7" hidden="1">#REF!</definedName>
    <definedName name="poeca" localSheetId="18" hidden="1">#REF!</definedName>
    <definedName name="poeca" localSheetId="19" hidden="1">#REF!</definedName>
    <definedName name="poeca" localSheetId="20" hidden="1">#REF!</definedName>
    <definedName name="poeca" localSheetId="22" hidden="1">#REF!</definedName>
    <definedName name="poeca" hidden="1">#REF!</definedName>
    <definedName name="poert" localSheetId="7" hidden="1">#REF!</definedName>
    <definedName name="poert" localSheetId="18" hidden="1">#REF!</definedName>
    <definedName name="poert" localSheetId="19" hidden="1">#REF!</definedName>
    <definedName name="poert" localSheetId="20" hidden="1">#REF!</definedName>
    <definedName name="poert" localSheetId="22" hidden="1">#REF!</definedName>
    <definedName name="poert" hidden="1">#REF!</definedName>
    <definedName name="poi" localSheetId="7" hidden="1">#REF!</definedName>
    <definedName name="poi" localSheetId="18" hidden="1">#REF!</definedName>
    <definedName name="poi" localSheetId="19" hidden="1">#REF!</definedName>
    <definedName name="poi" localSheetId="20" hidden="1">#REF!</definedName>
    <definedName name="poi" localSheetId="22" hidden="1">#REF!</definedName>
    <definedName name="poi" hidden="1">#REF!</definedName>
    <definedName name="poica" localSheetId="7" hidden="1">#REF!</definedName>
    <definedName name="poica" localSheetId="18" hidden="1">#REF!</definedName>
    <definedName name="poica" localSheetId="19" hidden="1">#REF!</definedName>
    <definedName name="poica" localSheetId="20" hidden="1">#REF!</definedName>
    <definedName name="poica" localSheetId="22" hidden="1">#REF!</definedName>
    <definedName name="poica" hidden="1">#REF!</definedName>
    <definedName name="poiea" localSheetId="7" hidden="1">#REF!</definedName>
    <definedName name="poiea" localSheetId="18" hidden="1">#REF!</definedName>
    <definedName name="poiea" localSheetId="19" hidden="1">#REF!</definedName>
    <definedName name="poiea" localSheetId="20" hidden="1">#REF!</definedName>
    <definedName name="poiea" localSheetId="22" hidden="1">#REF!</definedName>
    <definedName name="poiea" hidden="1">#REF!</definedName>
    <definedName name="poiv" localSheetId="7" hidden="1">#REF!</definedName>
    <definedName name="poiv" localSheetId="18" hidden="1">#REF!</definedName>
    <definedName name="poiv" localSheetId="19" hidden="1">#REF!</definedName>
    <definedName name="poiv" localSheetId="20" hidden="1">#REF!</definedName>
    <definedName name="poiv" localSheetId="22" hidden="1">#REF!</definedName>
    <definedName name="poiv" hidden="1">#REF!</definedName>
    <definedName name="poiy" localSheetId="7" hidden="1">#REF!</definedName>
    <definedName name="poiy" localSheetId="18" hidden="1">#REF!</definedName>
    <definedName name="poiy" localSheetId="19" hidden="1">#REF!</definedName>
    <definedName name="poiy" localSheetId="20" hidden="1">#REF!</definedName>
    <definedName name="poiy" localSheetId="22" hidden="1">#REF!</definedName>
    <definedName name="poiy" hidden="1">#REF!</definedName>
    <definedName name="poiyw" localSheetId="7" hidden="1">#REF!</definedName>
    <definedName name="poiyw" localSheetId="18" hidden="1">#REF!</definedName>
    <definedName name="poiyw" localSheetId="19" hidden="1">#REF!</definedName>
    <definedName name="poiyw" localSheetId="20" hidden="1">#REF!</definedName>
    <definedName name="poiyw" localSheetId="22" hidden="1">#REF!</definedName>
    <definedName name="poiyw" hidden="1">#REF!</definedName>
    <definedName name="PopCache_GL_INTERFACE_REFERENCE7" hidden="1">[70]PopCache!$A$1:$A$2</definedName>
    <definedName name="pouac" localSheetId="0" hidden="1">#REF!</definedName>
    <definedName name="pouac" localSheetId="7" hidden="1">#REF!</definedName>
    <definedName name="pouac" localSheetId="18" hidden="1">#REF!</definedName>
    <definedName name="pouac" localSheetId="19" hidden="1">#REF!</definedName>
    <definedName name="pouac" localSheetId="20" hidden="1">#REF!</definedName>
    <definedName name="pouac" localSheetId="21" hidden="1">#REF!</definedName>
    <definedName name="pouac" localSheetId="22" hidden="1">#REF!</definedName>
    <definedName name="pouac" hidden="1">#REF!</definedName>
    <definedName name="pouce" localSheetId="7" hidden="1">#REF!</definedName>
    <definedName name="pouce" localSheetId="18" hidden="1">#REF!</definedName>
    <definedName name="pouce" localSheetId="19" hidden="1">#REF!</definedName>
    <definedName name="pouce" localSheetId="20" hidden="1">#REF!</definedName>
    <definedName name="pouce" localSheetId="22" hidden="1">#REF!</definedName>
    <definedName name="pouce" hidden="1">#REF!</definedName>
    <definedName name="povrs" localSheetId="7" hidden="1">#REF!</definedName>
    <definedName name="povrs" localSheetId="18" hidden="1">#REF!</definedName>
    <definedName name="povrs" localSheetId="19" hidden="1">#REF!</definedName>
    <definedName name="povrs" localSheetId="20" hidden="1">#REF!</definedName>
    <definedName name="povrs" localSheetId="22" hidden="1">#REF!</definedName>
    <definedName name="povrs" hidden="1">#REF!</definedName>
    <definedName name="POWER1" localSheetId="25">#REF!</definedName>
    <definedName name="POWER1" localSheetId="0">#REF!</definedName>
    <definedName name="POWER1" localSheetId="7">#REF!</definedName>
    <definedName name="POWER1" localSheetId="18">#REF!</definedName>
    <definedName name="POWER1" localSheetId="19">#REF!</definedName>
    <definedName name="POWER1" localSheetId="20">#REF!</definedName>
    <definedName name="POWER1" localSheetId="21">#REF!</definedName>
    <definedName name="POWER1" localSheetId="22">#REF!</definedName>
    <definedName name="POWER1">#REF!</definedName>
    <definedName name="POWER2" localSheetId="25">#REF!</definedName>
    <definedName name="POWER2" localSheetId="0">#REF!</definedName>
    <definedName name="POWER2" localSheetId="7">#REF!</definedName>
    <definedName name="POWER2" localSheetId="18">#REF!</definedName>
    <definedName name="POWER2" localSheetId="19">#REF!</definedName>
    <definedName name="POWER2" localSheetId="20">#REF!</definedName>
    <definedName name="POWER2" localSheetId="21">#REF!</definedName>
    <definedName name="POWER2" localSheetId="22">#REF!</definedName>
    <definedName name="POWER2">#REF!</definedName>
    <definedName name="POWER3" localSheetId="25">#REF!</definedName>
    <definedName name="POWER3" localSheetId="0">#REF!</definedName>
    <definedName name="POWER3" localSheetId="7">#REF!</definedName>
    <definedName name="POWER3" localSheetId="18">#REF!</definedName>
    <definedName name="POWER3" localSheetId="19">#REF!</definedName>
    <definedName name="POWER3" localSheetId="20">#REF!</definedName>
    <definedName name="POWER3" localSheetId="21">#REF!</definedName>
    <definedName name="POWER3" localSheetId="22">#REF!</definedName>
    <definedName name="POWER3">#REF!</definedName>
    <definedName name="POWER4" localSheetId="25">#REF!</definedName>
    <definedName name="POWER4" localSheetId="0">#REF!</definedName>
    <definedName name="POWER4" localSheetId="7">#REF!</definedName>
    <definedName name="POWER4" localSheetId="18">#REF!</definedName>
    <definedName name="POWER4" localSheetId="19">#REF!</definedName>
    <definedName name="POWER4" localSheetId="20">#REF!</definedName>
    <definedName name="POWER4" localSheetId="21">#REF!</definedName>
    <definedName name="POWER4" localSheetId="22">#REF!</definedName>
    <definedName name="POWER4">#REF!</definedName>
    <definedName name="pp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">#REF!</definedName>
    <definedName name="pppp" localSheetId="0" hidden="1">{"'Sheet1'!$A$1:$O$40"}</definedName>
    <definedName name="pppp" localSheetId="7" hidden="1">{"'Sheet1'!$A$1:$O$40"}</definedName>
    <definedName name="pppp" localSheetId="19" hidden="1">{"'Sheet1'!$A$1:$O$40"}</definedName>
    <definedName name="pppp" localSheetId="20" hidden="1">{"'Sheet1'!$A$1:$O$40"}</definedName>
    <definedName name="pppp" localSheetId="21" hidden="1">{"'Sheet1'!$A$1:$O$40"}</definedName>
    <definedName name="pppp" localSheetId="22" hidden="1">{"'Sheet1'!$A$1:$O$40"}</definedName>
    <definedName name="pppp" hidden="1">{"'Sheet1'!$A$1:$O$40"}</definedName>
    <definedName name="ppppp" localSheetId="0" hidden="1">{#N/A,#N/A,FALSE,"SCA";#N/A,#N/A,FALSE,"NCA";#N/A,#N/A,FALSE,"SAZ";#N/A,#N/A,FALSE,"CAZ";#N/A,#N/A,FALSE,"SNV";#N/A,#N/A,FALSE,"NNV";#N/A,#N/A,FALSE,"PP";#N/A,#N/A,FALSE,"SA"}</definedName>
    <definedName name="ppppp" localSheetId="7" hidden="1">{#N/A,#N/A,FALSE,"SCA";#N/A,#N/A,FALSE,"NCA";#N/A,#N/A,FALSE,"SAZ";#N/A,#N/A,FALSE,"CAZ";#N/A,#N/A,FALSE,"SNV";#N/A,#N/A,FALSE,"NNV";#N/A,#N/A,FALSE,"PP";#N/A,#N/A,FALSE,"SA"}</definedName>
    <definedName name="ppppp" localSheetId="19" hidden="1">{#N/A,#N/A,FALSE,"SCA";#N/A,#N/A,FALSE,"NCA";#N/A,#N/A,FALSE,"SAZ";#N/A,#N/A,FALSE,"CAZ";#N/A,#N/A,FALSE,"SNV";#N/A,#N/A,FALSE,"NNV";#N/A,#N/A,FALSE,"PP";#N/A,#N/A,FALSE,"SA"}</definedName>
    <definedName name="ppppp" localSheetId="20" hidden="1">{#N/A,#N/A,FALSE,"SCA";#N/A,#N/A,FALSE,"NCA";#N/A,#N/A,FALSE,"SAZ";#N/A,#N/A,FALSE,"CAZ";#N/A,#N/A,FALSE,"SNV";#N/A,#N/A,FALSE,"NNV";#N/A,#N/A,FALSE,"PP";#N/A,#N/A,FALSE,"SA"}</definedName>
    <definedName name="ppppp" localSheetId="21" hidden="1">{#N/A,#N/A,FALSE,"SCA";#N/A,#N/A,FALSE,"NCA";#N/A,#N/A,FALSE,"SAZ";#N/A,#N/A,FALSE,"CAZ";#N/A,#N/A,FALSE,"SNV";#N/A,#N/A,FALSE,"NNV";#N/A,#N/A,FALSE,"PP";#N/A,#N/A,FALSE,"SA"}</definedName>
    <definedName name="ppppp" localSheetId="22" hidden="1">{#N/A,#N/A,FALSE,"SCA";#N/A,#N/A,FALSE,"NCA";#N/A,#N/A,FALSE,"SAZ";#N/A,#N/A,FALSE,"CAZ";#N/A,#N/A,FALSE,"SNV";#N/A,#N/A,FALSE,"NNV";#N/A,#N/A,FALSE,"PP";#N/A,#N/A,FALSE,"SA"}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localSheetId="0" hidden="1">#REF!</definedName>
    <definedName name="pppppppp" localSheetId="7" hidden="1">#REF!</definedName>
    <definedName name="pppppppp" localSheetId="18" hidden="1">#REF!</definedName>
    <definedName name="pppppppp" localSheetId="19" hidden="1">#REF!</definedName>
    <definedName name="pppppppp" localSheetId="20" hidden="1">#REF!</definedName>
    <definedName name="pppppppp" localSheetId="21" hidden="1">#REF!</definedName>
    <definedName name="pppppppp" localSheetId="22" hidden="1">#REF!</definedName>
    <definedName name="pppppppp" hidden="1">#REF!</definedName>
    <definedName name="pppppppppp" localSheetId="0" hidden="1">{"'Sheet1'!$A$1:$O$40"}</definedName>
    <definedName name="pppppppppp" localSheetId="7" hidden="1">{"'Sheet1'!$A$1:$O$40"}</definedName>
    <definedName name="pppppppppp" localSheetId="19" hidden="1">{"'Sheet1'!$A$1:$O$40"}</definedName>
    <definedName name="pppppppppp" localSheetId="20" hidden="1">{"'Sheet1'!$A$1:$O$40"}</definedName>
    <definedName name="pppppppppp" localSheetId="21" hidden="1">{"'Sheet1'!$A$1:$O$40"}</definedName>
    <definedName name="pppppppppp" localSheetId="22" hidden="1">{"'Sheet1'!$A$1:$O$40"}</definedName>
    <definedName name="pppppppppp" hidden="1">{"'Sheet1'!$A$1:$O$40"}</definedName>
    <definedName name="pres_sum_blk1_chg">[71]RES!$O$53</definedName>
    <definedName name="pres_sum_cust_chg">[71]RES!$O$49</definedName>
    <definedName name="pres_win_blk1_chg">[71]RES!$Q$53</definedName>
    <definedName name="pres_win_cust_chg">[71]RES!$Q$49</definedName>
    <definedName name="pres_win_xs_chg">[71]RES!$Q$54</definedName>
    <definedName name="price" localSheetId="7">#REF!</definedName>
    <definedName name="price" localSheetId="22">#REF!</definedName>
    <definedName name="price">#REF!</definedName>
    <definedName name="PRINT" localSheetId="7">#REF!</definedName>
    <definedName name="PRINT" localSheetId="22">#REF!</definedName>
    <definedName name="PRINT">#REF!</definedName>
    <definedName name="_xlnm.Print_Area" localSheetId="23">'JRW-10.1'!$C$1:$F$41</definedName>
    <definedName name="_xlnm.Print_Area" localSheetId="24">'JRW-11.1X'!$B$1:$G$75</definedName>
    <definedName name="_xlnm.Print_Area" localSheetId="25">'JRW-11.2 (2)'!$A$1:$H$28</definedName>
    <definedName name="_xlnm.Print_Area" localSheetId="26">'JRW-11.3X'!$A$1:$H$33</definedName>
    <definedName name="_xlnm.Print_Area" localSheetId="27">'JRW-11.4X'!$A$1:$H$38</definedName>
    <definedName name="_xlnm.Print_Area" localSheetId="28">'JRW-11.5X'!$A$1:$G$32</definedName>
    <definedName name="_xlnm.Print_Area" localSheetId="29">'JRW-11.6X'!$A$1:$H$33</definedName>
    <definedName name="_xlnm.Print_Area" localSheetId="0">'JRW-3.1  (2)'!$B$1:$F$15</definedName>
    <definedName name="_xlnm.Print_Area" localSheetId="1">'JRW-4.1 '!$A$1:$J$32</definedName>
    <definedName name="_xlnm.Print_Area" localSheetId="2">'JRW-4.2'!$A$1:$L$36</definedName>
    <definedName name="_xlnm.Print_Area" localSheetId="3">'JRW-4.3'!$A$1:$J$34</definedName>
    <definedName name="_xlnm.Print_Area" localSheetId="4">'JRW-5.1'!$D$1:$R$62</definedName>
    <definedName name="_xlnm.Print_Area" localSheetId="5">'JRW-5.2'!$B$1:$G$59</definedName>
    <definedName name="_xlnm.Print_Area" localSheetId="7">'jrw-6.1  (4)'!$A$1:$D$26</definedName>
    <definedName name="_xlnm.Print_Area" localSheetId="8">'JRW-7.1a (2)'!$D$1:$I$34</definedName>
    <definedName name="_xlnm.Print_Area" localSheetId="9">'JRW-7.2 (3)'!$B$1:$G$68</definedName>
    <definedName name="_xlnm.Print_Area" localSheetId="10">'JRW-7.3 (2)'!$B$1:$H$69</definedName>
    <definedName name="_xlnm.Print_Area" localSheetId="11">'JRW-7.4 (2)'!$B$1:$H$73</definedName>
    <definedName name="_xlnm.Print_Area" localSheetId="12">'JRW-7.5 (3)'!$A$1:$F$66</definedName>
    <definedName name="_xlnm.Print_Area" localSheetId="13">'JRW-7.6 (2)'!$D$1:$F$19</definedName>
    <definedName name="_xlnm.Print_Area" localSheetId="14">'JRW-8.1a'!$A$1:$G$29</definedName>
    <definedName name="_xlnm.Print_Area" localSheetId="15">'JRW-8.2'!$A$1:$N$37</definedName>
    <definedName name="_xlnm.Print_Area" localSheetId="16">'JRW-8.3'!$A$1:$C$73</definedName>
    <definedName name="_xlnm.Print_Area" localSheetId="17">'JRW-8.4a'!$A$1:$D$25</definedName>
    <definedName name="_xlnm.Print_Area" localSheetId="18">'JRW-8.5 '!$A$1:$L$79</definedName>
    <definedName name="_xlnm.Print_Area" localSheetId="19">'JRW-8.6'!$A$1:$K$45</definedName>
    <definedName name="_xlnm.Print_Area" localSheetId="20">'JRW-8.7'!$A$1:$M$65</definedName>
    <definedName name="_xlnm.Print_Area" localSheetId="21">'jrw-9.1  (3)'!$A$1:$F$14</definedName>
    <definedName name="_xlnm.Print_Area" localSheetId="22">'JRW-9.2 (2)'!$A$1:$C$32</definedName>
    <definedName name="_xlnm.Print_Area">#REF!</definedName>
    <definedName name="Print_Area_MI" localSheetId="25">#REF!</definedName>
    <definedName name="Print_Area_MI" localSheetId="0">'JRW-3.1  (2)'!$B$5:$E$8</definedName>
    <definedName name="Print_Area_MI" localSheetId="4">#REF!</definedName>
    <definedName name="Print_Area_MI" localSheetId="5">#REF!</definedName>
    <definedName name="Print_Area_MI" localSheetId="7">'jrw-6.1  (4)'!$A$5:$C$7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8">#REF!</definedName>
    <definedName name="Print_Area_MI" localSheetId="19">#REF!</definedName>
    <definedName name="Print_Area_MI" localSheetId="20">#REF!</definedName>
    <definedName name="Print_Area_MI" localSheetId="21">'jrw-9.1  (3)'!$B$5:$E$7</definedName>
    <definedName name="Print_Area_MI" localSheetId="22">#REF!</definedName>
    <definedName name="Print_Area_MI">#REF!</definedName>
    <definedName name="Print_Area_Reset">#N/A</definedName>
    <definedName name="_xlnm.Print_Titles">#N/A</definedName>
    <definedName name="PRINT1" localSheetId="7">#REF!</definedName>
    <definedName name="PRINT1">#REF!</definedName>
    <definedName name="printa1a_d12">#N/A</definedName>
    <definedName name="PRINTALL" localSheetId="25">#REF!</definedName>
    <definedName name="PRINTALL" localSheetId="0">#REF!</definedName>
    <definedName name="PRINTALL" localSheetId="7">#REF!</definedName>
    <definedName name="PRINTALL" localSheetId="18">#REF!</definedName>
    <definedName name="PRINTALL" localSheetId="19">#REF!</definedName>
    <definedName name="PRINTALL" localSheetId="20">#REF!</definedName>
    <definedName name="PRINTALL" localSheetId="21">#REF!</definedName>
    <definedName name="PRINTALL" localSheetId="22">#REF!</definedName>
    <definedName name="PRINTALL">#REF!</definedName>
    <definedName name="printing_probelm2_2006" localSheetId="0" hidden="1">{"CONSOL_UWNJ_ISV",#N/A,FALSE,"Sheet1";"CONSOL_UWNJ_SAV",#N/A,FALSE,"Sheet1";"CONSOL_UWNJ_BSV",#N/A,FALSE,"Sheet1";"CONSOL_UWNJ_SFDV",#N/A,FALSE,"Sheet1"}</definedName>
    <definedName name="printing_probelm2_2006" localSheetId="7" hidden="1">{"CONSOL_UWNJ_ISV",#N/A,FALSE,"Sheet1";"CONSOL_UWNJ_SAV",#N/A,FALSE,"Sheet1";"CONSOL_UWNJ_BSV",#N/A,FALSE,"Sheet1";"CONSOL_UWNJ_SFDV",#N/A,FALSE,"Sheet1"}</definedName>
    <definedName name="printing_probelm2_2006" localSheetId="19" hidden="1">{"CONSOL_UWNJ_ISV",#N/A,FALSE,"Sheet1";"CONSOL_UWNJ_SAV",#N/A,FALSE,"Sheet1";"CONSOL_UWNJ_BSV",#N/A,FALSE,"Sheet1";"CONSOL_UWNJ_SFDV",#N/A,FALSE,"Sheet1"}</definedName>
    <definedName name="printing_probelm2_2006" localSheetId="20" hidden="1">{"CONSOL_UWNJ_ISV",#N/A,FALSE,"Sheet1";"CONSOL_UWNJ_SAV",#N/A,FALSE,"Sheet1";"CONSOL_UWNJ_BSV",#N/A,FALSE,"Sheet1";"CONSOL_UWNJ_SFDV",#N/A,FALSE,"Sheet1"}</definedName>
    <definedName name="printing_probelm2_2006" localSheetId="21" hidden="1">{"CONSOL_UWNJ_ISV",#N/A,FALSE,"Sheet1";"CONSOL_UWNJ_SAV",#N/A,FALSE,"Sheet1";"CONSOL_UWNJ_BSV",#N/A,FALSE,"Sheet1";"CONSOL_UWNJ_SFDV",#N/A,FALSE,"Sheet1"}</definedName>
    <definedName name="printing_probelm2_2006" localSheetId="22" hidden="1">{"CONSOL_UWNJ_ISV",#N/A,FALSE,"Sheet1";"CONSOL_UWNJ_SAV",#N/A,FALSE,"Sheet1";"CONSOL_UWNJ_BSV",#N/A,FALSE,"Sheet1";"CONSOL_UWNJ_SFDV",#N/A,FALSE,"Sheet1"}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localSheetId="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7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19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localSheetId="0" hidden="1">{"CONSOL_UWNJ_ISV",#N/A,FALSE,"Sheet1";"CONSOL_UWNJ_SAV",#N/A,FALSE,"Sheet1";"CONSOL_UWNJ_BSV",#N/A,FALSE,"Sheet1";"CONSOL_UWNJ_SFDV",#N/A,FALSE,"Sheet1"}</definedName>
    <definedName name="printing_problem2" localSheetId="7" hidden="1">{"CONSOL_UWNJ_ISV",#N/A,FALSE,"Sheet1";"CONSOL_UWNJ_SAV",#N/A,FALSE,"Sheet1";"CONSOL_UWNJ_BSV",#N/A,FALSE,"Sheet1";"CONSOL_UWNJ_SFDV",#N/A,FALSE,"Sheet1"}</definedName>
    <definedName name="printing_problem2" localSheetId="19" hidden="1">{"CONSOL_UWNJ_ISV",#N/A,FALSE,"Sheet1";"CONSOL_UWNJ_SAV",#N/A,FALSE,"Sheet1";"CONSOL_UWNJ_BSV",#N/A,FALSE,"Sheet1";"CONSOL_UWNJ_SFDV",#N/A,FALSE,"Sheet1"}</definedName>
    <definedName name="printing_problem2" localSheetId="20" hidden="1">{"CONSOL_UWNJ_ISV",#N/A,FALSE,"Sheet1";"CONSOL_UWNJ_SAV",#N/A,FALSE,"Sheet1";"CONSOL_UWNJ_BSV",#N/A,FALSE,"Sheet1";"CONSOL_UWNJ_SFDV",#N/A,FALSE,"Sheet1"}</definedName>
    <definedName name="printing_problem2" localSheetId="21" hidden="1">{"CONSOL_UWNJ_ISV",#N/A,FALSE,"Sheet1";"CONSOL_UWNJ_SAV",#N/A,FALSE,"Sheet1";"CONSOL_UWNJ_BSV",#N/A,FALSE,"Sheet1";"CONSOL_UWNJ_SFDV",#N/A,FALSE,"Sheet1"}</definedName>
    <definedName name="printing_problem2" localSheetId="22" hidden="1">{"CONSOL_UWNJ_ISV",#N/A,FALSE,"Sheet1";"CONSOL_UWNJ_SAV",#N/A,FALSE,"Sheet1";"CONSOL_UWNJ_BSV",#N/A,FALSE,"Sheet1";"CONSOL_UWNJ_SFDV",#N/A,FALSE,"Sheet1"}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localSheetId="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7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19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localSheetId="0" hidden="1">{"CONSOL_WO_ISV",#N/A,FALSE,"Sheet1";"CONSOL_WO_SAV",#N/A,FALSE,"Sheet1";"CONSOL_WO_BSV",#N/A,FALSE,"Sheet1";"CONSOL_WO_SFDV",#N/A,FALSE,"Sheet1"}</definedName>
    <definedName name="printing_problem3" localSheetId="7" hidden="1">{"CONSOL_WO_ISV",#N/A,FALSE,"Sheet1";"CONSOL_WO_SAV",#N/A,FALSE,"Sheet1";"CONSOL_WO_BSV",#N/A,FALSE,"Sheet1";"CONSOL_WO_SFDV",#N/A,FALSE,"Sheet1"}</definedName>
    <definedName name="printing_problem3" localSheetId="19" hidden="1">{"CONSOL_WO_ISV",#N/A,FALSE,"Sheet1";"CONSOL_WO_SAV",#N/A,FALSE,"Sheet1";"CONSOL_WO_BSV",#N/A,FALSE,"Sheet1";"CONSOL_WO_SFDV",#N/A,FALSE,"Sheet1"}</definedName>
    <definedName name="printing_problem3" localSheetId="20" hidden="1">{"CONSOL_WO_ISV",#N/A,FALSE,"Sheet1";"CONSOL_WO_SAV",#N/A,FALSE,"Sheet1";"CONSOL_WO_BSV",#N/A,FALSE,"Sheet1";"CONSOL_WO_SFDV",#N/A,FALSE,"Sheet1"}</definedName>
    <definedName name="printing_problem3" localSheetId="21" hidden="1">{"CONSOL_WO_ISV",#N/A,FALSE,"Sheet1";"CONSOL_WO_SAV",#N/A,FALSE,"Sheet1";"CONSOL_WO_BSV",#N/A,FALSE,"Sheet1";"CONSOL_WO_SFDV",#N/A,FALSE,"Sheet1"}</definedName>
    <definedName name="printing_problem3" localSheetId="22" hidden="1">{"CONSOL_WO_ISV",#N/A,FALSE,"Sheet1";"CONSOL_WO_SAV",#N/A,FALSE,"Sheet1";"CONSOL_WO_BSV",#N/A,FALSE,"Sheet1";"CONSOL_WO_SFDV",#N/A,FALSE,"Sheet1"}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localSheetId="0" hidden="1">{"CONSOL_WO_ISV",#N/A,FALSE,"Sheet1";"CONSOL_WO_SAV",#N/A,FALSE,"Sheet1";"CONSOL_WO_BSV",#N/A,FALSE,"Sheet1";"CONSOL_WO_SFDV",#N/A,FALSE,"Sheet1"}</definedName>
    <definedName name="printing_problem3_2006" localSheetId="7" hidden="1">{"CONSOL_WO_ISV",#N/A,FALSE,"Sheet1";"CONSOL_WO_SAV",#N/A,FALSE,"Sheet1";"CONSOL_WO_BSV",#N/A,FALSE,"Sheet1";"CONSOL_WO_SFDV",#N/A,FALSE,"Sheet1"}</definedName>
    <definedName name="printing_problem3_2006" localSheetId="19" hidden="1">{"CONSOL_WO_ISV",#N/A,FALSE,"Sheet1";"CONSOL_WO_SAV",#N/A,FALSE,"Sheet1";"CONSOL_WO_BSV",#N/A,FALSE,"Sheet1";"CONSOL_WO_SFDV",#N/A,FALSE,"Sheet1"}</definedName>
    <definedName name="printing_problem3_2006" localSheetId="20" hidden="1">{"CONSOL_WO_ISV",#N/A,FALSE,"Sheet1";"CONSOL_WO_SAV",#N/A,FALSE,"Sheet1";"CONSOL_WO_BSV",#N/A,FALSE,"Sheet1";"CONSOL_WO_SFDV",#N/A,FALSE,"Sheet1"}</definedName>
    <definedName name="printing_problem3_2006" localSheetId="21" hidden="1">{"CONSOL_WO_ISV",#N/A,FALSE,"Sheet1";"CONSOL_WO_SAV",#N/A,FALSE,"Sheet1";"CONSOL_WO_BSV",#N/A,FALSE,"Sheet1";"CONSOL_WO_SFDV",#N/A,FALSE,"Sheet1"}</definedName>
    <definedName name="printing_problem3_2006" localSheetId="22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localSheetId="0" hidden="1">{"ELIM_CWO_ISV",#N/A,FALSE,"Sheet1";"ELIM_CWO_SAV",#N/A,FALSE,"Sheet1";"ELIM_CWO_BSV",#N/A,FALSE,"Sheet1";"ELIM_CWO_SFDV",#N/A,FALSE,"Sheet1"}</definedName>
    <definedName name="printing_problem4" localSheetId="7" hidden="1">{"ELIM_CWO_ISV",#N/A,FALSE,"Sheet1";"ELIM_CWO_SAV",#N/A,FALSE,"Sheet1";"ELIM_CWO_BSV",#N/A,FALSE,"Sheet1";"ELIM_CWO_SFDV",#N/A,FALSE,"Sheet1"}</definedName>
    <definedName name="printing_problem4" localSheetId="19" hidden="1">{"ELIM_CWO_ISV",#N/A,FALSE,"Sheet1";"ELIM_CWO_SAV",#N/A,FALSE,"Sheet1";"ELIM_CWO_BSV",#N/A,FALSE,"Sheet1";"ELIM_CWO_SFDV",#N/A,FALSE,"Sheet1"}</definedName>
    <definedName name="printing_problem4" localSheetId="20" hidden="1">{"ELIM_CWO_ISV",#N/A,FALSE,"Sheet1";"ELIM_CWO_SAV",#N/A,FALSE,"Sheet1";"ELIM_CWO_BSV",#N/A,FALSE,"Sheet1";"ELIM_CWO_SFDV",#N/A,FALSE,"Sheet1"}</definedName>
    <definedName name="printing_problem4" localSheetId="21" hidden="1">{"ELIM_CWO_ISV",#N/A,FALSE,"Sheet1";"ELIM_CWO_SAV",#N/A,FALSE,"Sheet1";"ELIM_CWO_BSV",#N/A,FALSE,"Sheet1";"ELIM_CWO_SFDV",#N/A,FALSE,"Sheet1"}</definedName>
    <definedName name="printing_problem4" localSheetId="22" hidden="1">{"ELIM_CWO_ISV",#N/A,FALSE,"Sheet1";"ELIM_CWO_SAV",#N/A,FALSE,"Sheet1";"ELIM_CWO_BSV",#N/A,FALSE,"Sheet1";"ELIM_CWO_SFDV",#N/A,FALSE,"Sheet1"}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localSheetId="0" hidden="1">{"ELIM_CWO_ISV",#N/A,FALSE,"Sheet1";"ELIM_CWO_SAV",#N/A,FALSE,"Sheet1";"ELIM_CWO_BSV",#N/A,FALSE,"Sheet1";"ELIM_CWO_SFDV",#N/A,FALSE,"Sheet1"}</definedName>
    <definedName name="printing_problem4_2006" localSheetId="7" hidden="1">{"ELIM_CWO_ISV",#N/A,FALSE,"Sheet1";"ELIM_CWO_SAV",#N/A,FALSE,"Sheet1";"ELIM_CWO_BSV",#N/A,FALSE,"Sheet1";"ELIM_CWO_SFDV",#N/A,FALSE,"Sheet1"}</definedName>
    <definedName name="printing_problem4_2006" localSheetId="19" hidden="1">{"ELIM_CWO_ISV",#N/A,FALSE,"Sheet1";"ELIM_CWO_SAV",#N/A,FALSE,"Sheet1";"ELIM_CWO_BSV",#N/A,FALSE,"Sheet1";"ELIM_CWO_SFDV",#N/A,FALSE,"Sheet1"}</definedName>
    <definedName name="printing_problem4_2006" localSheetId="20" hidden="1">{"ELIM_CWO_ISV",#N/A,FALSE,"Sheet1";"ELIM_CWO_SAV",#N/A,FALSE,"Sheet1";"ELIM_CWO_BSV",#N/A,FALSE,"Sheet1";"ELIM_CWO_SFDV",#N/A,FALSE,"Sheet1"}</definedName>
    <definedName name="printing_problem4_2006" localSheetId="21" hidden="1">{"ELIM_CWO_ISV",#N/A,FALSE,"Sheet1";"ELIM_CWO_SAV",#N/A,FALSE,"Sheet1";"ELIM_CWO_BSV",#N/A,FALSE,"Sheet1";"ELIM_CWO_SFDV",#N/A,FALSE,"Sheet1"}</definedName>
    <definedName name="printing_problem4_2006" localSheetId="22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localSheetId="0" hidden="1">{"ELIM_UWNJ_UWNY_ISV",#N/A,FALSE,"Sheet1";"ELIM_UWNJ_UWNY_SAV",#N/A,FALSE,"Sheet1";"ELIM_UWNJ_UWNY_BSV",#N/A,FALSE,"Sheet1";"ELIM_UWNJ_UWNY_SFDV",#N/A,FALSE,"Sheet1"}</definedName>
    <definedName name="printing_problem5" localSheetId="7" hidden="1">{"ELIM_UWNJ_UWNY_ISV",#N/A,FALSE,"Sheet1";"ELIM_UWNJ_UWNY_SAV",#N/A,FALSE,"Sheet1";"ELIM_UWNJ_UWNY_BSV",#N/A,FALSE,"Sheet1";"ELIM_UWNJ_UWNY_SFDV",#N/A,FALSE,"Sheet1"}</definedName>
    <definedName name="printing_problem5" localSheetId="19" hidden="1">{"ELIM_UWNJ_UWNY_ISV",#N/A,FALSE,"Sheet1";"ELIM_UWNJ_UWNY_SAV",#N/A,FALSE,"Sheet1";"ELIM_UWNJ_UWNY_BSV",#N/A,FALSE,"Sheet1";"ELIM_UWNJ_UWNY_SFDV",#N/A,FALSE,"Sheet1"}</definedName>
    <definedName name="printing_problem5" localSheetId="20" hidden="1">{"ELIM_UWNJ_UWNY_ISV",#N/A,FALSE,"Sheet1";"ELIM_UWNJ_UWNY_SAV",#N/A,FALSE,"Sheet1";"ELIM_UWNJ_UWNY_BSV",#N/A,FALSE,"Sheet1";"ELIM_UWNJ_UWNY_SFDV",#N/A,FALSE,"Sheet1"}</definedName>
    <definedName name="printing_problem5" localSheetId="21" hidden="1">{"ELIM_UWNJ_UWNY_ISV",#N/A,FALSE,"Sheet1";"ELIM_UWNJ_UWNY_SAV",#N/A,FALSE,"Sheet1";"ELIM_UWNJ_UWNY_BSV",#N/A,FALSE,"Sheet1";"ELIM_UWNJ_UWNY_SFDV",#N/A,FALSE,"Sheet1"}</definedName>
    <definedName name="printing_problem5" localSheetId="22" hidden="1">{"ELIM_UWNJ_UWNY_ISV",#N/A,FALSE,"Sheet1";"ELIM_UWNJ_UWNY_SAV",#N/A,FALSE,"Sheet1";"ELIM_UWNJ_UWNY_BSV",#N/A,FALSE,"Sheet1";"ELIM_UWNJ_UWNY_SFDV",#N/A,FALSE,"Sheet1"}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localSheetId="0" hidden="1">{"UWMACISV",#N/A,FALSE,"Sheet1";"UWMACSAV",#N/A,FALSE,"Sheet1";"UWMACBSV",#N/A,FALSE,"Sheet1";"UWMACSFDV",#N/A,FALSE,"Sheet1"}</definedName>
    <definedName name="printingproblem6" localSheetId="7" hidden="1">{"UWMACISV",#N/A,FALSE,"Sheet1";"UWMACSAV",#N/A,FALSE,"Sheet1";"UWMACBSV",#N/A,FALSE,"Sheet1";"UWMACSFDV",#N/A,FALSE,"Sheet1"}</definedName>
    <definedName name="printingproblem6" localSheetId="19" hidden="1">{"UWMACISV",#N/A,FALSE,"Sheet1";"UWMACSAV",#N/A,FALSE,"Sheet1";"UWMACBSV",#N/A,FALSE,"Sheet1";"UWMACSFDV",#N/A,FALSE,"Sheet1"}</definedName>
    <definedName name="printingproblem6" localSheetId="20" hidden="1">{"UWMACISV",#N/A,FALSE,"Sheet1";"UWMACSAV",#N/A,FALSE,"Sheet1";"UWMACBSV",#N/A,FALSE,"Sheet1";"UWMACSFDV",#N/A,FALSE,"Sheet1"}</definedName>
    <definedName name="printingproblem6" localSheetId="21" hidden="1">{"UWMACISV",#N/A,FALSE,"Sheet1";"UWMACSAV",#N/A,FALSE,"Sheet1";"UWMACBSV",#N/A,FALSE,"Sheet1";"UWMACSFDV",#N/A,FALSE,"Sheet1"}</definedName>
    <definedName name="printingproblem6" localSheetId="22" hidden="1">{"UWMACISV",#N/A,FALSE,"Sheet1";"UWMACSAV",#N/A,FALSE,"Sheet1";"UWMACBSV",#N/A,FALSE,"Sheet1";"UWMACSFDV",#N/A,FALSE,"Sheet1"}</definedName>
    <definedName name="printingproblem6" hidden="1">{"UWMACISV",#N/A,FALSE,"Sheet1";"UWMACSAV",#N/A,FALSE,"Sheet1";"UWMACBSV",#N/A,FALSE,"Sheet1";"UWMACSFDV",#N/A,FALSE,"Sheet1"}</definedName>
    <definedName name="printingproblem7" localSheetId="0" hidden="1">{"UWNYISV",#N/A,FALSE,"Sheet1";"UWNYSAV",#N/A,FALSE,"Sheet1";"UWNYBSV",#N/A,FALSE,"Sheet1";"UWNYSFDV",#N/A,FALSE,"Sheet1"}</definedName>
    <definedName name="printingproblem7" localSheetId="7" hidden="1">{"UWNYISV",#N/A,FALSE,"Sheet1";"UWNYSAV",#N/A,FALSE,"Sheet1";"UWNYBSV",#N/A,FALSE,"Sheet1";"UWNYSFDV",#N/A,FALSE,"Sheet1"}</definedName>
    <definedName name="printingproblem7" localSheetId="19" hidden="1">{"UWNYISV",#N/A,FALSE,"Sheet1";"UWNYSAV",#N/A,FALSE,"Sheet1";"UWNYBSV",#N/A,FALSE,"Sheet1";"UWNYSFDV",#N/A,FALSE,"Sheet1"}</definedName>
    <definedName name="printingproblem7" localSheetId="20" hidden="1">{"UWNYISV",#N/A,FALSE,"Sheet1";"UWNYSAV",#N/A,FALSE,"Sheet1";"UWNYBSV",#N/A,FALSE,"Sheet1";"UWNYSFDV",#N/A,FALSE,"Sheet1"}</definedName>
    <definedName name="printingproblem7" localSheetId="21" hidden="1">{"UWNYISV",#N/A,FALSE,"Sheet1";"UWNYSAV",#N/A,FALSE,"Sheet1";"UWNYBSV",#N/A,FALSE,"Sheet1";"UWNYSFDV",#N/A,FALSE,"Sheet1"}</definedName>
    <definedName name="printingproblem7" localSheetId="22" hidden="1">{"UWNYISV",#N/A,FALSE,"Sheet1";"UWNYSAV",#N/A,FALSE,"Sheet1";"UWNYBSV",#N/A,FALSE,"Sheet1";"UWNYSFDV",#N/A,FALSE,"Sheet1"}</definedName>
    <definedName name="printingproblem7" hidden="1">{"UWNYISV",#N/A,FALSE,"Sheet1";"UWNYSAV",#N/A,FALSE,"Sheet1";"UWNYBSV",#N/A,FALSE,"Sheet1";"UWNYSFDV",#N/A,FALSE,"Sheet1"}</definedName>
    <definedName name="printingproblem8" localSheetId="0" hidden="1">{"UWWISV",#N/A,FALSE,"Sheet1";"UWWSAV",#N/A,FALSE,"Sheet1";"UWWBSV",#N/A,FALSE,"Sheet1";"UWWSFDV",#N/A,FALSE,"Sheet1"}</definedName>
    <definedName name="printingproblem8" localSheetId="7" hidden="1">{"UWWISV",#N/A,FALSE,"Sheet1";"UWWSAV",#N/A,FALSE,"Sheet1";"UWWBSV",#N/A,FALSE,"Sheet1";"UWWSFDV",#N/A,FALSE,"Sheet1"}</definedName>
    <definedName name="printingproblem8" localSheetId="19" hidden="1">{"UWWISV",#N/A,FALSE,"Sheet1";"UWWSAV",#N/A,FALSE,"Sheet1";"UWWBSV",#N/A,FALSE,"Sheet1";"UWWSFDV",#N/A,FALSE,"Sheet1"}</definedName>
    <definedName name="printingproblem8" localSheetId="20" hidden="1">{"UWWISV",#N/A,FALSE,"Sheet1";"UWWSAV",#N/A,FALSE,"Sheet1";"UWWBSV",#N/A,FALSE,"Sheet1";"UWWSFDV",#N/A,FALSE,"Sheet1"}</definedName>
    <definedName name="printingproblem8" localSheetId="21" hidden="1">{"UWWISV",#N/A,FALSE,"Sheet1";"UWWSAV",#N/A,FALSE,"Sheet1";"UWWBSV",#N/A,FALSE,"Sheet1";"UWWSFDV",#N/A,FALSE,"Sheet1"}</definedName>
    <definedName name="printingproblem8" localSheetId="22" hidden="1">{"UWWISV",#N/A,FALSE,"Sheet1";"UWWSAV",#N/A,FALSE,"Sheet1";"UWWBSV",#N/A,FALSE,"Sheet1";"UWWSFDV",#N/A,FALSE,"Sheet1"}</definedName>
    <definedName name="printingproblem8" hidden="1">{"UWWISV",#N/A,FALSE,"Sheet1";"UWWSAV",#N/A,FALSE,"Sheet1";"UWWBSV",#N/A,FALSE,"Sheet1";"UWWSFDV",#N/A,FALSE,"Sheet1"}</definedName>
    <definedName name="PriorYear">[58]Sheet1!$B$16</definedName>
    <definedName name="PRN" localSheetId="25">[32]A!$S$11</definedName>
    <definedName name="PRN">[32]A!$S$11</definedName>
    <definedName name="PRNGROWTH" localSheetId="25">[32]A!$S$11</definedName>
    <definedName name="PRNGROWTH">[32]A!$S$11</definedName>
    <definedName name="prop_sum_blk1_chg">[71]RES!$U$53</definedName>
    <definedName name="prop_sum_cust_chg">[71]RES!$U$49</definedName>
    <definedName name="prop_win_blk1_chg">[71]RES!$V$53</definedName>
    <definedName name="prop_win_cust_chg">[71]RES!$V$49</definedName>
    <definedName name="prop_win_xs_chg">[71]RES!$V$54</definedName>
    <definedName name="PROPERTY">'[1]Jun 99'!#REF!</definedName>
    <definedName name="PRTALL" localSheetId="25">#REF!</definedName>
    <definedName name="PRTALL" localSheetId="0">#REF!</definedName>
    <definedName name="PRTALL" localSheetId="5">#REF!</definedName>
    <definedName name="PRTALL" localSheetId="7">#REF!</definedName>
    <definedName name="PRTALL" localSheetId="18">#REF!</definedName>
    <definedName name="PRTALL" localSheetId="19">#REF!</definedName>
    <definedName name="PRTALL" localSheetId="20">#REF!</definedName>
    <definedName name="PRTALL" localSheetId="21">#REF!</definedName>
    <definedName name="PRTALL" localSheetId="22">#REF!</definedName>
    <definedName name="PRTALL">#REF!</definedName>
    <definedName name="PRTPG1" localSheetId="25">#REF!</definedName>
    <definedName name="PRTPG1" localSheetId="0">#REF!</definedName>
    <definedName name="PRTPG1" localSheetId="5">#REF!</definedName>
    <definedName name="PRTPG1" localSheetId="7">#REF!</definedName>
    <definedName name="PRTPG1" localSheetId="18">#REF!</definedName>
    <definedName name="PRTPG1" localSheetId="19">#REF!</definedName>
    <definedName name="PRTPG1" localSheetId="20">#REF!</definedName>
    <definedName name="PRTPG1" localSheetId="21">#REF!</definedName>
    <definedName name="PRTPG1" localSheetId="22">#REF!</definedName>
    <definedName name="PRTPG1">#REF!</definedName>
    <definedName name="PRTPG10" localSheetId="25">#REF!</definedName>
    <definedName name="PRTPG10" localSheetId="0">#REF!</definedName>
    <definedName name="PRTPG10" localSheetId="5">#REF!</definedName>
    <definedName name="PRTPG10" localSheetId="7">#REF!</definedName>
    <definedName name="PRTPG10" localSheetId="18">#REF!</definedName>
    <definedName name="PRTPG10" localSheetId="19">#REF!</definedName>
    <definedName name="PRTPG10" localSheetId="20">#REF!</definedName>
    <definedName name="PRTPG10" localSheetId="21">#REF!</definedName>
    <definedName name="PRTPG10" localSheetId="22">#REF!</definedName>
    <definedName name="PRTPG10">#REF!</definedName>
    <definedName name="PRTPG2" localSheetId="25">#REF!</definedName>
    <definedName name="PRTPG2" localSheetId="0">#REF!</definedName>
    <definedName name="PRTPG2" localSheetId="5">#REF!</definedName>
    <definedName name="PRTPG2" localSheetId="7">#REF!</definedName>
    <definedName name="PRTPG2" localSheetId="18">#REF!</definedName>
    <definedName name="PRTPG2" localSheetId="19">#REF!</definedName>
    <definedName name="PRTPG2" localSheetId="20">#REF!</definedName>
    <definedName name="PRTPG2" localSheetId="21">#REF!</definedName>
    <definedName name="PRTPG2" localSheetId="22">#REF!</definedName>
    <definedName name="PRTPG2">#REF!</definedName>
    <definedName name="PRTPG3" localSheetId="25">#REF!</definedName>
    <definedName name="PRTPG3" localSheetId="0">#REF!</definedName>
    <definedName name="PRTPG3" localSheetId="5">#REF!</definedName>
    <definedName name="PRTPG3" localSheetId="7">#REF!</definedName>
    <definedName name="PRTPG3" localSheetId="18">#REF!</definedName>
    <definedName name="PRTPG3" localSheetId="19">#REF!</definedName>
    <definedName name="PRTPG3" localSheetId="20">#REF!</definedName>
    <definedName name="PRTPG3" localSheetId="21">#REF!</definedName>
    <definedName name="PRTPG3" localSheetId="22">#REF!</definedName>
    <definedName name="PRTPG3">#REF!</definedName>
    <definedName name="PRTPG4" localSheetId="25">#REF!</definedName>
    <definedName name="PRTPG4" localSheetId="0">#REF!</definedName>
    <definedName name="PRTPG4" localSheetId="5">#REF!</definedName>
    <definedName name="PRTPG4" localSheetId="7">#REF!</definedName>
    <definedName name="PRTPG4" localSheetId="18">#REF!</definedName>
    <definedName name="PRTPG4" localSheetId="19">#REF!</definedName>
    <definedName name="PRTPG4" localSheetId="20">#REF!</definedName>
    <definedName name="PRTPG4" localSheetId="21">#REF!</definedName>
    <definedName name="PRTPG4" localSheetId="22">#REF!</definedName>
    <definedName name="PRTPG4">#REF!</definedName>
    <definedName name="PRTPG5" localSheetId="25">#REF!</definedName>
    <definedName name="PRTPG5" localSheetId="0">#REF!</definedName>
    <definedName name="PRTPG5" localSheetId="5">#REF!</definedName>
    <definedName name="PRTPG5" localSheetId="7">#REF!</definedName>
    <definedName name="PRTPG5" localSheetId="18">#REF!</definedName>
    <definedName name="PRTPG5" localSheetId="19">#REF!</definedName>
    <definedName name="PRTPG5" localSheetId="20">#REF!</definedName>
    <definedName name="PRTPG5" localSheetId="21">#REF!</definedName>
    <definedName name="PRTPG5" localSheetId="22">#REF!</definedName>
    <definedName name="PRTPG5">#REF!</definedName>
    <definedName name="PRTPG6" localSheetId="25">#REF!</definedName>
    <definedName name="PRTPG6" localSheetId="0">#REF!</definedName>
    <definedName name="PRTPG6" localSheetId="5">#REF!</definedName>
    <definedName name="PRTPG6" localSheetId="7">#REF!</definedName>
    <definedName name="PRTPG6" localSheetId="18">#REF!</definedName>
    <definedName name="PRTPG6" localSheetId="19">#REF!</definedName>
    <definedName name="PRTPG6" localSheetId="20">#REF!</definedName>
    <definedName name="PRTPG6" localSheetId="21">#REF!</definedName>
    <definedName name="PRTPG6" localSheetId="22">#REF!</definedName>
    <definedName name="PRTPG6">#REF!</definedName>
    <definedName name="PRTPG7" localSheetId="25">#REF!</definedName>
    <definedName name="PRTPG7" localSheetId="0">#REF!</definedName>
    <definedName name="PRTPG7" localSheetId="5">#REF!</definedName>
    <definedName name="PRTPG7" localSheetId="7">#REF!</definedName>
    <definedName name="PRTPG7" localSheetId="18">#REF!</definedName>
    <definedName name="PRTPG7" localSheetId="19">#REF!</definedName>
    <definedName name="PRTPG7" localSheetId="20">#REF!</definedName>
    <definedName name="PRTPG7" localSheetId="21">#REF!</definedName>
    <definedName name="PRTPG7" localSheetId="22">#REF!</definedName>
    <definedName name="PRTPG7">#REF!</definedName>
    <definedName name="PRTPG8" localSheetId="25">#REF!</definedName>
    <definedName name="PRTPG8" localSheetId="0">#REF!</definedName>
    <definedName name="PRTPG8" localSheetId="5">#REF!</definedName>
    <definedName name="PRTPG8" localSheetId="7">#REF!</definedName>
    <definedName name="PRTPG8" localSheetId="18">#REF!</definedName>
    <definedName name="PRTPG8" localSheetId="19">#REF!</definedName>
    <definedName name="PRTPG8" localSheetId="20">#REF!</definedName>
    <definedName name="PRTPG8" localSheetId="21">#REF!</definedName>
    <definedName name="PRTPG8" localSheetId="22">#REF!</definedName>
    <definedName name="PRTPG8">#REF!</definedName>
    <definedName name="PRTPG9" localSheetId="25">#REF!</definedName>
    <definedName name="PRTPG9" localSheetId="0">#REF!</definedName>
    <definedName name="PRTPG9" localSheetId="5">#REF!</definedName>
    <definedName name="PRTPG9" localSheetId="7">#REF!</definedName>
    <definedName name="PRTPG9" localSheetId="18">#REF!</definedName>
    <definedName name="PRTPG9" localSheetId="19">#REF!</definedName>
    <definedName name="PRTPG9" localSheetId="20">#REF!</definedName>
    <definedName name="PRTPG9" localSheetId="21">#REF!</definedName>
    <definedName name="PRTPG9" localSheetId="22">#REF!</definedName>
    <definedName name="PRTPG9">#REF!</definedName>
    <definedName name="pslf" localSheetId="7" hidden="1">#REF!</definedName>
    <definedName name="pslf" localSheetId="18" hidden="1">#REF!</definedName>
    <definedName name="pslf" localSheetId="19" hidden="1">#REF!</definedName>
    <definedName name="pslf" localSheetId="20" hidden="1">#REF!</definedName>
    <definedName name="pslf" localSheetId="22" hidden="1">#REF!</definedName>
    <definedName name="pslf" hidden="1">#REF!</definedName>
    <definedName name="psrfdgl" localSheetId="7" hidden="1">#REF!</definedName>
    <definedName name="psrfdgl" localSheetId="18" hidden="1">#REF!</definedName>
    <definedName name="psrfdgl" localSheetId="19" hidden="1">#REF!</definedName>
    <definedName name="psrfdgl" localSheetId="20" hidden="1">#REF!</definedName>
    <definedName name="psrfdgl" localSheetId="22" hidden="1">#REF!</definedName>
    <definedName name="psrfdgl" hidden="1">#REF!</definedName>
    <definedName name="pwe" localSheetId="7" hidden="1">#REF!</definedName>
    <definedName name="pwe" localSheetId="18" hidden="1">#REF!</definedName>
    <definedName name="pwe" localSheetId="19" hidden="1">#REF!</definedName>
    <definedName name="pwe" localSheetId="20" hidden="1">#REF!</definedName>
    <definedName name="pwe" localSheetId="22" hidden="1">#REF!</definedName>
    <definedName name="pwe" hidden="1">#REF!</definedName>
    <definedName name="PYEGYASSTS" localSheetId="25">#REF!</definedName>
    <definedName name="PYEGYASSTS" localSheetId="0">#REF!</definedName>
    <definedName name="PYEGYASSTS" localSheetId="7">#REF!</definedName>
    <definedName name="PYEGYASSTS" localSheetId="18">#REF!</definedName>
    <definedName name="PYEGYASSTS" localSheetId="19">#REF!</definedName>
    <definedName name="PYEGYASSTS" localSheetId="20">#REF!</definedName>
    <definedName name="PYEGYASSTS" localSheetId="21">#REF!</definedName>
    <definedName name="PYEGYASSTS" localSheetId="22">#REF!</definedName>
    <definedName name="PYEGYASSTS">#REF!</definedName>
    <definedName name="PYEGYLIABS" localSheetId="25">#REF!</definedName>
    <definedName name="PYEGYLIABS" localSheetId="0">#REF!</definedName>
    <definedName name="PYEGYLIABS" localSheetId="7">#REF!</definedName>
    <definedName name="PYEGYLIABS" localSheetId="18">#REF!</definedName>
    <definedName name="PYEGYLIABS" localSheetId="19">#REF!</definedName>
    <definedName name="PYEGYLIABS" localSheetId="20">#REF!</definedName>
    <definedName name="PYEGYLIABS" localSheetId="21">#REF!</definedName>
    <definedName name="PYEGYLIABS" localSheetId="22">#REF!</definedName>
    <definedName name="PYEGYLIABS">#REF!</definedName>
    <definedName name="PYISWP" localSheetId="25">#REF!</definedName>
    <definedName name="PYISWP" localSheetId="0">#REF!</definedName>
    <definedName name="PYISWP" localSheetId="7">#REF!</definedName>
    <definedName name="PYISWP" localSheetId="18">#REF!</definedName>
    <definedName name="PYISWP" localSheetId="19">#REF!</definedName>
    <definedName name="PYISWP" localSheetId="20">#REF!</definedName>
    <definedName name="PYISWP" localSheetId="21">#REF!</definedName>
    <definedName name="PYISWP" localSheetId="22">#REF!</definedName>
    <definedName name="PYISWP">#REF!</definedName>
    <definedName name="qaw" localSheetId="7" hidden="1">#REF!</definedName>
    <definedName name="qaw" localSheetId="18" hidden="1">#REF!</definedName>
    <definedName name="qaw" localSheetId="19" hidden="1">#REF!</definedName>
    <definedName name="qaw" localSheetId="20" hidden="1">#REF!</definedName>
    <definedName name="qaw" localSheetId="22" hidden="1">#REF!</definedName>
    <definedName name="qaw" hidden="1">#REF!</definedName>
    <definedName name="qqa" localSheetId="0" hidden="1">{"ARK_JURIS_FUEL",#N/A,FALSE,"Ark_Fuel&amp;Rev"}</definedName>
    <definedName name="qqa" localSheetId="7" hidden="1">{"ARK_JURIS_FUEL",#N/A,FALSE,"Ark_Fuel&amp;Rev"}</definedName>
    <definedName name="qqa" localSheetId="19" hidden="1">{"ARK_JURIS_FUEL",#N/A,FALSE,"Ark_Fuel&amp;Rev"}</definedName>
    <definedName name="qqa" localSheetId="20" hidden="1">{"ARK_JURIS_FUEL",#N/A,FALSE,"Ark_Fuel&amp;Rev"}</definedName>
    <definedName name="qqa" localSheetId="21" hidden="1">{"ARK_JURIS_FUEL",#N/A,FALSE,"Ark_Fuel&amp;Rev"}</definedName>
    <definedName name="qqa" localSheetId="22" hidden="1">{"ARK_JURIS_FUEL",#N/A,FALSE,"Ark_Fuel&amp;Rev"}</definedName>
    <definedName name="qqa" hidden="1">{"ARK_JURIS_FUEL",#N/A,FALSE,"Ark_Fuel&amp;Rev"}</definedName>
    <definedName name="qtr.a1">[56]Calculate!$A$15:$G$15</definedName>
    <definedName name="qtr.a2">[56]Calculate!$A$16:$G$16</definedName>
    <definedName name="qtr.a3">[56]Calculate!$A$17:$G$17</definedName>
    <definedName name="qtr.a4">[56]Calculate!$A$18:$G$18</definedName>
    <definedName name="qtr.b1">[56]Calculate!$A$33:$G$33</definedName>
    <definedName name="qtr.b2">[56]Calculate!$A$34:$G$34</definedName>
    <definedName name="qtr.b3">[56]Calculate!$A$35:$G$35</definedName>
    <definedName name="qtr.b4">[56]Calculate!$A$36:$G$36</definedName>
    <definedName name="qtr.c1">[56]Calculate!$A$51:$G$51</definedName>
    <definedName name="qtr.c2">[56]Calculate!$A$52:$G$52</definedName>
    <definedName name="qtr.c3">[56]Calculate!$A$53:$G$53</definedName>
    <definedName name="qtr.c4">[56]Calculate!$A$54:$G$54</definedName>
    <definedName name="qtr.d1">[56]Calculate!$A$69:$G$69</definedName>
    <definedName name="qtr.d2">[56]Calculate!$A$70:$G$70</definedName>
    <definedName name="qtr.d3">[56]Calculate!$A$71:$G$71</definedName>
    <definedName name="qtr.d4">[56]Calculate!$A$72:$G$72</definedName>
    <definedName name="qtr.e1">[72]Calculate!$A$87:$G$87</definedName>
    <definedName name="qtr.e2">[72]Calculate!$A$88:$G$88</definedName>
    <definedName name="qtr.e3">[72]Calculate!$A$89:$G$89</definedName>
    <definedName name="qtr.e4">[72]Calculate!$A$90:$G$90</definedName>
    <definedName name="qtr.f1">[72]Calculate!$A$105:$G$105</definedName>
    <definedName name="qtr.f2">[72]Calculate!$A$106:$G$106</definedName>
    <definedName name="qtr.f3">[72]Calculate!$A$107:$G$107</definedName>
    <definedName name="qtr.f4">[72]Calculate!$A$108:$G$108</definedName>
    <definedName name="qtr.g1">[40]Calculate!#REF!</definedName>
    <definedName name="qtr.g2">[40]Calculate!#REF!</definedName>
    <definedName name="qtr.g3">[40]Calculate!#REF!</definedName>
    <definedName name="qtr.g4">[40]Calculate!#REF!</definedName>
    <definedName name="qtr.h1">[40]Calculate!#REF!</definedName>
    <definedName name="qtr.h2">[40]Calculate!#REF!</definedName>
    <definedName name="qtr.h3">[40]Calculate!#REF!</definedName>
    <definedName name="qtr.h4">[40]Calculate!#REF!</definedName>
    <definedName name="qtr.i1">[40]Calculate!#REF!</definedName>
    <definedName name="qtr.i2">[40]Calculate!#REF!</definedName>
    <definedName name="qtr.i3">[40]Calculate!#REF!</definedName>
    <definedName name="qtr.i4">[40]Calculate!#REF!</definedName>
    <definedName name="qtr.j1">[40]Calculate!#REF!</definedName>
    <definedName name="qtr.j2">[40]Calculate!#REF!</definedName>
    <definedName name="qtr.j3">[40]Calculate!#REF!</definedName>
    <definedName name="qtr.j4">[40]Calculate!#REF!</definedName>
    <definedName name="qwr" localSheetId="0" hidden="1">#REF!</definedName>
    <definedName name="qwr" localSheetId="7" hidden="1">#REF!</definedName>
    <definedName name="qwr" localSheetId="18" hidden="1">#REF!</definedName>
    <definedName name="qwr" localSheetId="19" hidden="1">#REF!</definedName>
    <definedName name="qwr" localSheetId="20" hidden="1">#REF!</definedName>
    <definedName name="qwr" localSheetId="21" hidden="1">#REF!</definedName>
    <definedName name="qwr" localSheetId="22" hidden="1">#REF!</definedName>
    <definedName name="qwr" hidden="1">#REF!</definedName>
    <definedName name="Rankings" localSheetId="25">#REF!</definedName>
    <definedName name="Rankings" localSheetId="0">#REF!</definedName>
    <definedName name="Rankings" localSheetId="7">#REF!</definedName>
    <definedName name="Rankings" localSheetId="18">#REF!</definedName>
    <definedName name="Rankings" localSheetId="19">#REF!</definedName>
    <definedName name="Rankings" localSheetId="20">#REF!</definedName>
    <definedName name="Rankings" localSheetId="21">#REF!</definedName>
    <definedName name="Rankings" localSheetId="22">#REF!</definedName>
    <definedName name="Rankings">#REF!</definedName>
    <definedName name="RATE1" localSheetId="25">#REF!</definedName>
    <definedName name="RATE1" localSheetId="0">#REF!</definedName>
    <definedName name="RATE1" localSheetId="4">#REF!</definedName>
    <definedName name="RATE1" localSheetId="5">#REF!</definedName>
    <definedName name="RATE1" localSheetId="7">#REF!</definedName>
    <definedName name="RATE1" localSheetId="8">#REF!</definedName>
    <definedName name="RATE1" localSheetId="9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4">#REF!</definedName>
    <definedName name="RATE1" localSheetId="18">#REF!</definedName>
    <definedName name="RATE1" localSheetId="19">#REF!</definedName>
    <definedName name="RATE1" localSheetId="20">#REF!</definedName>
    <definedName name="RATE1" localSheetId="21">#REF!</definedName>
    <definedName name="RATE1" localSheetId="22">#REF!</definedName>
    <definedName name="RATE1">#REF!</definedName>
    <definedName name="RATINGS">[57]Other!$B$7:$B$32</definedName>
    <definedName name="RECON_ASSETS" localSheetId="25">#REF!</definedName>
    <definedName name="RECON_ASSETS" localSheetId="0">#REF!</definedName>
    <definedName name="RECON_ASSETS" localSheetId="7">#REF!</definedName>
    <definedName name="RECON_ASSETS" localSheetId="18">#REF!</definedName>
    <definedName name="RECON_ASSETS" localSheetId="19">#REF!</definedName>
    <definedName name="RECON_ASSETS" localSheetId="20">#REF!</definedName>
    <definedName name="RECON_ASSETS" localSheetId="21">#REF!</definedName>
    <definedName name="RECON_ASSETS" localSheetId="22">#REF!</definedName>
    <definedName name="RECON_ASSETS">#REF!</definedName>
    <definedName name="RECON_LIABILITIES" localSheetId="25">#REF!</definedName>
    <definedName name="RECON_LIABILITIES" localSheetId="0">#REF!</definedName>
    <definedName name="RECON_LIABILITIES" localSheetId="7">#REF!</definedName>
    <definedName name="RECON_LIABILITIES" localSheetId="18">#REF!</definedName>
    <definedName name="RECON_LIABILITIES" localSheetId="19">#REF!</definedName>
    <definedName name="RECON_LIABILITIES" localSheetId="20">#REF!</definedName>
    <definedName name="RECON_LIABILITIES" localSheetId="21">#REF!</definedName>
    <definedName name="RECON_LIABILITIES" localSheetId="22">#REF!</definedName>
    <definedName name="RECON_LIABILITIES">#REF!</definedName>
    <definedName name="RECON_SUMMARY" localSheetId="25">#REF!</definedName>
    <definedName name="RECON_SUMMARY" localSheetId="0">#REF!</definedName>
    <definedName name="RECON_SUMMARY" localSheetId="7">#REF!</definedName>
    <definedName name="RECON_SUMMARY" localSheetId="18">#REF!</definedName>
    <definedName name="RECON_SUMMARY" localSheetId="19">#REF!</definedName>
    <definedName name="RECON_SUMMARY" localSheetId="20">#REF!</definedName>
    <definedName name="RECON_SUMMARY" localSheetId="21">#REF!</definedName>
    <definedName name="RECON_SUMMARY" localSheetId="22">#REF!</definedName>
    <definedName name="RECON_SUMMARY">#REF!</definedName>
    <definedName name="regfdgdgre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localSheetId="0" hidden="1">#REF!</definedName>
    <definedName name="repeat" localSheetId="7" hidden="1">#REF!</definedName>
    <definedName name="repeat" localSheetId="18" hidden="1">#REF!</definedName>
    <definedName name="repeat" localSheetId="19" hidden="1">#REF!</definedName>
    <definedName name="repeat" localSheetId="20" hidden="1">#REF!</definedName>
    <definedName name="repeat" localSheetId="21" hidden="1">#REF!</definedName>
    <definedName name="repeat" localSheetId="22" hidden="1">#REF!</definedName>
    <definedName name="repeat" hidden="1">#REF!</definedName>
    <definedName name="REPORT" localSheetId="0">#REF!</definedName>
    <definedName name="REPORT" localSheetId="7">#REF!</definedName>
    <definedName name="REPORT" localSheetId="21">#REF!</definedName>
    <definedName name="REPORT">#REF!</definedName>
    <definedName name="Report_Pages" localSheetId="7">#REF!</definedName>
    <definedName name="Report_Pages">#REF!</definedName>
    <definedName name="reterger" localSheetId="0" hidden="1">{"print4",#N/A,FALSE,"D21CUSTS"}</definedName>
    <definedName name="reterger" localSheetId="7" hidden="1">{"print4",#N/A,FALSE,"D21CUSTS"}</definedName>
    <definedName name="reterger" localSheetId="19" hidden="1">{"print4",#N/A,FALSE,"D21CUSTS"}</definedName>
    <definedName name="reterger" localSheetId="20" hidden="1">{"print4",#N/A,FALSE,"D21CUSTS"}</definedName>
    <definedName name="reterger" localSheetId="21" hidden="1">{"print4",#N/A,FALSE,"D21CUSTS"}</definedName>
    <definedName name="reterger" localSheetId="22" hidden="1">{"print4",#N/A,FALSE,"D21CUSTS"}</definedName>
    <definedName name="reterger" hidden="1">{"print4",#N/A,FALSE,"D21CUSTS"}</definedName>
    <definedName name="retrghrehrh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URN" localSheetId="25">[32]A!$M$129:$M$143</definedName>
    <definedName name="RETURN">[32]A!$M$129:$M$143</definedName>
    <definedName name="RETURNS">'[73]AUS RPM Study p 3'!$A$2:$CH$77</definedName>
    <definedName name="revreqrma" localSheetId="0">#REF!</definedName>
    <definedName name="revreqrma" localSheetId="7">#REF!</definedName>
    <definedName name="revreqrma" localSheetId="21">#REF!</definedName>
    <definedName name="revreqrma">#REF!</definedName>
    <definedName name="REVREQRMA2" localSheetId="0">#REF!</definedName>
    <definedName name="REVREQRMA2" localSheetId="7">#REF!</definedName>
    <definedName name="REVREQRMA2" localSheetId="21">#REF!</definedName>
    <definedName name="REVREQRMA2">#REF!</definedName>
    <definedName name="RID" localSheetId="25">#REF!</definedName>
    <definedName name="RID" localSheetId="0">#REF!</definedName>
    <definedName name="RID" localSheetId="7">#REF!</definedName>
    <definedName name="RID" localSheetId="18">#REF!</definedName>
    <definedName name="RID" localSheetId="19">#REF!</definedName>
    <definedName name="RID" localSheetId="20">#REF!</definedName>
    <definedName name="RID" localSheetId="21">#REF!</definedName>
    <definedName name="RID" localSheetId="22">#REF!</definedName>
    <definedName name="RID">#REF!</definedName>
    <definedName name="Risk_Free_Rate" localSheetId="7">#REF!</definedName>
    <definedName name="Risk_Free_Rat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7" hidden="1">_xll.RiskCellHasTokens(262144+512+524288)</definedName>
    <definedName name="RiskIsInput" localSheetId="9" hidden="1">_xll.RiskCellHasTokens(262144+512+524288)</definedName>
    <definedName name="RiskIsInput" localSheetId="12" hidden="1">_xll.RiskCellHasTokens(262144+512+524288)</definedName>
    <definedName name="RiskIsInput" localSheetId="21" hidden="1">_xll.RiskCellHasTokens(262144+512+524288)</definedName>
    <definedName name="RiskIsInput" localSheetId="22" hidden="1">_xll.RiskCellHasTokens(262144+512+524288)</definedName>
    <definedName name="RiskIsInput" hidden="1">_xll.RiskCellHasTokens(262144+512+524288)</definedName>
    <definedName name="RiskIsOptimization" hidden="1">FALSE</definedName>
    <definedName name="RiskIsOutput" localSheetId="7" hidden="1">_xll.RiskCellHasTokens(1024)</definedName>
    <definedName name="RiskIsOutput" localSheetId="9" hidden="1">_xll.RiskCellHasTokens(1024)</definedName>
    <definedName name="RiskIsOutput" localSheetId="12" hidden="1">_xll.RiskCellHasTokens(1024)</definedName>
    <definedName name="RiskIsOutput" localSheetId="21" hidden="1">_xll.RiskCellHasTokens(1024)</definedName>
    <definedName name="RiskIsOutput" localSheetId="22" hidden="1">_xll.RiskCellHasTokens(1024)</definedName>
    <definedName name="RiskIsOutput" hidden="1">_xll.RiskCellHasTokens(1024)</definedName>
    <definedName name="RiskIsStatistics" localSheetId="7" hidden="1">_xll.RiskCellHasTokens(4096+32768+65536)</definedName>
    <definedName name="RiskIsStatistics" localSheetId="9" hidden="1">_xll.RiskCellHasTokens(4096+32768+65536)</definedName>
    <definedName name="RiskIsStatistics" localSheetId="12" hidden="1">_xll.RiskCellHasTokens(4096+32768+65536)</definedName>
    <definedName name="RiskIsStatistics" localSheetId="21" hidden="1">_xll.RiskCellHasTokens(4096+32768+65536)</definedName>
    <definedName name="RiskIsStatistics" localSheetId="22" hidden="1">_xll.RiskCellHasTokens(4096+32768+65536)</definedName>
    <definedName name="RiskIsStatistics" hidden="1">_xll.RiskCellHasTokens(4096+32768+65536)</definedName>
    <definedName name="riskmeasures" localSheetId="0">'[41]Combination Utility Group'!$B$8:$N$60</definedName>
    <definedName name="riskmeasures" localSheetId="7">'[41]Combination Utility Group'!$B$8:$N$60</definedName>
    <definedName name="riskmeasures" localSheetId="21">'[41]Combination Utility Group'!$B$8:$N$60</definedName>
    <definedName name="riskmeasures">'[43]Combination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5">#REF!</definedName>
    <definedName name="riskprem" localSheetId="0">#REF!</definedName>
    <definedName name="riskprem" localSheetId="7">#REF!</definedName>
    <definedName name="riskprem" localSheetId="18">#REF!</definedName>
    <definedName name="riskprem" localSheetId="19">#REF!</definedName>
    <definedName name="riskprem" localSheetId="20">#REF!</definedName>
    <definedName name="riskprem" localSheetId="21">#REF!</definedName>
    <definedName name="riskprem" localSheetId="22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0" hidden="1">{#N/A,#N/A,FALSE,"SCA";#N/A,#N/A,FALSE,"NCA";#N/A,#N/A,FALSE,"SAZ";#N/A,#N/A,FALSE,"CAZ";#N/A,#N/A,FALSE,"SNV";#N/A,#N/A,FALSE,"NNV";#N/A,#N/A,FALSE,"PP";#N/A,#N/A,FALSE,"SA"}</definedName>
    <definedName name="rk" localSheetId="7" hidden="1">{#N/A,#N/A,FALSE,"SCA";#N/A,#N/A,FALSE,"NCA";#N/A,#N/A,FALSE,"SAZ";#N/A,#N/A,FALSE,"CAZ";#N/A,#N/A,FALSE,"SNV";#N/A,#N/A,FALSE,"NNV";#N/A,#N/A,FALSE,"PP";#N/A,#N/A,FALSE,"SA"}</definedName>
    <definedName name="rk" localSheetId="18" hidden="1">{#N/A,#N/A,FALSE,"SCA";#N/A,#N/A,FALSE,"NCA";#N/A,#N/A,FALSE,"SAZ";#N/A,#N/A,FALSE,"CAZ";#N/A,#N/A,FALSE,"SNV";#N/A,#N/A,FALSE,"NNV";#N/A,#N/A,FALSE,"PP";#N/A,#N/A,FALSE,"SA"}</definedName>
    <definedName name="rk" localSheetId="19" hidden="1">{#N/A,#N/A,FALSE,"SCA";#N/A,#N/A,FALSE,"NCA";#N/A,#N/A,FALSE,"SAZ";#N/A,#N/A,FALSE,"CAZ";#N/A,#N/A,FALSE,"SNV";#N/A,#N/A,FALSE,"NNV";#N/A,#N/A,FALSE,"PP";#N/A,#N/A,FALSE,"SA"}</definedName>
    <definedName name="rk" localSheetId="20" hidden="1">{#N/A,#N/A,FALSE,"SCA";#N/A,#N/A,FALSE,"NCA";#N/A,#N/A,FALSE,"SAZ";#N/A,#N/A,FALSE,"CAZ";#N/A,#N/A,FALSE,"SNV";#N/A,#N/A,FALSE,"NNV";#N/A,#N/A,FALSE,"PP";#N/A,#N/A,FALSE,"SA"}</definedName>
    <definedName name="rk" localSheetId="21" hidden="1">{#N/A,#N/A,FALSE,"SCA";#N/A,#N/A,FALSE,"NCA";#N/A,#N/A,FALSE,"SAZ";#N/A,#N/A,FALSE,"CAZ";#N/A,#N/A,FALSE,"SNV";#N/A,#N/A,FALSE,"NNV";#N/A,#N/A,FALSE,"PP";#N/A,#N/A,FALSE,"SA"}</definedName>
    <definedName name="rk" localSheetId="22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MA3B">#REF!</definedName>
    <definedName name="RMA7B" localSheetId="7">#REF!</definedName>
    <definedName name="RMA7B">#REF!</definedName>
    <definedName name="ROE" localSheetId="7">#REF!</definedName>
    <definedName name="ROE">#REF!</definedName>
    <definedName name="ROE_COMPARISON" localSheetId="25">#REF!</definedName>
    <definedName name="ROE_COMPARISON" localSheetId="0">#REF!</definedName>
    <definedName name="ROE_COMPARISON" localSheetId="7">#REF!</definedName>
    <definedName name="ROE_COMPARISON" localSheetId="18">#REF!</definedName>
    <definedName name="ROE_COMPARISON" localSheetId="19">#REF!</definedName>
    <definedName name="ROE_COMPARISON" localSheetId="20">#REF!</definedName>
    <definedName name="ROE_COMPARISON" localSheetId="21">#REF!</definedName>
    <definedName name="ROE_COMPARISON" localSheetId="22">#REF!</definedName>
    <definedName name="ROE_COMPARISON">#REF!</definedName>
    <definedName name="ROEXP" localSheetId="7">'[39]Input '!#REF!</definedName>
    <definedName name="ROEXP">'[39]Input '!#REF!</definedName>
    <definedName name="ROPLANT" localSheetId="7">'[39]Input '!#REF!</definedName>
    <definedName name="ROPLANT">'[39]Input '!#REF!</definedName>
    <definedName name="ROR_Rate" localSheetId="25">'[74]Input '!$C$25</definedName>
    <definedName name="ROR_Rate" localSheetId="4">'[75]Input '!$C$25</definedName>
    <definedName name="ROR_Rate" localSheetId="5">'[75]Input '!$C$25</definedName>
    <definedName name="ROR_Rate" localSheetId="8">'[75]Input '!$C$25</definedName>
    <definedName name="ROR_Rate" localSheetId="9">'[75]Input '!$C$25</definedName>
    <definedName name="ROR_Rate" localSheetId="10">'[75]Input '!$C$25</definedName>
    <definedName name="ROR_Rate" localSheetId="11">'[75]Input '!$C$25</definedName>
    <definedName name="ROR_Rate" localSheetId="12">'[75]Input '!$C$25</definedName>
    <definedName name="ROR_Rate" localSheetId="13">'[75]Input '!$C$25</definedName>
    <definedName name="ROR_Rate" localSheetId="14">'[75]Input '!$C$25</definedName>
    <definedName name="ROR_Rate" localSheetId="18">'[75]Input '!$C$25</definedName>
    <definedName name="ROR_Rate" localSheetId="19">'[75]Input '!$C$25</definedName>
    <definedName name="ROR_Rate">'[76]Input '!$C$25</definedName>
    <definedName name="RORD" localSheetId="25">[77]ROR!$A$2:$O$201</definedName>
    <definedName name="RORD" localSheetId="0">[78]ROR!$A$2:$O$201</definedName>
    <definedName name="RORD" localSheetId="4">[78]ROR!$A$2:$O$201</definedName>
    <definedName name="RORD" localSheetId="5">[78]ROR!$A$2:$O$201</definedName>
    <definedName name="RORD" localSheetId="7">[78]ROR!$A$2:$O$201</definedName>
    <definedName name="RORD" localSheetId="8">[78]ROR!$A$2:$O$201</definedName>
    <definedName name="RORD" localSheetId="9">[78]ROR!$A$2:$O$201</definedName>
    <definedName name="RORD" localSheetId="10">[78]ROR!$A$2:$O$201</definedName>
    <definedName name="RORD" localSheetId="11">[78]ROR!$A$2:$O$201</definedName>
    <definedName name="RORD" localSheetId="12">[78]ROR!$A$2:$O$201</definedName>
    <definedName name="RORD" localSheetId="13">[78]ROR!$A$2:$O$201</definedName>
    <definedName name="RORD" localSheetId="14">[78]ROR!$A$2:$O$201</definedName>
    <definedName name="RORD" localSheetId="18">[78]ROR!$A$2:$O$201</definedName>
    <definedName name="RORD" localSheetId="19">[78]ROR!$A$2:$O$201</definedName>
    <definedName name="RORD" localSheetId="21">[78]ROR!$A$2:$O$201</definedName>
    <definedName name="RORD">[79]ROR!$A$2:$O$201</definedName>
    <definedName name="RRA_Adj_Clause_Table">'[49]RRA Data Table (NEW)'!$A$9:$V$418</definedName>
    <definedName name="RRR" localSheetId="7">#REF!</definedName>
    <definedName name="RRR" localSheetId="22">#REF!</definedName>
    <definedName name="RRR">#REF!</definedName>
    <definedName name="rtertrte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localSheetId="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7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19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localSheetId="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7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19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localSheetId="0" hidden="1">{#N/A,#N/A,FALSE,"SCA";#N/A,#N/A,FALSE,"NCA";#N/A,#N/A,FALSE,"SAZ";#N/A,#N/A,FALSE,"CAZ";#N/A,#N/A,FALSE,"SNV";#N/A,#N/A,FALSE,"NNV";#N/A,#N/A,FALSE,"PP";#N/A,#N/A,FALSE,"SA"}</definedName>
    <definedName name="rtrtrtrr" localSheetId="7" hidden="1">{#N/A,#N/A,FALSE,"SCA";#N/A,#N/A,FALSE,"NCA";#N/A,#N/A,FALSE,"SAZ";#N/A,#N/A,FALSE,"CAZ";#N/A,#N/A,FALSE,"SNV";#N/A,#N/A,FALSE,"NNV";#N/A,#N/A,FALSE,"PP";#N/A,#N/A,FALSE,"SA"}</definedName>
    <definedName name="rtrtrtrr" localSheetId="19" hidden="1">{#N/A,#N/A,FALSE,"SCA";#N/A,#N/A,FALSE,"NCA";#N/A,#N/A,FALSE,"SAZ";#N/A,#N/A,FALSE,"CAZ";#N/A,#N/A,FALSE,"SNV";#N/A,#N/A,FALSE,"NNV";#N/A,#N/A,FALSE,"PP";#N/A,#N/A,FALSE,"SA"}</definedName>
    <definedName name="rtrtrtrr" localSheetId="20" hidden="1">{#N/A,#N/A,FALSE,"SCA";#N/A,#N/A,FALSE,"NCA";#N/A,#N/A,FALSE,"SAZ";#N/A,#N/A,FALSE,"CAZ";#N/A,#N/A,FALSE,"SNV";#N/A,#N/A,FALSE,"NNV";#N/A,#N/A,FALSE,"PP";#N/A,#N/A,FALSE,"SA"}</definedName>
    <definedName name="rtrtrtrr" localSheetId="21" hidden="1">{#N/A,#N/A,FALSE,"SCA";#N/A,#N/A,FALSE,"NCA";#N/A,#N/A,FALSE,"SAZ";#N/A,#N/A,FALSE,"CAZ";#N/A,#N/A,FALSE,"SNV";#N/A,#N/A,FALSE,"NNV";#N/A,#N/A,FALSE,"PP";#N/A,#N/A,FALSE,"SA"}</definedName>
    <definedName name="rtrtrtrr" localSheetId="22" hidden="1">{#N/A,#N/A,FALSE,"SCA";#N/A,#N/A,FALSE,"NCA";#N/A,#N/A,FALSE,"SAZ";#N/A,#N/A,FALSE,"CAZ";#N/A,#N/A,FALSE,"SNV";#N/A,#N/A,FALSE,"NNV";#N/A,#N/A,FALSE,"PP";#N/A,#N/A,FALSE,"SA"}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localSheetId="0" hidden="1">{#N/A,#N/A,FALSE,"Rev Seg Taxes";#N/A,#N/A,FALSE,"BookRev Seg";#N/A,#N/A,FALSE,"Supp Adj Seg";#N/A,#N/A,FALSE,"outside prov seg taxes"}</definedName>
    <definedName name="rtrtrtrtrrh" localSheetId="7" hidden="1">{#N/A,#N/A,FALSE,"Rev Seg Taxes";#N/A,#N/A,FALSE,"BookRev Seg";#N/A,#N/A,FALSE,"Supp Adj Seg";#N/A,#N/A,FALSE,"outside prov seg taxes"}</definedName>
    <definedName name="rtrtrtrtrrh" localSheetId="19" hidden="1">{#N/A,#N/A,FALSE,"Rev Seg Taxes";#N/A,#N/A,FALSE,"BookRev Seg";#N/A,#N/A,FALSE,"Supp Adj Seg";#N/A,#N/A,FALSE,"outside prov seg taxes"}</definedName>
    <definedName name="rtrtrtrtrrh" localSheetId="20" hidden="1">{#N/A,#N/A,FALSE,"Rev Seg Taxes";#N/A,#N/A,FALSE,"BookRev Seg";#N/A,#N/A,FALSE,"Supp Adj Seg";#N/A,#N/A,FALSE,"outside prov seg taxes"}</definedName>
    <definedName name="rtrtrtrtrrh" localSheetId="21" hidden="1">{#N/A,#N/A,FALSE,"Rev Seg Taxes";#N/A,#N/A,FALSE,"BookRev Seg";#N/A,#N/A,FALSE,"Supp Adj Seg";#N/A,#N/A,FALSE,"outside prov seg taxes"}</definedName>
    <definedName name="rtrtrtrtrrh" localSheetId="22" hidden="1">{#N/A,#N/A,FALSE,"Rev Seg Taxes";#N/A,#N/A,FALSE,"BookRev Seg";#N/A,#N/A,FALSE,"Supp Adj Seg";#N/A,#N/A,FALSE,"outside prov seg taxes"}</definedName>
    <definedName name="rtrtrtrtrrh" hidden="1">{#N/A,#N/A,FALSE,"Rev Seg Taxes";#N/A,#N/A,FALSE,"BookRev Seg";#N/A,#N/A,FALSE,"Supp Adj Seg";#N/A,#N/A,FALSE,"outside prov seg taxes"}</definedName>
    <definedName name="rtyui" localSheetId="0" hidden="1">#REF!</definedName>
    <definedName name="rtyui" localSheetId="7" hidden="1">#REF!</definedName>
    <definedName name="rtyui" localSheetId="18" hidden="1">#REF!</definedName>
    <definedName name="rtyui" localSheetId="19" hidden="1">#REF!</definedName>
    <definedName name="rtyui" localSheetId="20" hidden="1">#REF!</definedName>
    <definedName name="rtyui" localSheetId="21" hidden="1">#REF!</definedName>
    <definedName name="rtyui" localSheetId="22" hidden="1">#REF!</definedName>
    <definedName name="rtyui" hidden="1">#REF!</definedName>
    <definedName name="rtyuiop" localSheetId="7" hidden="1">#REF!</definedName>
    <definedName name="rtyuiop" localSheetId="18" hidden="1">#REF!</definedName>
    <definedName name="rtyuiop" localSheetId="19" hidden="1">#REF!</definedName>
    <definedName name="rtyuiop" localSheetId="20" hidden="1">#REF!</definedName>
    <definedName name="rtyuiop" localSheetId="22" hidden="1">#REF!</definedName>
    <definedName name="rtyuiop" hidden="1">#REF!</definedName>
    <definedName name="S" localSheetId="22" hidden="1">#REF!</definedName>
    <definedName name="s">[80]Sheet1!$B$10</definedName>
    <definedName name="s_r" localSheetId="7">#REF!</definedName>
    <definedName name="s_r" localSheetId="22">#REF!</definedName>
    <definedName name="s_r">#REF!</definedName>
    <definedName name="sac" localSheetId="0" hidden="1">#REF!</definedName>
    <definedName name="sac" localSheetId="7" hidden="1">#REF!</definedName>
    <definedName name="sac" localSheetId="18" hidden="1">#REF!</definedName>
    <definedName name="sac" localSheetId="19" hidden="1">#REF!</definedName>
    <definedName name="sac" localSheetId="20" hidden="1">#REF!</definedName>
    <definedName name="sac" localSheetId="21" hidden="1">#REF!</definedName>
    <definedName name="sac" localSheetId="22" hidden="1">#REF!</definedName>
    <definedName name="sac" hidden="1">#REF!</definedName>
    <definedName name="sadf" localSheetId="7" hidden="1">#REF!</definedName>
    <definedName name="sadf" localSheetId="18" hidden="1">#REF!</definedName>
    <definedName name="sadf" localSheetId="19" hidden="1">#REF!</definedName>
    <definedName name="sadf" localSheetId="20" hidden="1">#REF!</definedName>
    <definedName name="sadf" localSheetId="22" hidden="1">#REF!</definedName>
    <definedName name="sadf" hidden="1">#REF!</definedName>
    <definedName name="sadfdfafdsfasf" hidden="1">'[5]Chart Data'!$P$30:$P$229</definedName>
    <definedName name="sadfkj" localSheetId="0" hidden="1">#REF!</definedName>
    <definedName name="sadfkj" localSheetId="7" hidden="1">#REF!</definedName>
    <definedName name="sadfkj" localSheetId="18" hidden="1">#REF!</definedName>
    <definedName name="sadfkj" localSheetId="19" hidden="1">#REF!</definedName>
    <definedName name="sadfkj" localSheetId="20" hidden="1">#REF!</definedName>
    <definedName name="sadfkj" localSheetId="21" hidden="1">#REF!</definedName>
    <definedName name="sadfkj" localSheetId="22" hidden="1">#REF!</definedName>
    <definedName name="sadfkj" hidden="1">#REF!</definedName>
    <definedName name="sample_coe_st" localSheetId="0">#REF!</definedName>
    <definedName name="sample_coe_st" localSheetId="7">#REF!</definedName>
    <definedName name="sample_coe_st" localSheetId="21">#REF!</definedName>
    <definedName name="sample_coe_st">#REF!</definedName>
    <definedName name="sample_name">'[55]Sample List'!$D$16</definedName>
    <definedName name="SAP" localSheetId="7">#REF!</definedName>
    <definedName name="SAP" localSheetId="22">#REF!</definedName>
    <definedName name="SAP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5">#REF!</definedName>
    <definedName name="SBA" localSheetId="0">#REF!</definedName>
    <definedName name="SBA" localSheetId="7">#REF!</definedName>
    <definedName name="SBA" localSheetId="18">#REF!</definedName>
    <definedName name="SBA" localSheetId="19">#REF!</definedName>
    <definedName name="SBA" localSheetId="20">#REF!</definedName>
    <definedName name="SBA" localSheetId="21">#REF!</definedName>
    <definedName name="SBA" localSheetId="22">#REF!</definedName>
    <definedName name="SBA">#REF!</definedName>
    <definedName name="sch">[81]WP_H9!$A$1:$Q$46</definedName>
    <definedName name="SCH_B1">[82]SCH_B1!$A$1:$G$30</definedName>
    <definedName name="SCH_B3">[82]SCH_B3!$A$1:$G$42</definedName>
    <definedName name="SCH_C2">[82]SCH_C2!$A$1:$G$42</definedName>
    <definedName name="SCH_D2">[82]SCH_D2!$A$1:$G$42</definedName>
    <definedName name="SCH_H2">[82]SCH_H2!$A$1:$G$42</definedName>
    <definedName name="Schedule_3" localSheetId="25">#REF!</definedName>
    <definedName name="Schedule_3" localSheetId="0">#REF!</definedName>
    <definedName name="Schedule_3" localSheetId="7">#REF!</definedName>
    <definedName name="Schedule_3" localSheetId="18">#REF!</definedName>
    <definedName name="Schedule_3" localSheetId="19">#REF!</definedName>
    <definedName name="Schedule_3" localSheetId="20">#REF!</definedName>
    <definedName name="Schedule_3" localSheetId="21">#REF!</definedName>
    <definedName name="Schedule_3" localSheetId="22">#REF!</definedName>
    <definedName name="Schedule_3">#REF!</definedName>
    <definedName name="Schedule_4" localSheetId="25">'[83]JRW-2.4'!#REF!</definedName>
    <definedName name="Schedule_4" localSheetId="0">'[84]JRW-2.4'!#REF!</definedName>
    <definedName name="Schedule_4" localSheetId="7">'[84]JRW-2.4'!#REF!</definedName>
    <definedName name="Schedule_4" localSheetId="18">'[83]JRW-2.4'!#REF!</definedName>
    <definedName name="Schedule_4" localSheetId="19">'[83]JRW-2.4'!#REF!</definedName>
    <definedName name="Schedule_4" localSheetId="20">'[83]JRW-2.4'!#REF!</definedName>
    <definedName name="Schedule_4" localSheetId="21">'[84]JRW-2.4'!#REF!</definedName>
    <definedName name="Schedule_4" localSheetId="22">'[83]JRW-2.4'!#REF!</definedName>
    <definedName name="Schedule_4">'[83]JRW-2.4'!#REF!</definedName>
    <definedName name="Schedule_5" localSheetId="25">'[83]JRW-2.4'!#REF!</definedName>
    <definedName name="Schedule_5" localSheetId="0">'[84]JRW-2.4'!#REF!</definedName>
    <definedName name="Schedule_5" localSheetId="7">'[84]JRW-2.4'!#REF!</definedName>
    <definedName name="Schedule_5" localSheetId="18">'[83]JRW-2.4'!#REF!</definedName>
    <definedName name="Schedule_5" localSheetId="19">'[83]JRW-2.4'!#REF!</definedName>
    <definedName name="Schedule_5" localSheetId="20">'[83]JRW-2.4'!#REF!</definedName>
    <definedName name="Schedule_5" localSheetId="21">'[84]JRW-2.4'!#REF!</definedName>
    <definedName name="Schedule_5" localSheetId="22">'[83]JRW-2.4'!#REF!</definedName>
    <definedName name="Schedule_5">'[83]JRW-2.4'!#REF!</definedName>
    <definedName name="Schedule_5_1" localSheetId="25">#REF!</definedName>
    <definedName name="Schedule_5_1" localSheetId="0">#REF!</definedName>
    <definedName name="Schedule_5_1" localSheetId="7">#REF!</definedName>
    <definedName name="Schedule_5_1" localSheetId="18">#REF!</definedName>
    <definedName name="Schedule_5_1" localSheetId="19">#REF!</definedName>
    <definedName name="Schedule_5_1" localSheetId="20">#REF!</definedName>
    <definedName name="Schedule_5_1" localSheetId="21">#REF!</definedName>
    <definedName name="Schedule_5_1" localSheetId="22">#REF!</definedName>
    <definedName name="Schedule_5_1">#REF!</definedName>
    <definedName name="Schedule_6" localSheetId="25">#REF!</definedName>
    <definedName name="Schedule_6" localSheetId="0">#REF!</definedName>
    <definedName name="Schedule_6" localSheetId="7">#REF!</definedName>
    <definedName name="Schedule_6" localSheetId="18">#REF!</definedName>
    <definedName name="Schedule_6" localSheetId="19">#REF!</definedName>
    <definedName name="Schedule_6" localSheetId="20">#REF!</definedName>
    <definedName name="Schedule_6" localSheetId="21">#REF!</definedName>
    <definedName name="Schedule_6" localSheetId="22">#REF!</definedName>
    <definedName name="Schedule_6">#REF!</definedName>
    <definedName name="Schedule_7" localSheetId="25">#REF!</definedName>
    <definedName name="Schedule_7" localSheetId="0">#REF!</definedName>
    <definedName name="Schedule_7" localSheetId="7">#REF!</definedName>
    <definedName name="Schedule_7" localSheetId="18">#REF!</definedName>
    <definedName name="Schedule_7" localSheetId="19">#REF!</definedName>
    <definedName name="Schedule_7" localSheetId="20">#REF!</definedName>
    <definedName name="Schedule_7" localSheetId="21">#REF!</definedName>
    <definedName name="Schedule_7" localSheetId="22">#REF!</definedName>
    <definedName name="Schedule_7">#REF!</definedName>
    <definedName name="Schedule_8" localSheetId="25">#REF!</definedName>
    <definedName name="Schedule_8" localSheetId="0">#REF!</definedName>
    <definedName name="Schedule_8" localSheetId="7">#REF!</definedName>
    <definedName name="Schedule_8" localSheetId="18">#REF!</definedName>
    <definedName name="Schedule_8" localSheetId="19">#REF!</definedName>
    <definedName name="Schedule_8" localSheetId="20">#REF!</definedName>
    <definedName name="Schedule_8" localSheetId="21">#REF!</definedName>
    <definedName name="Schedule_8" localSheetId="22">#REF!</definedName>
    <definedName name="Schedule_8">#REF!</definedName>
    <definedName name="sd" localSheetId="7" hidden="1">#REF!</definedName>
    <definedName name="sd" localSheetId="18" hidden="1">#REF!</definedName>
    <definedName name="sd" localSheetId="19" hidden="1">#REF!</definedName>
    <definedName name="sd" localSheetId="20" hidden="1">#REF!</definedName>
    <definedName name="sd" localSheetId="22" hidden="1">#REF!</definedName>
    <definedName name="sd" hidden="1">#REF!</definedName>
    <definedName name="sdf" localSheetId="7" hidden="1">#REF!</definedName>
    <definedName name="sdf" localSheetId="18" hidden="1">#REF!</definedName>
    <definedName name="sdf" localSheetId="19" hidden="1">#REF!</definedName>
    <definedName name="sdf" localSheetId="20" hidden="1">#REF!</definedName>
    <definedName name="sdf" localSheetId="22" hidden="1">#REF!</definedName>
    <definedName name="sdf" hidden="1">#REF!</definedName>
    <definedName name="sdfgfdgdger" localSheetId="0" hidden="1">{#N/A,#N/A,FALSE,"GLDwnLoad"}</definedName>
    <definedName name="sdfgfdgdger" localSheetId="7" hidden="1">{#N/A,#N/A,FALSE,"GLDwnLoad"}</definedName>
    <definedName name="sdfgfdgdger" localSheetId="19" hidden="1">{#N/A,#N/A,FALSE,"GLDwnLoad"}</definedName>
    <definedName name="sdfgfdgdger" localSheetId="20" hidden="1">{#N/A,#N/A,FALSE,"GLDwnLoad"}</definedName>
    <definedName name="sdfgfdgdger" localSheetId="21" hidden="1">{#N/A,#N/A,FALSE,"GLDwnLoad"}</definedName>
    <definedName name="sdfgfdgdger" localSheetId="22" hidden="1">{#N/A,#N/A,FALSE,"GLDwnLoad"}</definedName>
    <definedName name="sdfgfdgdger" hidden="1">{#N/A,#N/A,FALSE,"GLDwnLoad"}</definedName>
    <definedName name="sdfp" localSheetId="0" hidden="1">#REF!</definedName>
    <definedName name="sdfp" localSheetId="7" hidden="1">#REF!</definedName>
    <definedName name="sdfp" localSheetId="18" hidden="1">#REF!</definedName>
    <definedName name="sdfp" localSheetId="19" hidden="1">#REF!</definedName>
    <definedName name="sdfp" localSheetId="20" hidden="1">#REF!</definedName>
    <definedName name="sdfp" localSheetId="21" hidden="1">#REF!</definedName>
    <definedName name="sdfp" localSheetId="22" hidden="1">#REF!</definedName>
    <definedName name="sdfp" hidden="1">#REF!</definedName>
    <definedName name="sdklofj" localSheetId="7" hidden="1">#REF!</definedName>
    <definedName name="sdklofj" localSheetId="18" hidden="1">#REF!</definedName>
    <definedName name="sdklofj" localSheetId="19" hidden="1">#REF!</definedName>
    <definedName name="sdklofj" localSheetId="20" hidden="1">#REF!</definedName>
    <definedName name="sdklofj" localSheetId="22" hidden="1">#REF!</definedName>
    <definedName name="sdklofj" hidden="1">#REF!</definedName>
    <definedName name="sdld" localSheetId="7" hidden="1">#REF!</definedName>
    <definedName name="sdld" localSheetId="18" hidden="1">#REF!</definedName>
    <definedName name="sdld" localSheetId="19" hidden="1">#REF!</definedName>
    <definedName name="sdld" localSheetId="20" hidden="1">#REF!</definedName>
    <definedName name="sdld" localSheetId="22" hidden="1">#REF!</definedName>
    <definedName name="sdld" hidden="1">#REF!</definedName>
    <definedName name="sdljgfj" localSheetId="7" hidden="1">#REF!</definedName>
    <definedName name="sdljgfj" localSheetId="18" hidden="1">#REF!</definedName>
    <definedName name="sdljgfj" localSheetId="19" hidden="1">#REF!</definedName>
    <definedName name="sdljgfj" localSheetId="20" hidden="1">#REF!</definedName>
    <definedName name="sdljgfj" localSheetId="22" hidden="1">#REF!</definedName>
    <definedName name="sdljgfj" hidden="1">#REF!</definedName>
    <definedName name="sdop" localSheetId="7" hidden="1">#REF!</definedName>
    <definedName name="sdop" localSheetId="18" hidden="1">#REF!</definedName>
    <definedName name="sdop" localSheetId="19" hidden="1">#REF!</definedName>
    <definedName name="sdop" localSheetId="20" hidden="1">#REF!</definedName>
    <definedName name="sdop" localSheetId="22" hidden="1">#REF!</definedName>
    <definedName name="sdop" hidden="1">#REF!</definedName>
    <definedName name="sdsdl" localSheetId="7" hidden="1">#REF!</definedName>
    <definedName name="sdsdl" localSheetId="18" hidden="1">#REF!</definedName>
    <definedName name="sdsdl" localSheetId="19" hidden="1">#REF!</definedName>
    <definedName name="sdsdl" localSheetId="20" hidden="1">#REF!</definedName>
    <definedName name="sdsdl" localSheetId="22" hidden="1">#REF!</definedName>
    <definedName name="sdsdl" hidden="1">#REF!</definedName>
    <definedName name="sdv" localSheetId="7" hidden="1">#REF!</definedName>
    <definedName name="sdv" localSheetId="18" hidden="1">#REF!</definedName>
    <definedName name="sdv" localSheetId="19" hidden="1">#REF!</definedName>
    <definedName name="sdv" localSheetId="20" hidden="1">#REF!</definedName>
    <definedName name="sdv" localSheetId="22" hidden="1">#REF!</definedName>
    <definedName name="sdv" hidden="1">#REF!</definedName>
    <definedName name="SE_Only" localSheetId="7">'[14]Alloc factors'!#REF!</definedName>
    <definedName name="SE_Only">'[14]Alloc factors'!#REF!</definedName>
    <definedName name="SEadit" localSheetId="7">#REF!</definedName>
    <definedName name="SEadit">#REF!</definedName>
    <definedName name="SEadv" localSheetId="7">#REF!</definedName>
    <definedName name="SEadv">#REF!</definedName>
    <definedName name="SEcash" localSheetId="7">#REF!</definedName>
    <definedName name="SEcash">#REF!</definedName>
    <definedName name="SEcwip" localSheetId="7">#REF!</definedName>
    <definedName name="SEcwip">#REF!</definedName>
    <definedName name="SEdep" localSheetId="7">#REF!</definedName>
    <definedName name="SEdep">#REF!</definedName>
    <definedName name="sedf" localSheetId="7" hidden="1">#REF!</definedName>
    <definedName name="sedf" localSheetId="18" hidden="1">#REF!</definedName>
    <definedName name="sedf" localSheetId="19" hidden="1">#REF!</definedName>
    <definedName name="sedf" localSheetId="20" hidden="1">#REF!</definedName>
    <definedName name="sedf" localSheetId="22" hidden="1">#REF!</definedName>
    <definedName name="sedf" hidden="1">#REF!</definedName>
    <definedName name="SEmatsup" localSheetId="7">#REF!</definedName>
    <definedName name="SEmatsup">#REF!</definedName>
    <definedName name="SEMO" localSheetId="7">#REF!</definedName>
    <definedName name="SEMO">#REF!</definedName>
    <definedName name="SEMO_Plant" localSheetId="7">#REF!</definedName>
    <definedName name="SEMO_Plant">#REF!</definedName>
    <definedName name="SEplant" localSheetId="7">#REF!</definedName>
    <definedName name="SEplant">#REF!</definedName>
    <definedName name="SEpp" localSheetId="7">#REF!</definedName>
    <definedName name="SEpp">#REF!</definedName>
    <definedName name="SERIES1" localSheetId="25">#REF!</definedName>
    <definedName name="SERIES1" localSheetId="0">#REF!</definedName>
    <definedName name="SERIES1" localSheetId="7">#REF!</definedName>
    <definedName name="SERIES1" localSheetId="18">#REF!</definedName>
    <definedName name="SERIES1" localSheetId="19">#REF!</definedName>
    <definedName name="SERIES1" localSheetId="20">#REF!</definedName>
    <definedName name="SERIES1" localSheetId="21">#REF!</definedName>
    <definedName name="SERIES1" localSheetId="22">#REF!</definedName>
    <definedName name="SERIES1">#REF!</definedName>
    <definedName name="SERIES2" localSheetId="25">#REF!</definedName>
    <definedName name="SERIES2" localSheetId="0">#REF!</definedName>
    <definedName name="SERIES2" localSheetId="7">#REF!</definedName>
    <definedName name="SERIES2" localSheetId="18">#REF!</definedName>
    <definedName name="SERIES2" localSheetId="19">#REF!</definedName>
    <definedName name="SERIES2" localSheetId="20">#REF!</definedName>
    <definedName name="SERIES2" localSheetId="21">#REF!</definedName>
    <definedName name="SERIES2" localSheetId="22">#REF!</definedName>
    <definedName name="SERIES2">#REF!</definedName>
    <definedName name="SERIES3" localSheetId="25">#REF!</definedName>
    <definedName name="SERIES3" localSheetId="0">#REF!</definedName>
    <definedName name="SERIES3" localSheetId="7">#REF!</definedName>
    <definedName name="SERIES3" localSheetId="18">#REF!</definedName>
    <definedName name="SERIES3" localSheetId="19">#REF!</definedName>
    <definedName name="SERIES3" localSheetId="20">#REF!</definedName>
    <definedName name="SERIES3" localSheetId="21">#REF!</definedName>
    <definedName name="SERIES3" localSheetId="22">#REF!</definedName>
    <definedName name="SERIES3">#REF!</definedName>
    <definedName name="SERIES4" localSheetId="25">#REF!</definedName>
    <definedName name="SERIES4" localSheetId="0">#REF!</definedName>
    <definedName name="SERIES4" localSheetId="7">#REF!</definedName>
    <definedName name="SERIES4" localSheetId="18">#REF!</definedName>
    <definedName name="SERIES4" localSheetId="19">#REF!</definedName>
    <definedName name="SERIES4" localSheetId="20">#REF!</definedName>
    <definedName name="SERIES4" localSheetId="21">#REF!</definedName>
    <definedName name="SERIES4" localSheetId="22">#REF!</definedName>
    <definedName name="SERIES4">#REF!</definedName>
    <definedName name="SERIES5" localSheetId="25">#REF!</definedName>
    <definedName name="SERIES5" localSheetId="0">#REF!</definedName>
    <definedName name="SERIES5" localSheetId="7">#REF!</definedName>
    <definedName name="SERIES5" localSheetId="18">#REF!</definedName>
    <definedName name="SERIES5" localSheetId="19">#REF!</definedName>
    <definedName name="SERIES5" localSheetId="20">#REF!</definedName>
    <definedName name="SERIES5" localSheetId="21">#REF!</definedName>
    <definedName name="SERIES5" localSheetId="22">#REF!</definedName>
    <definedName name="SERIES5">#REF!</definedName>
    <definedName name="SERIES6" localSheetId="25">#REF!</definedName>
    <definedName name="SERIES6" localSheetId="0">#REF!</definedName>
    <definedName name="SERIES6" localSheetId="7">#REF!</definedName>
    <definedName name="SERIES6" localSheetId="18">#REF!</definedName>
    <definedName name="SERIES6" localSheetId="19">#REF!</definedName>
    <definedName name="SERIES6" localSheetId="20">#REF!</definedName>
    <definedName name="SERIES6" localSheetId="21">#REF!</definedName>
    <definedName name="SERIES6" localSheetId="22">#REF!</definedName>
    <definedName name="SERIES6">#REF!</definedName>
    <definedName name="SEstorg" localSheetId="7">#REF!</definedName>
    <definedName name="SEstorg">#REF!</definedName>
    <definedName name="Set">" "</definedName>
    <definedName name="sevw" localSheetId="0" hidden="1">#REF!</definedName>
    <definedName name="sevw" localSheetId="7" hidden="1">#REF!</definedName>
    <definedName name="sevw" localSheetId="18" hidden="1">#REF!</definedName>
    <definedName name="sevw" localSheetId="19" hidden="1">#REF!</definedName>
    <definedName name="sevw" localSheetId="20" hidden="1">#REF!</definedName>
    <definedName name="sevw" localSheetId="21" hidden="1">#REF!</definedName>
    <definedName name="sevw" localSheetId="22" hidden="1">#REF!</definedName>
    <definedName name="sevw" hidden="1">#REF!</definedName>
    <definedName name="sfdv" localSheetId="7" hidden="1">#REF!</definedName>
    <definedName name="sfdv" localSheetId="18" hidden="1">#REF!</definedName>
    <definedName name="sfdv" localSheetId="19" hidden="1">#REF!</definedName>
    <definedName name="sfdv" localSheetId="20" hidden="1">#REF!</definedName>
    <definedName name="sfdv" localSheetId="22" hidden="1">#REF!</definedName>
    <definedName name="sfdv" hidden="1">#REF!</definedName>
    <definedName name="sheet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localSheetId="0" hidden="1">{#N/A,#N/A,TRUE,"1990";#N/A,#N/A,TRUE,"1991";#N/A,#N/A,TRUE,"1992";#N/A,#N/A,TRUE,"1993"}</definedName>
    <definedName name="shit" localSheetId="7" hidden="1">{#N/A,#N/A,TRUE,"1990";#N/A,#N/A,TRUE,"1991";#N/A,#N/A,TRUE,"1992";#N/A,#N/A,TRUE,"1993"}</definedName>
    <definedName name="shit" localSheetId="19" hidden="1">{#N/A,#N/A,TRUE,"1990";#N/A,#N/A,TRUE,"1991";#N/A,#N/A,TRUE,"1992";#N/A,#N/A,TRUE,"1993"}</definedName>
    <definedName name="shit" localSheetId="20" hidden="1">{#N/A,#N/A,TRUE,"1990";#N/A,#N/A,TRUE,"1991";#N/A,#N/A,TRUE,"1992";#N/A,#N/A,TRUE,"1993"}</definedName>
    <definedName name="shit" localSheetId="21" hidden="1">{#N/A,#N/A,TRUE,"1990";#N/A,#N/A,TRUE,"1991";#N/A,#N/A,TRUE,"1992";#N/A,#N/A,TRUE,"1993"}</definedName>
    <definedName name="shit" localSheetId="22" hidden="1">{#N/A,#N/A,TRUE,"1990";#N/A,#N/A,TRUE,"1991";#N/A,#N/A,TRUE,"1992";#N/A,#N/A,TRUE,"1993"}</definedName>
    <definedName name="shit" hidden="1">{#N/A,#N/A,TRUE,"1990";#N/A,#N/A,TRUE,"1991";#N/A,#N/A,TRUE,"1992";#N/A,#N/A,TRUE,"1993"}</definedName>
    <definedName name="shit2" localSheetId="0" hidden="1">{"summary",#N/A,TRUE,"E93ADJ";"detail",#N/A,TRUE,"E93ADJ"}</definedName>
    <definedName name="shit2" localSheetId="7" hidden="1">{"summary",#N/A,TRUE,"E93ADJ";"detail",#N/A,TRUE,"E93ADJ"}</definedName>
    <definedName name="shit2" localSheetId="19" hidden="1">{"summary",#N/A,TRUE,"E93ADJ";"detail",#N/A,TRUE,"E93ADJ"}</definedName>
    <definedName name="shit2" localSheetId="20" hidden="1">{"summary",#N/A,TRUE,"E93ADJ";"detail",#N/A,TRUE,"E93ADJ"}</definedName>
    <definedName name="shit2" localSheetId="21" hidden="1">{"summary",#N/A,TRUE,"E93ADJ";"detail",#N/A,TRUE,"E93ADJ"}</definedName>
    <definedName name="shit2" localSheetId="22" hidden="1">{"summary",#N/A,TRUE,"E93ADJ";"detail",#N/A,TRUE,"E93ADJ"}</definedName>
    <definedName name="shit2" hidden="1">{"summary",#N/A,TRUE,"E93ADJ";"detail",#N/A,TRUE,"E93ADJ"}</definedName>
    <definedName name="SI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0" hidden="1">#REF!</definedName>
    <definedName name="slkd" localSheetId="7" hidden="1">#REF!</definedName>
    <definedName name="slkd" localSheetId="18" hidden="1">#REF!</definedName>
    <definedName name="slkd" localSheetId="19" hidden="1">#REF!</definedName>
    <definedName name="slkd" localSheetId="20" hidden="1">#REF!</definedName>
    <definedName name="slkd" localSheetId="21" hidden="1">#REF!</definedName>
    <definedName name="slkd" localSheetId="22" hidden="1">#REF!</definedName>
    <definedName name="slkd" hidden="1">#REF!</definedName>
    <definedName name="SOURCES" localSheetId="0">#REF!</definedName>
    <definedName name="SOURCES" localSheetId="7">#REF!</definedName>
    <definedName name="SOURCES" localSheetId="21">#REF!</definedName>
    <definedName name="SOURCES">#REF!</definedName>
    <definedName name="sp" localSheetId="7">#REF!</definedName>
    <definedName name="sp">#REF!</definedName>
    <definedName name="Spread">'[73]AUS RPM Study p 2'!$A$1:$L$96</definedName>
    <definedName name="SpreadsheetBuilder_1" localSheetId="0" hidden="1">#REF!</definedName>
    <definedName name="SpreadsheetBuilder_1" localSheetId="7" hidden="1">#REF!</definedName>
    <definedName name="SpreadsheetBuilder_1" localSheetId="21" hidden="1">#REF!</definedName>
    <definedName name="SpreadsheetBuilder_1" hidden="1">#REF!</definedName>
    <definedName name="SpreadsheetBuilder_10" localSheetId="0" hidden="1">#REF!</definedName>
    <definedName name="SpreadsheetBuilder_10" localSheetId="7" hidden="1">#REF!</definedName>
    <definedName name="SpreadsheetBuilder_10" localSheetId="21" hidden="1">#REF!</definedName>
    <definedName name="SpreadsheetBuilder_10" hidden="1">#REF!</definedName>
    <definedName name="SpreadsheetBuilder_12" localSheetId="0" hidden="1">#REF!</definedName>
    <definedName name="SpreadsheetBuilder_12" localSheetId="7" hidden="1">#REF!</definedName>
    <definedName name="SpreadsheetBuilder_12" localSheetId="21" hidden="1">#REF!</definedName>
    <definedName name="SpreadsheetBuilder_12" hidden="1">#REF!</definedName>
    <definedName name="SpreadsheetBuilder_14" localSheetId="7" hidden="1">#REF!</definedName>
    <definedName name="SpreadsheetBuilder_14" hidden="1">#REF!</definedName>
    <definedName name="SpreadsheetBuilder_15" localSheetId="7" hidden="1">#REF!</definedName>
    <definedName name="SpreadsheetBuilder_15" hidden="1">#REF!</definedName>
    <definedName name="SpreadsheetBuilder_16" localSheetId="7" hidden="1">#REF!</definedName>
    <definedName name="SpreadsheetBuilder_16" hidden="1">#REF!</definedName>
    <definedName name="SpreadsheetBuilder_17" localSheetId="7" hidden="1">#REF!</definedName>
    <definedName name="SpreadsheetBuilder_17" hidden="1">#REF!</definedName>
    <definedName name="SpreadsheetBuilder_18" localSheetId="7" hidden="1">#REF!</definedName>
    <definedName name="SpreadsheetBuilder_18" hidden="1">#REF!</definedName>
    <definedName name="SpreadsheetBuilder_19" localSheetId="7" hidden="1">#REF!</definedName>
    <definedName name="SpreadsheetBuilder_19" hidden="1">#REF!</definedName>
    <definedName name="SpreadsheetBuilder_2" localSheetId="7" hidden="1">#REF!</definedName>
    <definedName name="SpreadsheetBuilder_2" hidden="1">#REF!</definedName>
    <definedName name="SpreadsheetBuilder_20" localSheetId="7" hidden="1">#REF!</definedName>
    <definedName name="SpreadsheetBuilder_20" hidden="1">#REF!</definedName>
    <definedName name="SpreadsheetBuilder_21" localSheetId="7" hidden="1">#REF!</definedName>
    <definedName name="SpreadsheetBuilder_21" hidden="1">#REF!</definedName>
    <definedName name="SpreadsheetBuilder_22" localSheetId="7" hidden="1">#REF!</definedName>
    <definedName name="SpreadsheetBuilder_22" hidden="1">#REF!</definedName>
    <definedName name="SpreadsheetBuilder_23" localSheetId="7" hidden="1">#REF!</definedName>
    <definedName name="SpreadsheetBuilder_23" hidden="1">#REF!</definedName>
    <definedName name="SpreadsheetBuilder_24" localSheetId="7" hidden="1">#REF!</definedName>
    <definedName name="SpreadsheetBuilder_24" hidden="1">#REF!</definedName>
    <definedName name="SpreadsheetBuilder_25" localSheetId="7" hidden="1">#REF!</definedName>
    <definedName name="SpreadsheetBuilder_25" hidden="1">#REF!</definedName>
    <definedName name="SpreadsheetBuilder_27" localSheetId="7" hidden="1">#REF!</definedName>
    <definedName name="SpreadsheetBuilder_27" hidden="1">#REF!</definedName>
    <definedName name="SpreadsheetBuilder_28" localSheetId="7" hidden="1">#REF!</definedName>
    <definedName name="SpreadsheetBuilder_28" hidden="1">#REF!</definedName>
    <definedName name="SpreadsheetBuilder_3" localSheetId="7" hidden="1">#REF!</definedName>
    <definedName name="SpreadsheetBuilder_3" hidden="1">#REF!</definedName>
    <definedName name="SpreadsheetBuilder_4" localSheetId="7" hidden="1">#REF!</definedName>
    <definedName name="SpreadsheetBuilder_4" hidden="1">#REF!</definedName>
    <definedName name="SpreadsheetBuilder_5" localSheetId="7" hidden="1">#REF!</definedName>
    <definedName name="SpreadsheetBuilder_5" hidden="1">#REF!</definedName>
    <definedName name="SpreadsheetBuilder_6" localSheetId="7" hidden="1">#REF!</definedName>
    <definedName name="SpreadsheetBuilder_6" hidden="1">#REF!</definedName>
    <definedName name="SpreadsheetBuilder_7" localSheetId="7" hidden="1">#REF!</definedName>
    <definedName name="SpreadsheetBuilder_7" hidden="1">#REF!</definedName>
    <definedName name="SpreadsheetBuilder_8" localSheetId="7" hidden="1">#REF!</definedName>
    <definedName name="SpreadsheetBuilder_8" hidden="1">#REF!</definedName>
    <definedName name="SPWS_WBID">"5C3BEB3C-3631-11D4-B07C-00104BC5D17F"</definedName>
    <definedName name="srg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0" hidden="1">#REF!</definedName>
    <definedName name="ssdo" localSheetId="7" hidden="1">#REF!</definedName>
    <definedName name="ssdo" localSheetId="18" hidden="1">#REF!</definedName>
    <definedName name="ssdo" localSheetId="19" hidden="1">#REF!</definedName>
    <definedName name="ssdo" localSheetId="20" hidden="1">#REF!</definedName>
    <definedName name="ssdo" localSheetId="21" hidden="1">#REF!</definedName>
    <definedName name="ssdo" localSheetId="22" hidden="1">#REF!</definedName>
    <definedName name="ssdo" hidden="1">#REF!</definedName>
    <definedName name="SSExp" localSheetId="0">'[39]Input '!#REF!</definedName>
    <definedName name="SSExp" localSheetId="7">'[39]Input '!#REF!</definedName>
    <definedName name="SSExp" localSheetId="21">'[39]Input '!#REF!</definedName>
    <definedName name="SSExp">'[39]Input '!#REF!</definedName>
    <definedName name="SSPlant" localSheetId="0">'[39]Input '!#REF!</definedName>
    <definedName name="SSPlant" localSheetId="7">'[39]Input '!#REF!</definedName>
    <definedName name="SSPlant" localSheetId="21">'[39]Input '!#REF!</definedName>
    <definedName name="SSPlant">'[39]Input '!#REF!</definedName>
    <definedName name="SSS" localSheetId="0">#REF!</definedName>
    <definedName name="SSS" localSheetId="7">#REF!</definedName>
    <definedName name="SSS" localSheetId="21">#REF!</definedName>
    <definedName name="SSS">#REF!</definedName>
    <definedName name="sssset" localSheetId="0" hidden="1">#REF!</definedName>
    <definedName name="sssset" localSheetId="7" hidden="1">#REF!</definedName>
    <definedName name="sssset" localSheetId="18" hidden="1">#REF!</definedName>
    <definedName name="sssset" localSheetId="19" hidden="1">#REF!</definedName>
    <definedName name="sssset" localSheetId="20" hidden="1">#REF!</definedName>
    <definedName name="sssset" localSheetId="21" hidden="1">#REF!</definedName>
    <definedName name="sssset" localSheetId="22" hidden="1">#REF!</definedName>
    <definedName name="sssset" hidden="1">#REF!</definedName>
    <definedName name="START" localSheetId="25">#REF!</definedName>
    <definedName name="START" localSheetId="0">#REF!</definedName>
    <definedName name="START" localSheetId="4">#REF!</definedName>
    <definedName name="START" localSheetId="5">#REF!</definedName>
    <definedName name="START" localSheetId="7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4">#REF!</definedName>
    <definedName name="START" localSheetId="18">#REF!</definedName>
    <definedName name="START" localSheetId="19">#REF!</definedName>
    <definedName name="START" localSheetId="20">#REF!</definedName>
    <definedName name="START" localSheetId="21">#REF!</definedName>
    <definedName name="START" localSheetId="22">#REF!</definedName>
    <definedName name="START">#REF!</definedName>
    <definedName name="STD_Rate">'[39]Input '!$C$24</definedName>
    <definedName name="Stockprice" localSheetId="25">'[85]Stock Price (Electric)'!$C$1:$AY$33</definedName>
    <definedName name="Stockprice" localSheetId="5">'[85]Stock Price (Electric)'!$C$1:$AY$33</definedName>
    <definedName name="stockprice" localSheetId="22">'[42]Stock Price (Utility)'!$C$2:$U$34</definedName>
    <definedName name="Stockprice">'[86]Stock Price (Electric)'!$C$1:$AY$33</definedName>
    <definedName name="Sttax" localSheetId="7">#REF!</definedName>
    <definedName name="Sttax" localSheetId="22">#REF!</definedName>
    <definedName name="Sttax">#REF!</definedName>
    <definedName name="Study_Company" localSheetId="7">#REF!</definedName>
    <definedName name="Study_Company" localSheetId="22">#REF!</definedName>
    <definedName name="Study_Company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MMARY" localSheetId="25">#REF!</definedName>
    <definedName name="SUMMARY" localSheetId="0">#REF!</definedName>
    <definedName name="SUMMARY" localSheetId="7">#REF!</definedName>
    <definedName name="SUMMARY" localSheetId="18">#REF!</definedName>
    <definedName name="SUMMARY" localSheetId="19">#REF!</definedName>
    <definedName name="SUMMARY" localSheetId="20">#REF!</definedName>
    <definedName name="SUMMARY" localSheetId="21">#REF!</definedName>
    <definedName name="SUMMARY" localSheetId="22">#REF!</definedName>
    <definedName name="SUMMARY">#REF!</definedName>
    <definedName name="support" localSheetId="7">#REF!</definedName>
    <definedName name="support">#REF!</definedName>
    <definedName name="SURV">'[87]SURV ACCOUNTS'!$A$1:$C$453</definedName>
    <definedName name="sv" localSheetId="0" hidden="1">#REF!</definedName>
    <definedName name="sv" localSheetId="7" hidden="1">#REF!</definedName>
    <definedName name="sv" localSheetId="18" hidden="1">#REF!</definedName>
    <definedName name="sv" localSheetId="19" hidden="1">#REF!</definedName>
    <definedName name="sv" localSheetId="20" hidden="1">#REF!</definedName>
    <definedName name="sv" localSheetId="21" hidden="1">#REF!</definedName>
    <definedName name="sv" localSheetId="22" hidden="1">#REF!</definedName>
    <definedName name="sv" hidden="1">#REF!</definedName>
    <definedName name="svfdv" localSheetId="7" hidden="1">#REF!</definedName>
    <definedName name="svfdv" localSheetId="18" hidden="1">#REF!</definedName>
    <definedName name="svfdv" localSheetId="19" hidden="1">#REF!</definedName>
    <definedName name="svfdv" localSheetId="20" hidden="1">#REF!</definedName>
    <definedName name="svfdv" localSheetId="22" hidden="1">#REF!</definedName>
    <definedName name="svfdv" hidden="1">#REF!</definedName>
    <definedName name="SWadit" localSheetId="7">#REF!</definedName>
    <definedName name="SWadit">#REF!</definedName>
    <definedName name="SWadv" localSheetId="7">#REF!</definedName>
    <definedName name="SWadv">#REF!</definedName>
    <definedName name="swae" localSheetId="7" hidden="1">#REF!</definedName>
    <definedName name="swae" localSheetId="18" hidden="1">#REF!</definedName>
    <definedName name="swae" localSheetId="19" hidden="1">#REF!</definedName>
    <definedName name="swae" localSheetId="20" hidden="1">#REF!</definedName>
    <definedName name="swae" localSheetId="22" hidden="1">#REF!</definedName>
    <definedName name="swae" hidden="1">#REF!</definedName>
    <definedName name="SWcash" localSheetId="7">#REF!</definedName>
    <definedName name="SWcash">#REF!</definedName>
    <definedName name="SWcwip" localSheetId="7">#REF!</definedName>
    <definedName name="SWcwip">#REF!</definedName>
    <definedName name="SWdep" localSheetId="7">#REF!</definedName>
    <definedName name="SWdep">#REF!</definedName>
    <definedName name="SWmatsup" localSheetId="7">#REF!</definedName>
    <definedName name="SWmatsup">#REF!</definedName>
    <definedName name="SWplant" localSheetId="7">#REF!</definedName>
    <definedName name="SWplant">#REF!</definedName>
    <definedName name="SWpp" localSheetId="7">#REF!</definedName>
    <definedName name="SWpp">#REF!</definedName>
    <definedName name="SWstorg" localSheetId="7">#REF!</definedName>
    <definedName name="SWstorg">#REF!</definedName>
    <definedName name="Swvu.DATABASE." localSheetId="7" hidden="1">[31]DATABASE!#REF!</definedName>
    <definedName name="Swvu.DATABASE." hidden="1">[31]DATABASE!#REF!</definedName>
    <definedName name="Swvu.OP." localSheetId="7" hidden="1">#REF!</definedName>
    <definedName name="Swvu.OP." hidden="1">#REF!</definedName>
    <definedName name="T" localSheetId="7">#REF!</definedName>
    <definedName name="T">#REF!</definedName>
    <definedName name="t_3" localSheetId="7">#REF!</definedName>
    <definedName name="t_3">#REF!</definedName>
    <definedName name="t_4" localSheetId="7">#REF!</definedName>
    <definedName name="t_4">#REF!</definedName>
    <definedName name="TABLE" localSheetId="7">#REF!</definedName>
    <definedName name="TABLE">#REF!</definedName>
    <definedName name="tar10high" localSheetId="7">[61]Calculate!#REF!</definedName>
    <definedName name="tar10high">[61]Calculate!#REF!</definedName>
    <definedName name="tar10low" localSheetId="7">[61]Calculate!#REF!</definedName>
    <definedName name="tar10low">[61]Calculate!#REF!</definedName>
    <definedName name="tar11high" localSheetId="7">[61]Calculate!#REF!</definedName>
    <definedName name="tar11high">[61]Calculate!#REF!</definedName>
    <definedName name="tar11low" localSheetId="7">[61]Calculate!#REF!</definedName>
    <definedName name="tar11low">[61]Calculate!#REF!</definedName>
    <definedName name="tar12high">[61]Calculate!#REF!</definedName>
    <definedName name="tar12low">[61]Calculate!#REF!</definedName>
    <definedName name="tar13high">[61]Calculate!#REF!</definedName>
    <definedName name="tar13low">[61]Calculate!#REF!</definedName>
    <definedName name="tar14high">[61]Calculate!#REF!</definedName>
    <definedName name="tar14low">[61]Calculate!#REF!</definedName>
    <definedName name="tar15high">[61]Calculate!#REF!</definedName>
    <definedName name="tar15low">[61]Calculate!#REF!</definedName>
    <definedName name="tar16high">[61]Calculate!#REF!</definedName>
    <definedName name="tar16low">[61]Calculate!#REF!</definedName>
    <definedName name="tar17high">[61]Calculate!#REF!</definedName>
    <definedName name="tar17low">[61]Calculate!#REF!</definedName>
    <definedName name="tar18high">[61]Calculate!#REF!</definedName>
    <definedName name="tar18low">[61]Calculate!#REF!</definedName>
    <definedName name="tar19high">[61]Calculate!#REF!</definedName>
    <definedName name="tar19low">[61]Calculate!#REF!</definedName>
    <definedName name="tar1high">[61]Calculate!#REF!</definedName>
    <definedName name="tar1low">[40]Calculate!#REF!</definedName>
    <definedName name="tar20high">[61]Calculate!#REF!</definedName>
    <definedName name="tar20low">[61]Calculate!#REF!</definedName>
    <definedName name="tar2high">[61]Calculate!#REF!</definedName>
    <definedName name="tar2low">[40]Calculate!#REF!</definedName>
    <definedName name="tar3high">[61]Calculate!#REF!</definedName>
    <definedName name="tar3low">[40]Calculate!#REF!</definedName>
    <definedName name="tar4high">[61]Calculate!#REF!</definedName>
    <definedName name="tar4low">[40]Calculate!#REF!</definedName>
    <definedName name="tar5high">[61]Calculate!#REF!</definedName>
    <definedName name="tar5low">[40]Calculate!#REF!</definedName>
    <definedName name="tar6high">[61]Calculate!#REF!</definedName>
    <definedName name="tar6low">[40]Calculate!#REF!</definedName>
    <definedName name="tar7high">[61]Calculate!#REF!</definedName>
    <definedName name="tar7low">[40]Calculate!#REF!</definedName>
    <definedName name="tar8high">[61]Calculate!#REF!</definedName>
    <definedName name="tar8low">[40]Calculate!#REF!</definedName>
    <definedName name="tar9high">[61]Calculate!#REF!</definedName>
    <definedName name="tar9low">[61]Calculate!#REF!</definedName>
    <definedName name="TAXCALC2">[60]summary:fit!$A$1:$V$287</definedName>
    <definedName name="tbsm01" localSheetId="7">#REF!</definedName>
    <definedName name="tbsm01" localSheetId="22">#REF!</definedName>
    <definedName name="tbsm01">#REF!</definedName>
    <definedName name="tbwn01" localSheetId="7">#REF!</definedName>
    <definedName name="tbwn01" localSheetId="22">#REF!</definedName>
    <definedName name="tbwn01">#REF!</definedName>
    <definedName name="tbwn02" localSheetId="7">#REF!</definedName>
    <definedName name="tbwn02" localSheetId="22">#REF!</definedName>
    <definedName name="tbwn02">#REF!</definedName>
    <definedName name="TEAB" localSheetId="25">#REF!</definedName>
    <definedName name="TEAB" localSheetId="0">#REF!</definedName>
    <definedName name="TEAB" localSheetId="7">#REF!</definedName>
    <definedName name="TEAB" localSheetId="18">#REF!</definedName>
    <definedName name="TEAB" localSheetId="19">#REF!</definedName>
    <definedName name="TEAB" localSheetId="20">#REF!</definedName>
    <definedName name="TEAB" localSheetId="21">#REF!</definedName>
    <definedName name="TEAB" localSheetId="22">#REF!</definedName>
    <definedName name="TEAB">#REF!</definedName>
    <definedName name="TEFIS99" localSheetId="25">#REF!</definedName>
    <definedName name="TEFIS99" localSheetId="0">#REF!</definedName>
    <definedName name="TEFIS99" localSheetId="7">#REF!</definedName>
    <definedName name="TEFIS99" localSheetId="18">#REF!</definedName>
    <definedName name="TEFIS99" localSheetId="19">#REF!</definedName>
    <definedName name="TEFIS99" localSheetId="20">#REF!</definedName>
    <definedName name="TEFIS99" localSheetId="21">#REF!</definedName>
    <definedName name="TEFIS99" localSheetId="22">#REF!</definedName>
    <definedName name="TEFIS99">#REF!</definedName>
    <definedName name="TEFRA" localSheetId="0" hidden="1">{"summary",#N/A,TRUE,"E93ADJ";"detail",#N/A,TRUE,"E93ADJ"}</definedName>
    <definedName name="TEFRA" localSheetId="7" hidden="1">{"summary",#N/A,TRUE,"E93ADJ";"detail",#N/A,TRUE,"E93ADJ"}</definedName>
    <definedName name="TEFRA" localSheetId="19" hidden="1">{"summary",#N/A,TRUE,"E93ADJ";"detail",#N/A,TRUE,"E93ADJ"}</definedName>
    <definedName name="TEFRA" localSheetId="20" hidden="1">{"summary",#N/A,TRUE,"E93ADJ";"detail",#N/A,TRUE,"E93ADJ"}</definedName>
    <definedName name="TEFRA" localSheetId="21" hidden="1">{"summary",#N/A,TRUE,"E93ADJ";"detail",#N/A,TRUE,"E93ADJ"}</definedName>
    <definedName name="TEFRA" localSheetId="22" hidden="1">{"summary",#N/A,TRUE,"E93ADJ";"detail",#N/A,TRUE,"E93ADJ"}</definedName>
    <definedName name="TEFRA" hidden="1">{"summary",#N/A,TRUE,"E93ADJ";"detail",#N/A,TRUE,"E93ADJ"}</definedName>
    <definedName name="TEMP" localSheetId="25">'[25]Bond Returns'!$O$8</definedName>
    <definedName name="TEMP" localSheetId="0">'[26]Bond Returns'!$O$8</definedName>
    <definedName name="TEMP" localSheetId="4">'[26]Bond Returns'!$O$8</definedName>
    <definedName name="TEMP" localSheetId="5">'[26]Bond Returns'!$O$8</definedName>
    <definedName name="TEMP" localSheetId="7">'[26]Bond Returns'!$O$8</definedName>
    <definedName name="TEMP" localSheetId="8">'[26]Bond Returns'!$O$8</definedName>
    <definedName name="TEMP" localSheetId="9">'[26]Bond Returns'!$O$8</definedName>
    <definedName name="TEMP" localSheetId="10">'[25]Bond Returns'!$O$8</definedName>
    <definedName name="TEMP" localSheetId="11">'[27]Bond Returns'!$O$8</definedName>
    <definedName name="TEMP" localSheetId="12">'[27]Bond Returns'!$O$8</definedName>
    <definedName name="TEMP" localSheetId="13">'[26]Bond Returns'!$O$8</definedName>
    <definedName name="TEMP" localSheetId="14">'[26]Bond Returns'!$O$8</definedName>
    <definedName name="TEMP" localSheetId="18">'[25]Bond Returns'!$O$8</definedName>
    <definedName name="TEMP" localSheetId="19">'[25]Bond Returns'!$O$8</definedName>
    <definedName name="TEMP" localSheetId="21">'[26]Bond Returns'!$O$8</definedName>
    <definedName name="TEMP">'[28]Bond Returns'!$O$8</definedName>
    <definedName name="test" localSheetId="0" hidden="1">{"ARK_JURIS_FUEL",#N/A,FALSE,"Ark_Fuel&amp;Rev"}</definedName>
    <definedName name="test" localSheetId="7" hidden="1">{"ARK_JURIS_FUEL",#N/A,FALSE,"Ark_Fuel&amp;Rev"}</definedName>
    <definedName name="test" localSheetId="19" hidden="1">{"ARK_JURIS_FUEL",#N/A,FALSE,"Ark_Fuel&amp;Rev"}</definedName>
    <definedName name="test" localSheetId="20" hidden="1">{"ARK_JURIS_FUEL",#N/A,FALSE,"Ark_Fuel&amp;Rev"}</definedName>
    <definedName name="test" localSheetId="21" hidden="1">{"ARK_JURIS_FUEL",#N/A,FALSE,"Ark_Fuel&amp;Rev"}</definedName>
    <definedName name="test" localSheetId="22" hidden="1">{"ARK_JURIS_FUEL",#N/A,FALSE,"Ark_Fuel&amp;Rev"}</definedName>
    <definedName name="test" hidden="1">{"ARK_JURIS_FUEL",#N/A,FALSE,"Ark_Fuel&amp;Rev"}</definedName>
    <definedName name="TEST0" localSheetId="25">#REF!</definedName>
    <definedName name="TEST0" localSheetId="0">#REF!</definedName>
    <definedName name="TEST0" localSheetId="7">#REF!</definedName>
    <definedName name="TEST0" localSheetId="18">#REF!</definedName>
    <definedName name="TEST0" localSheetId="19">#REF!</definedName>
    <definedName name="TEST0" localSheetId="20">#REF!</definedName>
    <definedName name="TEST0" localSheetId="21">#REF!</definedName>
    <definedName name="TEST0" localSheetId="22">#REF!</definedName>
    <definedName name="TEST0">#REF!</definedName>
    <definedName name="test1" localSheetId="0" hidden="1">{#N/A,#N/A,TRUE,"Bill Comp - 60";#N/A,#N/A,TRUE,"Bill Comp - 70";#N/A,#N/A,TRUE,"Bill Comp - 71";#N/A,#N/A,TRUE,"Bill Comp- 85"}</definedName>
    <definedName name="test1" localSheetId="7" hidden="1">{#N/A,#N/A,TRUE,"Bill Comp - 60";#N/A,#N/A,TRUE,"Bill Comp - 70";#N/A,#N/A,TRUE,"Bill Comp - 71";#N/A,#N/A,TRUE,"Bill Comp- 85"}</definedName>
    <definedName name="test1" localSheetId="19" hidden="1">{#N/A,#N/A,TRUE,"Bill Comp - 60";#N/A,#N/A,TRUE,"Bill Comp - 70";#N/A,#N/A,TRUE,"Bill Comp - 71";#N/A,#N/A,TRUE,"Bill Comp- 85"}</definedName>
    <definedName name="test1" localSheetId="20" hidden="1">{#N/A,#N/A,TRUE,"Bill Comp - 60";#N/A,#N/A,TRUE,"Bill Comp - 70";#N/A,#N/A,TRUE,"Bill Comp - 71";#N/A,#N/A,TRUE,"Bill Comp- 85"}</definedName>
    <definedName name="test1" localSheetId="21" hidden="1">{#N/A,#N/A,TRUE,"Bill Comp - 60";#N/A,#N/A,TRUE,"Bill Comp - 70";#N/A,#N/A,TRUE,"Bill Comp - 71";#N/A,#N/A,TRUE,"Bill Comp- 85"}</definedName>
    <definedName name="test1" localSheetId="22" hidden="1">{#N/A,#N/A,TRUE,"Bill Comp - 60";#N/A,#N/A,TRUE,"Bill Comp - 70";#N/A,#N/A,TRUE,"Bill Comp - 71";#N/A,#N/A,TRUE,"Bill Comp- 85"}</definedName>
    <definedName name="test1" hidden="1">{#N/A,#N/A,TRUE,"Bill Comp - 60";#N/A,#N/A,TRUE,"Bill Comp - 70";#N/A,#N/A,TRUE,"Bill Comp - 71";#N/A,#N/A,TRUE,"Bill Comp- 85"}</definedName>
    <definedName name="test11" localSheetId="0" hidden="1">{#N/A,"Anonymous",FALSE,"30 30k Table";#N/A,#N/A,FALSE,"30 50k Table";#N/A,#N/A,FALSE,"40 100k Table"}</definedName>
    <definedName name="test11" localSheetId="7" hidden="1">{#N/A,"Anonymous",FALSE,"30 30k Table";#N/A,#N/A,FALSE,"30 50k Table";#N/A,#N/A,FALSE,"40 100k Table"}</definedName>
    <definedName name="test11" localSheetId="19" hidden="1">{#N/A,"Anonymous",FALSE,"30 30k Table";#N/A,#N/A,FALSE,"30 50k Table";#N/A,#N/A,FALSE,"40 100k Table"}</definedName>
    <definedName name="test11" localSheetId="20" hidden="1">{#N/A,"Anonymous",FALSE,"30 30k Table";#N/A,#N/A,FALSE,"30 50k Table";#N/A,#N/A,FALSE,"40 100k Table"}</definedName>
    <definedName name="test11" localSheetId="21" hidden="1">{#N/A,"Anonymous",FALSE,"30 30k Table";#N/A,#N/A,FALSE,"30 50k Table";#N/A,#N/A,FALSE,"40 100k Table"}</definedName>
    <definedName name="test11" localSheetId="22" hidden="1">{#N/A,"Anonymous",FALSE,"30 30k Table";#N/A,#N/A,FALSE,"30 50k Table";#N/A,#N/A,FALSE,"40 100k Table"}</definedName>
    <definedName name="test11" hidden="1">{#N/A,"Anonymous",FALSE,"30 30k Table";#N/A,#N/A,FALSE,"30 50k Table";#N/A,#N/A,FALSE,"40 100k Table"}</definedName>
    <definedName name="TESTHKEY" localSheetId="25">#REF!</definedName>
    <definedName name="TESTHKEY" localSheetId="0">#REF!</definedName>
    <definedName name="TESTHKEY" localSheetId="7">#REF!</definedName>
    <definedName name="TESTHKEY" localSheetId="18">#REF!</definedName>
    <definedName name="TESTHKEY" localSheetId="19">#REF!</definedName>
    <definedName name="TESTHKEY" localSheetId="20">#REF!</definedName>
    <definedName name="TESTHKEY" localSheetId="21">#REF!</definedName>
    <definedName name="TESTHKEY" localSheetId="22">#REF!</definedName>
    <definedName name="TESTHKEY">#REF!</definedName>
    <definedName name="testing" localSheetId="0" hidden="1">{#N/A,"Anonymous",FALSE,"30 30k Table";#N/A,#N/A,FALSE,"30 50k Table";#N/A,#N/A,FALSE,"40 100k Table"}</definedName>
    <definedName name="testing" localSheetId="7" hidden="1">{#N/A,"Anonymous",FALSE,"30 30k Table";#N/A,#N/A,FALSE,"30 50k Table";#N/A,#N/A,FALSE,"40 100k Table"}</definedName>
    <definedName name="testing" localSheetId="19" hidden="1">{#N/A,"Anonymous",FALSE,"30 30k Table";#N/A,#N/A,FALSE,"30 50k Table";#N/A,#N/A,FALSE,"40 100k Table"}</definedName>
    <definedName name="testing" localSheetId="20" hidden="1">{#N/A,"Anonymous",FALSE,"30 30k Table";#N/A,#N/A,FALSE,"30 50k Table";#N/A,#N/A,FALSE,"40 100k Table"}</definedName>
    <definedName name="testing" localSheetId="21" hidden="1">{#N/A,"Anonymous",FALSE,"30 30k Table";#N/A,#N/A,FALSE,"30 50k Table";#N/A,#N/A,FALSE,"40 100k Table"}</definedName>
    <definedName name="testing" localSheetId="22" hidden="1">{#N/A,"Anonymous",FALSE,"30 30k Table";#N/A,#N/A,FALSE,"30 50k Table";#N/A,#N/A,FALSE,"40 100k Table"}</definedName>
    <definedName name="testing" hidden="1">{#N/A,"Anonymous",FALSE,"30 30k Table";#N/A,#N/A,FALSE,"30 50k Table";#N/A,#N/A,FALSE,"40 100k Table"}</definedName>
    <definedName name="TESTKEYS" localSheetId="25">#REF!</definedName>
    <definedName name="TESTKEYS" localSheetId="0">#REF!</definedName>
    <definedName name="TESTKEYS" localSheetId="7">#REF!</definedName>
    <definedName name="TESTKEYS" localSheetId="18">#REF!</definedName>
    <definedName name="TESTKEYS" localSheetId="19">#REF!</definedName>
    <definedName name="TESTKEYS" localSheetId="20">#REF!</definedName>
    <definedName name="TESTKEYS" localSheetId="21">#REF!</definedName>
    <definedName name="TESTKEYS" localSheetId="22">#REF!</definedName>
    <definedName name="TESTKEYS">#REF!</definedName>
    <definedName name="TESTPERIOD">'[39]Input '!$C$10</definedName>
    <definedName name="TestPeriodDate">[88]Inputs!$D$20</definedName>
    <definedName name="TESTVKEY" localSheetId="25">#REF!</definedName>
    <definedName name="TESTVKEY" localSheetId="0">#REF!</definedName>
    <definedName name="TESTVKEY" localSheetId="7">#REF!</definedName>
    <definedName name="TESTVKEY" localSheetId="18">#REF!</definedName>
    <definedName name="TESTVKEY" localSheetId="19">#REF!</definedName>
    <definedName name="TESTVKEY" localSheetId="20">#REF!</definedName>
    <definedName name="TESTVKEY" localSheetId="21">#REF!</definedName>
    <definedName name="TESTVKEY" localSheetId="22">#REF!</definedName>
    <definedName name="TESTVKEY">#REF!</definedName>
    <definedName name="TestYear">[58]Sheet1!$B$15</definedName>
    <definedName name="three" localSheetId="25">#REF!</definedName>
    <definedName name="three" localSheetId="0">#REF!</definedName>
    <definedName name="three" localSheetId="4">#REF!</definedName>
    <definedName name="three" localSheetId="5">#REF!</definedName>
    <definedName name="three" localSheetId="7">#REF!</definedName>
    <definedName name="three" localSheetId="8">#REF!</definedName>
    <definedName name="three" localSheetId="9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4">#REF!</definedName>
    <definedName name="three" localSheetId="18">#REF!</definedName>
    <definedName name="three" localSheetId="19">#REF!</definedName>
    <definedName name="three" localSheetId="20">#REF!</definedName>
    <definedName name="three" localSheetId="21">#REF!</definedName>
    <definedName name="three" localSheetId="22">#REF!</definedName>
    <definedName name="three">#REF!</definedName>
    <definedName name="Ticker">""</definedName>
    <definedName name="tot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dit">#REF!</definedName>
    <definedName name="TOTadv" localSheetId="7">#REF!</definedName>
    <definedName name="TOTadv">#REF!</definedName>
    <definedName name="TOTcash" localSheetId="7">#REF!</definedName>
    <definedName name="TOTcash">#REF!</definedName>
    <definedName name="TOTcwip" localSheetId="7">#REF!</definedName>
    <definedName name="TOTcwip">#REF!</definedName>
    <definedName name="TOTdep" localSheetId="7">#REF!</definedName>
    <definedName name="TOTdep">#REF!</definedName>
    <definedName name="TOTmatsup" localSheetId="7">#REF!</definedName>
    <definedName name="TOTmatsup">#REF!</definedName>
    <definedName name="TOTplant" localSheetId="7">#REF!</definedName>
    <definedName name="TOTplant">#REF!</definedName>
    <definedName name="TOTpp" localSheetId="7">#REF!</definedName>
    <definedName name="TOTpp">#REF!</definedName>
    <definedName name="TOTstorg" localSheetId="7">#REF!</definedName>
    <definedName name="TOTstorg">#REF!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">#REF!</definedName>
    <definedName name="trehhjrgjr" localSheetId="0" hidden="1">{"PF",#N/A,FALSE,"Sheet4";"PG",#N/A,FALSE,"Sheet4";"PH",#N/A,FALSE,"Sheet4";"PI",#N/A,FALSE,"Sheet4";"PJ",#N/A,FALSE,"Sheet4"}</definedName>
    <definedName name="trehhjrgjr" localSheetId="7" hidden="1">{"PF",#N/A,FALSE,"Sheet4";"PG",#N/A,FALSE,"Sheet4";"PH",#N/A,FALSE,"Sheet4";"PI",#N/A,FALSE,"Sheet4";"PJ",#N/A,FALSE,"Sheet4"}</definedName>
    <definedName name="trehhjrgjr" localSheetId="19" hidden="1">{"PF",#N/A,FALSE,"Sheet4";"PG",#N/A,FALSE,"Sheet4";"PH",#N/A,FALSE,"Sheet4";"PI",#N/A,FALSE,"Sheet4";"PJ",#N/A,FALSE,"Sheet4"}</definedName>
    <definedName name="trehhjrgjr" localSheetId="20" hidden="1">{"PF",#N/A,FALSE,"Sheet4";"PG",#N/A,FALSE,"Sheet4";"PH",#N/A,FALSE,"Sheet4";"PI",#N/A,FALSE,"Sheet4";"PJ",#N/A,FALSE,"Sheet4"}</definedName>
    <definedName name="trehhjrgjr" localSheetId="21" hidden="1">{"PF",#N/A,FALSE,"Sheet4";"PG",#N/A,FALSE,"Sheet4";"PH",#N/A,FALSE,"Sheet4";"PI",#N/A,FALSE,"Sheet4";"PJ",#N/A,FALSE,"Sheet4"}</definedName>
    <definedName name="trehhjrgjr" localSheetId="22" hidden="1">{"PF",#N/A,FALSE,"Sheet4";"PG",#N/A,FALSE,"Sheet4";"PH",#N/A,FALSE,"Sheet4";"PI",#N/A,FALSE,"Sheet4";"PJ",#N/A,FALSE,"Sheet4"}</definedName>
    <definedName name="trehhjrgjr" hidden="1">{"PF",#N/A,FALSE,"Sheet4";"PG",#N/A,FALSE,"Sheet4";"PH",#N/A,FALSE,"Sheet4";"PI",#N/A,FALSE,"Sheet4";"PJ",#N/A,FALSE,"Sheet4"}</definedName>
    <definedName name="trtrtrtrtrtrt" localSheetId="0" hidden="1">{#N/A,#N/A,FALSE,"OTHERINPUTS";#N/A,#N/A,FALSE,"DITRATEINPUTS";#N/A,#N/A,FALSE,"SUPPLIEDADJINPUT";#N/A,#N/A,FALSE,"BR&amp;SUPADJ."}</definedName>
    <definedName name="trtrtrtrtrtrt" localSheetId="7" hidden="1">{#N/A,#N/A,FALSE,"OTHERINPUTS";#N/A,#N/A,FALSE,"DITRATEINPUTS";#N/A,#N/A,FALSE,"SUPPLIEDADJINPUT";#N/A,#N/A,FALSE,"BR&amp;SUPADJ."}</definedName>
    <definedName name="trtrtrtrtrtrt" localSheetId="19" hidden="1">{#N/A,#N/A,FALSE,"OTHERINPUTS";#N/A,#N/A,FALSE,"DITRATEINPUTS";#N/A,#N/A,FALSE,"SUPPLIEDADJINPUT";#N/A,#N/A,FALSE,"BR&amp;SUPADJ."}</definedName>
    <definedName name="trtrtrtrtrtrt" localSheetId="20" hidden="1">{#N/A,#N/A,FALSE,"OTHERINPUTS";#N/A,#N/A,FALSE,"DITRATEINPUTS";#N/A,#N/A,FALSE,"SUPPLIEDADJINPUT";#N/A,#N/A,FALSE,"BR&amp;SUPADJ."}</definedName>
    <definedName name="trtrtrtrtrtrt" localSheetId="21" hidden="1">{#N/A,#N/A,FALSE,"OTHERINPUTS";#N/A,#N/A,FALSE,"DITRATEINPUTS";#N/A,#N/A,FALSE,"SUPPLIEDADJINPUT";#N/A,#N/A,FALSE,"BR&amp;SUPADJ."}</definedName>
    <definedName name="trtrtrtrtrtrt" localSheetId="22" hidden="1">{#N/A,#N/A,FALSE,"OTHERINPUTS";#N/A,#N/A,FALSE,"DITRATEINPUTS";#N/A,#N/A,FALSE,"SUPPLIEDADJINPUT";#N/A,#N/A,FALSE,"BR&amp;SUPADJ."}</definedName>
    <definedName name="trtrtrtrtrtrt" hidden="1">{#N/A,#N/A,FALSE,"OTHERINPUTS";#N/A,#N/A,FALSE,"DITRATEINPUTS";#N/A,#N/A,FALSE,"SUPPLIEDADJINPUT";#N/A,#N/A,FALSE,"BR&amp;SUPADJ."}</definedName>
    <definedName name="ttrtrfgf" localSheetId="0" hidden="1">{#N/A,#N/A,FALSE,"GLDwnLoad"}</definedName>
    <definedName name="ttrtrfgf" localSheetId="7" hidden="1">{#N/A,#N/A,FALSE,"GLDwnLoad"}</definedName>
    <definedName name="ttrtrfgf" localSheetId="19" hidden="1">{#N/A,#N/A,FALSE,"GLDwnLoad"}</definedName>
    <definedName name="ttrtrfgf" localSheetId="20" hidden="1">{#N/A,#N/A,FALSE,"GLDwnLoad"}</definedName>
    <definedName name="ttrtrfgf" localSheetId="21" hidden="1">{#N/A,#N/A,FALSE,"GLDwnLoad"}</definedName>
    <definedName name="ttrtrfgf" localSheetId="22" hidden="1">{#N/A,#N/A,FALSE,"GLDwnLoad"}</definedName>
    <definedName name="ttrtrfgf" hidden="1">{#N/A,#N/A,FALSE,"GLDwnLoad"}</definedName>
    <definedName name="tttt" localSheetId="0" hidden="1">#REF!</definedName>
    <definedName name="tttt" localSheetId="7" hidden="1">#REF!</definedName>
    <definedName name="tttt" localSheetId="18" hidden="1">#REF!</definedName>
    <definedName name="tttt" localSheetId="19" hidden="1">#REF!</definedName>
    <definedName name="tttt" localSheetId="20" hidden="1">#REF!</definedName>
    <definedName name="tttt" localSheetId="21" hidden="1">#REF!</definedName>
    <definedName name="tttt" localSheetId="22" hidden="1">#REF!</definedName>
    <definedName name="tttt" hidden="1">#REF!</definedName>
    <definedName name="Turnerabc" localSheetId="0" hidden="1">{#N/A,#N/A,TRUE,"1990";#N/A,#N/A,TRUE,"1991";#N/A,#N/A,TRUE,"1992";#N/A,#N/A,TRUE,"1993"}</definedName>
    <definedName name="Turnerabc" localSheetId="7" hidden="1">{#N/A,#N/A,TRUE,"1990";#N/A,#N/A,TRUE,"1991";#N/A,#N/A,TRUE,"1992";#N/A,#N/A,TRUE,"1993"}</definedName>
    <definedName name="Turnerabc" localSheetId="19" hidden="1">{#N/A,#N/A,TRUE,"1990";#N/A,#N/A,TRUE,"1991";#N/A,#N/A,TRUE,"1992";#N/A,#N/A,TRUE,"1993"}</definedName>
    <definedName name="Turnerabc" localSheetId="20" hidden="1">{#N/A,#N/A,TRUE,"1990";#N/A,#N/A,TRUE,"1991";#N/A,#N/A,TRUE,"1992";#N/A,#N/A,TRUE,"1993"}</definedName>
    <definedName name="Turnerabc" localSheetId="21" hidden="1">{#N/A,#N/A,TRUE,"1990";#N/A,#N/A,TRUE,"1991";#N/A,#N/A,TRUE,"1992";#N/A,#N/A,TRUE,"1993"}</definedName>
    <definedName name="Turnerabc" localSheetId="22" hidden="1">{#N/A,#N/A,TRUE,"1990";#N/A,#N/A,TRUE,"1991";#N/A,#N/A,TRUE,"1992";#N/A,#N/A,TRUE,"1993"}</definedName>
    <definedName name="Turnerabc" hidden="1">{#N/A,#N/A,TRUE,"1990";#N/A,#N/A,TRUE,"1991";#N/A,#N/A,TRUE,"1992";#N/A,#N/A,TRUE,"1993"}</definedName>
    <definedName name="Turnerabcd" localSheetId="0" hidden="1">{#N/A,#N/A,TRUE,"1990";#N/A,#N/A,TRUE,"1991";#N/A,#N/A,TRUE,"1992";#N/A,#N/A,TRUE,"1993"}</definedName>
    <definedName name="Turnerabcd" localSheetId="7" hidden="1">{#N/A,#N/A,TRUE,"1990";#N/A,#N/A,TRUE,"1991";#N/A,#N/A,TRUE,"1992";#N/A,#N/A,TRUE,"1993"}</definedName>
    <definedName name="Turnerabcd" localSheetId="19" hidden="1">{#N/A,#N/A,TRUE,"1990";#N/A,#N/A,TRUE,"1991";#N/A,#N/A,TRUE,"1992";#N/A,#N/A,TRUE,"1993"}</definedName>
    <definedName name="Turnerabcd" localSheetId="20" hidden="1">{#N/A,#N/A,TRUE,"1990";#N/A,#N/A,TRUE,"1991";#N/A,#N/A,TRUE,"1992";#N/A,#N/A,TRUE,"1993"}</definedName>
    <definedName name="Turnerabcd" localSheetId="21" hidden="1">{#N/A,#N/A,TRUE,"1990";#N/A,#N/A,TRUE,"1991";#N/A,#N/A,TRUE,"1992";#N/A,#N/A,TRUE,"1993"}</definedName>
    <definedName name="Turnerabcd" localSheetId="22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localSheetId="0" hidden="1">{"summary",#N/A,TRUE,"E93ADJ";"detail",#N/A,TRUE,"E93ADJ"}</definedName>
    <definedName name="Turnerabcde" localSheetId="7" hidden="1">{"summary",#N/A,TRUE,"E93ADJ";"detail",#N/A,TRUE,"E93ADJ"}</definedName>
    <definedName name="Turnerabcde" localSheetId="19" hidden="1">{"summary",#N/A,TRUE,"E93ADJ";"detail",#N/A,TRUE,"E93ADJ"}</definedName>
    <definedName name="Turnerabcde" localSheetId="20" hidden="1">{"summary",#N/A,TRUE,"E93ADJ";"detail",#N/A,TRUE,"E93ADJ"}</definedName>
    <definedName name="Turnerabcde" localSheetId="21" hidden="1">{"summary",#N/A,TRUE,"E93ADJ";"detail",#N/A,TRUE,"E93ADJ"}</definedName>
    <definedName name="Turnerabcde" localSheetId="22" hidden="1">{"summary",#N/A,TRUE,"E93ADJ";"detail",#N/A,TRUE,"E93ADJ"}</definedName>
    <definedName name="Turnerabcde" hidden="1">{"summary",#N/A,TRUE,"E93ADJ";"detail",#N/A,TRUE,"E93ADJ"}</definedName>
    <definedName name="Turnerabcdef" localSheetId="0" hidden="1">{"summary",#N/A,TRUE,"E93ADJ";"detail",#N/A,TRUE,"E93ADJ"}</definedName>
    <definedName name="Turnerabcdef" localSheetId="7" hidden="1">{"summary",#N/A,TRUE,"E93ADJ";"detail",#N/A,TRUE,"E93ADJ"}</definedName>
    <definedName name="Turnerabcdef" localSheetId="19" hidden="1">{"summary",#N/A,TRUE,"E93ADJ";"detail",#N/A,TRUE,"E93ADJ"}</definedName>
    <definedName name="Turnerabcdef" localSheetId="20" hidden="1">{"summary",#N/A,TRUE,"E93ADJ";"detail",#N/A,TRUE,"E93ADJ"}</definedName>
    <definedName name="Turnerabcdef" localSheetId="21" hidden="1">{"summary",#N/A,TRUE,"E93ADJ";"detail",#N/A,TRUE,"E93ADJ"}</definedName>
    <definedName name="Turnerabcdef" localSheetId="22" hidden="1">{"summary",#N/A,TRUE,"E93ADJ";"detail",#N/A,TRUE,"E93ADJ"}</definedName>
    <definedName name="Turnerabcdef" hidden="1">{"summary",#N/A,TRUE,"E93ADJ";"detail",#N/A,TRUE,"E93ADJ"}</definedName>
    <definedName name="Turnerbcd" localSheetId="0" hidden="1">{#N/A,#N/A,TRUE,"1990";#N/A,#N/A,TRUE,"1991";#N/A,#N/A,TRUE,"1992";#N/A,#N/A,TRUE,"1993"}</definedName>
    <definedName name="Turnerbcd" localSheetId="7" hidden="1">{#N/A,#N/A,TRUE,"1990";#N/A,#N/A,TRUE,"1991";#N/A,#N/A,TRUE,"1992";#N/A,#N/A,TRUE,"1993"}</definedName>
    <definedName name="Turnerbcd" localSheetId="19" hidden="1">{#N/A,#N/A,TRUE,"1990";#N/A,#N/A,TRUE,"1991";#N/A,#N/A,TRUE,"1992";#N/A,#N/A,TRUE,"1993"}</definedName>
    <definedName name="Turnerbcd" localSheetId="20" hidden="1">{#N/A,#N/A,TRUE,"1990";#N/A,#N/A,TRUE,"1991";#N/A,#N/A,TRUE,"1992";#N/A,#N/A,TRUE,"1993"}</definedName>
    <definedName name="Turnerbcd" localSheetId="21" hidden="1">{#N/A,#N/A,TRUE,"1990";#N/A,#N/A,TRUE,"1991";#N/A,#N/A,TRUE,"1992";#N/A,#N/A,TRUE,"1993"}</definedName>
    <definedName name="Turnerbcd" localSheetId="22" hidden="1">{#N/A,#N/A,TRUE,"1990";#N/A,#N/A,TRUE,"1991";#N/A,#N/A,TRUE,"1992";#N/A,#N/A,TRUE,"1993"}</definedName>
    <definedName name="Turnerbcd" hidden="1">{#N/A,#N/A,TRUE,"1990";#N/A,#N/A,TRUE,"1991";#N/A,#N/A,TRUE,"1992";#N/A,#N/A,TRUE,"1993"}</definedName>
    <definedName name="Turnerbcde" localSheetId="0" hidden="1">{"summary",#N/A,TRUE,"E93ADJ";"detail",#N/A,TRUE,"E93ADJ"}</definedName>
    <definedName name="Turnerbcde" localSheetId="7" hidden="1">{"summary",#N/A,TRUE,"E93ADJ";"detail",#N/A,TRUE,"E93ADJ"}</definedName>
    <definedName name="Turnerbcde" localSheetId="19" hidden="1">{"summary",#N/A,TRUE,"E93ADJ";"detail",#N/A,TRUE,"E93ADJ"}</definedName>
    <definedName name="Turnerbcde" localSheetId="20" hidden="1">{"summary",#N/A,TRUE,"E93ADJ";"detail",#N/A,TRUE,"E93ADJ"}</definedName>
    <definedName name="Turnerbcde" localSheetId="21" hidden="1">{"summary",#N/A,TRUE,"E93ADJ";"detail",#N/A,TRUE,"E93ADJ"}</definedName>
    <definedName name="Turnerbcde" localSheetId="22" hidden="1">{"summary",#N/A,TRUE,"E93ADJ";"detail",#N/A,TRUE,"E93ADJ"}</definedName>
    <definedName name="Turnerbcde" hidden="1">{"summary",#N/A,TRUE,"E93ADJ";"detail",#N/A,TRUE,"E93ADJ"}</definedName>
    <definedName name="Turnerdud" localSheetId="0" hidden="1">{#N/A,#N/A,TRUE,"1990";#N/A,#N/A,TRUE,"1991";#N/A,#N/A,TRUE,"1992";#N/A,#N/A,TRUE,"1993"}</definedName>
    <definedName name="Turnerdud" localSheetId="7" hidden="1">{#N/A,#N/A,TRUE,"1990";#N/A,#N/A,TRUE,"1991";#N/A,#N/A,TRUE,"1992";#N/A,#N/A,TRUE,"1993"}</definedName>
    <definedName name="Turnerdud" localSheetId="19" hidden="1">{#N/A,#N/A,TRUE,"1990";#N/A,#N/A,TRUE,"1991";#N/A,#N/A,TRUE,"1992";#N/A,#N/A,TRUE,"1993"}</definedName>
    <definedName name="Turnerdud" localSheetId="20" hidden="1">{#N/A,#N/A,TRUE,"1990";#N/A,#N/A,TRUE,"1991";#N/A,#N/A,TRUE,"1992";#N/A,#N/A,TRUE,"1993"}</definedName>
    <definedName name="Turnerdud" localSheetId="21" hidden="1">{#N/A,#N/A,TRUE,"1990";#N/A,#N/A,TRUE,"1991";#N/A,#N/A,TRUE,"1992";#N/A,#N/A,TRUE,"1993"}</definedName>
    <definedName name="Turnerdud" localSheetId="22" hidden="1">{#N/A,#N/A,TRUE,"1990";#N/A,#N/A,TRUE,"1991";#N/A,#N/A,TRUE,"1992";#N/A,#N/A,TRUE,"1993"}</definedName>
    <definedName name="Turnerdud" hidden="1">{#N/A,#N/A,TRUE,"1990";#N/A,#N/A,TRUE,"1991";#N/A,#N/A,TRUE,"1992";#N/A,#N/A,TRUE,"1993"}</definedName>
    <definedName name="Turnershit" localSheetId="0" hidden="1">{#N/A,#N/A,TRUE,"1990";#N/A,#N/A,TRUE,"1991";#N/A,#N/A,TRUE,"1992";#N/A,#N/A,TRUE,"1993"}</definedName>
    <definedName name="Turnershit" localSheetId="7" hidden="1">{#N/A,#N/A,TRUE,"1990";#N/A,#N/A,TRUE,"1991";#N/A,#N/A,TRUE,"1992";#N/A,#N/A,TRUE,"1993"}</definedName>
    <definedName name="Turnershit" localSheetId="19" hidden="1">{#N/A,#N/A,TRUE,"1990";#N/A,#N/A,TRUE,"1991";#N/A,#N/A,TRUE,"1992";#N/A,#N/A,TRUE,"1993"}</definedName>
    <definedName name="Turnershit" localSheetId="20" hidden="1">{#N/A,#N/A,TRUE,"1990";#N/A,#N/A,TRUE,"1991";#N/A,#N/A,TRUE,"1992";#N/A,#N/A,TRUE,"1993"}</definedName>
    <definedName name="Turnershit" localSheetId="21" hidden="1">{#N/A,#N/A,TRUE,"1990";#N/A,#N/A,TRUE,"1991";#N/A,#N/A,TRUE,"1992";#N/A,#N/A,TRUE,"1993"}</definedName>
    <definedName name="Turnershit" localSheetId="22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localSheetId="0" hidden="1">{"summary",#N/A,TRUE,"E93ADJ";"detail",#N/A,TRUE,"E93ADJ"}</definedName>
    <definedName name="Turnershit2" localSheetId="7" hidden="1">{"summary",#N/A,TRUE,"E93ADJ";"detail",#N/A,TRUE,"E93ADJ"}</definedName>
    <definedName name="Turnershit2" localSheetId="19" hidden="1">{"summary",#N/A,TRUE,"E93ADJ";"detail",#N/A,TRUE,"E93ADJ"}</definedName>
    <definedName name="Turnershit2" localSheetId="20" hidden="1">{"summary",#N/A,TRUE,"E93ADJ";"detail",#N/A,TRUE,"E93ADJ"}</definedName>
    <definedName name="Turnershit2" localSheetId="21" hidden="1">{"summary",#N/A,TRUE,"E93ADJ";"detail",#N/A,TRUE,"E93ADJ"}</definedName>
    <definedName name="Turnershit2" localSheetId="22" hidden="1">{"summary",#N/A,TRUE,"E93ADJ";"detail",#N/A,TRUE,"E93ADJ"}</definedName>
    <definedName name="Turnershit2" hidden="1">{"summary",#N/A,TRUE,"E93ADJ";"detail",#N/A,TRUE,"E93ADJ"}</definedName>
    <definedName name="TurnerTEFRA" localSheetId="0" hidden="1">{"summary",#N/A,TRUE,"E93ADJ";"detail",#N/A,TRUE,"E93ADJ"}</definedName>
    <definedName name="TurnerTEFRA" localSheetId="7" hidden="1">{"summary",#N/A,TRUE,"E93ADJ";"detail",#N/A,TRUE,"E93ADJ"}</definedName>
    <definedName name="TurnerTEFRA" localSheetId="19" hidden="1">{"summary",#N/A,TRUE,"E93ADJ";"detail",#N/A,TRUE,"E93ADJ"}</definedName>
    <definedName name="TurnerTEFRA" localSheetId="20" hidden="1">{"summary",#N/A,TRUE,"E93ADJ";"detail",#N/A,TRUE,"E93ADJ"}</definedName>
    <definedName name="TurnerTEFRA" localSheetId="21" hidden="1">{"summary",#N/A,TRUE,"E93ADJ";"detail",#N/A,TRUE,"E93ADJ"}</definedName>
    <definedName name="TurnerTEFRA" localSheetId="22" hidden="1">{"summary",#N/A,TRUE,"E93ADJ";"detail",#N/A,TRUE,"E93ADJ"}</definedName>
    <definedName name="TurnerTEFRA" hidden="1">{"summary",#N/A,TRUE,"E93ADJ";"detail",#N/A,TRUE,"E93ADJ"}</definedName>
    <definedName name="Turnerwrn.ALL" localSheetId="0" hidden="1">{#N/A,#N/A,TRUE,"1990";#N/A,#N/A,TRUE,"1991";#N/A,#N/A,TRUE,"1992";#N/A,#N/A,TRUE,"1993"}</definedName>
    <definedName name="Turnerwrn.ALL" localSheetId="7" hidden="1">{#N/A,#N/A,TRUE,"1990";#N/A,#N/A,TRUE,"1991";#N/A,#N/A,TRUE,"1992";#N/A,#N/A,TRUE,"1993"}</definedName>
    <definedName name="Turnerwrn.ALL" localSheetId="19" hidden="1">{#N/A,#N/A,TRUE,"1990";#N/A,#N/A,TRUE,"1991";#N/A,#N/A,TRUE,"1992";#N/A,#N/A,TRUE,"1993"}</definedName>
    <definedName name="Turnerwrn.ALL" localSheetId="20" hidden="1">{#N/A,#N/A,TRUE,"1990";#N/A,#N/A,TRUE,"1991";#N/A,#N/A,TRUE,"1992";#N/A,#N/A,TRUE,"1993"}</definedName>
    <definedName name="Turnerwrn.ALL" localSheetId="21" hidden="1">{#N/A,#N/A,TRUE,"1990";#N/A,#N/A,TRUE,"1991";#N/A,#N/A,TRUE,"1992";#N/A,#N/A,TRUE,"1993"}</definedName>
    <definedName name="Turnerwrn.ALL" localSheetId="22" hidden="1">{#N/A,#N/A,TRUE,"1990";#N/A,#N/A,TRUE,"1991";#N/A,#N/A,TRUE,"1992";#N/A,#N/A,TRUE,"1993"}</definedName>
    <definedName name="Turnerwrn.ALL" hidden="1">{#N/A,#N/A,TRUE,"1990";#N/A,#N/A,TRUE,"1991";#N/A,#N/A,TRUE,"1992";#N/A,#N/A,TRUE,"1993"}</definedName>
    <definedName name="Turnerwrn.PRINT_ALL" localSheetId="0" hidden="1">{"summary",#N/A,TRUE,"E93ADJ";"detail",#N/A,TRUE,"E93ADJ"}</definedName>
    <definedName name="Turnerwrn.PRINT_ALL" localSheetId="7" hidden="1">{"summary",#N/A,TRUE,"E93ADJ";"detail",#N/A,TRUE,"E93ADJ"}</definedName>
    <definedName name="Turnerwrn.PRINT_ALL" localSheetId="19" hidden="1">{"summary",#N/A,TRUE,"E93ADJ";"detail",#N/A,TRUE,"E93ADJ"}</definedName>
    <definedName name="Turnerwrn.PRINT_ALL" localSheetId="20" hidden="1">{"summary",#N/A,TRUE,"E93ADJ";"detail",#N/A,TRUE,"E93ADJ"}</definedName>
    <definedName name="Turnerwrn.PRINT_ALL" localSheetId="21" hidden="1">{"summary",#N/A,TRUE,"E93ADJ";"detail",#N/A,TRUE,"E93ADJ"}</definedName>
    <definedName name="Turnerwrn.PRINT_ALL" localSheetId="22" hidden="1">{"summary",#N/A,TRUE,"E93ADJ";"detail",#N/A,TRUE,"E93ADJ"}</definedName>
    <definedName name="Turnerwrn.PRINT_ALL" hidden="1">{"summary",#N/A,TRUE,"E93ADJ";"detail",#N/A,TRUE,"E93ADJ"}</definedName>
    <definedName name="tw" localSheetId="0" hidden="1">#REF!</definedName>
    <definedName name="tw" localSheetId="7" hidden="1">#REF!</definedName>
    <definedName name="tw" localSheetId="18" hidden="1">#REF!</definedName>
    <definedName name="tw" localSheetId="19" hidden="1">#REF!</definedName>
    <definedName name="tw" localSheetId="20" hidden="1">#REF!</definedName>
    <definedName name="tw" localSheetId="21" hidden="1">#REF!</definedName>
    <definedName name="tw" localSheetId="22" hidden="1">#REF!</definedName>
    <definedName name="tw" hidden="1">#REF!</definedName>
    <definedName name="two" localSheetId="25">#REF!</definedName>
    <definedName name="two" localSheetId="0">#REF!</definedName>
    <definedName name="two" localSheetId="4">#REF!</definedName>
    <definedName name="two" localSheetId="5">#REF!</definedName>
    <definedName name="two" localSheetId="7">#REF!</definedName>
    <definedName name="two" localSheetId="8">#REF!</definedName>
    <definedName name="two" localSheetId="9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4">#REF!</definedName>
    <definedName name="two" localSheetId="18">#REF!</definedName>
    <definedName name="two" localSheetId="19">#REF!</definedName>
    <definedName name="two" localSheetId="20">#REF!</definedName>
    <definedName name="two" localSheetId="21">#REF!</definedName>
    <definedName name="two" localSheetId="22">#REF!</definedName>
    <definedName name="two">#REF!</definedName>
    <definedName name="typbills01" localSheetId="7">#REF!</definedName>
    <definedName name="typbills01">#REF!</definedName>
    <definedName name="U" localSheetId="7" hidden="1">[16]Data!#REF!</definedName>
    <definedName name="U" hidden="1">[16]Data!#REF!</definedName>
    <definedName name="Uncoll" localSheetId="0">#REF!</definedName>
    <definedName name="Uncoll" localSheetId="7">#REF!</definedName>
    <definedName name="Uncoll" localSheetId="18">#REF!</definedName>
    <definedName name="Uncoll" localSheetId="19">#REF!</definedName>
    <definedName name="Uncoll" localSheetId="20">#REF!</definedName>
    <definedName name="Uncoll" localSheetId="21">#REF!</definedName>
    <definedName name="Uncoll" localSheetId="22">#REF!</definedName>
    <definedName name="Uncoll">#REF!</definedName>
    <definedName name="uu" localSheetId="0" hidden="1">{#N/A,#N/A,FALSE,"SCA";#N/A,#N/A,FALSE,"NCA";#N/A,#N/A,FALSE,"SAZ";#N/A,#N/A,FALSE,"CAZ";#N/A,#N/A,FALSE,"SNV";#N/A,#N/A,FALSE,"NNV";#N/A,#N/A,FALSE,"PP";#N/A,#N/A,FALSE,"SA"}</definedName>
    <definedName name="uu" localSheetId="7" hidden="1">{#N/A,#N/A,FALSE,"SCA";#N/A,#N/A,FALSE,"NCA";#N/A,#N/A,FALSE,"SAZ";#N/A,#N/A,FALSE,"CAZ";#N/A,#N/A,FALSE,"SNV";#N/A,#N/A,FALSE,"NNV";#N/A,#N/A,FALSE,"PP";#N/A,#N/A,FALSE,"SA"}</definedName>
    <definedName name="uu" localSheetId="19" hidden="1">{#N/A,#N/A,FALSE,"SCA";#N/A,#N/A,FALSE,"NCA";#N/A,#N/A,FALSE,"SAZ";#N/A,#N/A,FALSE,"CAZ";#N/A,#N/A,FALSE,"SNV";#N/A,#N/A,FALSE,"NNV";#N/A,#N/A,FALSE,"PP";#N/A,#N/A,FALSE,"SA"}</definedName>
    <definedName name="uu" localSheetId="20" hidden="1">{#N/A,#N/A,FALSE,"SCA";#N/A,#N/A,FALSE,"NCA";#N/A,#N/A,FALSE,"SAZ";#N/A,#N/A,FALSE,"CAZ";#N/A,#N/A,FALSE,"SNV";#N/A,#N/A,FALSE,"NNV";#N/A,#N/A,FALSE,"PP";#N/A,#N/A,FALSE,"SA"}</definedName>
    <definedName name="uu" localSheetId="21" hidden="1">{#N/A,#N/A,FALSE,"SCA";#N/A,#N/A,FALSE,"NCA";#N/A,#N/A,FALSE,"SAZ";#N/A,#N/A,FALSE,"CAZ";#N/A,#N/A,FALSE,"SNV";#N/A,#N/A,FALSE,"NNV";#N/A,#N/A,FALSE,"PP";#N/A,#N/A,FALSE,"SA"}</definedName>
    <definedName name="uu" localSheetId="22" hidden="1">{#N/A,#N/A,FALSE,"SCA";#N/A,#N/A,FALSE,"NCA";#N/A,#N/A,FALSE,"SAZ";#N/A,#N/A,FALSE,"CAZ";#N/A,#N/A,FALSE,"SNV";#N/A,#N/A,FALSE,"NNV";#N/A,#N/A,FALSE,"PP";#N/A,#N/A,FALSE,"SA"}</definedName>
    <definedName name="uu" hidden="1">{#N/A,#N/A,FALSE,"SCA";#N/A,#N/A,FALSE,"NCA";#N/A,#N/A,FALSE,"SAZ";#N/A,#N/A,FALSE,"CAZ";#N/A,#N/A,FALSE,"SNV";#N/A,#N/A,FALSE,"NNV";#N/A,#N/A,FALSE,"PP";#N/A,#N/A,FALSE,"SA"}</definedName>
    <definedName name="uuu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localSheetId="0" hidden="1">{#N/A,#N/A,FALSE,"SCA";#N/A,#N/A,FALSE,"NCA";#N/A,#N/A,FALSE,"SAZ";#N/A,#N/A,FALSE,"CAZ";#N/A,#N/A,FALSE,"SNV";#N/A,#N/A,FALSE,"NNV";#N/A,#N/A,FALSE,"PP";#N/A,#N/A,FALSE,"SA"}</definedName>
    <definedName name="uuuu" localSheetId="7" hidden="1">{#N/A,#N/A,FALSE,"SCA";#N/A,#N/A,FALSE,"NCA";#N/A,#N/A,FALSE,"SAZ";#N/A,#N/A,FALSE,"CAZ";#N/A,#N/A,FALSE,"SNV";#N/A,#N/A,FALSE,"NNV";#N/A,#N/A,FALSE,"PP";#N/A,#N/A,FALSE,"SA"}</definedName>
    <definedName name="uuuu" localSheetId="19" hidden="1">{#N/A,#N/A,FALSE,"SCA";#N/A,#N/A,FALSE,"NCA";#N/A,#N/A,FALSE,"SAZ";#N/A,#N/A,FALSE,"CAZ";#N/A,#N/A,FALSE,"SNV";#N/A,#N/A,FALSE,"NNV";#N/A,#N/A,FALSE,"PP";#N/A,#N/A,FALSE,"SA"}</definedName>
    <definedName name="uuuu" localSheetId="20" hidden="1">{#N/A,#N/A,FALSE,"SCA";#N/A,#N/A,FALSE,"NCA";#N/A,#N/A,FALSE,"SAZ";#N/A,#N/A,FALSE,"CAZ";#N/A,#N/A,FALSE,"SNV";#N/A,#N/A,FALSE,"NNV";#N/A,#N/A,FALSE,"PP";#N/A,#N/A,FALSE,"SA"}</definedName>
    <definedName name="uuuu" localSheetId="21" hidden="1">{#N/A,#N/A,FALSE,"SCA";#N/A,#N/A,FALSE,"NCA";#N/A,#N/A,FALSE,"SAZ";#N/A,#N/A,FALSE,"CAZ";#N/A,#N/A,FALSE,"SNV";#N/A,#N/A,FALSE,"NNV";#N/A,#N/A,FALSE,"PP";#N/A,#N/A,FALSE,"SA"}</definedName>
    <definedName name="uuuu" localSheetId="22" hidden="1">{#N/A,#N/A,FALSE,"SCA";#N/A,#N/A,FALSE,"NCA";#N/A,#N/A,FALSE,"SAZ";#N/A,#N/A,FALSE,"CAZ";#N/A,#N/A,FALSE,"SNV";#N/A,#N/A,FALSE,"NNV";#N/A,#N/A,FALSE,"PP";#N/A,#N/A,FALSE,"SA"}</definedName>
    <definedName name="uuuu" hidden="1">{#N/A,#N/A,FALSE,"SCA";#N/A,#N/A,FALSE,"NCA";#N/A,#N/A,FALSE,"SAZ";#N/A,#N/A,FALSE,"CAZ";#N/A,#N/A,FALSE,"SNV";#N/A,#N/A,FALSE,"NNV";#N/A,#N/A,FALSE,"PP";#N/A,#N/A,FALSE,"SA"}</definedName>
    <definedName name="uuuuu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localSheetId="0" hidden="1">{"Overall Scorecard",#N/A,FALSE,"Overall Scorecard"}</definedName>
    <definedName name="v" localSheetId="7" hidden="1">{"Overall Scorecard",#N/A,FALSE,"Overall Scorecard"}</definedName>
    <definedName name="v" localSheetId="19" hidden="1">{"Overall Scorecard",#N/A,FALSE,"Overall Scorecard"}</definedName>
    <definedName name="v" localSheetId="20" hidden="1">{"Overall Scorecard",#N/A,FALSE,"Overall Scorecard"}</definedName>
    <definedName name="v" localSheetId="21" hidden="1">{"Overall Scorecard",#N/A,FALSE,"Overall Scorecard"}</definedName>
    <definedName name="v" localSheetId="22" hidden="1">{"Overall Scorecard",#N/A,FALSE,"Overall Scorecard"}</definedName>
    <definedName name="v" hidden="1">{"Overall Scorecard",#N/A,FALSE,"Overall Scorecard"}</definedName>
    <definedName name="valueline">#REF!</definedName>
    <definedName name="VL_Data">'[89]VL_2022-06-05 (DY,Gr,Mkt Cap)'!$B$2:$E$1806</definedName>
    <definedName name="vlapp">'[35]CAPM VL Appr Pot. (Sc 12 - WP)'!$A$1:$J$51</definedName>
    <definedName name="vldatabase" localSheetId="0">'[41]Value Line Data'!$B$8:$AE$60</definedName>
    <definedName name="vldatabase" localSheetId="7">'[41]Value Line Data'!$B$8:$AE$60</definedName>
    <definedName name="vldatabase" localSheetId="21">'[41]Value Line Data'!$B$8:$AE$60</definedName>
    <definedName name="vldatabase" localSheetId="22">'[42]Utility Data'!$B$8:$AI$53</definedName>
    <definedName name="vldatabase">'[43]Value Line Data'!$B$8:$AE$60</definedName>
    <definedName name="w" localSheetId="0" hidden="1">{"quarterly",#N/A,FALSE,"Income Statement";#N/A,#N/A,FALSE,"print segment";#N/A,#N/A,FALSE,"Balance Sheet";#N/A,#N/A,FALSE,"Annl Inc";#N/A,#N/A,FALSE,"Cash Flow"}</definedName>
    <definedName name="w" localSheetId="7" hidden="1">{"quarterly",#N/A,FALSE,"Income Statement";#N/A,#N/A,FALSE,"print segment";#N/A,#N/A,FALSE,"Balance Sheet";#N/A,#N/A,FALSE,"Annl Inc";#N/A,#N/A,FALSE,"Cash Flow"}</definedName>
    <definedName name="w" localSheetId="19" hidden="1">{"quarterly",#N/A,FALSE,"Income Statement";#N/A,#N/A,FALSE,"print segment";#N/A,#N/A,FALSE,"Balance Sheet";#N/A,#N/A,FALSE,"Annl Inc";#N/A,#N/A,FALSE,"Cash Flow"}</definedName>
    <definedName name="w" localSheetId="20" hidden="1">{"quarterly",#N/A,FALSE,"Income Statement";#N/A,#N/A,FALSE,"print segment";#N/A,#N/A,FALSE,"Balance Sheet";#N/A,#N/A,FALSE,"Annl Inc";#N/A,#N/A,FALSE,"Cash Flow"}</definedName>
    <definedName name="w" localSheetId="21" hidden="1">{"quarterly",#N/A,FALSE,"Income Statement";#N/A,#N/A,FALSE,"print segment";#N/A,#N/A,FALSE,"Balance Sheet";#N/A,#N/A,FALSE,"Annl Inc";#N/A,#N/A,FALSE,"Cash Flow"}</definedName>
    <definedName name="w" localSheetId="22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arn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localSheetId="0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19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0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ATER1" localSheetId="25">#REF!</definedName>
    <definedName name="WATER1" localSheetId="0">#REF!</definedName>
    <definedName name="WATER1" localSheetId="7">#REF!</definedName>
    <definedName name="WATER1" localSheetId="18">#REF!</definedName>
    <definedName name="WATER1" localSheetId="19">#REF!</definedName>
    <definedName name="WATER1" localSheetId="20">#REF!</definedName>
    <definedName name="WATER1" localSheetId="21">#REF!</definedName>
    <definedName name="WATER1" localSheetId="22">#REF!</definedName>
    <definedName name="WATER1">#REF!</definedName>
    <definedName name="WATER2" localSheetId="25">#REF!</definedName>
    <definedName name="WATER2" localSheetId="0">#REF!</definedName>
    <definedName name="WATER2" localSheetId="7">#REF!</definedName>
    <definedName name="WATER2" localSheetId="18">#REF!</definedName>
    <definedName name="WATER2" localSheetId="19">#REF!</definedName>
    <definedName name="WATER2" localSheetId="20">#REF!</definedName>
    <definedName name="WATER2" localSheetId="21">#REF!</definedName>
    <definedName name="WATER2" localSheetId="22">#REF!</definedName>
    <definedName name="WATER2">#REF!</definedName>
    <definedName name="WATER3" localSheetId="25">#REF!</definedName>
    <definedName name="WATER3" localSheetId="0">#REF!</definedName>
    <definedName name="WATER3" localSheetId="7">#REF!</definedName>
    <definedName name="WATER3" localSheetId="18">#REF!</definedName>
    <definedName name="WATER3" localSheetId="19">#REF!</definedName>
    <definedName name="WATER3" localSheetId="20">#REF!</definedName>
    <definedName name="WATER3" localSheetId="21">#REF!</definedName>
    <definedName name="WATER3" localSheetId="22">#REF!</definedName>
    <definedName name="WATER3">#REF!</definedName>
    <definedName name="WATER4" localSheetId="25">#REF!</definedName>
    <definedName name="WATER4" localSheetId="0">#REF!</definedName>
    <definedName name="WATER4" localSheetId="7">#REF!</definedName>
    <definedName name="WATER4" localSheetId="18">#REF!</definedName>
    <definedName name="WATER4" localSheetId="19">#REF!</definedName>
    <definedName name="WATER4" localSheetId="20">#REF!</definedName>
    <definedName name="WATER4" localSheetId="21">#REF!</definedName>
    <definedName name="WATER4" localSheetId="22">#REF!</definedName>
    <definedName name="WATER4">#REF!</definedName>
    <definedName name="WATER5" localSheetId="25">#REF!</definedName>
    <definedName name="WATER5" localSheetId="0">#REF!</definedName>
    <definedName name="WATER5" localSheetId="7">#REF!</definedName>
    <definedName name="WATER5" localSheetId="18">#REF!</definedName>
    <definedName name="WATER5" localSheetId="19">#REF!</definedName>
    <definedName name="WATER5" localSheetId="20">#REF!</definedName>
    <definedName name="WATER5" localSheetId="21">#REF!</definedName>
    <definedName name="WATER5" localSheetId="22">#REF!</definedName>
    <definedName name="WATER5">#REF!</definedName>
    <definedName name="WATER6" localSheetId="25">#REF!</definedName>
    <definedName name="WATER6" localSheetId="0">#REF!</definedName>
    <definedName name="WATER6" localSheetId="7">#REF!</definedName>
    <definedName name="WATER6" localSheetId="18">#REF!</definedName>
    <definedName name="WATER6" localSheetId="19">#REF!</definedName>
    <definedName name="WATER6" localSheetId="20">#REF!</definedName>
    <definedName name="WATER6" localSheetId="21">#REF!</definedName>
    <definedName name="WATER6" localSheetId="22">#REF!</definedName>
    <definedName name="WATER6">#REF!</definedName>
    <definedName name="WC_AVG" localSheetId="25">#REF!</definedName>
    <definedName name="WC_AVG" localSheetId="0">#REF!</definedName>
    <definedName name="WC_AVG" localSheetId="7">#REF!</definedName>
    <definedName name="WC_AVG" localSheetId="18">#REF!</definedName>
    <definedName name="WC_AVG" localSheetId="19">#REF!</definedName>
    <definedName name="WC_AVG" localSheetId="20">#REF!</definedName>
    <definedName name="WC_AVG" localSheetId="21">#REF!</definedName>
    <definedName name="WC_AVG" localSheetId="22">#REF!</definedName>
    <definedName name="WC_AVG">#REF!</definedName>
    <definedName name="WC_CHECK" localSheetId="25">#REF!</definedName>
    <definedName name="WC_CHECK" localSheetId="0">#REF!</definedName>
    <definedName name="WC_CHECK" localSheetId="7">#REF!</definedName>
    <definedName name="WC_CHECK" localSheetId="18">#REF!</definedName>
    <definedName name="WC_CHECK" localSheetId="19">#REF!</definedName>
    <definedName name="WC_CHECK" localSheetId="20">#REF!</definedName>
    <definedName name="WC_CHECK" localSheetId="21">#REF!</definedName>
    <definedName name="WC_CHECK" localSheetId="22">#REF!</definedName>
    <definedName name="WC_CHECK">#REF!</definedName>
    <definedName name="WC_FUEL_CONSRV_ECRC" localSheetId="25">#REF!</definedName>
    <definedName name="WC_FUEL_CONSRV_ECRC" localSheetId="0">#REF!</definedName>
    <definedName name="WC_FUEL_CONSRV_ECRC" localSheetId="7">#REF!</definedName>
    <definedName name="WC_FUEL_CONSRV_ECRC" localSheetId="18">#REF!</definedName>
    <definedName name="WC_FUEL_CONSRV_ECRC" localSheetId="19">#REF!</definedName>
    <definedName name="WC_FUEL_CONSRV_ECRC" localSheetId="20">#REF!</definedName>
    <definedName name="WC_FUEL_CONSRV_ECRC" localSheetId="21">#REF!</definedName>
    <definedName name="WC_FUEL_CONSRV_ECRC" localSheetId="22">#REF!</definedName>
    <definedName name="WC_FUEL_CONSRV_ECRC">#REF!</definedName>
    <definedName name="WC_INVESTOR_Funds" localSheetId="25">#REF!</definedName>
    <definedName name="WC_INVESTOR_Funds" localSheetId="0">#REF!</definedName>
    <definedName name="WC_INVESTOR_Funds" localSheetId="7">#REF!</definedName>
    <definedName name="WC_INVESTOR_Funds" localSheetId="18">#REF!</definedName>
    <definedName name="WC_INVESTOR_Funds" localSheetId="19">#REF!</definedName>
    <definedName name="WC_INVESTOR_Funds" localSheetId="20">#REF!</definedName>
    <definedName name="WC_INVESTOR_Funds" localSheetId="21">#REF!</definedName>
    <definedName name="WC_INVESTOR_Funds" localSheetId="22">#REF!</definedName>
    <definedName name="WC_INVESTOR_Funds">#REF!</definedName>
    <definedName name="WC_NONUTILITY_Assets" localSheetId="25">#REF!</definedName>
    <definedName name="WC_NONUTILITY_Assets" localSheetId="0">#REF!</definedName>
    <definedName name="WC_NONUTILITY_Assets" localSheetId="7">#REF!</definedName>
    <definedName name="WC_NONUTILITY_Assets" localSheetId="18">#REF!</definedName>
    <definedName name="WC_NONUTILITY_Assets" localSheetId="19">#REF!</definedName>
    <definedName name="WC_NONUTILITY_Assets" localSheetId="20">#REF!</definedName>
    <definedName name="WC_NONUTILITY_Assets" localSheetId="21">#REF!</definedName>
    <definedName name="WC_NONUTILITY_Assets" localSheetId="22">#REF!</definedName>
    <definedName name="WC_NONUTILITY_Assets">#REF!</definedName>
    <definedName name="WC_NONUTILITY_Liabilities" localSheetId="25">#REF!</definedName>
    <definedName name="WC_NONUTILITY_Liabilities" localSheetId="0">#REF!</definedName>
    <definedName name="WC_NONUTILITY_Liabilities" localSheetId="7">#REF!</definedName>
    <definedName name="WC_NONUTILITY_Liabilities" localSheetId="18">#REF!</definedName>
    <definedName name="WC_NONUTILITY_Liabilities" localSheetId="19">#REF!</definedName>
    <definedName name="WC_NONUTILITY_Liabilities" localSheetId="20">#REF!</definedName>
    <definedName name="WC_NONUTILITY_Liabilities" localSheetId="21">#REF!</definedName>
    <definedName name="WC_NONUTILITY_Liabilities" localSheetId="22">#REF!</definedName>
    <definedName name="WC_NONUTILITY_Liabilities">#REF!</definedName>
    <definedName name="WC_OTHER_Adjustments" localSheetId="25">#REF!</definedName>
    <definedName name="WC_OTHER_Adjustments" localSheetId="0">#REF!</definedName>
    <definedName name="WC_OTHER_Adjustments" localSheetId="7">#REF!</definedName>
    <definedName name="WC_OTHER_Adjustments" localSheetId="18">#REF!</definedName>
    <definedName name="WC_OTHER_Adjustments" localSheetId="19">#REF!</definedName>
    <definedName name="WC_OTHER_Adjustments" localSheetId="20">#REF!</definedName>
    <definedName name="WC_OTHER_Adjustments" localSheetId="21">#REF!</definedName>
    <definedName name="WC_OTHER_Adjustments" localSheetId="22">#REF!</definedName>
    <definedName name="WC_OTHER_Adjustments">#REF!</definedName>
    <definedName name="WC_OTHERRETURN_Assets" localSheetId="25">#REF!</definedName>
    <definedName name="WC_OTHERRETURN_Assets" localSheetId="0">#REF!</definedName>
    <definedName name="WC_OTHERRETURN_Assets" localSheetId="7">#REF!</definedName>
    <definedName name="WC_OTHERRETURN_Assets" localSheetId="18">#REF!</definedName>
    <definedName name="WC_OTHERRETURN_Assets" localSheetId="19">#REF!</definedName>
    <definedName name="WC_OTHERRETURN_Assets" localSheetId="20">#REF!</definedName>
    <definedName name="WC_OTHERRETURN_Assets" localSheetId="21">#REF!</definedName>
    <definedName name="WC_OTHERRETURN_Assets" localSheetId="22">#REF!</definedName>
    <definedName name="WC_OTHERRETURN_Assets">#REF!</definedName>
    <definedName name="WC_OTHERRETURN_Liabilities" localSheetId="25">#REF!</definedName>
    <definedName name="WC_OTHERRETURN_Liabilities" localSheetId="0">#REF!</definedName>
    <definedName name="WC_OTHERRETURN_Liabilities" localSheetId="7">#REF!</definedName>
    <definedName name="WC_OTHERRETURN_Liabilities" localSheetId="18">#REF!</definedName>
    <definedName name="WC_OTHERRETURN_Liabilities" localSheetId="19">#REF!</definedName>
    <definedName name="WC_OTHERRETURN_Liabilities" localSheetId="20">#REF!</definedName>
    <definedName name="WC_OTHERRETURN_Liabilities" localSheetId="21">#REF!</definedName>
    <definedName name="WC_OTHERRETURN_Liabilities" localSheetId="22">#REF!</definedName>
    <definedName name="WC_OTHERRETURN_Liabilities">#REF!</definedName>
    <definedName name="WC_SCH_Assets" localSheetId="25">#REF!</definedName>
    <definedName name="WC_SCH_Assets" localSheetId="0">#REF!</definedName>
    <definedName name="WC_SCH_Assets" localSheetId="7">#REF!</definedName>
    <definedName name="WC_SCH_Assets" localSheetId="18">#REF!</definedName>
    <definedName name="WC_SCH_Assets" localSheetId="19">#REF!</definedName>
    <definedName name="WC_SCH_Assets" localSheetId="20">#REF!</definedName>
    <definedName name="WC_SCH_Assets" localSheetId="21">#REF!</definedName>
    <definedName name="WC_SCH_Assets" localSheetId="22">#REF!</definedName>
    <definedName name="WC_SCH_Assets">#REF!</definedName>
    <definedName name="WC_SCH_Liabilities" localSheetId="25">#REF!</definedName>
    <definedName name="WC_SCH_Liabilities" localSheetId="0">#REF!</definedName>
    <definedName name="WC_SCH_Liabilities" localSheetId="7">#REF!</definedName>
    <definedName name="WC_SCH_Liabilities" localSheetId="18">#REF!</definedName>
    <definedName name="WC_SCH_Liabilities" localSheetId="19">#REF!</definedName>
    <definedName name="WC_SCH_Liabilities" localSheetId="20">#REF!</definedName>
    <definedName name="WC_SCH_Liabilities" localSheetId="21">#REF!</definedName>
    <definedName name="WC_SCH_Liabilities" localSheetId="22">#REF!</definedName>
    <definedName name="WC_SCH_Liabilities">#REF!</definedName>
    <definedName name="WC_SUMMARY" localSheetId="25">#REF!</definedName>
    <definedName name="WC_SUMMARY" localSheetId="0">#REF!</definedName>
    <definedName name="WC_SUMMARY" localSheetId="7">#REF!</definedName>
    <definedName name="WC_SUMMARY" localSheetId="18">#REF!</definedName>
    <definedName name="WC_SUMMARY" localSheetId="19">#REF!</definedName>
    <definedName name="WC_SUMMARY" localSheetId="20">#REF!</definedName>
    <definedName name="WC_SUMMARY" localSheetId="21">#REF!</definedName>
    <definedName name="WC_SUMMARY" localSheetId="22">#REF!</definedName>
    <definedName name="WC_SUMMARY">#REF!</definedName>
    <definedName name="We" localSheetId="7">#REF!</definedName>
    <definedName name="We">#REF!</definedName>
    <definedName name="We_3" localSheetId="7">#REF!</definedName>
    <definedName name="We_3">#REF!</definedName>
    <definedName name="We_4" localSheetId="7">#REF!</definedName>
    <definedName name="We_4">#REF!</definedName>
    <definedName name="weA" localSheetId="7">#REF!</definedName>
    <definedName name="weA">#REF!</definedName>
    <definedName name="weA_3" localSheetId="7">#REF!</definedName>
    <definedName name="weA_3">#REF!</definedName>
    <definedName name="weA_4" localSheetId="7">#REF!</definedName>
    <definedName name="weA_4">#REF!</definedName>
    <definedName name="wepfo" localSheetId="7" hidden="1">#REF!</definedName>
    <definedName name="wepfo" localSheetId="18" hidden="1">#REF!</definedName>
    <definedName name="wepfo" localSheetId="19" hidden="1">#REF!</definedName>
    <definedName name="wepfo" localSheetId="20" hidden="1">#REF!</definedName>
    <definedName name="wepfo" localSheetId="22" hidden="1">#REF!</definedName>
    <definedName name="wepfo" hidden="1">#REF!</definedName>
    <definedName name="what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localSheetId="0" hidden="1">{"TOT_QTR_TO_PREV",#N/A,FALSE,"Site Sum"}</definedName>
    <definedName name="what1" localSheetId="7" hidden="1">{"TOT_QTR_TO_PREV",#N/A,FALSE,"Site Sum"}</definedName>
    <definedName name="what1" localSheetId="19" hidden="1">{"TOT_QTR_TO_PREV",#N/A,FALSE,"Site Sum"}</definedName>
    <definedName name="what1" localSheetId="20" hidden="1">{"TOT_QTR_TO_PREV",#N/A,FALSE,"Site Sum"}</definedName>
    <definedName name="what1" localSheetId="21" hidden="1">{"TOT_QTR_TO_PREV",#N/A,FALSE,"Site Sum"}</definedName>
    <definedName name="what1" localSheetId="22" hidden="1">{"TOT_QTR_TO_PREV",#N/A,FALSE,"Site Sum"}</definedName>
    <definedName name="what1" hidden="1">{"TOT_QTR_TO_PREV",#N/A,FALSE,"Site Sum"}</definedName>
    <definedName name="what2" localSheetId="0" hidden="1">{"TOT_QTR_TO_PREV",#N/A,FALSE,"Site Sum"}</definedName>
    <definedName name="what2" localSheetId="7" hidden="1">{"TOT_QTR_TO_PREV",#N/A,FALSE,"Site Sum"}</definedName>
    <definedName name="what2" localSheetId="19" hidden="1">{"TOT_QTR_TO_PREV",#N/A,FALSE,"Site Sum"}</definedName>
    <definedName name="what2" localSheetId="20" hidden="1">{"TOT_QTR_TO_PREV",#N/A,FALSE,"Site Sum"}</definedName>
    <definedName name="what2" localSheetId="21" hidden="1">{"TOT_QTR_TO_PREV",#N/A,FALSE,"Site Sum"}</definedName>
    <definedName name="what2" localSheetId="22" hidden="1">{"TOT_QTR_TO_PREV",#N/A,FALSE,"Site Sum"}</definedName>
    <definedName name="what2" hidden="1">{"TOT_QTR_TO_PREV",#N/A,FALSE,"Site Sum"}</definedName>
    <definedName name="willdo" localSheetId="0" hidden="1">#REF!</definedName>
    <definedName name="willdo" localSheetId="7" hidden="1">#REF!</definedName>
    <definedName name="willdo" localSheetId="18" hidden="1">#REF!</definedName>
    <definedName name="willdo" localSheetId="19" hidden="1">#REF!</definedName>
    <definedName name="willdo" localSheetId="20" hidden="1">#REF!</definedName>
    <definedName name="willdo" localSheetId="21" hidden="1">#REF!</definedName>
    <definedName name="willdo" localSheetId="22" hidden="1">#REF!</definedName>
    <definedName name="willdo" hidden="1">#REF!</definedName>
    <definedName name="work">'[90]CAPM Backup (Sc 12 - p. 2)'!$A$18:$K$79</definedName>
    <definedName name="WP" localSheetId="7">#REF!</definedName>
    <definedName name="WP" localSheetId="22">#REF!</definedName>
    <definedName name="WP">#REF!</definedName>
    <definedName name="WP_2_3" localSheetId="7">#REF!</definedName>
    <definedName name="WP_2_3" localSheetId="22">#REF!</definedName>
    <definedName name="WP_2_3">#REF!</definedName>
    <definedName name="WP_3_1" localSheetId="7">#REF!</definedName>
    <definedName name="WP_3_1" localSheetId="22">#REF!</definedName>
    <definedName name="WP_3_1">#REF!</definedName>
    <definedName name="WP_6_1" localSheetId="7">#REF!</definedName>
    <definedName name="WP_6_1">#REF!</definedName>
    <definedName name="WP_6_1_1" localSheetId="7">#REF!</definedName>
    <definedName name="WP_6_1_1">#REF!</definedName>
    <definedName name="WP_6_2" localSheetId="7">#REF!</definedName>
    <definedName name="WP_6_2">#REF!</definedName>
    <definedName name="WP_6_2_1" localSheetId="7">#REF!</definedName>
    <definedName name="WP_6_2_1">#REF!</definedName>
    <definedName name="WP_6_3" localSheetId="7">#REF!</definedName>
    <definedName name="WP_6_3">#REF!</definedName>
    <definedName name="WP_6_3_1" localSheetId="7">#REF!</definedName>
    <definedName name="WP_6_3_1">#REF!</definedName>
    <definedName name="WP_7_3" localSheetId="7">#REF!</definedName>
    <definedName name="WP_7_3">#REF!</definedName>
    <definedName name="WP_7_6" localSheetId="7">#REF!</definedName>
    <definedName name="WP_7_6">#REF!</definedName>
    <definedName name="WP_9_1" localSheetId="7">#REF!</definedName>
    <definedName name="WP_9_1">#REF!</definedName>
    <definedName name="WP_B9a">[91]WP_B9!$A$30:$U$49</definedName>
    <definedName name="WP_B9b">[91]WP_B9!#REF!</definedName>
    <definedName name="WP_G6">[91]WP_B5!$A$13:$J$349</definedName>
    <definedName name="wrn.ACC._.PROV." localSheetId="0" hidden="1">{"JURIS_ACC_PROV",#N/A,FALSE,"COSTSTUDY";"OKCLS_ACC_PROV",#N/A,FALSE,"COSTSTUDY"}</definedName>
    <definedName name="wrn.ACC._.PROV." localSheetId="7" hidden="1">{"JURIS_ACC_PROV",#N/A,FALSE,"COSTSTUDY";"OKCLS_ACC_PROV",#N/A,FALSE,"COSTSTUDY"}</definedName>
    <definedName name="wrn.ACC._.PROV." localSheetId="19" hidden="1">{"JURIS_ACC_PROV",#N/A,FALSE,"COSTSTUDY";"OKCLS_ACC_PROV",#N/A,FALSE,"COSTSTUDY"}</definedName>
    <definedName name="wrn.ACC._.PROV." localSheetId="20" hidden="1">{"JURIS_ACC_PROV",#N/A,FALSE,"COSTSTUDY";"OKCLS_ACC_PROV",#N/A,FALSE,"COSTSTUDY"}</definedName>
    <definedName name="wrn.ACC._.PROV." localSheetId="21" hidden="1">{"JURIS_ACC_PROV",#N/A,FALSE,"COSTSTUDY";"OKCLS_ACC_PROV",#N/A,FALSE,"COSTSTUDY"}</definedName>
    <definedName name="wrn.ACC._.PROV." localSheetId="22" hidden="1">{"JURIS_ACC_PROV",#N/A,FALSE,"COSTSTUDY";"OKCLS_ACC_PROV",#N/A,FALSE,"COSTSTUDY"}</definedName>
    <definedName name="wrn.ACC._.PROV." hidden="1">{"JURIS_ACC_PROV",#N/A,FALSE,"COSTSTUDY";"OKCLS_ACC_PROV",#N/A,FALSE,"COSTSTUDY"}</definedName>
    <definedName name="wrn.AFUDC." localSheetId="0" hidden="1">{#N/A,#N/A,FALSE,"COMPAPER";#N/A,#N/A,FALSE,"AFUDC";#N/A,#N/A,FALSE,"JE"}</definedName>
    <definedName name="wrn.AFUDC." localSheetId="7" hidden="1">{#N/A,#N/A,FALSE,"COMPAPER";#N/A,#N/A,FALSE,"AFUDC";#N/A,#N/A,FALSE,"JE"}</definedName>
    <definedName name="wrn.AFUDC." localSheetId="19" hidden="1">{#N/A,#N/A,FALSE,"COMPAPER";#N/A,#N/A,FALSE,"AFUDC";#N/A,#N/A,FALSE,"JE"}</definedName>
    <definedName name="wrn.AFUDC." localSheetId="20" hidden="1">{#N/A,#N/A,FALSE,"COMPAPER";#N/A,#N/A,FALSE,"AFUDC";#N/A,#N/A,FALSE,"JE"}</definedName>
    <definedName name="wrn.AFUDC." localSheetId="21" hidden="1">{#N/A,#N/A,FALSE,"COMPAPER";#N/A,#N/A,FALSE,"AFUDC";#N/A,#N/A,FALSE,"JE"}</definedName>
    <definedName name="wrn.AFUDC." localSheetId="22" hidden="1">{#N/A,#N/A,FALSE,"COMPAPER";#N/A,#N/A,FALSE,"AFUDC";#N/A,#N/A,FALSE,"JE"}</definedName>
    <definedName name="wrn.AFUDC." hidden="1">{#N/A,#N/A,FALSE,"COMPAPER";#N/A,#N/A,FALSE,"AFUDC";#N/A,#N/A,FALSE,"JE"}</definedName>
    <definedName name="wrn.agexpense." localSheetId="0" hidden="1">{"pb",#N/A,FALSE,"Sheet3";"pd",#N/A,FALSE,"Sheet3";"pe",#N/A,FALSE,"Sheet3"}</definedName>
    <definedName name="wrn.agexpense." localSheetId="7" hidden="1">{"pb",#N/A,FALSE,"Sheet3";"pd",#N/A,FALSE,"Sheet3";"pe",#N/A,FALSE,"Sheet3"}</definedName>
    <definedName name="wrn.agexpense." localSheetId="18" hidden="1">{"pb",#N/A,FALSE,"Sheet3";"pd",#N/A,FALSE,"Sheet3";"pe",#N/A,FALSE,"Sheet3"}</definedName>
    <definedName name="wrn.agexpense." localSheetId="19" hidden="1">{"pb",#N/A,FALSE,"Sheet3";"pd",#N/A,FALSE,"Sheet3";"pe",#N/A,FALSE,"Sheet3"}</definedName>
    <definedName name="wrn.agexpense." localSheetId="20" hidden="1">{"pb",#N/A,FALSE,"Sheet3";"pd",#N/A,FALSE,"Sheet3";"pe",#N/A,FALSE,"Sheet3"}</definedName>
    <definedName name="wrn.agexpense." localSheetId="21" hidden="1">{"pb",#N/A,FALSE,"Sheet3";"pd",#N/A,FALSE,"Sheet3";"pe",#N/A,FALSE,"Sheet3"}</definedName>
    <definedName name="wrn.agexpense." localSheetId="22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18" hidden="1">{#N/A,#N/A,FALSE,"Aging Summary";#N/A,#N/A,FALSE,"Ratio Analysis";#N/A,#N/A,FALSE,"Test 120 Day Accts";#N/A,#N/A,FALSE,"Tickmarks"}</definedName>
    <definedName name="wrn.Aging._.and._.Trend._.Analysis." localSheetId="19" hidden="1">{#N/A,#N/A,FALSE,"Aging Summary";#N/A,#N/A,FALSE,"Ratio Analysis";#N/A,#N/A,FALSE,"Test 120 Day Accts";#N/A,#N/A,FALSE,"Tickmarks"}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{#N/A,#N/A,TRUE,"1990";#N/A,#N/A,TRUE,"1991";#N/A,#N/A,TRUE,"1992";#N/A,#N/A,TRUE,"1993"}</definedName>
    <definedName name="wrn.ALL." localSheetId="7" hidden="1">{#N/A,#N/A,TRUE,"1990";#N/A,#N/A,TRUE,"1991";#N/A,#N/A,TRUE,"1992";#N/A,#N/A,TRUE,"1993"}</definedName>
    <definedName name="wrn.ALL." localSheetId="19" hidden="1">{#N/A,#N/A,TRUE,"1990";#N/A,#N/A,TRUE,"1991";#N/A,#N/A,TRUE,"1992";#N/A,#N/A,TRUE,"1993"}</definedName>
    <definedName name="wrn.ALL." localSheetId="20" hidden="1">{#N/A,#N/A,TRUE,"1990";#N/A,#N/A,TRUE,"1991";#N/A,#N/A,TRUE,"1992";#N/A,#N/A,TRUE,"1993"}</definedName>
    <definedName name="wrn.ALL." localSheetId="21" hidden="1">{#N/A,#N/A,TRUE,"1990";#N/A,#N/A,TRUE,"1991";#N/A,#N/A,TRUE,"1992";#N/A,#N/A,TRUE,"1993"}</definedName>
    <definedName name="wrn.ALL." localSheetId="22" hidden="1">{#N/A,#N/A,TRUE,"1990";#N/A,#N/A,TRUE,"1991";#N/A,#N/A,TRUE,"1992";#N/A,#N/A,TRUE,"1993"}</definedName>
    <definedName name="wrn.ALL." hidden="1">{#N/A,#N/A,TRUE,"1990";#N/A,#N/A,TRUE,"1991";#N/A,#N/A,TRUE,"1992";#N/A,#N/A,TRUE,"1993"}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localSheetId="0" hidden="1">{"IncSt",#N/A,FALSE,"IS";"BalSht",#N/A,FALSE,"BS";"IntCash",#N/A,FALSE,"Int. Cash";"Stats",#N/A,FALSE,"Stats"}</definedName>
    <definedName name="wrn.All._.Sheets." localSheetId="7" hidden="1">{"IncSt",#N/A,FALSE,"IS";"BalSht",#N/A,FALSE,"BS";"IntCash",#N/A,FALSE,"Int. Cash";"Stats",#N/A,FALSE,"Stats"}</definedName>
    <definedName name="wrn.All._.Sheets." localSheetId="19" hidden="1">{"IncSt",#N/A,FALSE,"IS";"BalSht",#N/A,FALSE,"BS";"IntCash",#N/A,FALSE,"Int. Cash";"Stats",#N/A,FALSE,"Stats"}</definedName>
    <definedName name="wrn.All._.Sheets." localSheetId="20" hidden="1">{"IncSt",#N/A,FALSE,"IS";"BalSht",#N/A,FALSE,"BS";"IntCash",#N/A,FALSE,"Int. Cash";"Stats",#N/A,FALSE,"Stats"}</definedName>
    <definedName name="wrn.All._.Sheets." localSheetId="21" hidden="1">{"IncSt",#N/A,FALSE,"IS";"BalSht",#N/A,FALSE,"BS";"IntCash",#N/A,FALSE,"Int. Cash";"Stats",#N/A,FALSE,"Stats"}</definedName>
    <definedName name="wrn.All._.Sheets." localSheetId="22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LL_REPORTS." localSheetId="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7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19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localSheetId="0" hidden="1">{#N/A,#N/A,FALSE,"SCA";#N/A,#N/A,FALSE,"NCA";#N/A,#N/A,FALSE,"SAZ";#N/A,#N/A,FALSE,"CAZ";#N/A,#N/A,FALSE,"SNV";#N/A,#N/A,FALSE,"NNV";#N/A,#N/A,FALSE,"PP";#N/A,#N/A,FALSE,"SA"}</definedName>
    <definedName name="wrn.AllRjs." localSheetId="7" hidden="1">{#N/A,#N/A,FALSE,"SCA";#N/A,#N/A,FALSE,"NCA";#N/A,#N/A,FALSE,"SAZ";#N/A,#N/A,FALSE,"CAZ";#N/A,#N/A,FALSE,"SNV";#N/A,#N/A,FALSE,"NNV";#N/A,#N/A,FALSE,"PP";#N/A,#N/A,FALSE,"SA"}</definedName>
    <definedName name="wrn.AllRjs." localSheetId="18" hidden="1">{#N/A,#N/A,FALSE,"SCA";#N/A,#N/A,FALSE,"NCA";#N/A,#N/A,FALSE,"SAZ";#N/A,#N/A,FALSE,"CAZ";#N/A,#N/A,FALSE,"SNV";#N/A,#N/A,FALSE,"NNV";#N/A,#N/A,FALSE,"PP";#N/A,#N/A,FALSE,"SA"}</definedName>
    <definedName name="wrn.AllRjs." localSheetId="19" hidden="1">{#N/A,#N/A,FALSE,"SCA";#N/A,#N/A,FALSE,"NCA";#N/A,#N/A,FALSE,"SAZ";#N/A,#N/A,FALSE,"CAZ";#N/A,#N/A,FALSE,"SNV";#N/A,#N/A,FALSE,"NNV";#N/A,#N/A,FALSE,"PP";#N/A,#N/A,FALSE,"SA"}</definedName>
    <definedName name="wrn.AllRjs." localSheetId="20" hidden="1">{#N/A,#N/A,FALSE,"SCA";#N/A,#N/A,FALSE,"NCA";#N/A,#N/A,FALSE,"SAZ";#N/A,#N/A,FALSE,"CAZ";#N/A,#N/A,FALSE,"SNV";#N/A,#N/A,FALSE,"NNV";#N/A,#N/A,FALSE,"PP";#N/A,#N/A,FALSE,"SA"}</definedName>
    <definedName name="wrn.AllRjs." localSheetId="21" hidden="1">{#N/A,#N/A,FALSE,"SCA";#N/A,#N/A,FALSE,"NCA";#N/A,#N/A,FALSE,"SAZ";#N/A,#N/A,FALSE,"CAZ";#N/A,#N/A,FALSE,"SNV";#N/A,#N/A,FALSE,"NNV";#N/A,#N/A,FALSE,"PP";#N/A,#N/A,FALSE,"SA"}</definedName>
    <definedName name="wrn.AllRjs." localSheetId="22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0" hidden="1">{#N/A,#N/A,FALSE,"SCA";#N/A,#N/A,FALSE,"NCA";#N/A,#N/A,FALSE,"SAZ";#N/A,#N/A,FALSE,"CAZ";#N/A,#N/A,FALSE,"SNV";#N/A,#N/A,FALSE,"NNV";#N/A,#N/A,FALSE,"PP";#N/A,#N/A,FALSE,"SA"}</definedName>
    <definedName name="wrn.alrjs." localSheetId="7" hidden="1">{#N/A,#N/A,FALSE,"SCA";#N/A,#N/A,FALSE,"NCA";#N/A,#N/A,FALSE,"SAZ";#N/A,#N/A,FALSE,"CAZ";#N/A,#N/A,FALSE,"SNV";#N/A,#N/A,FALSE,"NNV";#N/A,#N/A,FALSE,"PP";#N/A,#N/A,FALSE,"SA"}</definedName>
    <definedName name="wrn.alrjs." localSheetId="18" hidden="1">{#N/A,#N/A,FALSE,"SCA";#N/A,#N/A,FALSE,"NCA";#N/A,#N/A,FALSE,"SAZ";#N/A,#N/A,FALSE,"CAZ";#N/A,#N/A,FALSE,"SNV";#N/A,#N/A,FALSE,"NNV";#N/A,#N/A,FALSE,"PP";#N/A,#N/A,FALSE,"SA"}</definedName>
    <definedName name="wrn.alrjs." localSheetId="19" hidden="1">{#N/A,#N/A,FALSE,"SCA";#N/A,#N/A,FALSE,"NCA";#N/A,#N/A,FALSE,"SAZ";#N/A,#N/A,FALSE,"CAZ";#N/A,#N/A,FALSE,"SNV";#N/A,#N/A,FALSE,"NNV";#N/A,#N/A,FALSE,"PP";#N/A,#N/A,FALSE,"SA"}</definedName>
    <definedName name="wrn.alrjs." localSheetId="20" hidden="1">{#N/A,#N/A,FALSE,"SCA";#N/A,#N/A,FALSE,"NCA";#N/A,#N/A,FALSE,"SAZ";#N/A,#N/A,FALSE,"CAZ";#N/A,#N/A,FALSE,"SNV";#N/A,#N/A,FALSE,"NNV";#N/A,#N/A,FALSE,"PP";#N/A,#N/A,FALSE,"SA"}</definedName>
    <definedName name="wrn.alrjs." localSheetId="21" hidden="1">{#N/A,#N/A,FALSE,"SCA";#N/A,#N/A,FALSE,"NCA";#N/A,#N/A,FALSE,"SAZ";#N/A,#N/A,FALSE,"CAZ";#N/A,#N/A,FALSE,"SNV";#N/A,#N/A,FALSE,"NNV";#N/A,#N/A,FALSE,"PP";#N/A,#N/A,FALSE,"SA"}</definedName>
    <definedName name="wrn.alrjs." localSheetId="22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localSheetId="0" hidden="1">{"ARK_JURIS_FAC",#N/A,FALSE,"Ark_Fuel&amp;Rev"}</definedName>
    <definedName name="wrn.ARK._.JURIS._.FAC._.CALC." localSheetId="7" hidden="1">{"ARK_JURIS_FAC",#N/A,FALSE,"Ark_Fuel&amp;Rev"}</definedName>
    <definedName name="wrn.ARK._.JURIS._.FAC._.CALC." localSheetId="19" hidden="1">{"ARK_JURIS_FAC",#N/A,FALSE,"Ark_Fuel&amp;Rev"}</definedName>
    <definedName name="wrn.ARK._.JURIS._.FAC._.CALC." localSheetId="20" hidden="1">{"ARK_JURIS_FAC",#N/A,FALSE,"Ark_Fuel&amp;Rev"}</definedName>
    <definedName name="wrn.ARK._.JURIS._.FAC._.CALC." localSheetId="21" hidden="1">{"ARK_JURIS_FAC",#N/A,FALSE,"Ark_Fuel&amp;Rev"}</definedName>
    <definedName name="wrn.ARK._.JURIS._.FAC._.CALC." localSheetId="22" hidden="1">{"ARK_JURIS_FAC",#N/A,FALSE,"Ark_Fuel&amp;Rev"}</definedName>
    <definedName name="wrn.ARK._.JURIS._.FAC._.CALC." hidden="1">{"ARK_JURIS_FAC",#N/A,FALSE,"Ark_Fuel&amp;Rev"}</definedName>
    <definedName name="wrn.ARK._.JURIS._.FUEL._.COST." localSheetId="0" hidden="1">{"ARK_JURIS_FUEL",#N/A,FALSE,"Ark_Fuel&amp;Rev"}</definedName>
    <definedName name="wrn.ARK._.JURIS._.FUEL._.COST." localSheetId="7" hidden="1">{"ARK_JURIS_FUEL",#N/A,FALSE,"Ark_Fuel&amp;Rev"}</definedName>
    <definedName name="wrn.ARK._.JURIS._.FUEL._.COST." localSheetId="19" hidden="1">{"ARK_JURIS_FUEL",#N/A,FALSE,"Ark_Fuel&amp;Rev"}</definedName>
    <definedName name="wrn.ARK._.JURIS._.FUEL._.COST." localSheetId="20" hidden="1">{"ARK_JURIS_FUEL",#N/A,FALSE,"Ark_Fuel&amp;Rev"}</definedName>
    <definedName name="wrn.ARK._.JURIS._.FUEL._.COST." localSheetId="21" hidden="1">{"ARK_JURIS_FUEL",#N/A,FALSE,"Ark_Fuel&amp;Rev"}</definedName>
    <definedName name="wrn.ARK._.JURIS._.FUEL._.COST." localSheetId="22" hidden="1">{"ARK_JURIS_FUEL",#N/A,FALSE,"Ark_Fuel&amp;Rev"}</definedName>
    <definedName name="wrn.ARK._.JURIS._.FUEL._.COST." hidden="1">{"ARK_JURIS_FUEL",#N/A,FALSE,"Ark_Fuel&amp;Rev"}</definedName>
    <definedName name="wrn.ATOKA._.FAC._.CALC." localSheetId="0" hidden="1">{"ATOKA_FAC",#N/A,FALSE,"Atoka"}</definedName>
    <definedName name="wrn.ATOKA._.FAC._.CALC." localSheetId="7" hidden="1">{"ATOKA_FAC",#N/A,FALSE,"Atoka"}</definedName>
    <definedName name="wrn.ATOKA._.FAC._.CALC." localSheetId="19" hidden="1">{"ATOKA_FAC",#N/A,FALSE,"Atoka"}</definedName>
    <definedName name="wrn.ATOKA._.FAC._.CALC." localSheetId="20" hidden="1">{"ATOKA_FAC",#N/A,FALSE,"Atoka"}</definedName>
    <definedName name="wrn.ATOKA._.FAC._.CALC." localSheetId="21" hidden="1">{"ATOKA_FAC",#N/A,FALSE,"Atoka"}</definedName>
    <definedName name="wrn.ATOKA._.FAC._.CALC." localSheetId="22" hidden="1">{"ATOKA_FAC",#N/A,FALSE,"Atoka"}</definedName>
    <definedName name="wrn.ATOKA._.FAC._.CALC." hidden="1">{"ATOKA_FAC",#N/A,FALSE,"Atoka"}</definedName>
    <definedName name="wrn.Benefits." localSheetId="0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7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9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0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1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2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localSheetId="0" hidden="1">{#N/A,#N/A,TRUE,"Bill Comp - 60";#N/A,#N/A,TRUE,"Bill Comp - 70";#N/A,#N/A,TRUE,"Bill Comp - 71";#N/A,#N/A,TRUE,"Bill Comp- 85"}</definedName>
    <definedName name="wrn.Bill._.Comparisons." localSheetId="7" hidden="1">{#N/A,#N/A,TRUE,"Bill Comp - 60";#N/A,#N/A,TRUE,"Bill Comp - 70";#N/A,#N/A,TRUE,"Bill Comp - 71";#N/A,#N/A,TRUE,"Bill Comp- 85"}</definedName>
    <definedName name="wrn.Bill._.Comparisons." localSheetId="19" hidden="1">{#N/A,#N/A,TRUE,"Bill Comp - 60";#N/A,#N/A,TRUE,"Bill Comp - 70";#N/A,#N/A,TRUE,"Bill Comp - 71";#N/A,#N/A,TRUE,"Bill Comp- 85"}</definedName>
    <definedName name="wrn.Bill._.Comparisons." localSheetId="20" hidden="1">{#N/A,#N/A,TRUE,"Bill Comp - 60";#N/A,#N/A,TRUE,"Bill Comp - 70";#N/A,#N/A,TRUE,"Bill Comp - 71";#N/A,#N/A,TRUE,"Bill Comp- 85"}</definedName>
    <definedName name="wrn.Bill._.Comparisons." localSheetId="21" hidden="1">{#N/A,#N/A,TRUE,"Bill Comp - 60";#N/A,#N/A,TRUE,"Bill Comp - 70";#N/A,#N/A,TRUE,"Bill Comp - 71";#N/A,#N/A,TRUE,"Bill Comp- 85"}</definedName>
    <definedName name="wrn.Bill._.Comparisons." localSheetId="22" hidden="1">{#N/A,#N/A,TRUE,"Bill Comp - 60";#N/A,#N/A,TRUE,"Bill Comp - 70";#N/A,#N/A,TRUE,"Bill Comp - 71";#N/A,#N/A,TRUE,"Bill Comp- 85"}</definedName>
    <definedName name="wrn.Bill._.Comparisons." hidden="1">{#N/A,#N/A,TRUE,"Bill Comp - 60";#N/A,#N/A,TRUE,"Bill Comp - 70";#N/A,#N/A,TRUE,"Bill Comp - 71";#N/A,#N/A,TRUE,"Bill Comp- 85"}</definedName>
    <definedName name="wrn.Budget._.Exhibits." localSheetId="2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localSheetId="0" hidden="1">{"CAP_ALLOC_SUMMARY",#N/A,FALSE,"Alloc Summary"}</definedName>
    <definedName name="wrn.CAPACITY._.ALLOC._.SUMMARY." localSheetId="7" hidden="1">{"CAP_ALLOC_SUMMARY",#N/A,FALSE,"Alloc Summary"}</definedName>
    <definedName name="wrn.CAPACITY._.ALLOC._.SUMMARY." localSheetId="19" hidden="1">{"CAP_ALLOC_SUMMARY",#N/A,FALSE,"Alloc Summary"}</definedName>
    <definedName name="wrn.CAPACITY._.ALLOC._.SUMMARY." localSheetId="20" hidden="1">{"CAP_ALLOC_SUMMARY",#N/A,FALSE,"Alloc Summary"}</definedName>
    <definedName name="wrn.CAPACITY._.ALLOC._.SUMMARY." localSheetId="21" hidden="1">{"CAP_ALLOC_SUMMARY",#N/A,FALSE,"Alloc Summary"}</definedName>
    <definedName name="wrn.CAPACITY._.ALLOC._.SUMMARY." localSheetId="22" hidden="1">{"CAP_ALLOC_SUMMARY",#N/A,FALSE,"Alloc Summary"}</definedName>
    <definedName name="wrn.CAPACITY._.ALLOC._.SUMMARY." hidden="1">{"CAP_ALLOC_SUMMARY",#N/A,FALSE,"Alloc Summary"}</definedName>
    <definedName name="wrn.CLP._.SEG._.INPUTS." localSheetId="0" hidden="1">{#N/A,#N/A,FALSE,"Rev Seg Taxes";#N/A,#N/A,FALSE,"BookRev Seg";#N/A,#N/A,FALSE,"Supp Adj Seg";#N/A,#N/A,FALSE,"outside prov seg taxes"}</definedName>
    <definedName name="wrn.CLP._.SEG._.INPUTS." localSheetId="7" hidden="1">{#N/A,#N/A,FALSE,"Rev Seg Taxes";#N/A,#N/A,FALSE,"BookRev Seg";#N/A,#N/A,FALSE,"Supp Adj Seg";#N/A,#N/A,FALSE,"outside prov seg taxes"}</definedName>
    <definedName name="wrn.CLP._.SEG._.INPUTS." localSheetId="19" hidden="1">{#N/A,#N/A,FALSE,"Rev Seg Taxes";#N/A,#N/A,FALSE,"BookRev Seg";#N/A,#N/A,FALSE,"Supp Adj Seg";#N/A,#N/A,FALSE,"outside prov seg taxes"}</definedName>
    <definedName name="wrn.CLP._.SEG._.INPUTS." localSheetId="20" hidden="1">{#N/A,#N/A,FALSE,"Rev Seg Taxes";#N/A,#N/A,FALSE,"BookRev Seg";#N/A,#N/A,FALSE,"Supp Adj Seg";#N/A,#N/A,FALSE,"outside prov seg taxes"}</definedName>
    <definedName name="wrn.CLP._.SEG._.INPUTS." localSheetId="21" hidden="1">{#N/A,#N/A,FALSE,"Rev Seg Taxes";#N/A,#N/A,FALSE,"BookRev Seg";#N/A,#N/A,FALSE,"Supp Adj Seg";#N/A,#N/A,FALSE,"outside prov seg taxes"}</definedName>
    <definedName name="wrn.CLP._.SEG._.INPUTS." localSheetId="22" hidden="1">{#N/A,#N/A,FALSE,"Rev Seg Taxes";#N/A,#N/A,FALSE,"BookRev Seg";#N/A,#N/A,FALSE,"Supp Adj Seg";#N/A,#N/A,FALSE,"outside prov seg taxes"}</definedName>
    <definedName name="wrn.CLP._.SEG._.INPUTS." hidden="1">{#N/A,#N/A,FALSE,"Rev Seg Taxes";#N/A,#N/A,FALSE,"BookRev Seg";#N/A,#N/A,FALSE,"Supp Adj Seg";#N/A,#N/A,FALSE,"outside prov seg taxes"}</definedName>
    <definedName name="wrn.CLP._.SEG._.PROV." localSheetId="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7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19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localSheetId="0" hidden="1">{#N/A,#N/A,FALSE,"GLDwnLoad"}</definedName>
    <definedName name="wrn.CLP_GL." localSheetId="7" hidden="1">{#N/A,#N/A,FALSE,"GLDwnLoad"}</definedName>
    <definedName name="wrn.CLP_GL." localSheetId="19" hidden="1">{#N/A,#N/A,FALSE,"GLDwnLoad"}</definedName>
    <definedName name="wrn.CLP_GL." localSheetId="20" hidden="1">{#N/A,#N/A,FALSE,"GLDwnLoad"}</definedName>
    <definedName name="wrn.CLP_GL." localSheetId="21" hidden="1">{#N/A,#N/A,FALSE,"GLDwnLoad"}</definedName>
    <definedName name="wrn.CLP_GL." localSheetId="22" hidden="1">{#N/A,#N/A,FALSE,"GLDwnLoad"}</definedName>
    <definedName name="wrn.CLP_GL." hidden="1">{#N/A,#N/A,FALSE,"GLDwnLoad"}</definedName>
    <definedName name="wrn.CLP_INPUTS." localSheetId="0" hidden="1">{#N/A,#N/A,FALSE,"OTHERINPUTS";#N/A,#N/A,FALSE,"DITRATEINPUTS";#N/A,#N/A,FALSE,"SUPPLIEDADJINPUT";#N/A,#N/A,FALSE,"BR&amp;SUPADJ."}</definedName>
    <definedName name="wrn.CLP_INPUTS." localSheetId="7" hidden="1">{#N/A,#N/A,FALSE,"OTHERINPUTS";#N/A,#N/A,FALSE,"DITRATEINPUTS";#N/A,#N/A,FALSE,"SUPPLIEDADJINPUT";#N/A,#N/A,FALSE,"BR&amp;SUPADJ."}</definedName>
    <definedName name="wrn.CLP_INPUTS." localSheetId="19" hidden="1">{#N/A,#N/A,FALSE,"OTHERINPUTS";#N/A,#N/A,FALSE,"DITRATEINPUTS";#N/A,#N/A,FALSE,"SUPPLIEDADJINPUT";#N/A,#N/A,FALSE,"BR&amp;SUPADJ."}</definedName>
    <definedName name="wrn.CLP_INPUTS." localSheetId="20" hidden="1">{#N/A,#N/A,FALSE,"OTHERINPUTS";#N/A,#N/A,FALSE,"DITRATEINPUTS";#N/A,#N/A,FALSE,"SUPPLIEDADJINPUT";#N/A,#N/A,FALSE,"BR&amp;SUPADJ."}</definedName>
    <definedName name="wrn.CLP_INPUTS." localSheetId="21" hidden="1">{#N/A,#N/A,FALSE,"OTHERINPUTS";#N/A,#N/A,FALSE,"DITRATEINPUTS";#N/A,#N/A,FALSE,"SUPPLIEDADJINPUT";#N/A,#N/A,FALSE,"BR&amp;SUPADJ."}</definedName>
    <definedName name="wrn.CLP_INPUTS." localSheetId="22" hidden="1">{#N/A,#N/A,FALSE,"OTHERINPUTS";#N/A,#N/A,FALSE,"DITRATEINPUTS";#N/A,#N/A,FALSE,"SUPPLIEDADJINPUT";#N/A,#N/A,FALSE,"BR&amp;SUPADJ."}</definedName>
    <definedName name="wrn.CLP_INPUTS." hidden="1">{#N/A,#N/A,FALSE,"OTHERINPUTS";#N/A,#N/A,FALSE,"DITRATEINPUTS";#N/A,#N/A,FALSE,"SUPPLIEDADJINPUT";#N/A,#N/A,FALSE,"BR&amp;SUPADJ."}</definedName>
    <definedName name="wrn.CLP_PROV." localSheetId="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19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localSheetId="0" hidden="1">{#N/A,#N/A,FALSE,"Configuration";#N/A,#N/A,FALSE,"Summary of Transaction";#N/A,#N/A,FALSE,"Calculations"}</definedName>
    <definedName name="wrn.Config._.and._.Calcs." localSheetId="7" hidden="1">{#N/A,#N/A,FALSE,"Configuration";#N/A,#N/A,FALSE,"Summary of Transaction";#N/A,#N/A,FALSE,"Calculations"}</definedName>
    <definedName name="wrn.Config._.and._.Calcs." localSheetId="18" hidden="1">{#N/A,#N/A,FALSE,"Configuration";#N/A,#N/A,FALSE,"Summary of Transaction";#N/A,#N/A,FALSE,"Calculations"}</definedName>
    <definedName name="wrn.Config._.and._.Calcs." localSheetId="19" hidden="1">{#N/A,#N/A,FALSE,"Configuration";#N/A,#N/A,FALSE,"Summary of Transaction";#N/A,#N/A,FALSE,"Calculations"}</definedName>
    <definedName name="wrn.Config._.and._.Calcs." localSheetId="20" hidden="1">{#N/A,#N/A,FALSE,"Configuration";#N/A,#N/A,FALSE,"Summary of Transaction";#N/A,#N/A,FALSE,"Calculations"}</definedName>
    <definedName name="wrn.Config._.and._.Calcs." localSheetId="21" hidden="1">{#N/A,#N/A,FALSE,"Configuration";#N/A,#N/A,FALSE,"Summary of Transaction";#N/A,#N/A,FALSE,"Calculations"}</definedName>
    <definedName name="wrn.Config._.and._.Calcs." localSheetId="22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ONOCO._.FAC." localSheetId="0" hidden="1">{"CONOCO_FAC",#N/A,FALSE,"Conoco FAC"}</definedName>
    <definedName name="wrn.CONOCO._.FAC." localSheetId="7" hidden="1">{"CONOCO_FAC",#N/A,FALSE,"Conoco FAC"}</definedName>
    <definedName name="wrn.CONOCO._.FAC." localSheetId="19" hidden="1">{"CONOCO_FAC",#N/A,FALSE,"Conoco FAC"}</definedName>
    <definedName name="wrn.CONOCO._.FAC." localSheetId="20" hidden="1">{"CONOCO_FAC",#N/A,FALSE,"Conoco FAC"}</definedName>
    <definedName name="wrn.CONOCO._.FAC." localSheetId="21" hidden="1">{"CONOCO_FAC",#N/A,FALSE,"Conoco FAC"}</definedName>
    <definedName name="wrn.CONOCO._.FAC." localSheetId="22" hidden="1">{"CONOCO_FAC",#N/A,FALSE,"Conoco FAC"}</definedName>
    <definedName name="wrn.CONOCO._.FAC." hidden="1">{"CONOCO_FAC",#N/A,FALSE,"Conoco FAC"}</definedName>
    <definedName name="wrn.CONSOL_UWNJ_UWNY." localSheetId="0" hidden="1">{"CONSOL_UWNJ_ISV",#N/A,FALSE,"Sheet1";"CONSOL_UWNJ_SAV",#N/A,FALSE,"Sheet1";"CONSOL_UWNJ_BSV",#N/A,FALSE,"Sheet1";"CONSOL_UWNJ_SFDV",#N/A,FALSE,"Sheet1"}</definedName>
    <definedName name="wrn.CONSOL_UWNJ_UWNY." localSheetId="7" hidden="1">{"CONSOL_UWNJ_ISV",#N/A,FALSE,"Sheet1";"CONSOL_UWNJ_SAV",#N/A,FALSE,"Sheet1";"CONSOL_UWNJ_BSV",#N/A,FALSE,"Sheet1";"CONSOL_UWNJ_SFDV",#N/A,FALSE,"Sheet1"}</definedName>
    <definedName name="wrn.CONSOL_UWNJ_UWNY." localSheetId="19" hidden="1">{"CONSOL_UWNJ_ISV",#N/A,FALSE,"Sheet1";"CONSOL_UWNJ_SAV",#N/A,FALSE,"Sheet1";"CONSOL_UWNJ_BSV",#N/A,FALSE,"Sheet1";"CONSOL_UWNJ_SFDV",#N/A,FALSE,"Sheet1"}</definedName>
    <definedName name="wrn.CONSOL_UWNJ_UWNY." localSheetId="20" hidden="1">{"CONSOL_UWNJ_ISV",#N/A,FALSE,"Sheet1";"CONSOL_UWNJ_SAV",#N/A,FALSE,"Sheet1";"CONSOL_UWNJ_BSV",#N/A,FALSE,"Sheet1";"CONSOL_UWNJ_SFDV",#N/A,FALSE,"Sheet1"}</definedName>
    <definedName name="wrn.CONSOL_UWNJ_UWNY." localSheetId="21" hidden="1">{"CONSOL_UWNJ_ISV",#N/A,FALSE,"Sheet1";"CONSOL_UWNJ_SAV",#N/A,FALSE,"Sheet1";"CONSOL_UWNJ_BSV",#N/A,FALSE,"Sheet1";"CONSOL_UWNJ_SFDV",#N/A,FALSE,"Sheet1"}</definedName>
    <definedName name="wrn.CONSOL_UWNJ_UWNY." localSheetId="22" hidden="1">{"CONSOL_UWNJ_ISV",#N/A,FALSE,"Sheet1";"CONSOL_UWNJ_SAV",#N/A,FALSE,"Sheet1";"CONSOL_UWNJ_BSV",#N/A,FALSE,"Sheet1";"CONSOL_UWNJ_SFDV",#N/A,FALSE,"Sheet1"}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localSheetId="0" hidden="1">{"CONSOL_WO_ISV",#N/A,FALSE,"Sheet1";"CONSOL_WO_SAV",#N/A,FALSE,"Sheet1";"CONSOL_WO_BSV",#N/A,FALSE,"Sheet1";"CONSOL_WO_SFDV",#N/A,FALSE,"Sheet1"}</definedName>
    <definedName name="wrn.CONSOL_WO." localSheetId="7" hidden="1">{"CONSOL_WO_ISV",#N/A,FALSE,"Sheet1";"CONSOL_WO_SAV",#N/A,FALSE,"Sheet1";"CONSOL_WO_BSV",#N/A,FALSE,"Sheet1";"CONSOL_WO_SFDV",#N/A,FALSE,"Sheet1"}</definedName>
    <definedName name="wrn.CONSOL_WO." localSheetId="19" hidden="1">{"CONSOL_WO_ISV",#N/A,FALSE,"Sheet1";"CONSOL_WO_SAV",#N/A,FALSE,"Sheet1";"CONSOL_WO_BSV",#N/A,FALSE,"Sheet1";"CONSOL_WO_SFDV",#N/A,FALSE,"Sheet1"}</definedName>
    <definedName name="wrn.CONSOL_WO." localSheetId="20" hidden="1">{"CONSOL_WO_ISV",#N/A,FALSE,"Sheet1";"CONSOL_WO_SAV",#N/A,FALSE,"Sheet1";"CONSOL_WO_BSV",#N/A,FALSE,"Sheet1";"CONSOL_WO_SFDV",#N/A,FALSE,"Sheet1"}</definedName>
    <definedName name="wrn.CONSOL_WO." localSheetId="21" hidden="1">{"CONSOL_WO_ISV",#N/A,FALSE,"Sheet1";"CONSOL_WO_SAV",#N/A,FALSE,"Sheet1";"CONSOL_WO_BSV",#N/A,FALSE,"Sheet1";"CONSOL_WO_SFDV",#N/A,FALSE,"Sheet1"}</definedName>
    <definedName name="wrn.CONSOL_WO." localSheetId="22" hidden="1">{"CONSOL_WO_ISV",#N/A,FALSE,"Sheet1";"CONSOL_WO_SAV",#N/A,FALSE,"Sheet1";"CONSOL_WO_BSV",#N/A,FALSE,"Sheet1";"CONSOL_WO_SFDV",#N/A,FALSE,"Sheet1"}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localSheetId="0" hidden="1">{"SECTK_JURIS_CUSTREV",#N/A,FALSE,"COSTSTUDY";"SECTK_OKCLS_CUSTREV",#N/A,FALSE,"COSTSTUDY"}</definedName>
    <definedName name="wrn.CUST._.REV._.ALLOC._.INPUT." localSheetId="7" hidden="1">{"SECTK_JURIS_CUSTREV",#N/A,FALSE,"COSTSTUDY";"SECTK_OKCLS_CUSTREV",#N/A,FALSE,"COSTSTUDY"}</definedName>
    <definedName name="wrn.CUST._.REV._.ALLOC._.INPUT." localSheetId="19" hidden="1">{"SECTK_JURIS_CUSTREV",#N/A,FALSE,"COSTSTUDY";"SECTK_OKCLS_CUSTREV",#N/A,FALSE,"COSTSTUDY"}</definedName>
    <definedName name="wrn.CUST._.REV._.ALLOC._.INPUT." localSheetId="20" hidden="1">{"SECTK_JURIS_CUSTREV",#N/A,FALSE,"COSTSTUDY";"SECTK_OKCLS_CUSTREV",#N/A,FALSE,"COSTSTUDY"}</definedName>
    <definedName name="wrn.CUST._.REV._.ALLOC._.INPUT." localSheetId="21" hidden="1">{"SECTK_JURIS_CUSTREV",#N/A,FALSE,"COSTSTUDY";"SECTK_OKCLS_CUSTREV",#N/A,FALSE,"COSTSTUDY"}</definedName>
    <definedName name="wrn.CUST._.REV._.ALLOC._.INPUT." localSheetId="22" hidden="1">{"SECTK_JURIS_CUSTREV",#N/A,FALSE,"COSTSTUDY";"SECTK_OKCLS_CUSTREV",#N/A,FALSE,"COSTSTUDY"}</definedName>
    <definedName name="wrn.CUST._.REV._.ALLOC._.INPUT." hidden="1">{"SECTK_JURIS_CUSTREV",#N/A,FALSE,"COSTSTUDY";"SECTK_OKCLS_CUSTREV",#N/A,FALSE,"COSTSTUDY"}</definedName>
    <definedName name="wrn.CUSTOMER._.ALLOC._.RATIOS." localSheetId="0" hidden="1">{"JURIS_CUST_ALLOC_RATIOS",#N/A,FALSE,"COSTSTUDY";"OKCLS_CUST_ALLOC_RATIOS",#N/A,FALSE,"COSTSTUDY"}</definedName>
    <definedName name="wrn.CUSTOMER._.ALLOC._.RATIOS." localSheetId="7" hidden="1">{"JURIS_CUST_ALLOC_RATIOS",#N/A,FALSE,"COSTSTUDY";"OKCLS_CUST_ALLOC_RATIOS",#N/A,FALSE,"COSTSTUDY"}</definedName>
    <definedName name="wrn.CUSTOMER._.ALLOC._.RATIOS." localSheetId="19" hidden="1">{"JURIS_CUST_ALLOC_RATIOS",#N/A,FALSE,"COSTSTUDY";"OKCLS_CUST_ALLOC_RATIOS",#N/A,FALSE,"COSTSTUDY"}</definedName>
    <definedName name="wrn.CUSTOMER._.ALLOC._.RATIOS." localSheetId="20" hidden="1">{"JURIS_CUST_ALLOC_RATIOS",#N/A,FALSE,"COSTSTUDY";"OKCLS_CUST_ALLOC_RATIOS",#N/A,FALSE,"COSTSTUDY"}</definedName>
    <definedName name="wrn.CUSTOMER._.ALLOC._.RATIOS." localSheetId="21" hidden="1">{"JURIS_CUST_ALLOC_RATIOS",#N/A,FALSE,"COSTSTUDY";"OKCLS_CUST_ALLOC_RATIOS",#N/A,FALSE,"COSTSTUDY"}</definedName>
    <definedName name="wrn.CUSTOMER._.ALLOC._.RATIOS." localSheetId="22" hidden="1">{"JURIS_CUST_ALLOC_RATIOS",#N/A,FALSE,"COSTSTUDY";"OKCLS_CUST_ALLOC_RATIOS",#N/A,FALSE,"COSTSTUDY"}</definedName>
    <definedName name="wrn.CUSTOMER._.ALLOC._.RATIOS." hidden="1">{"JURIS_CUST_ALLOC_RATIOS",#N/A,FALSE,"COSTSTUDY";"OKCLS_CUST_ALLOC_RATIOS",#N/A,FALSE,"COSTSTUDY"}</definedName>
    <definedName name="wrn.CY_GL." localSheetId="0" hidden="1">{#N/A,#N/A,FALSE,"GLDwnLoad"}</definedName>
    <definedName name="wrn.CY_GL." localSheetId="7" hidden="1">{#N/A,#N/A,FALSE,"GLDwnLoad"}</definedName>
    <definedName name="wrn.CY_GL." localSheetId="19" hidden="1">{#N/A,#N/A,FALSE,"GLDwnLoad"}</definedName>
    <definedName name="wrn.CY_GL." localSheetId="20" hidden="1">{#N/A,#N/A,FALSE,"GLDwnLoad"}</definedName>
    <definedName name="wrn.CY_GL." localSheetId="21" hidden="1">{#N/A,#N/A,FALSE,"GLDwnLoad"}</definedName>
    <definedName name="wrn.CY_GL." localSheetId="22" hidden="1">{#N/A,#N/A,FALSE,"GLDwnLoad"}</definedName>
    <definedName name="wrn.CY_GL." hidden="1">{#N/A,#N/A,FALSE,"GLDwnLoad"}</definedName>
    <definedName name="wrn.CY_INPUTS." localSheetId="0" hidden="1">{#N/A,#N/A,FALSE,"OTHERINPUTS";#N/A,#N/A,FALSE,"DITRATEINPUTS";#N/A,#N/A,FALSE,"SUPPLIEDADJINPUT";#N/A,#N/A,FALSE,"TIMINGDIFFINPUTS";#N/A,#N/A,FALSE,"COSSINPUT";#N/A,#N/A,FALSE,"BR&amp;SUPADJ."}</definedName>
    <definedName name="wrn.CY_INPUTS." localSheetId="7" hidden="1">{#N/A,#N/A,FALSE,"OTHERINPUTS";#N/A,#N/A,FALSE,"DITRATEINPUTS";#N/A,#N/A,FALSE,"SUPPLIEDADJINPUT";#N/A,#N/A,FALSE,"TIMINGDIFFINPUTS";#N/A,#N/A,FALSE,"COSSINPUT";#N/A,#N/A,FALSE,"BR&amp;SUPADJ."}</definedName>
    <definedName name="wrn.CY_INPUTS." localSheetId="19" hidden="1">{#N/A,#N/A,FALSE,"OTHERINPUTS";#N/A,#N/A,FALSE,"DITRATEINPUTS";#N/A,#N/A,FALSE,"SUPPLIEDADJINPUT";#N/A,#N/A,FALSE,"TIMINGDIFFINPUTS";#N/A,#N/A,FALSE,"COSSINPUT";#N/A,#N/A,FALSE,"BR&amp;SUPADJ."}</definedName>
    <definedName name="wrn.CY_INPUTS." localSheetId="20" hidden="1">{#N/A,#N/A,FALSE,"OTHERINPUTS";#N/A,#N/A,FALSE,"DITRATEINPUTS";#N/A,#N/A,FALSE,"SUPPLIEDADJINPUT";#N/A,#N/A,FALSE,"TIMINGDIFFINPUTS";#N/A,#N/A,FALSE,"COSSINPUT";#N/A,#N/A,FALSE,"BR&amp;SUPADJ."}</definedName>
    <definedName name="wrn.CY_INPUTS." localSheetId="21" hidden="1">{#N/A,#N/A,FALSE,"OTHERINPUTS";#N/A,#N/A,FALSE,"DITRATEINPUTS";#N/A,#N/A,FALSE,"SUPPLIEDADJINPUT";#N/A,#N/A,FALSE,"TIMINGDIFFINPUTS";#N/A,#N/A,FALSE,"COSSINPUT";#N/A,#N/A,FALSE,"BR&amp;SUPADJ."}</definedName>
    <definedName name="wrn.CY_INPUTS." localSheetId="22" hidden="1">{#N/A,#N/A,FALSE,"OTHERINPUTS";#N/A,#N/A,FALSE,"DITRATEINPUTS";#N/A,#N/A,FALSE,"SUPPLIEDADJINPUT";#N/A,#N/A,FALSE,"TIMINGDIFFINPUTS";#N/A,#N/A,FALSE,"COSSINPUT";#N/A,#N/A,FALSE,"BR&amp;SUPADJ."}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localSheetId="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7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19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EMAND._.ENERGY._.RATIOS." localSheetId="0" hidden="1">{"JURIS_DMDENRGY_RATIOS",#N/A,FALSE,"COSTSTUDY";"OKCLS_DMDENRGY_RATIOS",#N/A,FALSE,"COSTSTUDY"}</definedName>
    <definedName name="wrn.DEMAND._.ENERGY._.RATIOS." localSheetId="7" hidden="1">{"JURIS_DMDENRGY_RATIOS",#N/A,FALSE,"COSTSTUDY";"OKCLS_DMDENRGY_RATIOS",#N/A,FALSE,"COSTSTUDY"}</definedName>
    <definedName name="wrn.DEMAND._.ENERGY._.RATIOS." localSheetId="19" hidden="1">{"JURIS_DMDENRGY_RATIOS",#N/A,FALSE,"COSTSTUDY";"OKCLS_DMDENRGY_RATIOS",#N/A,FALSE,"COSTSTUDY"}</definedName>
    <definedName name="wrn.DEMAND._.ENERGY._.RATIOS." localSheetId="20" hidden="1">{"JURIS_DMDENRGY_RATIOS",#N/A,FALSE,"COSTSTUDY";"OKCLS_DMDENRGY_RATIOS",#N/A,FALSE,"COSTSTUDY"}</definedName>
    <definedName name="wrn.DEMAND._.ENERGY._.RATIOS." localSheetId="21" hidden="1">{"JURIS_DMDENRGY_RATIOS",#N/A,FALSE,"COSTSTUDY";"OKCLS_DMDENRGY_RATIOS",#N/A,FALSE,"COSTSTUDY"}</definedName>
    <definedName name="wrn.DEMAND._.ENERGY._.RATIOS." localSheetId="22" hidden="1">{"JURIS_DMDENRGY_RATIOS",#N/A,FALSE,"COSTSTUDY";"OKCLS_DMDENRGY_RATIOS",#N/A,FALSE,"COSTSTUDY"}</definedName>
    <definedName name="wrn.DEMAND._.ENERGY._.RATIOS." hidden="1">{"JURIS_DMDENRGY_RATIOS",#N/A,FALSE,"COSTSTUDY";"OKCLS_DMDENRGY_RATIOS",#N/A,FALSE,"COSTSTUDY"}</definedName>
    <definedName name="wrn.DEPRECIATION._.EXPENSE." localSheetId="0" hidden="1">{"JURIS_DEPR_EXP",#N/A,FALSE,"COSTSTUDY";"OKCLS_DEPR_EXP",#N/A,FALSE,"COSTSTUDY"}</definedName>
    <definedName name="wrn.DEPRECIATION._.EXPENSE." localSheetId="7" hidden="1">{"JURIS_DEPR_EXP",#N/A,FALSE,"COSTSTUDY";"OKCLS_DEPR_EXP",#N/A,FALSE,"COSTSTUDY"}</definedName>
    <definedName name="wrn.DEPRECIATION._.EXPENSE." localSheetId="19" hidden="1">{"JURIS_DEPR_EXP",#N/A,FALSE,"COSTSTUDY";"OKCLS_DEPR_EXP",#N/A,FALSE,"COSTSTUDY"}</definedName>
    <definedName name="wrn.DEPRECIATION._.EXPENSE." localSheetId="20" hidden="1">{"JURIS_DEPR_EXP",#N/A,FALSE,"COSTSTUDY";"OKCLS_DEPR_EXP",#N/A,FALSE,"COSTSTUDY"}</definedName>
    <definedName name="wrn.DEPRECIATION._.EXPENSE." localSheetId="21" hidden="1">{"JURIS_DEPR_EXP",#N/A,FALSE,"COSTSTUDY";"OKCLS_DEPR_EXP",#N/A,FALSE,"COSTSTUDY"}</definedName>
    <definedName name="wrn.DEPRECIATION._.EXPENSE." localSheetId="22" hidden="1">{"JURIS_DEPR_EXP",#N/A,FALSE,"COSTSTUDY";"OKCLS_DEPR_EXP",#N/A,FALSE,"COSTSTUDY"}</definedName>
    <definedName name="wrn.DEPRECIATION._.EXPENSE." hidden="1">{"JURIS_DEPR_EXP",#N/A,FALSE,"COSTSTUDY";"OKCLS_DEPR_EXP",#N/A,FALSE,"COSTSTUDY"}</definedName>
    <definedName name="wrn.Description_._.Assumption." localSheetId="0" hidden="1">{"Assumption-Description",#N/A,FALSE,"Assumptions"}</definedName>
    <definedName name="wrn.Description_._.Assumption." localSheetId="7" hidden="1">{"Assumption-Description",#N/A,FALSE,"Assumptions"}</definedName>
    <definedName name="wrn.Description_._.Assumption." localSheetId="19" hidden="1">{"Assumption-Description",#N/A,FALSE,"Assumptions"}</definedName>
    <definedName name="wrn.Description_._.Assumption." localSheetId="20" hidden="1">{"Assumption-Description",#N/A,FALSE,"Assumptions"}</definedName>
    <definedName name="wrn.Description_._.Assumption." localSheetId="21" hidden="1">{"Assumption-Description",#N/A,FALSE,"Assumptions"}</definedName>
    <definedName name="wrn.Description_._.Assumption." localSheetId="22" hidden="1">{"Assumption-Description",#N/A,FALSE,"Assumptions"}</definedName>
    <definedName name="wrn.Description_._.Assumption." hidden="1">{"Assumption-Description",#N/A,FALSE,"Assumptions"}</definedName>
    <definedName name="wrn.Detail." localSheetId="0" hidden="1">{"Print_Detail",#N/A,FALSE,"Redemption_Maturity Extract"}</definedName>
    <definedName name="wrn.Detail." localSheetId="7" hidden="1">{"Print_Detail",#N/A,FALSE,"Redemption_Maturity Extract"}</definedName>
    <definedName name="wrn.Detail." localSheetId="19" hidden="1">{"Print_Detail",#N/A,FALSE,"Redemption_Maturity Extract"}</definedName>
    <definedName name="wrn.Detail." localSheetId="20" hidden="1">{"Print_Detail",#N/A,FALSE,"Redemption_Maturity Extract"}</definedName>
    <definedName name="wrn.Detail." localSheetId="21" hidden="1">{"Print_Detail",#N/A,FALSE,"Redemption_Maturity Extract"}</definedName>
    <definedName name="wrn.Detail." localSheetId="22" hidden="1">{"Print_Detail",#N/A,FALSE,"Redemption_Maturity Extract"}</definedName>
    <definedName name="wrn.Detail." hidden="1">{"Print_Detail",#N/A,FALSE,"Redemption_Maturity Extract"}</definedName>
    <definedName name="wrn.DEVLP._.LABOR._.ALLOC." localSheetId="0" hidden="1">{"JURIS_LAB_ALOC_DEVLP",#N/A,FALSE,"COSTSTUDY";"OKCLS_LAB_ALOC_DEVLP",#N/A,FALSE,"COSTSTUDY"}</definedName>
    <definedName name="wrn.DEVLP._.LABOR._.ALLOC." localSheetId="7" hidden="1">{"JURIS_LAB_ALOC_DEVLP",#N/A,FALSE,"COSTSTUDY";"OKCLS_LAB_ALOC_DEVLP",#N/A,FALSE,"COSTSTUDY"}</definedName>
    <definedName name="wrn.DEVLP._.LABOR._.ALLOC." localSheetId="19" hidden="1">{"JURIS_LAB_ALOC_DEVLP",#N/A,FALSE,"COSTSTUDY";"OKCLS_LAB_ALOC_DEVLP",#N/A,FALSE,"COSTSTUDY"}</definedName>
    <definedName name="wrn.DEVLP._.LABOR._.ALLOC." localSheetId="20" hidden="1">{"JURIS_LAB_ALOC_DEVLP",#N/A,FALSE,"COSTSTUDY";"OKCLS_LAB_ALOC_DEVLP",#N/A,FALSE,"COSTSTUDY"}</definedName>
    <definedName name="wrn.DEVLP._.LABOR._.ALLOC." localSheetId="21" hidden="1">{"JURIS_LAB_ALOC_DEVLP",#N/A,FALSE,"COSTSTUDY";"OKCLS_LAB_ALOC_DEVLP",#N/A,FALSE,"COSTSTUDY"}</definedName>
    <definedName name="wrn.DEVLP._.LABOR._.ALLOC." localSheetId="22" hidden="1">{"JURIS_LAB_ALOC_DEVLP",#N/A,FALSE,"COSTSTUDY";"OKCLS_LAB_ALOC_DEVLP",#N/A,FALSE,"COSTSTUDY"}</definedName>
    <definedName name="wrn.DEVLP._.LABOR._.ALLOC." hidden="1">{"JURIS_LAB_ALOC_DEVLP",#N/A,FALSE,"COSTSTUDY";"OKCLS_LAB_ALOC_DEVLP",#N/A,FALSE,"COSTSTUDY"}</definedName>
    <definedName name="wrn.Diane._.s._.Version." localSheetId="0" hidden="1">{"Full",#N/A,FALSE,"Sec MTN B Summary"}</definedName>
    <definedName name="wrn.Diane._.s._.Version." localSheetId="7" hidden="1">{"Full",#N/A,FALSE,"Sec MTN B Summary"}</definedName>
    <definedName name="wrn.Diane._.s._.Version." localSheetId="19" hidden="1">{"Full",#N/A,FALSE,"Sec MTN B Summary"}</definedName>
    <definedName name="wrn.Diane._.s._.Version." localSheetId="20" hidden="1">{"Full",#N/A,FALSE,"Sec MTN B Summary"}</definedName>
    <definedName name="wrn.Diane._.s._.Version." localSheetId="21" hidden="1">{"Full",#N/A,FALSE,"Sec MTN B Summary"}</definedName>
    <definedName name="wrn.Diane._.s._.Version." localSheetId="22" hidden="1">{"Full",#N/A,FALSE,"Sec MTN B Summary"}</definedName>
    <definedName name="wrn.Diane._.s._.Version." hidden="1">{"Full",#N/A,FALSE,"Sec MTN B Summary"}</definedName>
    <definedName name="wrn.Distribution._.Version." localSheetId="0" hidden="1">{"RedPrem_InitRed View",#N/A,FALSE,"Sec MTN B Summary"}</definedName>
    <definedName name="wrn.Distribution._.Version." localSheetId="7" hidden="1">{"RedPrem_InitRed View",#N/A,FALSE,"Sec MTN B Summary"}</definedName>
    <definedName name="wrn.Distribution._.Version." localSheetId="19" hidden="1">{"RedPrem_InitRed View",#N/A,FALSE,"Sec MTN B Summary"}</definedName>
    <definedName name="wrn.Distribution._.Version." localSheetId="20" hidden="1">{"RedPrem_InitRed View",#N/A,FALSE,"Sec MTN B Summary"}</definedName>
    <definedName name="wrn.Distribution._.Version." localSheetId="21" hidden="1">{"RedPrem_InitRed View",#N/A,FALSE,"Sec MTN B Summary"}</definedName>
    <definedName name="wrn.Distribution._.Version." localSheetId="22" hidden="1">{"RedPrem_InitRed View",#N/A,FALSE,"Sec MTN B Summary"}</definedName>
    <definedName name="wrn.Distribution._.Version." hidden="1">{"RedPrem_InitRed View",#N/A,FALSE,"Sec MTN B Summary"}</definedName>
    <definedName name="wrn.DMD._.ENERGY._.ALLOC._.INPUT." localSheetId="0" hidden="1">{"JURIS_DMDENRGY_AL_INPUT",#N/A,FALSE,"COSTSTUDY";"OKCLS_DMDENRGY_AL_INPUT",#N/A,FALSE,"COSTSTUDY"}</definedName>
    <definedName name="wrn.DMD._.ENERGY._.ALLOC._.INPUT." localSheetId="7" hidden="1">{"JURIS_DMDENRGY_AL_INPUT",#N/A,FALSE,"COSTSTUDY";"OKCLS_DMDENRGY_AL_INPUT",#N/A,FALSE,"COSTSTUDY"}</definedName>
    <definedName name="wrn.DMD._.ENERGY._.ALLOC._.INPUT." localSheetId="19" hidden="1">{"JURIS_DMDENRGY_AL_INPUT",#N/A,FALSE,"COSTSTUDY";"OKCLS_DMDENRGY_AL_INPUT",#N/A,FALSE,"COSTSTUDY"}</definedName>
    <definedName name="wrn.DMD._.ENERGY._.ALLOC._.INPUT." localSheetId="20" hidden="1">{"JURIS_DMDENRGY_AL_INPUT",#N/A,FALSE,"COSTSTUDY";"OKCLS_DMDENRGY_AL_INPUT",#N/A,FALSE,"COSTSTUDY"}</definedName>
    <definedName name="wrn.DMD._.ENERGY._.ALLOC._.INPUT." localSheetId="21" hidden="1">{"JURIS_DMDENRGY_AL_INPUT",#N/A,FALSE,"COSTSTUDY";"OKCLS_DMDENRGY_AL_INPUT",#N/A,FALSE,"COSTSTUDY"}</definedName>
    <definedName name="wrn.DMD._.ENERGY._.ALLOC._.INPUT." localSheetId="22" hidden="1">{"JURIS_DMDENRGY_AL_INPUT",#N/A,FALSE,"COSTSTUDY";"OKCLS_DMDENRGY_AL_INPUT",#N/A,FALSE,"COSTSTUDY"}</definedName>
    <definedName name="wrn.DMD._.ENERGY._.ALLOC._.INPUT." hidden="1">{"JURIS_DMDENRGY_AL_INPUT",#N/A,FALSE,"COSTSTUDY";"OKCLS_DMDENRGY_AL_INPUT",#N/A,FALSE,"COSTSTUDY"}</definedName>
    <definedName name="wrn.Earnings._.Model.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localSheetId="0" hidden="1">{"ELIM_CWO_ISV",#N/A,FALSE,"Sheet1";"ELIM_CWO_SAV",#N/A,FALSE,"Sheet1";"ELIM_CWO_BSV",#N/A,FALSE,"Sheet1";"ELIM_CWO_SFDV",#N/A,FALSE,"Sheet1"}</definedName>
    <definedName name="wrn.ELIM_CWO." localSheetId="7" hidden="1">{"ELIM_CWO_ISV",#N/A,FALSE,"Sheet1";"ELIM_CWO_SAV",#N/A,FALSE,"Sheet1";"ELIM_CWO_BSV",#N/A,FALSE,"Sheet1";"ELIM_CWO_SFDV",#N/A,FALSE,"Sheet1"}</definedName>
    <definedName name="wrn.ELIM_CWO." localSheetId="19" hidden="1">{"ELIM_CWO_ISV",#N/A,FALSE,"Sheet1";"ELIM_CWO_SAV",#N/A,FALSE,"Sheet1";"ELIM_CWO_BSV",#N/A,FALSE,"Sheet1";"ELIM_CWO_SFDV",#N/A,FALSE,"Sheet1"}</definedName>
    <definedName name="wrn.ELIM_CWO." localSheetId="20" hidden="1">{"ELIM_CWO_ISV",#N/A,FALSE,"Sheet1";"ELIM_CWO_SAV",#N/A,FALSE,"Sheet1";"ELIM_CWO_BSV",#N/A,FALSE,"Sheet1";"ELIM_CWO_SFDV",#N/A,FALSE,"Sheet1"}</definedName>
    <definedName name="wrn.ELIM_CWO." localSheetId="21" hidden="1">{"ELIM_CWO_ISV",#N/A,FALSE,"Sheet1";"ELIM_CWO_SAV",#N/A,FALSE,"Sheet1";"ELIM_CWO_BSV",#N/A,FALSE,"Sheet1";"ELIM_CWO_SFDV",#N/A,FALSE,"Sheet1"}</definedName>
    <definedName name="wrn.ELIM_CWO." localSheetId="22" hidden="1">{"ELIM_CWO_ISV",#N/A,FALSE,"Sheet1";"ELIM_CWO_SAV",#N/A,FALSE,"Sheet1";"ELIM_CWO_BSV",#N/A,FALSE,"Sheet1";"ELIM_CWO_SFDV",#N/A,FALSE,"Sheet1"}</definedName>
    <definedName name="wrn.ELIM_CWO." hidden="1">{"ELIM_CWO_ISV",#N/A,FALSE,"Sheet1";"ELIM_CWO_SAV",#N/A,FALSE,"Sheet1";"ELIM_CWO_BSV",#N/A,FALSE,"Sheet1";"ELIM_CWO_SFDV",#N/A,FALSE,"Sheet1"}</definedName>
    <definedName name="wrn.ELIM_UWNJ_UWNY." localSheetId="0" hidden="1">{"ELIM_UWNJ_UWNY_ISV",#N/A,FALSE,"Sheet1";"ELIM_UWNJ_UWNY_SAV",#N/A,FALSE,"Sheet1";"ELIM_UWNJ_UWNY_BSV",#N/A,FALSE,"Sheet1";"ELIM_UWNJ_UWNY_SFDV",#N/A,FALSE,"Sheet1"}</definedName>
    <definedName name="wrn.ELIM_UWNJ_UWNY." localSheetId="7" hidden="1">{"ELIM_UWNJ_UWNY_ISV",#N/A,FALSE,"Sheet1";"ELIM_UWNJ_UWNY_SAV",#N/A,FALSE,"Sheet1";"ELIM_UWNJ_UWNY_BSV",#N/A,FALSE,"Sheet1";"ELIM_UWNJ_UWNY_SFDV",#N/A,FALSE,"Sheet1"}</definedName>
    <definedName name="wrn.ELIM_UWNJ_UWNY." localSheetId="19" hidden="1">{"ELIM_UWNJ_UWNY_ISV",#N/A,FALSE,"Sheet1";"ELIM_UWNJ_UWNY_SAV",#N/A,FALSE,"Sheet1";"ELIM_UWNJ_UWNY_BSV",#N/A,FALSE,"Sheet1";"ELIM_UWNJ_UWNY_SFDV",#N/A,FALSE,"Sheet1"}</definedName>
    <definedName name="wrn.ELIM_UWNJ_UWNY." localSheetId="20" hidden="1">{"ELIM_UWNJ_UWNY_ISV",#N/A,FALSE,"Sheet1";"ELIM_UWNJ_UWNY_SAV",#N/A,FALSE,"Sheet1";"ELIM_UWNJ_UWNY_BSV",#N/A,FALSE,"Sheet1";"ELIM_UWNJ_UWNY_SFDV",#N/A,FALSE,"Sheet1"}</definedName>
    <definedName name="wrn.ELIM_UWNJ_UWNY." localSheetId="21" hidden="1">{"ELIM_UWNJ_UWNY_ISV",#N/A,FALSE,"Sheet1";"ELIM_UWNJ_UWNY_SAV",#N/A,FALSE,"Sheet1";"ELIM_UWNJ_UWNY_BSV",#N/A,FALSE,"Sheet1";"ELIM_UWNJ_UWNY_SFDV",#N/A,FALSE,"Sheet1"}</definedName>
    <definedName name="wrn.ELIM_UWNJ_UWNY." localSheetId="22" hidden="1">{"ELIM_UWNJ_UWNY_ISV",#N/A,FALSE,"Sheet1";"ELIM_UWNJ_UWNY_SAV",#N/A,FALSE,"Sheet1";"ELIM_UWNJ_UWNY_BSV",#N/A,FALSE,"Sheet1";"ELIM_UWNJ_UWNY_SFDV",#N/A,FALSE,"Sheet1"}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localSheetId="0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7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8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9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0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1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2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localSheetId="0" hidden="1">{"FAC_SUMMARY",#N/A,FALSE,"Summaries"}</definedName>
    <definedName name="wrn.FAC._.SUMMARY." localSheetId="7" hidden="1">{"FAC_SUMMARY",#N/A,FALSE,"Summaries"}</definedName>
    <definedName name="wrn.FAC._.SUMMARY." localSheetId="19" hidden="1">{"FAC_SUMMARY",#N/A,FALSE,"Summaries"}</definedName>
    <definedName name="wrn.FAC._.SUMMARY." localSheetId="20" hidden="1">{"FAC_SUMMARY",#N/A,FALSE,"Summaries"}</definedName>
    <definedName name="wrn.FAC._.SUMMARY." localSheetId="21" hidden="1">{"FAC_SUMMARY",#N/A,FALSE,"Summaries"}</definedName>
    <definedName name="wrn.FAC._.SUMMARY." localSheetId="22" hidden="1">{"FAC_SUMMARY",#N/A,FALSE,"Summaries"}</definedName>
    <definedName name="wrn.FAC._.SUMMARY." hidden="1">{"FAC_SUMMARY",#N/A,FALSE,"Summaries"}</definedName>
    <definedName name="wrn.FAS109." localSheetId="0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7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19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0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1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2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RC._.FAC._.CALC." localSheetId="0" hidden="1">{"FERC_FAC",#N/A,FALSE,"FERC_Fuel&amp;Rev"}</definedName>
    <definedName name="wrn.FERC._.FAC._.CALC." localSheetId="7" hidden="1">{"FERC_FAC",#N/A,FALSE,"FERC_Fuel&amp;Rev"}</definedName>
    <definedName name="wrn.FERC._.FAC._.CALC." localSheetId="19" hidden="1">{"FERC_FAC",#N/A,FALSE,"FERC_Fuel&amp;Rev"}</definedName>
    <definedName name="wrn.FERC._.FAC._.CALC." localSheetId="20" hidden="1">{"FERC_FAC",#N/A,FALSE,"FERC_Fuel&amp;Rev"}</definedName>
    <definedName name="wrn.FERC._.FAC._.CALC." localSheetId="21" hidden="1">{"FERC_FAC",#N/A,FALSE,"FERC_Fuel&amp;Rev"}</definedName>
    <definedName name="wrn.FERC._.FAC._.CALC." localSheetId="22" hidden="1">{"FERC_FAC",#N/A,FALSE,"FERC_Fuel&amp;Rev"}</definedName>
    <definedName name="wrn.FERC._.FAC._.CALC." hidden="1">{"FERC_FAC",#N/A,FALSE,"FERC_Fuel&amp;Rev"}</definedName>
    <definedName name="wrn.FERC._.WEATHER._.and._.JURIS._.FUEL." localSheetId="0" hidden="1">{"FERC_WEATHER_AND_FUEL",#N/A,FALSE,"FERC_Fuel&amp;Rev"}</definedName>
    <definedName name="wrn.FERC._.WEATHER._.and._.JURIS._.FUEL." localSheetId="7" hidden="1">{"FERC_WEATHER_AND_FUEL",#N/A,FALSE,"FERC_Fuel&amp;Rev"}</definedName>
    <definedName name="wrn.FERC._.WEATHER._.and._.JURIS._.FUEL." localSheetId="19" hidden="1">{"FERC_WEATHER_AND_FUEL",#N/A,FALSE,"FERC_Fuel&amp;Rev"}</definedName>
    <definedName name="wrn.FERC._.WEATHER._.and._.JURIS._.FUEL." localSheetId="20" hidden="1">{"FERC_WEATHER_AND_FUEL",#N/A,FALSE,"FERC_Fuel&amp;Rev"}</definedName>
    <definedName name="wrn.FERC._.WEATHER._.and._.JURIS._.FUEL." localSheetId="21" hidden="1">{"FERC_WEATHER_AND_FUEL",#N/A,FALSE,"FERC_Fuel&amp;Rev"}</definedName>
    <definedName name="wrn.FERC._.WEATHER._.and._.JURIS._.FUEL." localSheetId="22" hidden="1">{"FERC_WEATHER_AND_FUEL",#N/A,FALSE,"FERC_Fuel&amp;Rev"}</definedName>
    <definedName name="wrn.FERC._.WEATHER._.and._.JURIS._.FUEL." hidden="1">{"FERC_WEATHER_AND_FUEL",#N/A,FALSE,"FERC_Fuel&amp;Rev"}</definedName>
    <definedName name="wrn.Fin_Book." localSheetId="0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7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19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0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1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2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uel._.Cycle." localSheetId="0" hidden="1">{#N/A,#N/A,FALSE,"AltFuel"}</definedName>
    <definedName name="wrn.Fuel._.Cycle." localSheetId="7" hidden="1">{#N/A,#N/A,FALSE,"AltFuel"}</definedName>
    <definedName name="wrn.Fuel._.Cycle." localSheetId="19" hidden="1">{#N/A,#N/A,FALSE,"AltFuel"}</definedName>
    <definedName name="wrn.Fuel._.Cycle." localSheetId="20" hidden="1">{#N/A,#N/A,FALSE,"AltFuel"}</definedName>
    <definedName name="wrn.Fuel._.Cycle." localSheetId="21" hidden="1">{#N/A,#N/A,FALSE,"AltFuel"}</definedName>
    <definedName name="wrn.Fuel._.Cycle." localSheetId="22" hidden="1">{#N/A,#N/A,FALSE,"AltFuel"}</definedName>
    <definedName name="wrn.Fuel._.Cycle." hidden="1">{#N/A,#N/A,FALSE,"AltFuel"}</definedName>
    <definedName name="wrn.go." localSheetId="0" hidden="1">{"wp_h4.2",#N/A,FALSE,"WP_H4.2";"wp_h4.3",#N/A,FALSE,"WP_H4.3"}</definedName>
    <definedName name="wrn.go." localSheetId="7" hidden="1">{"wp_h4.2",#N/A,FALSE,"WP_H4.2";"wp_h4.3",#N/A,FALSE,"WP_H4.3"}</definedName>
    <definedName name="wrn.go." localSheetId="19" hidden="1">{"wp_h4.2",#N/A,FALSE,"WP_H4.2";"wp_h4.3",#N/A,FALSE,"WP_H4.3"}</definedName>
    <definedName name="wrn.go." localSheetId="20" hidden="1">{"wp_h4.2",#N/A,FALSE,"WP_H4.2";"wp_h4.3",#N/A,FALSE,"WP_H4.3"}</definedName>
    <definedName name="wrn.go." localSheetId="21" hidden="1">{"wp_h4.2",#N/A,FALSE,"WP_H4.2";"wp_h4.3",#N/A,FALSE,"WP_H4.3"}</definedName>
    <definedName name="wrn.go." localSheetId="22" hidden="1">{"wp_h4.2",#N/A,FALSE,"WP_H4.2";"wp_h4.3",#N/A,FALSE,"WP_H4.3"}</definedName>
    <definedName name="wrn.go." hidden="1">{"wp_h4.2",#N/A,FALSE,"WP_H4.2";"wp_h4.3",#N/A,FALSE,"WP_H4.3"}</definedName>
    <definedName name="wrn.Graph._.SBU._.by._.Year._.1997_2000." localSheetId="0" hidden="1">{"Graph SBU by Year 1997_2000",#N/A,FALSE,"Strategic Business Lines"}</definedName>
    <definedName name="wrn.Graph._.SBU._.by._.Year._.1997_2000." localSheetId="7" hidden="1">{"Graph SBU by Year 1997_2000",#N/A,FALSE,"Strategic Business Lines"}</definedName>
    <definedName name="wrn.Graph._.SBU._.by._.Year._.1997_2000." localSheetId="19" hidden="1">{"Graph SBU by Year 1997_2000",#N/A,FALSE,"Strategic Business Lines"}</definedName>
    <definedName name="wrn.Graph._.SBU._.by._.Year._.1997_2000." localSheetId="20" hidden="1">{"Graph SBU by Year 1997_2000",#N/A,FALSE,"Strategic Business Lines"}</definedName>
    <definedName name="wrn.Graph._.SBU._.by._.Year._.1997_2000." localSheetId="21" hidden="1">{"Graph SBU by Year 1997_2000",#N/A,FALSE,"Strategic Business Lines"}</definedName>
    <definedName name="wrn.Graph._.SBU._.by._.Year._.1997_2000." localSheetId="22" hidden="1">{"Graph SBU by Year 1997_2000",#N/A,FALSE,"Strategic Business Lines"}</definedName>
    <definedName name="wrn.Graph._.SBU._.by._.Year._.1997_2000." hidden="1">{"Graph SBU by Year 1997_2000",#N/A,FALSE,"Strategic Business Lines"}</definedName>
    <definedName name="wrn.Graph._.SBU._.Contribution._.1997_2000." localSheetId="0" hidden="1">{"Graph_SBU_Contirbution 1991_2000",#N/A,FALSE,"Strategic Business Lines"}</definedName>
    <definedName name="wrn.Graph._.SBU._.Contribution._.1997_2000." localSheetId="7" hidden="1">{"Graph_SBU_Contirbution 1991_2000",#N/A,FALSE,"Strategic Business Lines"}</definedName>
    <definedName name="wrn.Graph._.SBU._.Contribution._.1997_2000." localSheetId="19" hidden="1">{"Graph_SBU_Contirbution 1991_2000",#N/A,FALSE,"Strategic Business Lines"}</definedName>
    <definedName name="wrn.Graph._.SBU._.Contribution._.1997_2000." localSheetId="20" hidden="1">{"Graph_SBU_Contirbution 1991_2000",#N/A,FALSE,"Strategic Business Lines"}</definedName>
    <definedName name="wrn.Graph._.SBU._.Contribution._.1997_2000." localSheetId="21" hidden="1">{"Graph_SBU_Contirbution 1991_2000",#N/A,FALSE,"Strategic Business Lines"}</definedName>
    <definedName name="wrn.Graph._.SBU._.Contribution._.1997_2000." localSheetId="22" hidden="1">{"Graph_SBU_Contirbution 1991_2000",#N/A,FALSE,"Strategic Business Lines"}</definedName>
    <definedName name="wrn.Graph._.SBU._.Contribution._.1997_2000." hidden="1">{"Graph_SBU_Contirbution 1991_2000",#N/A,FALSE,"Strategic Business Lines"}</definedName>
    <definedName name="wrn.handout." localSheetId="0" hidden="1">{"quarterly",#N/A,FALSE,"Income Statement";#N/A,#N/A,FALSE,"print segment";#N/A,#N/A,FALSE,"Balance Sheet";#N/A,#N/A,FALSE,"Annl Inc";#N/A,#N/A,FALSE,"Cash Flow"}</definedName>
    <definedName name="wrn.handout." localSheetId="7" hidden="1">{"quarterly",#N/A,FALSE,"Income Statement";#N/A,#N/A,FALSE,"print segment";#N/A,#N/A,FALSE,"Balance Sheet";#N/A,#N/A,FALSE,"Annl Inc";#N/A,#N/A,FALSE,"Cash Flow"}</definedName>
    <definedName name="wrn.handout." localSheetId="19" hidden="1">{"quarterly",#N/A,FALSE,"Income Statement";#N/A,#N/A,FALSE,"print segment";#N/A,#N/A,FALSE,"Balance Sheet";#N/A,#N/A,FALSE,"Annl Inc";#N/A,#N/A,FALSE,"Cash Flow"}</definedName>
    <definedName name="wrn.handout." localSheetId="20" hidden="1">{"quarterly",#N/A,FALSE,"Income Statement";#N/A,#N/A,FALSE,"print segment";#N/A,#N/A,FALSE,"Balance Sheet";#N/A,#N/A,FALSE,"Annl Inc";#N/A,#N/A,FALSE,"Cash Flow"}</definedName>
    <definedName name="wrn.handout." localSheetId="21" hidden="1">{"quarterly",#N/A,FALSE,"Income Statement";#N/A,#N/A,FALSE,"print segment";#N/A,#N/A,FALSE,"Balance Sheet";#N/A,#N/A,FALSE,"Annl Inc";#N/A,#N/A,FALSE,"Cash Flow"}</definedName>
    <definedName name="wrn.handout." localSheetId="22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HWP_GL." localSheetId="0" hidden="1">{#N/A,#N/A,FALSE,"GLDwnLoad"}</definedName>
    <definedName name="wrn.HWP_GL." localSheetId="7" hidden="1">{#N/A,#N/A,FALSE,"GLDwnLoad"}</definedName>
    <definedName name="wrn.HWP_GL." localSheetId="19" hidden="1">{#N/A,#N/A,FALSE,"GLDwnLoad"}</definedName>
    <definedName name="wrn.HWP_GL." localSheetId="20" hidden="1">{#N/A,#N/A,FALSE,"GLDwnLoad"}</definedName>
    <definedName name="wrn.HWP_GL." localSheetId="21" hidden="1">{#N/A,#N/A,FALSE,"GLDwnLoad"}</definedName>
    <definedName name="wrn.HWP_GL." localSheetId="22" hidden="1">{#N/A,#N/A,FALSE,"GLDwnLoad"}</definedName>
    <definedName name="wrn.HWP_GL." hidden="1">{#N/A,#N/A,FALSE,"GLDwnLoad"}</definedName>
    <definedName name="wrn.HWP_INPUTS." localSheetId="0" hidden="1">{#N/A,#N/A,FALSE,"OTHERINPUTS";#N/A,#N/A,FALSE,"SUPPLIEDADJINPUT";#N/A,#N/A,FALSE,"BR&amp;SUPADJ."}</definedName>
    <definedName name="wrn.HWP_INPUTS." localSheetId="7" hidden="1">{#N/A,#N/A,FALSE,"OTHERINPUTS";#N/A,#N/A,FALSE,"SUPPLIEDADJINPUT";#N/A,#N/A,FALSE,"BR&amp;SUPADJ."}</definedName>
    <definedName name="wrn.HWP_INPUTS." localSheetId="19" hidden="1">{#N/A,#N/A,FALSE,"OTHERINPUTS";#N/A,#N/A,FALSE,"SUPPLIEDADJINPUT";#N/A,#N/A,FALSE,"BR&amp;SUPADJ."}</definedName>
    <definedName name="wrn.HWP_INPUTS." localSheetId="20" hidden="1">{#N/A,#N/A,FALSE,"OTHERINPUTS";#N/A,#N/A,FALSE,"SUPPLIEDADJINPUT";#N/A,#N/A,FALSE,"BR&amp;SUPADJ."}</definedName>
    <definedName name="wrn.HWP_INPUTS." localSheetId="21" hidden="1">{#N/A,#N/A,FALSE,"OTHERINPUTS";#N/A,#N/A,FALSE,"SUPPLIEDADJINPUT";#N/A,#N/A,FALSE,"BR&amp;SUPADJ."}</definedName>
    <definedName name="wrn.HWP_INPUTS." localSheetId="22" hidden="1">{#N/A,#N/A,FALSE,"OTHERINPUTS";#N/A,#N/A,FALSE,"SUPPLIEDADJINPUT";#N/A,#N/A,FALSE,"BR&amp;SUPADJ."}</definedName>
    <definedName name="wrn.HWP_INPUTS." hidden="1">{#N/A,#N/A,FALSE,"OTHERINPUTS";#N/A,#N/A,FALSE,"SUPPLIEDADJINPUT";#N/A,#N/A,FALSE,"BR&amp;SUPADJ."}</definedName>
    <definedName name="wrn.HWP_PROV." localSheetId="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7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1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localSheetId="0" hidden="1">{"JURIS_INC_TAX_CALC",#N/A,FALSE,"COSTSTUDY";"OKCLS_INC_TAX_CALC",#N/A,FALSE,"COSTSTUDY"}</definedName>
    <definedName name="wrn.INCOME._.TAX._.CALCULATION." localSheetId="7" hidden="1">{"JURIS_INC_TAX_CALC",#N/A,FALSE,"COSTSTUDY";"OKCLS_INC_TAX_CALC",#N/A,FALSE,"COSTSTUDY"}</definedName>
    <definedName name="wrn.INCOME._.TAX._.CALCULATION." localSheetId="19" hidden="1">{"JURIS_INC_TAX_CALC",#N/A,FALSE,"COSTSTUDY";"OKCLS_INC_TAX_CALC",#N/A,FALSE,"COSTSTUDY"}</definedName>
    <definedName name="wrn.INCOME._.TAX._.CALCULATION." localSheetId="20" hidden="1">{"JURIS_INC_TAX_CALC",#N/A,FALSE,"COSTSTUDY";"OKCLS_INC_TAX_CALC",#N/A,FALSE,"COSTSTUDY"}</definedName>
    <definedName name="wrn.INCOME._.TAX._.CALCULATION." localSheetId="21" hidden="1">{"JURIS_INC_TAX_CALC",#N/A,FALSE,"COSTSTUDY";"OKCLS_INC_TAX_CALC",#N/A,FALSE,"COSTSTUDY"}</definedName>
    <definedName name="wrn.INCOME._.TAX._.CALCULATION." localSheetId="22" hidden="1">{"JURIS_INC_TAX_CALC",#N/A,FALSE,"COSTSTUDY";"OKCLS_INC_TAX_CALC",#N/A,FALSE,"COSTSTUDY"}</definedName>
    <definedName name="wrn.INCOME._.TAX._.CALCULATION." hidden="1">{"JURIS_INC_TAX_CALC",#N/A,FALSE,"COSTSTUDY";"OKCLS_INC_TAX_CALC",#N/A,FALSE,"COSTSTUDY"}</definedName>
    <definedName name="wrn.IncStatement._.15._.years." localSheetId="0" hidden="1">{#N/A,#N/A,FALSE,"FinStateUS"}</definedName>
    <definedName name="wrn.IncStatement._.15._.years." localSheetId="7" hidden="1">{#N/A,#N/A,FALSE,"FinStateUS"}</definedName>
    <definedName name="wrn.IncStatement._.15._.years." localSheetId="19" hidden="1">{#N/A,#N/A,FALSE,"FinStateUS"}</definedName>
    <definedName name="wrn.IncStatement._.15._.years." localSheetId="20" hidden="1">{#N/A,#N/A,FALSE,"FinStateUS"}</definedName>
    <definedName name="wrn.IncStatement._.15._.years." localSheetId="21" hidden="1">{#N/A,#N/A,FALSE,"FinStateUS"}</definedName>
    <definedName name="wrn.IncStatement._.15._.years." localSheetId="22" hidden="1">{#N/A,#N/A,FALSE,"FinStateUS"}</definedName>
    <definedName name="wrn.IncStatement._.15._.years." hidden="1">{#N/A,#N/A,FALSE,"FinStateUS"}</definedName>
    <definedName name="wrn.IncStatement._.6._.years." localSheetId="0" hidden="1">{"IncStatement 6 years",#N/A,FALSE,"FinStateUS"}</definedName>
    <definedName name="wrn.IncStatement._.6._.years." localSheetId="7" hidden="1">{"IncStatement 6 years",#N/A,FALSE,"FinStateUS"}</definedName>
    <definedName name="wrn.IncStatement._.6._.years." localSheetId="19" hidden="1">{"IncStatement 6 years",#N/A,FALSE,"FinStateUS"}</definedName>
    <definedName name="wrn.IncStatement._.6._.years." localSheetId="20" hidden="1">{"IncStatement 6 years",#N/A,FALSE,"FinStateUS"}</definedName>
    <definedName name="wrn.IncStatement._.6._.years." localSheetId="21" hidden="1">{"IncStatement 6 years",#N/A,FALSE,"FinStateUS"}</definedName>
    <definedName name="wrn.IncStatement._.6._.years." localSheetId="22" hidden="1">{"IncStatement 6 years",#N/A,FALSE,"FinStateUS"}</definedName>
    <definedName name="wrn.IncStatement._.6._.years." hidden="1">{"IncStatement 6 years",#N/A,FALSE,"FinStateUS"}</definedName>
    <definedName name="wrn.Initial." localSheetId="0" hidden="1">{#N/A,"Anonymous",FALSE,"30 30k Table";#N/A,#N/A,FALSE,"30 50k Table";#N/A,#N/A,FALSE,"40 100k Table"}</definedName>
    <definedName name="wrn.Initial." localSheetId="7" hidden="1">{#N/A,"Anonymous",FALSE,"30 30k Table";#N/A,#N/A,FALSE,"30 50k Table";#N/A,#N/A,FALSE,"40 100k Table"}</definedName>
    <definedName name="wrn.Initial." localSheetId="19" hidden="1">{#N/A,"Anonymous",FALSE,"30 30k Table";#N/A,#N/A,FALSE,"30 50k Table";#N/A,#N/A,FALSE,"40 100k Table"}</definedName>
    <definedName name="wrn.Initial." localSheetId="20" hidden="1">{#N/A,"Anonymous",FALSE,"30 30k Table";#N/A,#N/A,FALSE,"30 50k Table";#N/A,#N/A,FALSE,"40 100k Table"}</definedName>
    <definedName name="wrn.Initial." localSheetId="21" hidden="1">{#N/A,"Anonymous",FALSE,"30 30k Table";#N/A,#N/A,FALSE,"30 50k Table";#N/A,#N/A,FALSE,"40 100k Table"}</definedName>
    <definedName name="wrn.Initial." localSheetId="22" hidden="1">{#N/A,"Anonymous",FALSE,"30 30k Table";#N/A,#N/A,FALSE,"30 50k Table";#N/A,#N/A,FALSE,"40 100k Table"}</definedName>
    <definedName name="wrn.Initial." hidden="1">{#N/A,"Anonymous",FALSE,"30 30k Table";#N/A,#N/A,FALSE,"30 50k Table";#N/A,#N/A,FALSE,"40 100k Table"}</definedName>
    <definedName name="wrn.INTERNAL._.ALLOC._.INPUT." localSheetId="0" hidden="1">{"JURIS_INT_ALOC_AMTS",#N/A,FALSE,"COSTSTUDY";"OKCLS_INT_ALOC_AMTS",#N/A,FALSE,"COSTSTUDY"}</definedName>
    <definedName name="wrn.INTERNAL._.ALLOC._.INPUT." localSheetId="7" hidden="1">{"JURIS_INT_ALOC_AMTS",#N/A,FALSE,"COSTSTUDY";"OKCLS_INT_ALOC_AMTS",#N/A,FALSE,"COSTSTUDY"}</definedName>
    <definedName name="wrn.INTERNAL._.ALLOC._.INPUT." localSheetId="19" hidden="1">{"JURIS_INT_ALOC_AMTS",#N/A,FALSE,"COSTSTUDY";"OKCLS_INT_ALOC_AMTS",#N/A,FALSE,"COSTSTUDY"}</definedName>
    <definedName name="wrn.INTERNAL._.ALLOC._.INPUT." localSheetId="20" hidden="1">{"JURIS_INT_ALOC_AMTS",#N/A,FALSE,"COSTSTUDY";"OKCLS_INT_ALOC_AMTS",#N/A,FALSE,"COSTSTUDY"}</definedName>
    <definedName name="wrn.INTERNAL._.ALLOC._.INPUT." localSheetId="21" hidden="1">{"JURIS_INT_ALOC_AMTS",#N/A,FALSE,"COSTSTUDY";"OKCLS_INT_ALOC_AMTS",#N/A,FALSE,"COSTSTUDY"}</definedName>
    <definedName name="wrn.INTERNAL._.ALLOC._.INPUT." localSheetId="22" hidden="1">{"JURIS_INT_ALOC_AMTS",#N/A,FALSE,"COSTSTUDY";"OKCLS_INT_ALOC_AMTS",#N/A,FALSE,"COSTSTUDY"}</definedName>
    <definedName name="wrn.INTERNAL._.ALLOC._.INPUT." hidden="1">{"JURIS_INT_ALOC_AMTS",#N/A,FALSE,"COSTSTUDY";"OKCLS_INT_ALOC_AMTS",#N/A,FALSE,"COSTSTUDY"}</definedName>
    <definedName name="wrn.INTERNAL._.ALLOC._.RATIOS." localSheetId="0" hidden="1">{"JURIS_INTAL_RATIOS",#N/A,FALSE,"COSTSTUDY";"OKCLS_INTAL_RATIOS",#N/A,FALSE,"COSTSTUDY"}</definedName>
    <definedName name="wrn.INTERNAL._.ALLOC._.RATIOS." localSheetId="7" hidden="1">{"JURIS_INTAL_RATIOS",#N/A,FALSE,"COSTSTUDY";"OKCLS_INTAL_RATIOS",#N/A,FALSE,"COSTSTUDY"}</definedName>
    <definedName name="wrn.INTERNAL._.ALLOC._.RATIOS." localSheetId="19" hidden="1">{"JURIS_INTAL_RATIOS",#N/A,FALSE,"COSTSTUDY";"OKCLS_INTAL_RATIOS",#N/A,FALSE,"COSTSTUDY"}</definedName>
    <definedName name="wrn.INTERNAL._.ALLOC._.RATIOS." localSheetId="20" hidden="1">{"JURIS_INTAL_RATIOS",#N/A,FALSE,"COSTSTUDY";"OKCLS_INTAL_RATIOS",#N/A,FALSE,"COSTSTUDY"}</definedName>
    <definedName name="wrn.INTERNAL._.ALLOC._.RATIOS." localSheetId="21" hidden="1">{"JURIS_INTAL_RATIOS",#N/A,FALSE,"COSTSTUDY";"OKCLS_INTAL_RATIOS",#N/A,FALSE,"COSTSTUDY"}</definedName>
    <definedName name="wrn.INTERNAL._.ALLOC._.RATIOS." localSheetId="22" hidden="1">{"JURIS_INTAL_RATIOS",#N/A,FALSE,"COSTSTUDY";"OKCLS_INTAL_RATIOS",#N/A,FALSE,"COSTSTUDY"}</definedName>
    <definedName name="wrn.INTERNAL._.ALLOC._.RATIOS." hidden="1">{"JURIS_INTAL_RATIOS",#N/A,FALSE,"COSTSTUDY";"OKCLS_INTAL_RATIOS",#N/A,FALSE,"COSTSTUDY"}</definedName>
    <definedName name="wrn.InterSystem." localSheetId="0" hidden="1">{"Purchases",#N/A,TRUE,"Sheet1";"Sales",#N/A,TRUE,"Sheet1"}</definedName>
    <definedName name="wrn.InterSystem." localSheetId="7" hidden="1">{"Purchases",#N/A,TRUE,"Sheet1";"Sales",#N/A,TRUE,"Sheet1"}</definedName>
    <definedName name="wrn.InterSystem." localSheetId="18" hidden="1">{"Purchases",#N/A,TRUE,"Sheet1";"Sales",#N/A,TRUE,"Sheet1"}</definedName>
    <definedName name="wrn.InterSystem." localSheetId="19" hidden="1">{"Purchases",#N/A,TRUE,"Sheet1";"Sales",#N/A,TRUE,"Sheet1"}</definedName>
    <definedName name="wrn.InterSystem." localSheetId="20" hidden="1">{"Purchases",#N/A,TRUE,"Sheet1";"Sales",#N/A,TRUE,"Sheet1"}</definedName>
    <definedName name="wrn.InterSystem." localSheetId="21" hidden="1">{"Purchases",#N/A,TRUE,"Sheet1";"Sales",#N/A,TRUE,"Sheet1"}</definedName>
    <definedName name="wrn.InterSystem." localSheetId="22" hidden="1">{"Purchases",#N/A,TRUE,"Sheet1";"Sales",#N/A,TRUE,"Sheet1"}</definedName>
    <definedName name="wrn.InterSystem." hidden="1">{"Purchases",#N/A,TRUE,"Sheet1";"Sales",#N/A,TRUE,"Sheet1"}</definedName>
    <definedName name="wrn.market._.share." localSheetId="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7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19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localSheetId="0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7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8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9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0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1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2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localSheetId="0" hidden="1">{"OK_FUEL_COMPARISON",#N/A,FALSE,"Ok_Fuel&amp;Rev"}</definedName>
    <definedName name="wrn.OK._.FUEL._.COMPARISON." localSheetId="7" hidden="1">{"OK_FUEL_COMPARISON",#N/A,FALSE,"Ok_Fuel&amp;Rev"}</definedName>
    <definedName name="wrn.OK._.FUEL._.COMPARISON." localSheetId="19" hidden="1">{"OK_FUEL_COMPARISON",#N/A,FALSE,"Ok_Fuel&amp;Rev"}</definedName>
    <definedName name="wrn.OK._.FUEL._.COMPARISON." localSheetId="20" hidden="1">{"OK_FUEL_COMPARISON",#N/A,FALSE,"Ok_Fuel&amp;Rev"}</definedName>
    <definedName name="wrn.OK._.FUEL._.COMPARISON." localSheetId="21" hidden="1">{"OK_FUEL_COMPARISON",#N/A,FALSE,"Ok_Fuel&amp;Rev"}</definedName>
    <definedName name="wrn.OK._.FUEL._.COMPARISON." localSheetId="22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0" hidden="1">{"OK_JURIS_FAC",#N/A,FALSE,"Ok_Fuel&amp;Rev"}</definedName>
    <definedName name="wrn.OK._.JURIS._.FAC._.CALCULATION." localSheetId="7" hidden="1">{"OK_JURIS_FAC",#N/A,FALSE,"Ok_Fuel&amp;Rev"}</definedName>
    <definedName name="wrn.OK._.JURIS._.FAC._.CALCULATION." localSheetId="19" hidden="1">{"OK_JURIS_FAC",#N/A,FALSE,"Ok_Fuel&amp;Rev"}</definedName>
    <definedName name="wrn.OK._.JURIS._.FAC._.CALCULATION." localSheetId="20" hidden="1">{"OK_JURIS_FAC",#N/A,FALSE,"Ok_Fuel&amp;Rev"}</definedName>
    <definedName name="wrn.OK._.JURIS._.FAC._.CALCULATION." localSheetId="21" hidden="1">{"OK_JURIS_FAC",#N/A,FALSE,"Ok_Fuel&amp;Rev"}</definedName>
    <definedName name="wrn.OK._.JURIS._.FAC._.CALCULATION." localSheetId="22" hidden="1">{"OK_JURIS_FAC",#N/A,FALSE,"Ok_Fuel&amp;Rev"}</definedName>
    <definedName name="wrn.OK._.JURIS._.FAC._.CALCULATION." hidden="1">{"OK_JURIS_FAC",#N/A,FALSE,"Ok_Fuel&amp;Rev"}</definedName>
    <definedName name="wrn.OK._.JURIS._.FUEL._.COST." localSheetId="0" hidden="1">{"OK_JURIS_FUEL",#N/A,FALSE,"Ok_Fuel&amp;Rev"}</definedName>
    <definedName name="wrn.OK._.JURIS._.FUEL._.COST." localSheetId="7" hidden="1">{"OK_JURIS_FUEL",#N/A,FALSE,"Ok_Fuel&amp;Rev"}</definedName>
    <definedName name="wrn.OK._.JURIS._.FUEL._.COST." localSheetId="19" hidden="1">{"OK_JURIS_FUEL",#N/A,FALSE,"Ok_Fuel&amp;Rev"}</definedName>
    <definedName name="wrn.OK._.JURIS._.FUEL._.COST." localSheetId="20" hidden="1">{"OK_JURIS_FUEL",#N/A,FALSE,"Ok_Fuel&amp;Rev"}</definedName>
    <definedName name="wrn.OK._.JURIS._.FUEL._.COST." localSheetId="21" hidden="1">{"OK_JURIS_FUEL",#N/A,FALSE,"Ok_Fuel&amp;Rev"}</definedName>
    <definedName name="wrn.OK._.JURIS._.FUEL._.COST." localSheetId="22" hidden="1">{"OK_JURIS_FUEL",#N/A,FALSE,"Ok_Fuel&amp;Rev"}</definedName>
    <definedName name="wrn.OK._.JURIS._.FUEL._.COST." hidden="1">{"OK_JURIS_FUEL",#N/A,FALSE,"Ok_Fuel&amp;Rev"}</definedName>
    <definedName name="wrn.OKLA._.PRO._.FORMA._.FUEL." localSheetId="0" hidden="1">{"OK_PRO_FORMA_FUEL",#N/A,FALSE,"Ok_Fuel&amp;Rev"}</definedName>
    <definedName name="wrn.OKLA._.PRO._.FORMA._.FUEL." localSheetId="7" hidden="1">{"OK_PRO_FORMA_FUEL",#N/A,FALSE,"Ok_Fuel&amp;Rev"}</definedName>
    <definedName name="wrn.OKLA._.PRO._.FORMA._.FUEL." localSheetId="19" hidden="1">{"OK_PRO_FORMA_FUEL",#N/A,FALSE,"Ok_Fuel&amp;Rev"}</definedName>
    <definedName name="wrn.OKLA._.PRO._.FORMA._.FUEL." localSheetId="20" hidden="1">{"OK_PRO_FORMA_FUEL",#N/A,FALSE,"Ok_Fuel&amp;Rev"}</definedName>
    <definedName name="wrn.OKLA._.PRO._.FORMA._.FUEL." localSheetId="21" hidden="1">{"OK_PRO_FORMA_FUEL",#N/A,FALSE,"Ok_Fuel&amp;Rev"}</definedName>
    <definedName name="wrn.OKLA._.PRO._.FORMA._.FUEL." localSheetId="22" hidden="1">{"OK_PRO_FORMA_FUEL",#N/A,FALSE,"Ok_Fuel&amp;Rev"}</definedName>
    <definedName name="wrn.OKLA._.PRO._.FORMA._.FUEL." hidden="1">{"OK_PRO_FORMA_FUEL",#N/A,FALSE,"Ok_Fuel&amp;Rev"}</definedName>
    <definedName name="wrn.OM._.EXPENSES." localSheetId="0" hidden="1">{"JURIS_OM_EXP",#N/A,FALSE,"COSTSTUDY";"OKCLS_OM_EXP",#N/A,FALSE,"COSTSTUDY"}</definedName>
    <definedName name="wrn.OM._.EXPENSES." localSheetId="7" hidden="1">{"JURIS_OM_EXP",#N/A,FALSE,"COSTSTUDY";"OKCLS_OM_EXP",#N/A,FALSE,"COSTSTUDY"}</definedName>
    <definedName name="wrn.OM._.EXPENSES." localSheetId="19" hidden="1">{"JURIS_OM_EXP",#N/A,FALSE,"COSTSTUDY";"OKCLS_OM_EXP",#N/A,FALSE,"COSTSTUDY"}</definedName>
    <definedName name="wrn.OM._.EXPENSES." localSheetId="20" hidden="1">{"JURIS_OM_EXP",#N/A,FALSE,"COSTSTUDY";"OKCLS_OM_EXP",#N/A,FALSE,"COSTSTUDY"}</definedName>
    <definedName name="wrn.OM._.EXPENSES." localSheetId="21" hidden="1">{"JURIS_OM_EXP",#N/A,FALSE,"COSTSTUDY";"OKCLS_OM_EXP",#N/A,FALSE,"COSTSTUDY"}</definedName>
    <definedName name="wrn.OM._.EXPENSES." localSheetId="22" hidden="1">{"JURIS_OM_EXP",#N/A,FALSE,"COSTSTUDY";"OKCLS_OM_EXP",#N/A,FALSE,"COSTSTUDY"}</definedName>
    <definedName name="wrn.OM._.EXPENSES." hidden="1">{"JURIS_OM_EXP",#N/A,FALSE,"COSTSTUDY";"OKCLS_OM_EXP",#N/A,FALSE,"COSTSTUDY"}</definedName>
    <definedName name="wrn.OMEXPENSE." localSheetId="0" hidden="1">{"PF",#N/A,FALSE,"Sheet4";"PG",#N/A,FALSE,"Sheet4";"PH",#N/A,FALSE,"Sheet4";"PI",#N/A,FALSE,"Sheet4";"PJ",#N/A,FALSE,"Sheet4"}</definedName>
    <definedName name="wrn.OMEXPENSE." localSheetId="7" hidden="1">{"PF",#N/A,FALSE,"Sheet4";"PG",#N/A,FALSE,"Sheet4";"PH",#N/A,FALSE,"Sheet4";"PI",#N/A,FALSE,"Sheet4";"PJ",#N/A,FALSE,"Sheet4"}</definedName>
    <definedName name="wrn.OMEXPENSE." localSheetId="18" hidden="1">{"PF",#N/A,FALSE,"Sheet4";"PG",#N/A,FALSE,"Sheet4";"PH",#N/A,FALSE,"Sheet4";"PI",#N/A,FALSE,"Sheet4";"PJ",#N/A,FALSE,"Sheet4"}</definedName>
    <definedName name="wrn.OMEXPENSE." localSheetId="19" hidden="1">{"PF",#N/A,FALSE,"Sheet4";"PG",#N/A,FALSE,"Sheet4";"PH",#N/A,FALSE,"Sheet4";"PI",#N/A,FALSE,"Sheet4";"PJ",#N/A,FALSE,"Sheet4"}</definedName>
    <definedName name="wrn.OMEXPENSE." localSheetId="20" hidden="1">{"PF",#N/A,FALSE,"Sheet4";"PG",#N/A,FALSE,"Sheet4";"PH",#N/A,FALSE,"Sheet4";"PI",#N/A,FALSE,"Sheet4";"PJ",#N/A,FALSE,"Sheet4"}</definedName>
    <definedName name="wrn.OMEXPENSE." localSheetId="21" hidden="1">{"PF",#N/A,FALSE,"Sheet4";"PG",#N/A,FALSE,"Sheet4";"PH",#N/A,FALSE,"Sheet4";"PI",#N/A,FALSE,"Sheet4";"PJ",#N/A,FALSE,"Sheet4"}</definedName>
    <definedName name="wrn.OMEXPENSE." localSheetId="22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localSheetId="0" hidden="1">{"OMPA_FAC",#N/A,FALSE,"OMPA FAC"}</definedName>
    <definedName name="wrn.OMPA._.FAC." localSheetId="7" hidden="1">{"OMPA_FAC",#N/A,FALSE,"OMPA FAC"}</definedName>
    <definedName name="wrn.OMPA._.FAC." localSheetId="19" hidden="1">{"OMPA_FAC",#N/A,FALSE,"OMPA FAC"}</definedName>
    <definedName name="wrn.OMPA._.FAC." localSheetId="20" hidden="1">{"OMPA_FAC",#N/A,FALSE,"OMPA FAC"}</definedName>
    <definedName name="wrn.OMPA._.FAC." localSheetId="21" hidden="1">{"OMPA_FAC",#N/A,FALSE,"OMPA FAC"}</definedName>
    <definedName name="wrn.OMPA._.FAC." localSheetId="22" hidden="1">{"OMPA_FAC",#N/A,FALSE,"OMPA FAC"}</definedName>
    <definedName name="wrn.OMPA._.FAC." hidden="1">{"OMPA_FAC",#N/A,FALSE,"OMPA FAC"}</definedName>
    <definedName name="wrn.one." localSheetId="0" hidden="1">{"page1",#N/A,FALSE,"A";"page2",#N/A,FALSE,"A"}</definedName>
    <definedName name="wrn.one." localSheetId="7" hidden="1">{"page1",#N/A,FALSE,"A";"page2",#N/A,FALSE,"A"}</definedName>
    <definedName name="wrn.one." localSheetId="19" hidden="1">{"page1",#N/A,FALSE,"A";"page2",#N/A,FALSE,"A"}</definedName>
    <definedName name="wrn.one." localSheetId="20" hidden="1">{"page1",#N/A,FALSE,"A";"page2",#N/A,FALSE,"A"}</definedName>
    <definedName name="wrn.one." localSheetId="21" hidden="1">{"page1",#N/A,FALSE,"A";"page2",#N/A,FALSE,"A"}</definedName>
    <definedName name="wrn.one." localSheetId="22" hidden="1">{"page1",#N/A,FALSE,"A";"page2",#N/A,FALSE,"A"}</definedName>
    <definedName name="wrn.one." hidden="1">{"page1",#N/A,FALSE,"A";"page2",#N/A,FALSE,"A"}</definedName>
    <definedName name="wrn.OTHER._.DATA." localSheetId="0" hidden="1">{"OTHER_DATA",#N/A,FALSE,"Ok_Fuel&amp;Rev"}</definedName>
    <definedName name="wrn.OTHER._.DATA." localSheetId="7" hidden="1">{"OTHER_DATA",#N/A,FALSE,"Ok_Fuel&amp;Rev"}</definedName>
    <definedName name="wrn.OTHER._.DATA." localSheetId="19" hidden="1">{"OTHER_DATA",#N/A,FALSE,"Ok_Fuel&amp;Rev"}</definedName>
    <definedName name="wrn.OTHER._.DATA." localSheetId="20" hidden="1">{"OTHER_DATA",#N/A,FALSE,"Ok_Fuel&amp;Rev"}</definedName>
    <definedName name="wrn.OTHER._.DATA." localSheetId="21" hidden="1">{"OTHER_DATA",#N/A,FALSE,"Ok_Fuel&amp;Rev"}</definedName>
    <definedName name="wrn.OTHER._.DATA." localSheetId="22" hidden="1">{"OTHER_DATA",#N/A,FALSE,"Ok_Fuel&amp;Rev"}</definedName>
    <definedName name="wrn.OTHER._.DATA." hidden="1">{"OTHER_DATA",#N/A,FALSE,"Ok_Fuel&amp;Rev"}</definedName>
    <definedName name="wrn.Overall_Scorecard." localSheetId="0" hidden="1">{"Overall Scorecard",#N/A,FALSE,"Overall Scorecard"}</definedName>
    <definedName name="wrn.Overall_Scorecard." localSheetId="7" hidden="1">{"Overall Scorecard",#N/A,FALSE,"Overall Scorecard"}</definedName>
    <definedName name="wrn.Overall_Scorecard." localSheetId="19" hidden="1">{"Overall Scorecard",#N/A,FALSE,"Overall Scorecard"}</definedName>
    <definedName name="wrn.Overall_Scorecard." localSheetId="20" hidden="1">{"Overall Scorecard",#N/A,FALSE,"Overall Scorecard"}</definedName>
    <definedName name="wrn.Overall_Scorecard." localSheetId="21" hidden="1">{"Overall Scorecard",#N/A,FALSE,"Overall Scorecard"}</definedName>
    <definedName name="wrn.Overall_Scorecard." localSheetId="22" hidden="1">{"Overall Scorecard",#N/A,FALSE,"Overall Scorecard"}</definedName>
    <definedName name="wrn.Overall_Scorecard." hidden="1">{"Overall Scorecard",#N/A,FALSE,"Overall Scorecard"}</definedName>
    <definedName name="wrn.Percent_of_Change." localSheetId="0" hidden="1">{"% of Change=O&amp;M per Customer+Equiv Employee",#N/A,FALSE,"% Change";"% o Change=OR + Rev per Equivalent Employee",#N/A,FALSE,"% Change"}</definedName>
    <definedName name="wrn.Percent_of_Change." localSheetId="7" hidden="1">{"% of Change=O&amp;M per Customer+Equiv Employee",#N/A,FALSE,"% Change";"% o Change=OR + Rev per Equivalent Employee",#N/A,FALSE,"% Change"}</definedName>
    <definedName name="wrn.Percent_of_Change." localSheetId="19" hidden="1">{"% of Change=O&amp;M per Customer+Equiv Employee",#N/A,FALSE,"% Change";"% o Change=OR + Rev per Equivalent Employee",#N/A,FALSE,"% Change"}</definedName>
    <definedName name="wrn.Percent_of_Change." localSheetId="20" hidden="1">{"% of Change=O&amp;M per Customer+Equiv Employee",#N/A,FALSE,"% Change";"% o Change=OR + Rev per Equivalent Employee",#N/A,FALSE,"% Change"}</definedName>
    <definedName name="wrn.Percent_of_Change." localSheetId="21" hidden="1">{"% of Change=O&amp;M per Customer+Equiv Employee",#N/A,FALSE,"% Change";"% o Change=OR + Rev per Equivalent Employee",#N/A,FALSE,"% Change"}</definedName>
    <definedName name="wrn.Percent_of_Change." localSheetId="22" hidden="1">{"% of Change=O&amp;M per Customer+Equiv Employee",#N/A,FALSE,"% Change";"% o Change=OR + Rev per Equivalent Employee",#N/A,FALSE,"% Change"}</definedName>
    <definedName name="wrn.Percent_of_Change." hidden="1">{"% of Change=O&amp;M per Customer+Equiv Employee",#N/A,FALSE,"% Change";"% o Change=OR + Rev per Equivalent Employee",#N/A,FALSE,"% Change"}</definedName>
    <definedName name="wrn.Percent_of_Goal." localSheetId="0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7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19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0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1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2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localSheetId="0" hidden="1">{"Summary",#N/A,FALSE,"Options "}</definedName>
    <definedName name="wrn.Percentage." localSheetId="7" hidden="1">{"Summary",#N/A,FALSE,"Options "}</definedName>
    <definedName name="wrn.Percentage." localSheetId="19" hidden="1">{"Summary",#N/A,FALSE,"Options "}</definedName>
    <definedName name="wrn.Percentage." localSheetId="20" hidden="1">{"Summary",#N/A,FALSE,"Options "}</definedName>
    <definedName name="wrn.Percentage." localSheetId="21" hidden="1">{"Summary",#N/A,FALSE,"Options "}</definedName>
    <definedName name="wrn.Percentage." localSheetId="22" hidden="1">{"Summary",#N/A,FALSE,"Options "}</definedName>
    <definedName name="wrn.Percentage." hidden="1">{"Summary",#N/A,FALSE,"Options "}</definedName>
    <definedName name="wrn.Pivot1." localSheetId="0" hidden="1">{"Pivot1",#N/A,FALSE,"Redemption_Maturity Extract"}</definedName>
    <definedName name="wrn.Pivot1." localSheetId="7" hidden="1">{"Pivot1",#N/A,FALSE,"Redemption_Maturity Extract"}</definedName>
    <definedName name="wrn.Pivot1." localSheetId="19" hidden="1">{"Pivot1",#N/A,FALSE,"Redemption_Maturity Extract"}</definedName>
    <definedName name="wrn.Pivot1." localSheetId="20" hidden="1">{"Pivot1",#N/A,FALSE,"Redemption_Maturity Extract"}</definedName>
    <definedName name="wrn.Pivot1." localSheetId="21" hidden="1">{"Pivot1",#N/A,FALSE,"Redemption_Maturity Extract"}</definedName>
    <definedName name="wrn.Pivot1." localSheetId="22" hidden="1">{"Pivot1",#N/A,FALSE,"Redemption_Maturity Extract"}</definedName>
    <definedName name="wrn.Pivot1." hidden="1">{"Pivot1",#N/A,FALSE,"Redemption_Maturity Extract"}</definedName>
    <definedName name="wrn.Pivot2." localSheetId="0" hidden="1">{"Pivot2",#N/A,FALSE,"Redemption_Maturity Extract"}</definedName>
    <definedName name="wrn.Pivot2." localSheetId="7" hidden="1">{"Pivot2",#N/A,FALSE,"Redemption_Maturity Extract"}</definedName>
    <definedName name="wrn.Pivot2." localSheetId="19" hidden="1">{"Pivot2",#N/A,FALSE,"Redemption_Maturity Extract"}</definedName>
    <definedName name="wrn.Pivot2." localSheetId="20" hidden="1">{"Pivot2",#N/A,FALSE,"Redemption_Maturity Extract"}</definedName>
    <definedName name="wrn.Pivot2." localSheetId="21" hidden="1">{"Pivot2",#N/A,FALSE,"Redemption_Maturity Extract"}</definedName>
    <definedName name="wrn.Pivot2." localSheetId="22" hidden="1">{"Pivot2",#N/A,FALSE,"Redemption_Maturity Extract"}</definedName>
    <definedName name="wrn.Pivot2." hidden="1">{"Pivot2",#N/A,FALSE,"Redemption_Maturity Extract"}</definedName>
    <definedName name="wrn.PLANT._.IN._.SERVICE." localSheetId="0" hidden="1">{"JURIS_PLT_IN_SERV",#N/A,FALSE,"COSTSTUDY";"OKCLS_PLT_IN_SERV",#N/A,FALSE,"COSTSTUDY"}</definedName>
    <definedName name="wrn.PLANT._.IN._.SERVICE." localSheetId="7" hidden="1">{"JURIS_PLT_IN_SERV",#N/A,FALSE,"COSTSTUDY";"OKCLS_PLT_IN_SERV",#N/A,FALSE,"COSTSTUDY"}</definedName>
    <definedName name="wrn.PLANT._.IN._.SERVICE." localSheetId="19" hidden="1">{"JURIS_PLT_IN_SERV",#N/A,FALSE,"COSTSTUDY";"OKCLS_PLT_IN_SERV",#N/A,FALSE,"COSTSTUDY"}</definedName>
    <definedName name="wrn.PLANT._.IN._.SERVICE." localSheetId="20" hidden="1">{"JURIS_PLT_IN_SERV",#N/A,FALSE,"COSTSTUDY";"OKCLS_PLT_IN_SERV",#N/A,FALSE,"COSTSTUDY"}</definedName>
    <definedName name="wrn.PLANT._.IN._.SERVICE." localSheetId="21" hidden="1">{"JURIS_PLT_IN_SERV",#N/A,FALSE,"COSTSTUDY";"OKCLS_PLT_IN_SERV",#N/A,FALSE,"COSTSTUDY"}</definedName>
    <definedName name="wrn.PLANT._.IN._.SERVICE." localSheetId="22" hidden="1">{"JURIS_PLT_IN_SERV",#N/A,FALSE,"COSTSTUDY";"OKCLS_PLT_IN_SERV",#N/A,FALSE,"COSTSTUDY"}</definedName>
    <definedName name="wrn.PLANT._.IN._.SERVICE." hidden="1">{"JURIS_PLT_IN_SERV",#N/A,FALSE,"COSTSTUDY";"OKCLS_PLT_IN_SERV",#N/A,FALSE,"COSTSTUDY"}</definedName>
    <definedName name="wrn.Points_Achieved." localSheetId="0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7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19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0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1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2" hidden="1">{"Points=O&amp;M per Customer + per Equiv Employee",#N/A,FALSE,"Points";"Points=Operating Ratio + Return on Net Plant",#N/A,FALSE,"Points";"Points=Revenue per Equivalent Employee",#N/A,FALSE,"Points"}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localSheetId="0" hidden="1">{"PPDEFERREDBAL",#N/A,FALSE,"PRIOR PERIOD ADJMT";#N/A,#N/A,FALSE,"PRIOR PERIOD ADJMT";"PPJOURNALENTRY",#N/A,FALSE,"PRIOR PERIOD ADJMT"}</definedName>
    <definedName name="wrn.PPJOURNAL._.ENTRY." localSheetId="7" hidden="1">{"PPDEFERREDBAL",#N/A,FALSE,"PRIOR PERIOD ADJMT";#N/A,#N/A,FALSE,"PRIOR PERIOD ADJMT";"PPJOURNALENTRY",#N/A,FALSE,"PRIOR PERIOD ADJMT"}</definedName>
    <definedName name="wrn.PPJOURNAL._.ENTRY." localSheetId="19" hidden="1">{"PPDEFERREDBAL",#N/A,FALSE,"PRIOR PERIOD ADJMT";#N/A,#N/A,FALSE,"PRIOR PERIOD ADJMT";"PPJOURNALENTRY",#N/A,FALSE,"PRIOR PERIOD ADJMT"}</definedName>
    <definedName name="wrn.PPJOURNAL._.ENTRY." localSheetId="20" hidden="1">{"PPDEFERREDBAL",#N/A,FALSE,"PRIOR PERIOD ADJMT";#N/A,#N/A,FALSE,"PRIOR PERIOD ADJMT";"PPJOURNALENTRY",#N/A,FALSE,"PRIOR PERIOD ADJMT"}</definedName>
    <definedName name="wrn.PPJOURNAL._.ENTRY." localSheetId="21" hidden="1">{"PPDEFERREDBAL",#N/A,FALSE,"PRIOR PERIOD ADJMT";#N/A,#N/A,FALSE,"PRIOR PERIOD ADJMT";"PPJOURNALENTRY",#N/A,FALSE,"PRIOR PERIOD ADJMT"}</definedName>
    <definedName name="wrn.PPJOURNAL._.ENTRY." localSheetId="22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." localSheetId="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7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19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localSheetId="0" hidden="1">{"summary",#N/A,TRUE,"E93ADJ";"detail",#N/A,TRUE,"E93ADJ"}</definedName>
    <definedName name="wrn.PRINT_ALL." localSheetId="7" hidden="1">{"summary",#N/A,TRUE,"E93ADJ";"detail",#N/A,TRUE,"E93ADJ"}</definedName>
    <definedName name="wrn.PRINT_ALL." localSheetId="19" hidden="1">{"summary",#N/A,TRUE,"E93ADJ";"detail",#N/A,TRUE,"E93ADJ"}</definedName>
    <definedName name="wrn.PRINT_ALL." localSheetId="20" hidden="1">{"summary",#N/A,TRUE,"E93ADJ";"detail",#N/A,TRUE,"E93ADJ"}</definedName>
    <definedName name="wrn.PRINT_ALL." localSheetId="21" hidden="1">{"summary",#N/A,TRUE,"E93ADJ";"detail",#N/A,TRUE,"E93ADJ"}</definedName>
    <definedName name="wrn.PRINT_ALL." localSheetId="22" hidden="1">{"summary",#N/A,TRUE,"E93ADJ";"detail",#N/A,TRUE,"E93ADJ"}</definedName>
    <definedName name="wrn.PRINT_ALL." hidden="1">{"summary",#N/A,TRUE,"E93ADJ";"detail",#N/A,TRUE,"E93ADJ"}</definedName>
    <definedName name="wrn.PrintExhibits." localSheetId="0" hidden="1">{"EXHSPortrait1",#N/A,FALSE,"EXHIBITS";"EXHSLandscape",#N/A,FALSE,"EXHIBITS";"EXHSPortrait2",#N/A,FALSE,"EXHIBITS";"EXHSPortrait3",#N/A,FALSE,"EXHIBITS";"EXHSPortrait4",#N/A,FALSE,"EXHIBITS"}</definedName>
    <definedName name="wrn.PrintExhibits." localSheetId="7" hidden="1">{"EXHSPortrait1",#N/A,FALSE,"EXHIBITS";"EXHSLandscape",#N/A,FALSE,"EXHIBITS";"EXHSPortrait2",#N/A,FALSE,"EXHIBITS";"EXHSPortrait3",#N/A,FALSE,"EXHIBITS";"EXHSPortrait4",#N/A,FALSE,"EXHIBITS"}</definedName>
    <definedName name="wrn.PrintExhibits." localSheetId="18" hidden="1">{"EXHSPortrait1",#N/A,FALSE,"EXHIBITS";"EXHSLandscape",#N/A,FALSE,"EXHIBITS";"EXHSPortrait2",#N/A,FALSE,"EXHIBITS";"EXHSPortrait3",#N/A,FALSE,"EXHIBITS";"EXHSPortrait4",#N/A,FALSE,"EXHIBITS"}</definedName>
    <definedName name="wrn.PrintExhibits." localSheetId="19" hidden="1">{"EXHSPortrait1",#N/A,FALSE,"EXHIBITS";"EXHSLandscape",#N/A,FALSE,"EXHIBITS";"EXHSPortrait2",#N/A,FALSE,"EXHIBITS";"EXHSPortrait3",#N/A,FALSE,"EXHIBITS";"EXHSPortrait4",#N/A,FALSE,"EXHIBITS"}</definedName>
    <definedName name="wrn.PrintExhibits." localSheetId="20" hidden="1">{"EXHSPortrait1",#N/A,FALSE,"EXHIBITS";"EXHSLandscape",#N/A,FALSE,"EXHIBITS";"EXHSPortrait2",#N/A,FALSE,"EXHIBITS";"EXHSPortrait3",#N/A,FALSE,"EXHIBITS";"EXHSPortrait4",#N/A,FALSE,"EXHIBITS"}</definedName>
    <definedName name="wrn.PrintExhibits." localSheetId="21" hidden="1">{"EXHSPortrait1",#N/A,FALSE,"EXHIBITS";"EXHSLandscape",#N/A,FALSE,"EXHIBITS";"EXHSPortrait2",#N/A,FALSE,"EXHIBITS";"EXHSPortrait3",#N/A,FALSE,"EXHIBITS";"EXHSPortrait4",#N/A,FALSE,"EXHIBITS"}</definedName>
    <definedName name="wrn.PrintExhibits." localSheetId="22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0" hidden="1">{"print1",#N/A,FALSE,"D21CUSTS"}</definedName>
    <definedName name="wrn.printtable1." localSheetId="7" hidden="1">{"print1",#N/A,FALSE,"D21CUSTS"}</definedName>
    <definedName name="wrn.printtable1." localSheetId="18" hidden="1">{"print1",#N/A,FALSE,"D21CUSTS"}</definedName>
    <definedName name="wrn.printtable1." localSheetId="19" hidden="1">{"print1",#N/A,FALSE,"D21CUSTS"}</definedName>
    <definedName name="wrn.printtable1." localSheetId="20" hidden="1">{"print1",#N/A,FALSE,"D21CUSTS"}</definedName>
    <definedName name="wrn.printtable1." localSheetId="21" hidden="1">{"print1",#N/A,FALSE,"D21CUSTS"}</definedName>
    <definedName name="wrn.printtable1." localSheetId="22" hidden="1">{"print1",#N/A,FALSE,"D21CUSTS"}</definedName>
    <definedName name="wrn.printtable1." hidden="1">{"print1",#N/A,FALSE,"D21CUSTS"}</definedName>
    <definedName name="wrn.printtable2." localSheetId="0" hidden="1">{"print2",#N/A,FALSE,"D21CUSTS"}</definedName>
    <definedName name="wrn.printtable2." localSheetId="7" hidden="1">{"print2",#N/A,FALSE,"D21CUSTS"}</definedName>
    <definedName name="wrn.printtable2." localSheetId="18" hidden="1">{"print2",#N/A,FALSE,"D21CUSTS"}</definedName>
    <definedName name="wrn.printtable2." localSheetId="19" hidden="1">{"print2",#N/A,FALSE,"D21CUSTS"}</definedName>
    <definedName name="wrn.printtable2." localSheetId="20" hidden="1">{"print2",#N/A,FALSE,"D21CUSTS"}</definedName>
    <definedName name="wrn.printtable2." localSheetId="21" hidden="1">{"print2",#N/A,FALSE,"D21CUSTS"}</definedName>
    <definedName name="wrn.printtable2." localSheetId="22" hidden="1">{"print2",#N/A,FALSE,"D21CUSTS"}</definedName>
    <definedName name="wrn.printtable2." hidden="1">{"print2",#N/A,FALSE,"D21CUSTS"}</definedName>
    <definedName name="wrn.printtable3." localSheetId="0" hidden="1">{"print3",#N/A,FALSE,"D21CUSTS"}</definedName>
    <definedName name="wrn.printtable3." localSheetId="7" hidden="1">{"print3",#N/A,FALSE,"D21CUSTS"}</definedName>
    <definedName name="wrn.printtable3." localSheetId="18" hidden="1">{"print3",#N/A,FALSE,"D21CUSTS"}</definedName>
    <definedName name="wrn.printtable3." localSheetId="19" hidden="1">{"print3",#N/A,FALSE,"D21CUSTS"}</definedName>
    <definedName name="wrn.printtable3." localSheetId="20" hidden="1">{"print3",#N/A,FALSE,"D21CUSTS"}</definedName>
    <definedName name="wrn.printtable3." localSheetId="21" hidden="1">{"print3",#N/A,FALSE,"D21CUSTS"}</definedName>
    <definedName name="wrn.printtable3." localSheetId="22" hidden="1">{"print3",#N/A,FALSE,"D21CUSTS"}</definedName>
    <definedName name="wrn.printtable3." hidden="1">{"print3",#N/A,FALSE,"D21CUSTS"}</definedName>
    <definedName name="wrn.printtable4." localSheetId="0" hidden="1">{"print4",#N/A,FALSE,"D21CUSTS"}</definedName>
    <definedName name="wrn.printtable4." localSheetId="7" hidden="1">{"print4",#N/A,FALSE,"D21CUSTS"}</definedName>
    <definedName name="wrn.printtable4." localSheetId="18" hidden="1">{"print4",#N/A,FALSE,"D21CUSTS"}</definedName>
    <definedName name="wrn.printtable4." localSheetId="19" hidden="1">{"print4",#N/A,FALSE,"D21CUSTS"}</definedName>
    <definedName name="wrn.printtable4." localSheetId="20" hidden="1">{"print4",#N/A,FALSE,"D21CUSTS"}</definedName>
    <definedName name="wrn.printtable4." localSheetId="21" hidden="1">{"print4",#N/A,FALSE,"D21CUSTS"}</definedName>
    <definedName name="wrn.printtable4." localSheetId="22" hidden="1">{"print4",#N/A,FALSE,"D21CUSTS"}</definedName>
    <definedName name="wrn.printtable4." hidden="1">{"print4",#N/A,FALSE,"D21CUSTS"}</definedName>
    <definedName name="wrn.PRIOR._.PERIOD._.ADJMT." localSheetId="0" hidden="1">{#N/A,#N/A,FALSE,"PRIOR PERIOD ADJMT"}</definedName>
    <definedName name="wrn.PRIOR._.PERIOD._.ADJMT." localSheetId="7" hidden="1">{#N/A,#N/A,FALSE,"PRIOR PERIOD ADJMT"}</definedName>
    <definedName name="wrn.PRIOR._.PERIOD._.ADJMT." localSheetId="19" hidden="1">{#N/A,#N/A,FALSE,"PRIOR PERIOD ADJMT"}</definedName>
    <definedName name="wrn.PRIOR._.PERIOD._.ADJMT." localSheetId="20" hidden="1">{#N/A,#N/A,FALSE,"PRIOR PERIOD ADJMT"}</definedName>
    <definedName name="wrn.PRIOR._.PERIOD._.ADJMT." localSheetId="21" hidden="1">{#N/A,#N/A,FALSE,"PRIOR PERIOD ADJMT"}</definedName>
    <definedName name="wrn.PRIOR._.PERIOD._.ADJMT." localSheetId="22" hidden="1">{#N/A,#N/A,FALSE,"PRIOR PERIOD ADJMT"}</definedName>
    <definedName name="wrn.PRIOR._.PERIOD._.ADJMT." hidden="1">{#N/A,#N/A,FALSE,"PRIOR PERIOD ADJMT"}</definedName>
    <definedName name="wrn.Productivity_Ratios." localSheetId="0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7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19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0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1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2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localSheetId="0" hidden="1">{"PT=O&amp;M per Cust + Equiv Employee + OR",#N/A,FALSE,"1999 Targets";"PT=Return on Net Plant &amp; Rev per Customere",#N/A,FALSE,"1999 Targets"}</definedName>
    <definedName name="wrn.Productivity_Targets." localSheetId="7" hidden="1">{"PT=O&amp;M per Cust + Equiv Employee + OR",#N/A,FALSE,"1999 Targets";"PT=Return on Net Plant &amp; Rev per Customere",#N/A,FALSE,"1999 Targets"}</definedName>
    <definedName name="wrn.Productivity_Targets." localSheetId="19" hidden="1">{"PT=O&amp;M per Cust + Equiv Employee + OR",#N/A,FALSE,"1999 Targets";"PT=Return on Net Plant &amp; Rev per Customere",#N/A,FALSE,"1999 Targets"}</definedName>
    <definedName name="wrn.Productivity_Targets." localSheetId="20" hidden="1">{"PT=O&amp;M per Cust + Equiv Employee + OR",#N/A,FALSE,"1999 Targets";"PT=Return on Net Plant &amp; Rev per Customere",#N/A,FALSE,"1999 Targets"}</definedName>
    <definedName name="wrn.Productivity_Targets." localSheetId="21" hidden="1">{"PT=O&amp;M per Cust + Equiv Employee + OR",#N/A,FALSE,"1999 Targets";"PT=Return on Net Plant &amp; Rev per Customere",#N/A,FALSE,"1999 Targets"}</definedName>
    <definedName name="wrn.Productivity_Targets." localSheetId="22" hidden="1">{"PT=O&amp;M per Cust + Equiv Employee + OR",#N/A,FALSE,"1999 Targets";"PT=Return on Net Plant &amp; Rev per Customere",#N/A,FALSE,"1999 Targets"}</definedName>
    <definedName name="wrn.Productivity_Targets." hidden="1">{"PT=O&amp;M per Cust + Equiv Employee + OR",#N/A,FALSE,"1999 Targets";"PT=Return on Net Plant &amp; Rev per Customere",#N/A,FALSE,"1999 Targets"}</definedName>
    <definedName name="wrn.Proforma." localSheetId="0" hidden="1">{#N/A,#N/A,TRUE,"SLDE";#N/A,#N/A,TRUE,"Concession Summary"}</definedName>
    <definedName name="wrn.Proforma." localSheetId="7" hidden="1">{#N/A,#N/A,TRUE,"SLDE";#N/A,#N/A,TRUE,"Concession Summary"}</definedName>
    <definedName name="wrn.Proforma." localSheetId="19" hidden="1">{#N/A,#N/A,TRUE,"SLDE";#N/A,#N/A,TRUE,"Concession Summary"}</definedName>
    <definedName name="wrn.Proforma." localSheetId="20" hidden="1">{#N/A,#N/A,TRUE,"SLDE";#N/A,#N/A,TRUE,"Concession Summary"}</definedName>
    <definedName name="wrn.Proforma." localSheetId="21" hidden="1">{#N/A,#N/A,TRUE,"SLDE";#N/A,#N/A,TRUE,"Concession Summary"}</definedName>
    <definedName name="wrn.Proforma." localSheetId="22" hidden="1">{#N/A,#N/A,TRUE,"SLDE";#N/A,#N/A,TRUE,"Concession Summary"}</definedName>
    <definedName name="wrn.Proforma." hidden="1">{#N/A,#N/A,TRUE,"SLDE";#N/A,#N/A,TRUE,"Concession Summary"}</definedName>
    <definedName name="wrn.Projected._.Def._.Adjustments.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localSheetId="0" hidden="1">{#N/A,#N/A,FALSE,"GLDwnLoad"}</definedName>
    <definedName name="wrn.PSNH_GL." localSheetId="7" hidden="1">{#N/A,#N/A,FALSE,"GLDwnLoad"}</definedName>
    <definedName name="wrn.PSNH_GL." localSheetId="19" hidden="1">{#N/A,#N/A,FALSE,"GLDwnLoad"}</definedName>
    <definedName name="wrn.PSNH_GL." localSheetId="20" hidden="1">{#N/A,#N/A,FALSE,"GLDwnLoad"}</definedName>
    <definedName name="wrn.PSNH_GL." localSheetId="21" hidden="1">{#N/A,#N/A,FALSE,"GLDwnLoad"}</definedName>
    <definedName name="wrn.PSNH_GL." localSheetId="22" hidden="1">{#N/A,#N/A,FALSE,"GLDwnLoad"}</definedName>
    <definedName name="wrn.PSNH_GL." hidden="1">{#N/A,#N/A,FALSE,"GLDwnLoad"}</definedName>
    <definedName name="wrn.PSNH_INPUTS." localSheetId="0" hidden="1">{#N/A,#N/A,FALSE,"OTHERINPUTS";#N/A,#N/A,FALSE,"DITRATEINPUTS";#N/A,#N/A,FALSE,"SUPPLIEDADJINPUT";#N/A,#N/A,FALSE,"TIMINGDIFFINPUTS";#N/A,#N/A,FALSE,"BR&amp;SUPADJ."}</definedName>
    <definedName name="wrn.PSNH_INPUTS." localSheetId="7" hidden="1">{#N/A,#N/A,FALSE,"OTHERINPUTS";#N/A,#N/A,FALSE,"DITRATEINPUTS";#N/A,#N/A,FALSE,"SUPPLIEDADJINPUT";#N/A,#N/A,FALSE,"TIMINGDIFFINPUTS";#N/A,#N/A,FALSE,"BR&amp;SUPADJ."}</definedName>
    <definedName name="wrn.PSNH_INPUTS." localSheetId="19" hidden="1">{#N/A,#N/A,FALSE,"OTHERINPUTS";#N/A,#N/A,FALSE,"DITRATEINPUTS";#N/A,#N/A,FALSE,"SUPPLIEDADJINPUT";#N/A,#N/A,FALSE,"TIMINGDIFFINPUTS";#N/A,#N/A,FALSE,"BR&amp;SUPADJ."}</definedName>
    <definedName name="wrn.PSNH_INPUTS." localSheetId="20" hidden="1">{#N/A,#N/A,FALSE,"OTHERINPUTS";#N/A,#N/A,FALSE,"DITRATEINPUTS";#N/A,#N/A,FALSE,"SUPPLIEDADJINPUT";#N/A,#N/A,FALSE,"TIMINGDIFFINPUTS";#N/A,#N/A,FALSE,"BR&amp;SUPADJ."}</definedName>
    <definedName name="wrn.PSNH_INPUTS." localSheetId="21" hidden="1">{#N/A,#N/A,FALSE,"OTHERINPUTS";#N/A,#N/A,FALSE,"DITRATEINPUTS";#N/A,#N/A,FALSE,"SUPPLIEDADJINPUT";#N/A,#N/A,FALSE,"TIMINGDIFFINPUTS";#N/A,#N/A,FALSE,"BR&amp;SUPADJ."}</definedName>
    <definedName name="wrn.PSNH_INPUTS." localSheetId="22" hidden="1">{#N/A,#N/A,FALSE,"OTHERINPUTS";#N/A,#N/A,FALSE,"DITRATEINPUTS";#N/A,#N/A,FALSE,"SUPPLIEDADJINPUT";#N/A,#N/A,FALSE,"TIMINGDIFFINPUTS";#N/A,#N/A,FALSE,"BR&amp;SUPADJ."}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localSheetId="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7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19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uarterly._.report." localSheetId="0" hidden="1">{#N/A,#N/A,TRUE,"1 (2)";#N/A,#N/A,TRUE,"2";#N/A,#N/A,TRUE,"3"}</definedName>
    <definedName name="wrn.Quarterly._.report." localSheetId="7" hidden="1">{#N/A,#N/A,TRUE,"1 (2)";#N/A,#N/A,TRUE,"2";#N/A,#N/A,TRUE,"3"}</definedName>
    <definedName name="wrn.Quarterly._.report." localSheetId="19" hidden="1">{#N/A,#N/A,TRUE,"1 (2)";#N/A,#N/A,TRUE,"2";#N/A,#N/A,TRUE,"3"}</definedName>
    <definedName name="wrn.Quarterly._.report." localSheetId="20" hidden="1">{#N/A,#N/A,TRUE,"1 (2)";#N/A,#N/A,TRUE,"2";#N/A,#N/A,TRUE,"3"}</definedName>
    <definedName name="wrn.Quarterly._.report." localSheetId="21" hidden="1">{#N/A,#N/A,TRUE,"1 (2)";#N/A,#N/A,TRUE,"2";#N/A,#N/A,TRUE,"3"}</definedName>
    <definedName name="wrn.Quarterly._.report." localSheetId="22" hidden="1">{#N/A,#N/A,TRUE,"1 (2)";#N/A,#N/A,TRUE,"2";#N/A,#N/A,TRUE,"3"}</definedName>
    <definedName name="wrn.Quarterly._.report." hidden="1">{#N/A,#N/A,TRUE,"1 (2)";#N/A,#N/A,TRUE,"2";#N/A,#N/A,TRUE,"3"}</definedName>
    <definedName name="wrn.Rate._.Design." localSheetId="0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7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19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0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1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2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localSheetId="0" hidden="1">{"JURIS_RB_ADJS",#N/A,FALSE,"COSTSTUDY";"OKCLS_RB_ADJS",#N/A,FALSE,"COSTSTUDY"}</definedName>
    <definedName name="wrn.RATEBASE._.ADJUSTMENTS." localSheetId="7" hidden="1">{"JURIS_RB_ADJS",#N/A,FALSE,"COSTSTUDY";"OKCLS_RB_ADJS",#N/A,FALSE,"COSTSTUDY"}</definedName>
    <definedName name="wrn.RATEBASE._.ADJUSTMENTS." localSheetId="19" hidden="1">{"JURIS_RB_ADJS",#N/A,FALSE,"COSTSTUDY";"OKCLS_RB_ADJS",#N/A,FALSE,"COSTSTUDY"}</definedName>
    <definedName name="wrn.RATEBASE._.ADJUSTMENTS." localSheetId="20" hidden="1">{"JURIS_RB_ADJS",#N/A,FALSE,"COSTSTUDY";"OKCLS_RB_ADJS",#N/A,FALSE,"COSTSTUDY"}</definedName>
    <definedName name="wrn.RATEBASE._.ADJUSTMENTS." localSheetId="21" hidden="1">{"JURIS_RB_ADJS",#N/A,FALSE,"COSTSTUDY";"OKCLS_RB_ADJS",#N/A,FALSE,"COSTSTUDY"}</definedName>
    <definedName name="wrn.RATEBASE._.ADJUSTMENTS." localSheetId="22" hidden="1">{"JURIS_RB_ADJS",#N/A,FALSE,"COSTSTUDY";"OKCLS_RB_ADJS",#N/A,FALSE,"COSTSTUDY"}</definedName>
    <definedName name="wrn.RATEBASE._.ADJUSTMENTS." hidden="1">{"JURIS_RB_ADJS",#N/A,FALSE,"COSTSTUDY";"OKCLS_RB_ADJS",#N/A,FALSE,"COSTSTUDY"}</definedName>
    <definedName name="wrn.Report." localSheetId="0" hidden="1">{#N/A,#N/A,TRUE,"Summary";#N/A,#N/A,TRUE,"Ratios LDE";#N/A,#N/A,TRUE,"Ratios";#N/A,#N/A,TRUE,"Financial Statements"}</definedName>
    <definedName name="wrn.Report." localSheetId="7" hidden="1">{#N/A,#N/A,TRUE,"Summary";#N/A,#N/A,TRUE,"Ratios LDE";#N/A,#N/A,TRUE,"Ratios";#N/A,#N/A,TRUE,"Financial Statements"}</definedName>
    <definedName name="wrn.Report." localSheetId="19" hidden="1">{#N/A,#N/A,TRUE,"Summary";#N/A,#N/A,TRUE,"Ratios LDE";#N/A,#N/A,TRUE,"Ratios";#N/A,#N/A,TRUE,"Financial Statements"}</definedName>
    <definedName name="wrn.Report." localSheetId="20" hidden="1">{#N/A,#N/A,TRUE,"Summary";#N/A,#N/A,TRUE,"Ratios LDE";#N/A,#N/A,TRUE,"Ratios";#N/A,#N/A,TRUE,"Financial Statements"}</definedName>
    <definedName name="wrn.Report." localSheetId="21" hidden="1">{#N/A,#N/A,TRUE,"Summary";#N/A,#N/A,TRUE,"Ratios LDE";#N/A,#N/A,TRUE,"Ratios";#N/A,#N/A,TRUE,"Financial Statements"}</definedName>
    <definedName name="wrn.Report." localSheetId="22" hidden="1">{#N/A,#N/A,TRUE,"Summary";#N/A,#N/A,TRUE,"Ratios LDE";#N/A,#N/A,TRUE,"Ratios";#N/A,#N/A,TRUE,"Financial Statements"}</definedName>
    <definedName name="wrn.Report." hidden="1">{#N/A,#N/A,TRUE,"Summary";#N/A,#N/A,TRUE,"Ratios LDE";#N/A,#N/A,TRUE,"Ratios";#N/A,#N/A,TRUE,"Financial Statements"}</definedName>
    <definedName name="wrn.Report1." localSheetId="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7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9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OR_MEMO." localSheetId="0" hidden="1">{#N/A,#N/A,FALSE,"RORMEMO";#N/A,#N/A,FALSE,"RORSUMMARY";#N/A,#N/A,FALSE,"RORDETAIL"}</definedName>
    <definedName name="wrn.ROR_MEMO." localSheetId="7" hidden="1">{#N/A,#N/A,FALSE,"RORMEMO";#N/A,#N/A,FALSE,"RORSUMMARY";#N/A,#N/A,FALSE,"RORDETAIL"}</definedName>
    <definedName name="wrn.ROR_MEMO." localSheetId="19" hidden="1">{#N/A,#N/A,FALSE,"RORMEMO";#N/A,#N/A,FALSE,"RORSUMMARY";#N/A,#N/A,FALSE,"RORDETAIL"}</definedName>
    <definedName name="wrn.ROR_MEMO." localSheetId="20" hidden="1">{#N/A,#N/A,FALSE,"RORMEMO";#N/A,#N/A,FALSE,"RORSUMMARY";#N/A,#N/A,FALSE,"RORDETAIL"}</definedName>
    <definedName name="wrn.ROR_MEMO." localSheetId="21" hidden="1">{#N/A,#N/A,FALSE,"RORMEMO";#N/A,#N/A,FALSE,"RORSUMMARY";#N/A,#N/A,FALSE,"RORDETAIL"}</definedName>
    <definedName name="wrn.ROR_MEMO." localSheetId="22" hidden="1">{#N/A,#N/A,FALSE,"RORMEMO";#N/A,#N/A,FALSE,"RORSUMMARY";#N/A,#N/A,FALSE,"RORDETAIL"}</definedName>
    <definedName name="wrn.ROR_MEMO." hidden="1">{#N/A,#N/A,FALSE,"RORMEMO";#N/A,#N/A,FALSE,"RORSUMMARY";#N/A,#N/A,FALSE,"RORDETAIL"}</definedName>
    <definedName name="wrn.Schedule._.2c." localSheetId="0" hidden="1">{"Schedule 2c",#N/A,FALSE,"SCHEDULE2c"}</definedName>
    <definedName name="wrn.Schedule._.2c." localSheetId="7" hidden="1">{"Schedule 2c",#N/A,FALSE,"SCHEDULE2c"}</definedName>
    <definedName name="wrn.Schedule._.2c." localSheetId="18" hidden="1">{"Schedule 2c",#N/A,FALSE,"SCHEDULE2c"}</definedName>
    <definedName name="wrn.Schedule._.2c." localSheetId="19" hidden="1">{"Schedule 2c",#N/A,FALSE,"SCHEDULE2c"}</definedName>
    <definedName name="wrn.Schedule._.2c." localSheetId="20" hidden="1">{"Schedule 2c",#N/A,FALSE,"SCHEDULE2c"}</definedName>
    <definedName name="wrn.Schedule._.2c." localSheetId="21" hidden="1">{"Schedule 2c",#N/A,FALSE,"SCHEDULE2c"}</definedName>
    <definedName name="wrn.Schedule._.2c." localSheetId="22" hidden="1">{"Schedule 2c",#N/A,FALSE,"SCHEDULE2c"}</definedName>
    <definedName name="wrn.Schedule._.2c." hidden="1">{"Schedule 2c",#N/A,FALSE,"SCHEDULE2c"}</definedName>
    <definedName name="wrn.SCHEDULE_K_1." localSheetId="0" hidden="1">{"SCHK1",#N/A,FALSE,"FILING REPORTS"}</definedName>
    <definedName name="wrn.SCHEDULE_K_1." localSheetId="7" hidden="1">{"SCHK1",#N/A,FALSE,"FILING REPORTS"}</definedName>
    <definedName name="wrn.SCHEDULE_K_1." localSheetId="19" hidden="1">{"SCHK1",#N/A,FALSE,"FILING REPORTS"}</definedName>
    <definedName name="wrn.SCHEDULE_K_1." localSheetId="20" hidden="1">{"SCHK1",#N/A,FALSE,"FILING REPORTS"}</definedName>
    <definedName name="wrn.SCHEDULE_K_1." localSheetId="21" hidden="1">{"SCHK1",#N/A,FALSE,"FILING REPORTS"}</definedName>
    <definedName name="wrn.SCHEDULE_K_1." localSheetId="22" hidden="1">{"SCHK1",#N/A,FALSE,"FILING REPORTS"}</definedName>
    <definedName name="wrn.SCHEDULE_K_1." hidden="1">{"SCHK1",#N/A,FALSE,"FILING REPORTS"}</definedName>
    <definedName name="wrn.SECTLREPORTS." localSheetId="0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7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19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0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1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2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localSheetId="0" hidden="1">{#N/A,#N/A,FALSE,"GLDwnLoad"}</definedName>
    <definedName name="wrn.SELECT_GL." localSheetId="7" hidden="1">{#N/A,#N/A,FALSE,"GLDwnLoad"}</definedName>
    <definedName name="wrn.SELECT_GL." localSheetId="19" hidden="1">{#N/A,#N/A,FALSE,"GLDwnLoad"}</definedName>
    <definedName name="wrn.SELECT_GL." localSheetId="20" hidden="1">{#N/A,#N/A,FALSE,"GLDwnLoad"}</definedName>
    <definedName name="wrn.SELECT_GL." localSheetId="21" hidden="1">{#N/A,#N/A,FALSE,"GLDwnLoad"}</definedName>
    <definedName name="wrn.SELECT_GL." localSheetId="22" hidden="1">{#N/A,#N/A,FALSE,"GLDwnLoad"}</definedName>
    <definedName name="wrn.SELECT_GL." hidden="1">{#N/A,#N/A,FALSE,"GLDwnLoad"}</definedName>
    <definedName name="wrn.SELECT_INPUTS." localSheetId="0" hidden="1">{#N/A,#N/A,FALSE,"OTHERINPUTS";#N/A,#N/A,FALSE,"SUPPLIEDADJINPUT";#N/A,#N/A,FALSE,"BR&amp;SUPADJ."}</definedName>
    <definedName name="wrn.SELECT_INPUTS." localSheetId="7" hidden="1">{#N/A,#N/A,FALSE,"OTHERINPUTS";#N/A,#N/A,FALSE,"SUPPLIEDADJINPUT";#N/A,#N/A,FALSE,"BR&amp;SUPADJ."}</definedName>
    <definedName name="wrn.SELECT_INPUTS." localSheetId="19" hidden="1">{#N/A,#N/A,FALSE,"OTHERINPUTS";#N/A,#N/A,FALSE,"SUPPLIEDADJINPUT";#N/A,#N/A,FALSE,"BR&amp;SUPADJ."}</definedName>
    <definedName name="wrn.SELECT_INPUTS." localSheetId="20" hidden="1">{#N/A,#N/A,FALSE,"OTHERINPUTS";#N/A,#N/A,FALSE,"SUPPLIEDADJINPUT";#N/A,#N/A,FALSE,"BR&amp;SUPADJ."}</definedName>
    <definedName name="wrn.SELECT_INPUTS." localSheetId="21" hidden="1">{#N/A,#N/A,FALSE,"OTHERINPUTS";#N/A,#N/A,FALSE,"SUPPLIEDADJINPUT";#N/A,#N/A,FALSE,"BR&amp;SUPADJ."}</definedName>
    <definedName name="wrn.SELECT_INPUTS." localSheetId="22" hidden="1">{#N/A,#N/A,FALSE,"OTHERINPUTS";#N/A,#N/A,FALSE,"SUPPLIEDADJINPUT";#N/A,#N/A,FALSE,"BR&amp;SUPADJ."}</definedName>
    <definedName name="wrn.SELECT_INPUTS." hidden="1">{#N/A,#N/A,FALSE,"OTHERINPUTS";#N/A,#N/A,FALSE,"SUPPLIEDADJINPUT";#N/A,#N/A,FALSE,"BR&amp;SUPADJ."}</definedName>
    <definedName name="wrn.SELECT_PROV." localSheetId="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7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19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PA._.FAC." localSheetId="0" hidden="1">{"SPA_FAC",#N/A,FALSE,"OMPA SPA FAC"}</definedName>
    <definedName name="wrn.SPA._.FAC." localSheetId="7" hidden="1">{"SPA_FAC",#N/A,FALSE,"OMPA SPA FAC"}</definedName>
    <definedName name="wrn.SPA._.FAC." localSheetId="19" hidden="1">{"SPA_FAC",#N/A,FALSE,"OMPA SPA FAC"}</definedName>
    <definedName name="wrn.SPA._.FAC." localSheetId="20" hidden="1">{"SPA_FAC",#N/A,FALSE,"OMPA SPA FAC"}</definedName>
    <definedName name="wrn.SPA._.FAC." localSheetId="21" hidden="1">{"SPA_FAC",#N/A,FALSE,"OMPA SPA FAC"}</definedName>
    <definedName name="wrn.SPA._.FAC." localSheetId="22" hidden="1">{"SPA_FAC",#N/A,FALSE,"OMPA SPA FAC"}</definedName>
    <definedName name="wrn.SPA._.FAC." hidden="1">{"SPA_FAC",#N/A,FALSE,"OMPA SPA FAC"}</definedName>
    <definedName name="wrn.SPA._.Invoice." localSheetId="0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7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19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0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1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2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localSheetId="0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9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0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localSheetId="0" hidden="1">{"OKCLS_SUMMARY",#N/A,FALSE,"INTERNAL REPORTS";"JURIS_SUMMARY",#N/A,FALSE,"INTERNAL REPORTS"}</definedName>
    <definedName name="wrn.SUMMARY." localSheetId="7" hidden="1">{"OKCLS_SUMMARY",#N/A,FALSE,"INTERNAL REPORTS";"JURIS_SUMMARY",#N/A,FALSE,"INTERNAL REPORTS"}</definedName>
    <definedName name="wrn.SUMMARY." localSheetId="19" hidden="1">{"OKCLS_SUMMARY",#N/A,FALSE,"INTERNAL REPORTS";"JURIS_SUMMARY",#N/A,FALSE,"INTERNAL REPORTS"}</definedName>
    <definedName name="wrn.SUMMARY." localSheetId="20" hidden="1">{"OKCLS_SUMMARY",#N/A,FALSE,"INTERNAL REPORTS";"JURIS_SUMMARY",#N/A,FALSE,"INTERNAL REPORTS"}</definedName>
    <definedName name="wrn.SUMMARY." localSheetId="21" hidden="1">{"OKCLS_SUMMARY",#N/A,FALSE,"INTERNAL REPORTS";"JURIS_SUMMARY",#N/A,FALSE,"INTERNAL REPORTS"}</definedName>
    <definedName name="wrn.SUMMARY." localSheetId="22" hidden="1">{"OKCLS_SUMMARY",#N/A,FALSE,"INTERNAL REPORTS";"JURIS_SUMMARY",#N/A,FALSE,"INTERNAL REPORTS"}</definedName>
    <definedName name="wrn.SUMMARY." hidden="1">{"OKCLS_SUMMARY",#N/A,FALSE,"INTERNAL REPORTS";"JURIS_SUMMARY",#N/A,FALSE,"INTERNAL REPORTS"}</definedName>
    <definedName name="wrn.Summary_GL." localSheetId="0" hidden="1">{#N/A,#N/A,FALSE,"GLDwnLoad"}</definedName>
    <definedName name="wrn.Summary_GL." localSheetId="7" hidden="1">{#N/A,#N/A,FALSE,"GLDwnLoad"}</definedName>
    <definedName name="wrn.Summary_GL." localSheetId="19" hidden="1">{#N/A,#N/A,FALSE,"GLDwnLoad"}</definedName>
    <definedName name="wrn.Summary_GL." localSheetId="20" hidden="1">{#N/A,#N/A,FALSE,"GLDwnLoad"}</definedName>
    <definedName name="wrn.Summary_GL." localSheetId="21" hidden="1">{#N/A,#N/A,FALSE,"GLDwnLoad"}</definedName>
    <definedName name="wrn.Summary_GL." localSheetId="22" hidden="1">{#N/A,#N/A,FALSE,"GLDwnLoad"}</definedName>
    <definedName name="wrn.Summary_GL." hidden="1">{#N/A,#N/A,FALSE,"GLDwnLoad"}</definedName>
    <definedName name="wrn.SUP.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localSheetId="0" hidden="1">{"Support Net Plant=Net Utility Plant",#N/A,FALSE,"Net Plant"}</definedName>
    <definedName name="wrn.Support_Net_Plant." localSheetId="7" hidden="1">{"Support Net Plant=Net Utility Plant",#N/A,FALSE,"Net Plant"}</definedName>
    <definedName name="wrn.Support_Net_Plant." localSheetId="19" hidden="1">{"Support Net Plant=Net Utility Plant",#N/A,FALSE,"Net Plant"}</definedName>
    <definedName name="wrn.Support_Net_Plant." localSheetId="20" hidden="1">{"Support Net Plant=Net Utility Plant",#N/A,FALSE,"Net Plant"}</definedName>
    <definedName name="wrn.Support_Net_Plant." localSheetId="21" hidden="1">{"Support Net Plant=Net Utility Plant",#N/A,FALSE,"Net Plant"}</definedName>
    <definedName name="wrn.Support_Net_Plant." localSheetId="22" hidden="1">{"Support Net Plant=Net Utility Plant",#N/A,FALSE,"Net Plant"}</definedName>
    <definedName name="wrn.Support_Net_Plant." hidden="1">{"Support Net Plant=Net Utility Plant",#N/A,FALSE,"Net Plant"}</definedName>
    <definedName name="wrn.Support_O_M_Cust_Emp." localSheetId="0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7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19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0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1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2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localSheetId="0" hidden="1">{"Support/Rev Op Inc=Total revenue + OIBT",#N/A,FALSE,"Rev-Op Inc"}</definedName>
    <definedName name="wrn.Support_Rev_Op_Inc." localSheetId="7" hidden="1">{"Support/Rev Op Inc=Total revenue + OIBT",#N/A,FALSE,"Rev-Op Inc"}</definedName>
    <definedName name="wrn.Support_Rev_Op_Inc." localSheetId="19" hidden="1">{"Support/Rev Op Inc=Total revenue + OIBT",#N/A,FALSE,"Rev-Op Inc"}</definedName>
    <definedName name="wrn.Support_Rev_Op_Inc." localSheetId="20" hidden="1">{"Support/Rev Op Inc=Total revenue + OIBT",#N/A,FALSE,"Rev-Op Inc"}</definedName>
    <definedName name="wrn.Support_Rev_Op_Inc." localSheetId="21" hidden="1">{"Support/Rev Op Inc=Total revenue + OIBT",#N/A,FALSE,"Rev-Op Inc"}</definedName>
    <definedName name="wrn.Support_Rev_Op_Inc." localSheetId="22" hidden="1">{"Support/Rev Op Inc=Total revenue + OIBT",#N/A,FALSE,"Rev-Op Inc"}</definedName>
    <definedName name="wrn.Support_Rev_Op_Inc." hidden="1">{"Support/Rev Op Inc=Total revenue + OIBT",#N/A,FALSE,"Rev-Op Inc"}</definedName>
    <definedName name="wrn.Table._.SBU._.1996_2002." localSheetId="0" hidden="1">{"SBU Numbers 1996_2002",#N/A,FALSE,"Strategic Business Lines"}</definedName>
    <definedName name="wrn.Table._.SBU._.1996_2002." localSheetId="7" hidden="1">{"SBU Numbers 1996_2002",#N/A,FALSE,"Strategic Business Lines"}</definedName>
    <definedName name="wrn.Table._.SBU._.1996_2002." localSheetId="19" hidden="1">{"SBU Numbers 1996_2002",#N/A,FALSE,"Strategic Business Lines"}</definedName>
    <definedName name="wrn.Table._.SBU._.1996_2002." localSheetId="20" hidden="1">{"SBU Numbers 1996_2002",#N/A,FALSE,"Strategic Business Lines"}</definedName>
    <definedName name="wrn.Table._.SBU._.1996_2002." localSheetId="21" hidden="1">{"SBU Numbers 1996_2002",#N/A,FALSE,"Strategic Business Lines"}</definedName>
    <definedName name="wrn.Table._.SBU._.1996_2002." localSheetId="22" hidden="1">{"SBU Numbers 1996_2002",#N/A,FALSE,"Strategic Business Lines"}</definedName>
    <definedName name="wrn.Table._.SBU._.1996_2002." hidden="1">{"SBU Numbers 1996_2002",#N/A,FALSE,"Strategic Business Lines"}</definedName>
    <definedName name="wrn.tables." localSheetId="0" hidden="1">{"print1",#N/A,FALSE,"D21CUSTS";"print2",#N/A,FALSE,"D21CUSTS";"print3",#N/A,FALSE,"D21CUSTS";"print4",#N/A,FALSE,"D21CUSTS"}</definedName>
    <definedName name="wrn.tables." localSheetId="7" hidden="1">{"print1",#N/A,FALSE,"D21CUSTS";"print2",#N/A,FALSE,"D21CUSTS";"print3",#N/A,FALSE,"D21CUSTS";"print4",#N/A,FALSE,"D21CUSTS"}</definedName>
    <definedName name="wrn.tables." localSheetId="18" hidden="1">{"print1",#N/A,FALSE,"D21CUSTS";"print2",#N/A,FALSE,"D21CUSTS";"print3",#N/A,FALSE,"D21CUSTS";"print4",#N/A,FALSE,"D21CUSTS"}</definedName>
    <definedName name="wrn.tables." localSheetId="19" hidden="1">{"print1",#N/A,FALSE,"D21CUSTS";"print2",#N/A,FALSE,"D21CUSTS";"print3",#N/A,FALSE,"D21CUSTS";"print4",#N/A,FALSE,"D21CUSTS"}</definedName>
    <definedName name="wrn.tables." localSheetId="20" hidden="1">{"print1",#N/A,FALSE,"D21CUSTS";"print2",#N/A,FALSE,"D21CUSTS";"print3",#N/A,FALSE,"D21CUSTS";"print4",#N/A,FALSE,"D21CUSTS"}</definedName>
    <definedName name="wrn.tables." localSheetId="21" hidden="1">{"print1",#N/A,FALSE,"D21CUSTS";"print2",#N/A,FALSE,"D21CUSTS";"print3",#N/A,FALSE,"D21CUSTS";"print4",#N/A,FALSE,"D21CUSTS"}</definedName>
    <definedName name="wrn.tables." localSheetId="22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AXES._.OTHER." localSheetId="0" hidden="1">{"JURIS_TAXES_OTHER",#N/A,FALSE,"COSTSTUDY";"OKCLS_TAXES_OTHER",#N/A,FALSE,"COSTSTUDY"}</definedName>
    <definedName name="wrn.TAXES._.OTHER." localSheetId="7" hidden="1">{"JURIS_TAXES_OTHER",#N/A,FALSE,"COSTSTUDY";"OKCLS_TAXES_OTHER",#N/A,FALSE,"COSTSTUDY"}</definedName>
    <definedName name="wrn.TAXES._.OTHER." localSheetId="19" hidden="1">{"JURIS_TAXES_OTHER",#N/A,FALSE,"COSTSTUDY";"OKCLS_TAXES_OTHER",#N/A,FALSE,"COSTSTUDY"}</definedName>
    <definedName name="wrn.TAXES._.OTHER." localSheetId="20" hidden="1">{"JURIS_TAXES_OTHER",#N/A,FALSE,"COSTSTUDY";"OKCLS_TAXES_OTHER",#N/A,FALSE,"COSTSTUDY"}</definedName>
    <definedName name="wrn.TAXES._.OTHER." localSheetId="21" hidden="1">{"JURIS_TAXES_OTHER",#N/A,FALSE,"COSTSTUDY";"OKCLS_TAXES_OTHER",#N/A,FALSE,"COSTSTUDY"}</definedName>
    <definedName name="wrn.TAXES._.OTHER." localSheetId="22" hidden="1">{"JURIS_TAXES_OTHER",#N/A,FALSE,"COSTSTUDY";"OKCLS_TAXES_OTHER",#N/A,FALSE,"COSTSTUDY"}</definedName>
    <definedName name="wrn.TAXES._.OTHER." hidden="1">{"JURIS_TAXES_OTHER",#N/A,FALSE,"COSTSTUDY";"OKCLS_TAXES_OTHER",#N/A,FALSE,"COSTSTUDY"}</definedName>
    <definedName name="wrn.TESTS." localSheetId="0" hidden="1">{"PAGE_1",#N/A,FALSE,"MONTH"}</definedName>
    <definedName name="wrn.TESTS." localSheetId="7" hidden="1">{"PAGE_1",#N/A,FALSE,"MONTH"}</definedName>
    <definedName name="wrn.TESTS." localSheetId="18" hidden="1">{"PAGE_1",#N/A,FALSE,"MONTH"}</definedName>
    <definedName name="wrn.TESTS." localSheetId="19" hidden="1">{"PAGE_1",#N/A,FALSE,"MONTH"}</definedName>
    <definedName name="wrn.TESTS." localSheetId="20" hidden="1">{"PAGE_1",#N/A,FALSE,"MONTH"}</definedName>
    <definedName name="wrn.TESTS." localSheetId="21" hidden="1">{"PAGE_1",#N/A,FALSE,"MONTH"}</definedName>
    <definedName name="wrn.TESTS." localSheetId="22" hidden="1">{"PAGE_1",#N/A,FALSE,"MONTH"}</definedName>
    <definedName name="wrn.TESTS." hidden="1">{"PAGE_1",#N/A,FALSE,"MONTH"}</definedName>
    <definedName name="wrn.Total._.Report." localSheetId="0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7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19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0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localSheetId="0" hidden="1">{"UWMACISV",#N/A,FALSE,"Sheet1";"UWMACSAV",#N/A,FALSE,"Sheet1";"UWMACBSV",#N/A,FALSE,"Sheet1";"UWMACSFDV",#N/A,FALSE,"Sheet1"}</definedName>
    <definedName name="wrn.UWMAC." localSheetId="7" hidden="1">{"UWMACISV",#N/A,FALSE,"Sheet1";"UWMACSAV",#N/A,FALSE,"Sheet1";"UWMACBSV",#N/A,FALSE,"Sheet1";"UWMACSFDV",#N/A,FALSE,"Sheet1"}</definedName>
    <definedName name="wrn.UWMAC." localSheetId="19" hidden="1">{"UWMACISV",#N/A,FALSE,"Sheet1";"UWMACSAV",#N/A,FALSE,"Sheet1";"UWMACBSV",#N/A,FALSE,"Sheet1";"UWMACSFDV",#N/A,FALSE,"Sheet1"}</definedName>
    <definedName name="wrn.UWMAC." localSheetId="20" hidden="1">{"UWMACISV",#N/A,FALSE,"Sheet1";"UWMACSAV",#N/A,FALSE,"Sheet1";"UWMACBSV",#N/A,FALSE,"Sheet1";"UWMACSFDV",#N/A,FALSE,"Sheet1"}</definedName>
    <definedName name="wrn.UWMAC." localSheetId="21" hidden="1">{"UWMACISV",#N/A,FALSE,"Sheet1";"UWMACSAV",#N/A,FALSE,"Sheet1";"UWMACBSV",#N/A,FALSE,"Sheet1";"UWMACSFDV",#N/A,FALSE,"Sheet1"}</definedName>
    <definedName name="wrn.UWMAC." localSheetId="22" hidden="1">{"UWMACISV",#N/A,FALSE,"Sheet1";"UWMACSAV",#N/A,FALSE,"Sheet1";"UWMACBSV",#N/A,FALSE,"Sheet1";"UWMACSFDV",#N/A,FALSE,"Sheet1"}</definedName>
    <definedName name="wrn.UWMAC." hidden="1">{"UWMACISV",#N/A,FALSE,"Sheet1";"UWMACSAV",#N/A,FALSE,"Sheet1";"UWMACBSV",#N/A,FALSE,"Sheet1";"UWMACSFDV",#N/A,FALSE,"Sheet1"}</definedName>
    <definedName name="wrn.UWNJ." localSheetId="0" hidden="1">{"UWNJISV",#N/A,FALSE,"Sheet1";"UWNJSAV",#N/A,FALSE,"Sheet1";"UWNJBSV",#N/A,FALSE,"Sheet1";"UWNJSFDV",#N/A,FALSE,"Sheet1"}</definedName>
    <definedName name="wrn.UWNJ." localSheetId="7" hidden="1">{"UWNJISV",#N/A,FALSE,"Sheet1";"UWNJSAV",#N/A,FALSE,"Sheet1";"UWNJBSV",#N/A,FALSE,"Sheet1";"UWNJSFDV",#N/A,FALSE,"Sheet1"}</definedName>
    <definedName name="wrn.UWNJ." localSheetId="19" hidden="1">{"UWNJISV",#N/A,FALSE,"Sheet1";"UWNJSAV",#N/A,FALSE,"Sheet1";"UWNJBSV",#N/A,FALSE,"Sheet1";"UWNJSFDV",#N/A,FALSE,"Sheet1"}</definedName>
    <definedName name="wrn.UWNJ." localSheetId="20" hidden="1">{"UWNJISV",#N/A,FALSE,"Sheet1";"UWNJSAV",#N/A,FALSE,"Sheet1";"UWNJBSV",#N/A,FALSE,"Sheet1";"UWNJSFDV",#N/A,FALSE,"Sheet1"}</definedName>
    <definedName name="wrn.UWNJ." localSheetId="21" hidden="1">{"UWNJISV",#N/A,FALSE,"Sheet1";"UWNJSAV",#N/A,FALSE,"Sheet1";"UWNJBSV",#N/A,FALSE,"Sheet1";"UWNJSFDV",#N/A,FALSE,"Sheet1"}</definedName>
    <definedName name="wrn.UWNJ." localSheetId="22" hidden="1">{"UWNJISV",#N/A,FALSE,"Sheet1";"UWNJSAV",#N/A,FALSE,"Sheet1";"UWNJBSV",#N/A,FALSE,"Sheet1";"UWNJSFDV",#N/A,FALSE,"Sheet1"}</definedName>
    <definedName name="wrn.UWNJ." hidden="1">{"UWNJISV",#N/A,FALSE,"Sheet1";"UWNJSAV",#N/A,FALSE,"Sheet1";"UWNJBSV",#N/A,FALSE,"Sheet1";"UWNJSFDV",#N/A,FALSE,"Sheet1"}</definedName>
    <definedName name="wrn.UWNY." localSheetId="0" hidden="1">{"UWNYISV",#N/A,FALSE,"Sheet1";"UWNYSAV",#N/A,FALSE,"Sheet1";"UWNYBSV",#N/A,FALSE,"Sheet1";"UWNYSFDV",#N/A,FALSE,"Sheet1"}</definedName>
    <definedName name="wrn.UWNY." localSheetId="7" hidden="1">{"UWNYISV",#N/A,FALSE,"Sheet1";"UWNYSAV",#N/A,FALSE,"Sheet1";"UWNYBSV",#N/A,FALSE,"Sheet1";"UWNYSFDV",#N/A,FALSE,"Sheet1"}</definedName>
    <definedName name="wrn.UWNY." localSheetId="19" hidden="1">{"UWNYISV",#N/A,FALSE,"Sheet1";"UWNYSAV",#N/A,FALSE,"Sheet1";"UWNYBSV",#N/A,FALSE,"Sheet1";"UWNYSFDV",#N/A,FALSE,"Sheet1"}</definedName>
    <definedName name="wrn.UWNY." localSheetId="20" hidden="1">{"UWNYISV",#N/A,FALSE,"Sheet1";"UWNYSAV",#N/A,FALSE,"Sheet1";"UWNYBSV",#N/A,FALSE,"Sheet1";"UWNYSFDV",#N/A,FALSE,"Sheet1"}</definedName>
    <definedName name="wrn.UWNY." localSheetId="21" hidden="1">{"UWNYISV",#N/A,FALSE,"Sheet1";"UWNYSAV",#N/A,FALSE,"Sheet1";"UWNYBSV",#N/A,FALSE,"Sheet1";"UWNYSFDV",#N/A,FALSE,"Sheet1"}</definedName>
    <definedName name="wrn.UWNY." localSheetId="22" hidden="1">{"UWNYISV",#N/A,FALSE,"Sheet1";"UWNYSAV",#N/A,FALSE,"Sheet1";"UWNYBSV",#N/A,FALSE,"Sheet1";"UWNYSFDV",#N/A,FALSE,"Sheet1"}</definedName>
    <definedName name="wrn.UWNY." hidden="1">{"UWNYISV",#N/A,FALSE,"Sheet1";"UWNYSAV",#N/A,FALSE,"Sheet1";"UWNYBSV",#N/A,FALSE,"Sheet1";"UWNYSFDV",#N/A,FALSE,"Sheet1"}</definedName>
    <definedName name="wrn.UWW." localSheetId="0" hidden="1">{"UWWISV",#N/A,FALSE,"Sheet1";"UWWSAV",#N/A,FALSE,"Sheet1";"UWWBSV",#N/A,FALSE,"Sheet1";"UWWSFDV",#N/A,FALSE,"Sheet1"}</definedName>
    <definedName name="wrn.UWW." localSheetId="7" hidden="1">{"UWWISV",#N/A,FALSE,"Sheet1";"UWWSAV",#N/A,FALSE,"Sheet1";"UWWBSV",#N/A,FALSE,"Sheet1";"UWWSFDV",#N/A,FALSE,"Sheet1"}</definedName>
    <definedName name="wrn.UWW." localSheetId="19" hidden="1">{"UWWISV",#N/A,FALSE,"Sheet1";"UWWSAV",#N/A,FALSE,"Sheet1";"UWWBSV",#N/A,FALSE,"Sheet1";"UWWSFDV",#N/A,FALSE,"Sheet1"}</definedName>
    <definedName name="wrn.UWW." localSheetId="20" hidden="1">{"UWWISV",#N/A,FALSE,"Sheet1";"UWWSAV",#N/A,FALSE,"Sheet1";"UWWBSV",#N/A,FALSE,"Sheet1";"UWWSFDV",#N/A,FALSE,"Sheet1"}</definedName>
    <definedName name="wrn.UWW." localSheetId="21" hidden="1">{"UWWISV",#N/A,FALSE,"Sheet1";"UWWSAV",#N/A,FALSE,"Sheet1";"UWWBSV",#N/A,FALSE,"Sheet1";"UWWSFDV",#N/A,FALSE,"Sheet1"}</definedName>
    <definedName name="wrn.UWW." localSheetId="22" hidden="1">{"UWWISV",#N/A,FALSE,"Sheet1";"UWWSAV",#N/A,FALSE,"Sheet1";"UWWBSV",#N/A,FALSE,"Sheet1";"UWWSFDV",#N/A,FALSE,"Sheet1"}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localSheetId="0" hidden="1">{"WEATHER_CUSTOMERS",#N/A,FALSE,"Ok_Fuel&amp;Rev"}</definedName>
    <definedName name="wrn.WEATHER._.AND._.YR._.END._.CUST._.ADJ." localSheetId="7" hidden="1">{"WEATHER_CUSTOMERS",#N/A,FALSE,"Ok_Fuel&amp;Rev"}</definedName>
    <definedName name="wrn.WEATHER._.AND._.YR._.END._.CUST._.ADJ." localSheetId="19" hidden="1">{"WEATHER_CUSTOMERS",#N/A,FALSE,"Ok_Fuel&amp;Rev"}</definedName>
    <definedName name="wrn.WEATHER._.AND._.YR._.END._.CUST._.ADJ." localSheetId="20" hidden="1">{"WEATHER_CUSTOMERS",#N/A,FALSE,"Ok_Fuel&amp;Rev"}</definedName>
    <definedName name="wrn.WEATHER._.AND._.YR._.END._.CUST._.ADJ." localSheetId="21" hidden="1">{"WEATHER_CUSTOMERS",#N/A,FALSE,"Ok_Fuel&amp;Rev"}</definedName>
    <definedName name="wrn.WEATHER._.AND._.YR._.END._.CUST._.ADJ." localSheetId="22" hidden="1">{"WEATHER_CUSTOMERS",#N/A,FALSE,"Ok_Fuel&amp;Rev"}</definedName>
    <definedName name="wrn.WEATHER._.AND._.YR._.END._.CUST._.ADJ." hidden="1">{"WEATHER_CUSTOMERS",#N/A,FALSE,"Ok_Fuel&amp;Rev"}</definedName>
    <definedName name="wrn.Wkp._.Capital._.Structure." localSheetId="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7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19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0" hidden="1">{"Wkp ComEquity",#N/A,FALSE,"Cap Struct WPs"}</definedName>
    <definedName name="wrn.Wkp._.ComEquity." localSheetId="7" hidden="1">{"Wkp ComEquity",#N/A,FALSE,"Cap Struct WPs"}</definedName>
    <definedName name="wrn.Wkp._.ComEquity." localSheetId="19" hidden="1">{"Wkp ComEquity",#N/A,FALSE,"Cap Struct WPs"}</definedName>
    <definedName name="wrn.Wkp._.ComEquity." localSheetId="20" hidden="1">{"Wkp ComEquity",#N/A,FALSE,"Cap Struct WPs"}</definedName>
    <definedName name="wrn.Wkp._.ComEquity." localSheetId="21" hidden="1">{"Wkp ComEquity",#N/A,FALSE,"Cap Struct WPs"}</definedName>
    <definedName name="wrn.Wkp._.ComEquity." localSheetId="22" hidden="1">{"Wkp ComEquity",#N/A,FALSE,"Cap Struct WPs"}</definedName>
    <definedName name="wrn.Wkp._.ComEquity." hidden="1">{"Wkp ComEquity",#N/A,FALSE,"Cap Struct WPs"}</definedName>
    <definedName name="wrn.Wkp._.JDITC." localSheetId="0" hidden="1">{"Wkp JDITC",#N/A,FALSE,"Cap Struct WPs"}</definedName>
    <definedName name="wrn.Wkp._.JDITC." localSheetId="7" hidden="1">{"Wkp JDITC",#N/A,FALSE,"Cap Struct WPs"}</definedName>
    <definedName name="wrn.Wkp._.JDITC." localSheetId="19" hidden="1">{"Wkp JDITC",#N/A,FALSE,"Cap Struct WPs"}</definedName>
    <definedName name="wrn.Wkp._.JDITC." localSheetId="20" hidden="1">{"Wkp JDITC",#N/A,FALSE,"Cap Struct WPs"}</definedName>
    <definedName name="wrn.Wkp._.JDITC." localSheetId="21" hidden="1">{"Wkp JDITC",#N/A,FALSE,"Cap Struct WPs"}</definedName>
    <definedName name="wrn.Wkp._.JDITC." localSheetId="22" hidden="1">{"Wkp JDITC",#N/A,FALSE,"Cap Struct WPs"}</definedName>
    <definedName name="wrn.Wkp._.JDITC." hidden="1">{"Wkp JDITC",#N/A,FALSE,"Cap Struct WPs"}</definedName>
    <definedName name="wrn.Wkp._.LTerm._.Debt." localSheetId="0" hidden="1">{"Wkp LTerm Debt",#N/A,FALSE,"Cap Struct WPs"}</definedName>
    <definedName name="wrn.Wkp._.LTerm._.Debt." localSheetId="7" hidden="1">{"Wkp LTerm Debt",#N/A,FALSE,"Cap Struct WPs"}</definedName>
    <definedName name="wrn.Wkp._.LTerm._.Debt." localSheetId="19" hidden="1">{"Wkp LTerm Debt",#N/A,FALSE,"Cap Struct WPs"}</definedName>
    <definedName name="wrn.Wkp._.LTerm._.Debt." localSheetId="20" hidden="1">{"Wkp LTerm Debt",#N/A,FALSE,"Cap Struct WPs"}</definedName>
    <definedName name="wrn.Wkp._.LTerm._.Debt." localSheetId="21" hidden="1">{"Wkp LTerm Debt",#N/A,FALSE,"Cap Struct WPs"}</definedName>
    <definedName name="wrn.Wkp._.LTerm._.Debt." localSheetId="22" hidden="1">{"Wkp LTerm Debt",#N/A,FALSE,"Cap Struct WPs"}</definedName>
    <definedName name="wrn.Wkp._.LTerm._.Debt." hidden="1">{"Wkp LTerm Debt",#N/A,FALSE,"Cap Struct WPs"}</definedName>
    <definedName name="wrn.Wkp._.LTerm._.Debt._.13Mo._.Avg." localSheetId="0" hidden="1">{"Wkp LTerm Debt 13MoAvg",#N/A,FALSE,"Cap Struct WPs"}</definedName>
    <definedName name="wrn.Wkp._.LTerm._.Debt._.13Mo._.Avg." localSheetId="7" hidden="1">{"Wkp LTerm Debt 13MoAvg",#N/A,FALSE,"Cap Struct WPs"}</definedName>
    <definedName name="wrn.Wkp._.LTerm._.Debt._.13Mo._.Avg." localSheetId="19" hidden="1">{"Wkp LTerm Debt 13MoAvg",#N/A,FALSE,"Cap Struct WPs"}</definedName>
    <definedName name="wrn.Wkp._.LTerm._.Debt._.13Mo._.Avg." localSheetId="20" hidden="1">{"Wkp LTerm Debt 13MoAvg",#N/A,FALSE,"Cap Struct WPs"}</definedName>
    <definedName name="wrn.Wkp._.LTerm._.Debt._.13Mo._.Avg." localSheetId="21" hidden="1">{"Wkp LTerm Debt 13MoAvg",#N/A,FALSE,"Cap Struct WPs"}</definedName>
    <definedName name="wrn.Wkp._.LTerm._.Debt._.13Mo._.Avg." localSheetId="2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0" hidden="1">{"Wkp Lterm Debt Amort",#N/A,FALSE,"Cap Struct WPs"}</definedName>
    <definedName name="wrn.Wkp._.LTerm._.Debt._.Amort." localSheetId="7" hidden="1">{"Wkp Lterm Debt Amort",#N/A,FALSE,"Cap Struct WPs"}</definedName>
    <definedName name="wrn.Wkp._.LTerm._.Debt._.Amort." localSheetId="19" hidden="1">{"Wkp Lterm Debt Amort",#N/A,FALSE,"Cap Struct WPs"}</definedName>
    <definedName name="wrn.Wkp._.LTerm._.Debt._.Amort." localSheetId="20" hidden="1">{"Wkp Lterm Debt Amort",#N/A,FALSE,"Cap Struct WPs"}</definedName>
    <definedName name="wrn.Wkp._.LTerm._.Debt._.Amort." localSheetId="21" hidden="1">{"Wkp Lterm Debt Amort",#N/A,FALSE,"Cap Struct WPs"}</definedName>
    <definedName name="wrn.Wkp._.LTerm._.Debt._.Amort." localSheetId="2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0" hidden="1">{"Wkp LTerm Debt Int",#N/A,FALSE,"Cap Struct WPs"}</definedName>
    <definedName name="wrn.Wkp._.LTerm._.Debt._.Int." localSheetId="7" hidden="1">{"Wkp LTerm Debt Int",#N/A,FALSE,"Cap Struct WPs"}</definedName>
    <definedName name="wrn.Wkp._.LTerm._.Debt._.Int." localSheetId="19" hidden="1">{"Wkp LTerm Debt Int",#N/A,FALSE,"Cap Struct WPs"}</definedName>
    <definedName name="wrn.Wkp._.LTerm._.Debt._.Int." localSheetId="20" hidden="1">{"Wkp LTerm Debt Int",#N/A,FALSE,"Cap Struct WPs"}</definedName>
    <definedName name="wrn.Wkp._.LTerm._.Debt._.Int." localSheetId="21" hidden="1">{"Wkp LTerm Debt Int",#N/A,FALSE,"Cap Struct WPs"}</definedName>
    <definedName name="wrn.Wkp._.LTerm._.Debt._.Int." localSheetId="22" hidden="1">{"Wkp LTerm Debt Int",#N/A,FALSE,"Cap Struct WPs"}</definedName>
    <definedName name="wrn.Wkp._.LTerm._.Debt._.Int." hidden="1">{"Wkp LTerm Debt Int",#N/A,FALSE,"Cap Struct WPs"}</definedName>
    <definedName name="wrn.Wkp._.PreStock." localSheetId="0" hidden="1">{"Wkp PreStock",#N/A,FALSE,"Cap Struct WPs"}</definedName>
    <definedName name="wrn.Wkp._.PreStock." localSheetId="7" hidden="1">{"Wkp PreStock",#N/A,FALSE,"Cap Struct WPs"}</definedName>
    <definedName name="wrn.Wkp._.PreStock." localSheetId="19" hidden="1">{"Wkp PreStock",#N/A,FALSE,"Cap Struct WPs"}</definedName>
    <definedName name="wrn.Wkp._.PreStock." localSheetId="20" hidden="1">{"Wkp PreStock",#N/A,FALSE,"Cap Struct WPs"}</definedName>
    <definedName name="wrn.Wkp._.PreStock." localSheetId="21" hidden="1">{"Wkp PreStock",#N/A,FALSE,"Cap Struct WPs"}</definedName>
    <definedName name="wrn.Wkp._.PreStock." localSheetId="22" hidden="1">{"Wkp PreStock",#N/A,FALSE,"Cap Struct WPs"}</definedName>
    <definedName name="wrn.Wkp._.PreStock." hidden="1">{"Wkp PreStock",#N/A,FALSE,"Cap Struct WPs"}</definedName>
    <definedName name="wrn.Wkp._.PreStock._.13MoAvg." localSheetId="0" hidden="1">{"Wkp PreStock 13MoAvg",#N/A,FALSE,"Cap Struct WPs"}</definedName>
    <definedName name="wrn.Wkp._.PreStock._.13MoAvg." localSheetId="7" hidden="1">{"Wkp PreStock 13MoAvg",#N/A,FALSE,"Cap Struct WPs"}</definedName>
    <definedName name="wrn.Wkp._.PreStock._.13MoAvg." localSheetId="19" hidden="1">{"Wkp PreStock 13MoAvg",#N/A,FALSE,"Cap Struct WPs"}</definedName>
    <definedName name="wrn.Wkp._.PreStock._.13MoAvg." localSheetId="20" hidden="1">{"Wkp PreStock 13MoAvg",#N/A,FALSE,"Cap Struct WPs"}</definedName>
    <definedName name="wrn.Wkp._.PreStock._.13MoAvg." localSheetId="21" hidden="1">{"Wkp PreStock 13MoAvg",#N/A,FALSE,"Cap Struct WPs"}</definedName>
    <definedName name="wrn.Wkp._.PreStock._.13MoAvg." localSheetId="22" hidden="1">{"Wkp PreStock 13MoAvg",#N/A,FALSE,"Cap Struct WPs"}</definedName>
    <definedName name="wrn.Wkp._.PreStock._.13MoAvg." hidden="1">{"Wkp PreStock 13MoAvg",#N/A,FALSE,"Cap Struct WPs"}</definedName>
    <definedName name="wrn.Wkp._.PreStock._.Amort." localSheetId="0" hidden="1">{"Wkp PreStock Amort",#N/A,FALSE,"Cap Struct WPs"}</definedName>
    <definedName name="wrn.Wkp._.PreStock._.Amort." localSheetId="7" hidden="1">{"Wkp PreStock Amort",#N/A,FALSE,"Cap Struct WPs"}</definedName>
    <definedName name="wrn.Wkp._.PreStock._.Amort." localSheetId="19" hidden="1">{"Wkp PreStock Amort",#N/A,FALSE,"Cap Struct WPs"}</definedName>
    <definedName name="wrn.Wkp._.PreStock._.Amort." localSheetId="20" hidden="1">{"Wkp PreStock Amort",#N/A,FALSE,"Cap Struct WPs"}</definedName>
    <definedName name="wrn.Wkp._.PreStock._.Amort." localSheetId="21" hidden="1">{"Wkp PreStock Amort",#N/A,FALSE,"Cap Struct WPs"}</definedName>
    <definedName name="wrn.Wkp._.PreStock._.Amort." localSheetId="22" hidden="1">{"Wkp PreStock Amort",#N/A,FALSE,"Cap Struct WPs"}</definedName>
    <definedName name="wrn.Wkp._.PreStock._.Amort." hidden="1">{"Wkp PreStock Amort",#N/A,FALSE,"Cap Struct WPs"}</definedName>
    <definedName name="wrn.Wkp._.PreStock._.Dividend." localSheetId="0" hidden="1">{"Wkp PreStock Dividend",#N/A,FALSE,"Cap Struct WPs"}</definedName>
    <definedName name="wrn.Wkp._.PreStock._.Dividend." localSheetId="7" hidden="1">{"Wkp PreStock Dividend",#N/A,FALSE,"Cap Struct WPs"}</definedName>
    <definedName name="wrn.Wkp._.PreStock._.Dividend." localSheetId="19" hidden="1">{"Wkp PreStock Dividend",#N/A,FALSE,"Cap Struct WPs"}</definedName>
    <definedName name="wrn.Wkp._.PreStock._.Dividend." localSheetId="20" hidden="1">{"Wkp PreStock Dividend",#N/A,FALSE,"Cap Struct WPs"}</definedName>
    <definedName name="wrn.Wkp._.PreStock._.Dividend." localSheetId="21" hidden="1">{"Wkp PreStock Dividend",#N/A,FALSE,"Cap Struct WPs"}</definedName>
    <definedName name="wrn.Wkp._.PreStock._.Dividend." localSheetId="22" hidden="1">{"Wkp PreStock Dividend",#N/A,FALSE,"Cap Struct WPs"}</definedName>
    <definedName name="wrn.Wkp._.PreStock._.Dividend." hidden="1">{"Wkp PreStock Dividend",#N/A,FALSE,"Cap Struct WPs"}</definedName>
    <definedName name="wrn.Wkp._.STerm._.Debt." localSheetId="0" hidden="1">{"Wkp STerm Debt",#N/A,FALSE,"Cap Struct WPs"}</definedName>
    <definedName name="wrn.Wkp._.STerm._.Debt." localSheetId="7" hidden="1">{"Wkp STerm Debt",#N/A,FALSE,"Cap Struct WPs"}</definedName>
    <definedName name="wrn.Wkp._.STerm._.Debt." localSheetId="19" hidden="1">{"Wkp STerm Debt",#N/A,FALSE,"Cap Struct WPs"}</definedName>
    <definedName name="wrn.Wkp._.STerm._.Debt." localSheetId="20" hidden="1">{"Wkp STerm Debt",#N/A,FALSE,"Cap Struct WPs"}</definedName>
    <definedName name="wrn.Wkp._.STerm._.Debt." localSheetId="21" hidden="1">{"Wkp STerm Debt",#N/A,FALSE,"Cap Struct WPs"}</definedName>
    <definedName name="wrn.Wkp._.STerm._.Debt." localSheetId="22" hidden="1">{"Wkp STerm Debt",#N/A,FALSE,"Cap Struct WPs"}</definedName>
    <definedName name="wrn.Wkp._.STerm._.Debt." hidden="1">{"Wkp STerm Debt",#N/A,FALSE,"Cap Struct WPs"}</definedName>
    <definedName name="wrn.Wkp._.Unamort._.Debt._.Exp." localSheetId="0" hidden="1">{"Wkp Unamort Debt Exp",#N/A,FALSE,"Cap Struct WPs"}</definedName>
    <definedName name="wrn.Wkp._.Unamort._.Debt._.Exp." localSheetId="7" hidden="1">{"Wkp Unamort Debt Exp",#N/A,FALSE,"Cap Struct WPs"}</definedName>
    <definedName name="wrn.Wkp._.Unamort._.Debt._.Exp." localSheetId="19" hidden="1">{"Wkp Unamort Debt Exp",#N/A,FALSE,"Cap Struct WPs"}</definedName>
    <definedName name="wrn.Wkp._.Unamort._.Debt._.Exp." localSheetId="20" hidden="1">{"Wkp Unamort Debt Exp",#N/A,FALSE,"Cap Struct WPs"}</definedName>
    <definedName name="wrn.Wkp._.Unamort._.Debt._.Exp." localSheetId="21" hidden="1">{"Wkp Unamort Debt Exp",#N/A,FALSE,"Cap Struct WPs"}</definedName>
    <definedName name="wrn.Wkp._.Unamort._.Debt._.Exp." localSheetId="2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0" hidden="1">{"Wkp Unamort PreStock Exp",#N/A,FALSE,"Cap Struct WPs"}</definedName>
    <definedName name="wrn.Wkp._.Unamort._.PreStock._.Exp." localSheetId="7" hidden="1">{"Wkp Unamort PreStock Exp",#N/A,FALSE,"Cap Struct WPs"}</definedName>
    <definedName name="wrn.Wkp._.Unamort._.PreStock._.Exp." localSheetId="19" hidden="1">{"Wkp Unamort PreStock Exp",#N/A,FALSE,"Cap Struct WPs"}</definedName>
    <definedName name="wrn.Wkp._.Unamort._.PreStock._.Exp." localSheetId="20" hidden="1">{"Wkp Unamort PreStock Exp",#N/A,FALSE,"Cap Struct WPs"}</definedName>
    <definedName name="wrn.Wkp._.Unamort._.PreStock._.Exp." localSheetId="21" hidden="1">{"Wkp Unamort PreStock Exp",#N/A,FALSE,"Cap Struct WPs"}</definedName>
    <definedName name="wrn.Wkp._.Unamort._.PreStock._.Exp." localSheetId="22" hidden="1">{"Wkp Unamort PreStock Exp",#N/A,FALSE,"Cap Struct WPs"}</definedName>
    <definedName name="wrn.Wkp._.Unamort._.PreStock._.Exp." hidden="1">{"Wkp Unamort PreStock Exp",#N/A,FALSE,"Cap Struct WPs"}</definedName>
    <definedName name="wrn.WMECO_GL." localSheetId="0" hidden="1">{#N/A,#N/A,FALSE,"GLDwnLoad"}</definedName>
    <definedName name="wrn.WMECO_GL." localSheetId="7" hidden="1">{#N/A,#N/A,FALSE,"GLDwnLoad"}</definedName>
    <definedName name="wrn.WMECO_GL." localSheetId="19" hidden="1">{#N/A,#N/A,FALSE,"GLDwnLoad"}</definedName>
    <definedName name="wrn.WMECO_GL." localSheetId="20" hidden="1">{#N/A,#N/A,FALSE,"GLDwnLoad"}</definedName>
    <definedName name="wrn.WMECO_GL." localSheetId="21" hidden="1">{#N/A,#N/A,FALSE,"GLDwnLoad"}</definedName>
    <definedName name="wrn.WMECO_GL." localSheetId="22" hidden="1">{#N/A,#N/A,FALSE,"GLDwnLoad"}</definedName>
    <definedName name="wrn.WMECO_GL." hidden="1">{#N/A,#N/A,FALSE,"GLDwnLoad"}</definedName>
    <definedName name="wrn.WMECO_INPUTS." localSheetId="0" hidden="1">{#N/A,#N/A,FALSE,"OTHERINPUTS";#N/A,#N/A,FALSE,"DITRATEINPUTS";#N/A,#N/A,FALSE,"SUPPLIEDADJINPUT";#N/A,#N/A,FALSE,"TIMINGDIFFINPUTS";#N/A,#N/A,FALSE,"BR&amp;SUPADJ."}</definedName>
    <definedName name="wrn.WMECO_INPUTS." localSheetId="7" hidden="1">{#N/A,#N/A,FALSE,"OTHERINPUTS";#N/A,#N/A,FALSE,"DITRATEINPUTS";#N/A,#N/A,FALSE,"SUPPLIEDADJINPUT";#N/A,#N/A,FALSE,"TIMINGDIFFINPUTS";#N/A,#N/A,FALSE,"BR&amp;SUPADJ."}</definedName>
    <definedName name="wrn.WMECO_INPUTS." localSheetId="19" hidden="1">{#N/A,#N/A,FALSE,"OTHERINPUTS";#N/A,#N/A,FALSE,"DITRATEINPUTS";#N/A,#N/A,FALSE,"SUPPLIEDADJINPUT";#N/A,#N/A,FALSE,"TIMINGDIFFINPUTS";#N/A,#N/A,FALSE,"BR&amp;SUPADJ."}</definedName>
    <definedName name="wrn.WMECO_INPUTS." localSheetId="20" hidden="1">{#N/A,#N/A,FALSE,"OTHERINPUTS";#N/A,#N/A,FALSE,"DITRATEINPUTS";#N/A,#N/A,FALSE,"SUPPLIEDADJINPUT";#N/A,#N/A,FALSE,"TIMINGDIFFINPUTS";#N/A,#N/A,FALSE,"BR&amp;SUPADJ."}</definedName>
    <definedName name="wrn.WMECO_INPUTS." localSheetId="21" hidden="1">{#N/A,#N/A,FALSE,"OTHERINPUTS";#N/A,#N/A,FALSE,"DITRATEINPUTS";#N/A,#N/A,FALSE,"SUPPLIEDADJINPUT";#N/A,#N/A,FALSE,"TIMINGDIFFINPUTS";#N/A,#N/A,FALSE,"BR&amp;SUPADJ."}</definedName>
    <definedName name="wrn.WMECO_INPUTS." localSheetId="22" hidden="1">{#N/A,#N/A,FALSE,"OTHERINPUTS";#N/A,#N/A,FALSE,"DITRATEINPUTS";#N/A,#N/A,FALSE,"SUPPLIEDADJINPUT";#N/A,#N/A,FALSE,"TIMINGDIFFINPUTS";#N/A,#N/A,FALSE,"BR&amp;SUPADJ."}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localSheetId="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7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19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localSheetId="0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7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8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9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0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1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2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localSheetId="0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7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8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9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0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1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2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5">#REF!</definedName>
    <definedName name="WTP" localSheetId="0">#REF!</definedName>
    <definedName name="WTP" localSheetId="7">#REF!</definedName>
    <definedName name="WTP" localSheetId="18">#REF!</definedName>
    <definedName name="WTP" localSheetId="19">#REF!</definedName>
    <definedName name="WTP" localSheetId="20">#REF!</definedName>
    <definedName name="WTP" localSheetId="21">#REF!</definedName>
    <definedName name="WTP" localSheetId="22">#REF!</definedName>
    <definedName name="WTP">#REF!</definedName>
    <definedName name="wvu.DATABASE." localSheetId="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7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9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7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9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25">#REF!</definedName>
    <definedName name="X" localSheetId="0">#REF!</definedName>
    <definedName name="X" localSheetId="4">#REF!</definedName>
    <definedName name="X" localSheetId="5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>#REF!</definedName>
    <definedName name="XRefColumnsCount">3</definedName>
    <definedName name="XRefCopyRangeCount">3</definedName>
    <definedName name="XRefPasteRangeCount">2</definedName>
    <definedName name="xx">'[92]C-3.10'!$A$1:$I$22</definedName>
    <definedName name="xxx" localSheetId="25" hidden="1">{"'Sheet1'!$A$1:$O$40"}</definedName>
    <definedName name="xxx" localSheetId="0" hidden="1">{"'Sheet1'!$A$1:$O$40"}</definedName>
    <definedName name="xxx" localSheetId="5" hidden="1">{"'Sheet1'!$A$1:$O$40"}</definedName>
    <definedName name="xxx" localSheetId="7" hidden="1">{"'Sheet1'!$A$1:$O$40"}</definedName>
    <definedName name="xxx" localSheetId="18" hidden="1">{"'Sheet1'!$A$1:$O$40"}</definedName>
    <definedName name="xxx" localSheetId="19" hidden="1">{"'Sheet1'!$A$1:$O$40"}</definedName>
    <definedName name="xxx" localSheetId="20" hidden="1">{"'Sheet1'!$A$1:$O$40"}</definedName>
    <definedName name="xxx" localSheetId="21" hidden="1">{"'Sheet1'!$A$1:$O$40"}</definedName>
    <definedName name="xxx" localSheetId="22" hidden="1">{"'Sheet1'!$A$1:$O$40"}</definedName>
    <definedName name="xxx" hidden="1">{"'Sheet1'!$A$1:$O$40"}</definedName>
    <definedName name="xxxx" localSheetId="2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0" hidden="1">#REF!</definedName>
    <definedName name="Y" localSheetId="7" hidden="1">#REF!</definedName>
    <definedName name="Y" localSheetId="18" hidden="1">#REF!</definedName>
    <definedName name="Y" localSheetId="19" hidden="1">#REF!</definedName>
    <definedName name="Y" localSheetId="20" hidden="1">#REF!</definedName>
    <definedName name="Y" localSheetId="21" hidden="1">#REF!</definedName>
    <definedName name="Y" localSheetId="22" hidden="1">#REF!</definedName>
    <definedName name="Y" hidden="1">#REF!</definedName>
    <definedName name="Year" localSheetId="0">#REF!</definedName>
    <definedName name="Year" localSheetId="7">#REF!</definedName>
    <definedName name="Year" localSheetId="21">#REF!</definedName>
    <definedName name="Year">#REF!</definedName>
    <definedName name="yes" localSheetId="7" hidden="1">#REF!</definedName>
    <definedName name="yes" localSheetId="18" hidden="1">#REF!</definedName>
    <definedName name="yes" localSheetId="19" hidden="1">#REF!</definedName>
    <definedName name="yes" localSheetId="20" hidden="1">#REF!</definedName>
    <definedName name="yes" localSheetId="22" hidden="1">#REF!</definedName>
    <definedName name="yes" hidden="1">#REF!</definedName>
    <definedName name="yesindeed" localSheetId="7" hidden="1">#REF!</definedName>
    <definedName name="yesindeed" localSheetId="18" hidden="1">#REF!</definedName>
    <definedName name="yesindeed" localSheetId="19" hidden="1">#REF!</definedName>
    <definedName name="yesindeed" localSheetId="20" hidden="1">#REF!</definedName>
    <definedName name="yesindeed" localSheetId="22" hidden="1">#REF!</definedName>
    <definedName name="yesindeed" hidden="1">#REF!</definedName>
    <definedName name="yesir" localSheetId="7" hidden="1">#REF!</definedName>
    <definedName name="yesir" localSheetId="18" hidden="1">#REF!</definedName>
    <definedName name="yesir" localSheetId="19" hidden="1">#REF!</definedName>
    <definedName name="yesir" localSheetId="20" hidden="1">#REF!</definedName>
    <definedName name="yesir" localSheetId="22" hidden="1">#REF!</definedName>
    <definedName name="yesir" hidden="1">#REF!</definedName>
    <definedName name="Yield">'[93]Dividend Yield - Utility'!$B$4:$D$52</definedName>
    <definedName name="YIELDS" localSheetId="25">#REF!</definedName>
    <definedName name="YIELDS" localSheetId="0">#REF!</definedName>
    <definedName name="YIELDS" localSheetId="7">#REF!</definedName>
    <definedName name="YIELDS" localSheetId="18">#REF!</definedName>
    <definedName name="YIELDS" localSheetId="19">#REF!</definedName>
    <definedName name="YIELDS" localSheetId="20">#REF!</definedName>
    <definedName name="YIELDS" localSheetId="21">#REF!</definedName>
    <definedName name="YIELDS" localSheetId="22">#REF!</definedName>
    <definedName name="YIELDS">#REF!</definedName>
    <definedName name="YTDACT" localSheetId="25">'[22]Page 1'!#REF!</definedName>
    <definedName name="YTDACT" localSheetId="0">'[22]Page 1'!#REF!</definedName>
    <definedName name="YTDACT" localSheetId="1">'[22]Page 1'!#REF!</definedName>
    <definedName name="YTDACT" localSheetId="2">'[22]Page 1'!#REF!</definedName>
    <definedName name="YTDACT" localSheetId="4">'[22]Page 1'!#REF!</definedName>
    <definedName name="YTDACT" localSheetId="5">'[22]Page 1'!#REF!</definedName>
    <definedName name="YTDACT" localSheetId="7">'[22]Page 1'!#REF!</definedName>
    <definedName name="YTDACT" localSheetId="19">'[22]Page 1'!#REF!</definedName>
    <definedName name="YTDACT" localSheetId="21">'[22]Page 1'!#REF!</definedName>
    <definedName name="YTDACT" localSheetId="22">'[22]Page 1'!#REF!</definedName>
    <definedName name="YTDACT">'[22]Page 1'!#REF!</definedName>
    <definedName name="YTDBUD" localSheetId="25">'[22]Page 1'!#REF!</definedName>
    <definedName name="YTDBUD" localSheetId="0">'[22]Page 1'!#REF!</definedName>
    <definedName name="YTDBUD" localSheetId="1">'[22]Page 1'!#REF!</definedName>
    <definedName name="YTDBUD" localSheetId="2">'[22]Page 1'!#REF!</definedName>
    <definedName name="YTDBUD" localSheetId="4">'[22]Page 1'!#REF!</definedName>
    <definedName name="YTDBUD" localSheetId="5">'[22]Page 1'!#REF!</definedName>
    <definedName name="YTDBUD" localSheetId="7">'[22]Page 1'!#REF!</definedName>
    <definedName name="YTDBUD" localSheetId="19">'[22]Page 1'!#REF!</definedName>
    <definedName name="YTDBUD" localSheetId="21">'[22]Page 1'!#REF!</definedName>
    <definedName name="YTDBUD" localSheetId="22">'[22]Page 1'!#REF!</definedName>
    <definedName name="YTDBUD">'[22]Page 1'!#REF!</definedName>
    <definedName name="yyy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localSheetId="0" hidden="1">#REF!</definedName>
    <definedName name="yyyyyy" localSheetId="7" hidden="1">#REF!</definedName>
    <definedName name="yyyyyy" localSheetId="18" hidden="1">#REF!</definedName>
    <definedName name="yyyyyy" localSheetId="19" hidden="1">#REF!</definedName>
    <definedName name="yyyyyy" localSheetId="20" hidden="1">#REF!</definedName>
    <definedName name="yyyyyy" localSheetId="21" hidden="1">#REF!</definedName>
    <definedName name="yyyyyy" localSheetId="22" hidden="1">#REF!</definedName>
    <definedName name="yyyyyy" hidden="1">#REF!</definedName>
    <definedName name="yyyyyyyy" localSheetId="0" hidden="1">{#N/A,#N/A,FALSE,"SCA";#N/A,#N/A,FALSE,"NCA";#N/A,#N/A,FALSE,"SAZ";#N/A,#N/A,FALSE,"CAZ";#N/A,#N/A,FALSE,"SNV";#N/A,#N/A,FALSE,"NNV";#N/A,#N/A,FALSE,"PP";#N/A,#N/A,FALSE,"SA"}</definedName>
    <definedName name="yyyyyyyy" localSheetId="7" hidden="1">{#N/A,#N/A,FALSE,"SCA";#N/A,#N/A,FALSE,"NCA";#N/A,#N/A,FALSE,"SAZ";#N/A,#N/A,FALSE,"CAZ";#N/A,#N/A,FALSE,"SNV";#N/A,#N/A,FALSE,"NNV";#N/A,#N/A,FALSE,"PP";#N/A,#N/A,FALSE,"SA"}</definedName>
    <definedName name="yyyyyyyy" localSheetId="19" hidden="1">{#N/A,#N/A,FALSE,"SCA";#N/A,#N/A,FALSE,"NCA";#N/A,#N/A,FALSE,"SAZ";#N/A,#N/A,FALSE,"CAZ";#N/A,#N/A,FALSE,"SNV";#N/A,#N/A,FALSE,"NNV";#N/A,#N/A,FALSE,"PP";#N/A,#N/A,FALSE,"SA"}</definedName>
    <definedName name="yyyyyyyy" localSheetId="20" hidden="1">{#N/A,#N/A,FALSE,"SCA";#N/A,#N/A,FALSE,"NCA";#N/A,#N/A,FALSE,"SAZ";#N/A,#N/A,FALSE,"CAZ";#N/A,#N/A,FALSE,"SNV";#N/A,#N/A,FALSE,"NNV";#N/A,#N/A,FALSE,"PP";#N/A,#N/A,FALSE,"SA"}</definedName>
    <definedName name="yyyyyyyy" localSheetId="21" hidden="1">{#N/A,#N/A,FALSE,"SCA";#N/A,#N/A,FALSE,"NCA";#N/A,#N/A,FALSE,"SAZ";#N/A,#N/A,FALSE,"CAZ";#N/A,#N/A,FALSE,"SNV";#N/A,#N/A,FALSE,"NNV";#N/A,#N/A,FALSE,"PP";#N/A,#N/A,FALSE,"SA"}</definedName>
    <definedName name="yyyyyyyy" localSheetId="22" hidden="1">{#N/A,#N/A,FALSE,"SCA";#N/A,#N/A,FALSE,"NCA";#N/A,#N/A,FALSE,"SAZ";#N/A,#N/A,FALSE,"CAZ";#N/A,#N/A,FALSE,"SNV";#N/A,#N/A,FALSE,"NNV";#N/A,#N/A,FALSE,"PP";#N/A,#N/A,FALSE,"SA"}</definedName>
    <definedName name="yyyyyyyy" hidden="1">{#N/A,#N/A,FALSE,"SCA";#N/A,#N/A,FALSE,"NCA";#N/A,#N/A,FALSE,"SAZ";#N/A,#N/A,FALSE,"CAZ";#N/A,#N/A,FALSE,"SNV";#N/A,#N/A,FALSE,"NNV";#N/A,#N/A,FALSE,"PP";#N/A,#N/A,FALSE,"SA"}</definedName>
    <definedName name="Z" localSheetId="25">#REF!</definedName>
    <definedName name="Z" localSheetId="0">#REF!</definedName>
    <definedName name="Z" localSheetId="4">#REF!</definedName>
    <definedName name="Z" localSheetId="5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>#REF!</definedName>
    <definedName name="Z_055ABE5A_5E06_11D2_8EED_0008C7BCAF29_.wvu.PrintArea" localSheetId="7" hidden="1">#REF!</definedName>
    <definedName name="Z_055ABE5A_5E06_11D2_8EED_0008C7BCAF29_.wvu.PrintArea" hidden="1">#REF!</definedName>
    <definedName name="Z_055ABE5A_5E06_11D2_8EED_0008C7BCAF29_.wvu.PrintTitles" localSheetId="7" hidden="1">#REF!</definedName>
    <definedName name="Z_055ABE5A_5E06_11D2_8EED_0008C7BCAF29_.wvu.PrintTitles" hidden="1">#REF!</definedName>
    <definedName name="Z_055ABE69_5E06_11D2_8EED_0008C7BCAF29_.wvu.PrintArea" localSheetId="7" hidden="1">#REF!</definedName>
    <definedName name="Z_055ABE69_5E06_11D2_8EED_0008C7BCAF29_.wvu.PrintArea" hidden="1">#REF!</definedName>
    <definedName name="Z_055ABE69_5E06_11D2_8EED_0008C7BCAF29_.wvu.PrintTitles" localSheetId="7" hidden="1">#REF!</definedName>
    <definedName name="Z_055ABE69_5E06_11D2_8EED_0008C7BCAF29_.wvu.PrintTitles" hidden="1">#REF!</definedName>
    <definedName name="Z_055ABE76_5E06_11D2_8EED_0008C7BCAF29_.wvu.PrintArea" localSheetId="7" hidden="1">#REF!</definedName>
    <definedName name="Z_055ABE76_5E06_11D2_8EED_0008C7BCAF29_.wvu.PrintArea" hidden="1">#REF!</definedName>
    <definedName name="Z_055ABE76_5E06_11D2_8EED_0008C7BCAF29_.wvu.PrintTitles" localSheetId="0" hidden="1">#REF!,#REF!</definedName>
    <definedName name="Z_055ABE76_5E06_11D2_8EED_0008C7BCAF29_.wvu.PrintTitles" localSheetId="7" hidden="1">#REF!,#REF!</definedName>
    <definedName name="Z_055ABE76_5E06_11D2_8EED_0008C7BCAF29_.wvu.PrintTitles" localSheetId="21" hidden="1">#REF!,#REF!</definedName>
    <definedName name="Z_055ABE76_5E06_11D2_8EED_0008C7BCAF29_.wvu.PrintTitles" hidden="1">#REF!,#REF!</definedName>
    <definedName name="Z_055ABE84_5E06_11D2_8EED_0008C7BCAF29_.wvu.PrintArea" localSheetId="7" hidden="1">#REF!</definedName>
    <definedName name="Z_055ABE84_5E06_11D2_8EED_0008C7BCAF29_.wvu.PrintArea" hidden="1">#REF!</definedName>
    <definedName name="Z_055ABE84_5E06_11D2_8EED_0008C7BCAF29_.wvu.PrintTitles" localSheetId="7" hidden="1">#REF!</definedName>
    <definedName name="Z_055ABE84_5E06_11D2_8EED_0008C7BCAF29_.wvu.PrintTitles" hidden="1">#REF!</definedName>
    <definedName name="Z_055ABE93_5E06_11D2_8EED_0008C7BCAF29_.wvu.PrintArea" localSheetId="7" hidden="1">#REF!</definedName>
    <definedName name="Z_055ABE93_5E06_11D2_8EED_0008C7BCAF29_.wvu.PrintArea" hidden="1">#REF!</definedName>
    <definedName name="Z_055ABE93_5E06_11D2_8EED_0008C7BCAF29_.wvu.PrintTitles" localSheetId="7" hidden="1">#REF!</definedName>
    <definedName name="Z_055ABE93_5E06_11D2_8EED_0008C7BCAF29_.wvu.PrintTitles" hidden="1">#REF!</definedName>
    <definedName name="Z_055ABEA0_5E06_11D2_8EED_0008C7BCAF29_.wvu.PrintArea" localSheetId="7" hidden="1">#REF!</definedName>
    <definedName name="Z_055ABEA0_5E06_11D2_8EED_0008C7BCAF29_.wvu.PrintArea" hidden="1">#REF!</definedName>
    <definedName name="Z_055ABEA0_5E06_11D2_8EED_0008C7BCAF29_.wvu.PrintTitles" localSheetId="7" hidden="1">#REF!,#REF!</definedName>
    <definedName name="Z_055ABEA0_5E06_11D2_8EED_0008C7BCAF29_.wvu.PrintTitles" hidden="1">#REF!,#REF!</definedName>
    <definedName name="Z_05DE23E1_1046_11D2_8E70_0008C77C0743_.wvu.PrintArea" localSheetId="7" hidden="1">#REF!</definedName>
    <definedName name="Z_05DE23E1_1046_11D2_8E70_0008C77C0743_.wvu.PrintArea" hidden="1">#REF!</definedName>
    <definedName name="Z_05DE23E1_1046_11D2_8E70_0008C77C0743_.wvu.PrintTitles" localSheetId="7" hidden="1">#REF!,#REF!</definedName>
    <definedName name="Z_05DE23E1_1046_11D2_8E70_0008C77C0743_.wvu.PrintTitles" hidden="1">#REF!,#REF!</definedName>
    <definedName name="Z_05DE23E4_1046_11D2_8E70_0008C77C0743_.wvu.PrintArea" localSheetId="7" hidden="1">#REF!</definedName>
    <definedName name="Z_05DE23E4_1046_11D2_8E70_0008C77C0743_.wvu.PrintArea" hidden="1">#REF!</definedName>
    <definedName name="Z_05DE23E4_1046_11D2_8E70_0008C77C0743_.wvu.PrintTitles" localSheetId="7" hidden="1">#REF!</definedName>
    <definedName name="Z_05DE23E4_1046_11D2_8E70_0008C77C0743_.wvu.PrintTitles" hidden="1">#REF!</definedName>
    <definedName name="Z_05DE23E9_1046_11D2_8E70_0008C77C0743_.wvu.PrintArea" localSheetId="7" hidden="1">#REF!</definedName>
    <definedName name="Z_05DE23E9_1046_11D2_8E70_0008C77C0743_.wvu.PrintArea" hidden="1">#REF!</definedName>
    <definedName name="Z_05DE23E9_1046_11D2_8E70_0008C77C0743_.wvu.PrintTitles" localSheetId="7" hidden="1">#REF!,#REF!</definedName>
    <definedName name="Z_05DE23E9_1046_11D2_8E70_0008C77C0743_.wvu.PrintTitles" hidden="1">#REF!,#REF!</definedName>
    <definedName name="Z_05DE23EB_1046_11D2_8E70_0008C77C0743_.wvu.PrintArea" localSheetId="7" hidden="1">#REF!</definedName>
    <definedName name="Z_05DE23EB_1046_11D2_8E70_0008C77C0743_.wvu.PrintArea" hidden="1">#REF!</definedName>
    <definedName name="Z_05DE23EB_1046_11D2_8E70_0008C77C0743_.wvu.PrintTitles" localSheetId="7" hidden="1">#REF!,#REF!</definedName>
    <definedName name="Z_05DE23EB_1046_11D2_8E70_0008C77C0743_.wvu.PrintTitles" hidden="1">#REF!,#REF!</definedName>
    <definedName name="Z_05DE23EE_1046_11D2_8E70_0008C77C0743_.wvu.PrintArea" localSheetId="7" hidden="1">#REF!</definedName>
    <definedName name="Z_05DE23EE_1046_11D2_8E70_0008C77C0743_.wvu.PrintArea" hidden="1">#REF!</definedName>
    <definedName name="Z_05DE23EE_1046_11D2_8E70_0008C77C0743_.wvu.PrintTitles" localSheetId="7" hidden="1">#REF!</definedName>
    <definedName name="Z_05DE23EE_1046_11D2_8E70_0008C77C0743_.wvu.PrintTitles" hidden="1">#REF!</definedName>
    <definedName name="Z_05DE23F3_1046_11D2_8E70_0008C77C0743_.wvu.PrintArea" localSheetId="7" hidden="1">#REF!</definedName>
    <definedName name="Z_05DE23F3_1046_11D2_8E70_0008C77C0743_.wvu.PrintArea" hidden="1">#REF!</definedName>
    <definedName name="Z_05DE23F3_1046_11D2_8E70_0008C77C0743_.wvu.PrintTitles" localSheetId="7" hidden="1">#REF!,#REF!</definedName>
    <definedName name="Z_05DE23F3_1046_11D2_8E70_0008C77C0743_.wvu.PrintTitles" hidden="1">#REF!,#REF!</definedName>
    <definedName name="Z_05DE23F6_1046_11D2_8E70_0008C77C0743_.wvu.PrintArea" localSheetId="7" hidden="1">#REF!</definedName>
    <definedName name="Z_05DE23F6_1046_11D2_8E70_0008C77C0743_.wvu.PrintArea" hidden="1">#REF!</definedName>
    <definedName name="Z_05DE23F6_1046_11D2_8E70_0008C77C0743_.wvu.PrintTitles" localSheetId="7" hidden="1">#REF!,#REF!</definedName>
    <definedName name="Z_05DE23F6_1046_11D2_8E70_0008C77C0743_.wvu.PrintTitles" hidden="1">#REF!,#REF!</definedName>
    <definedName name="Z_0CE6A482_5DEF_11D2_8EC3_0008C77C0743_.wvu.PrintArea" localSheetId="7" hidden="1">#REF!</definedName>
    <definedName name="Z_0CE6A482_5DEF_11D2_8EC3_0008C77C0743_.wvu.PrintArea" hidden="1">#REF!</definedName>
    <definedName name="Z_0CE6A482_5DEF_11D2_8EC3_0008C77C0743_.wvu.PrintTitles" localSheetId="7" hidden="1">#REF!</definedName>
    <definedName name="Z_0CE6A482_5DEF_11D2_8EC3_0008C77C0743_.wvu.PrintTitles" hidden="1">#REF!</definedName>
    <definedName name="Z_0CE6A491_5DEF_11D2_8EC3_0008C77C0743_.wvu.PrintArea" localSheetId="7" hidden="1">#REF!</definedName>
    <definedName name="Z_0CE6A491_5DEF_11D2_8EC3_0008C77C0743_.wvu.PrintArea" hidden="1">#REF!</definedName>
    <definedName name="Z_0CE6A491_5DEF_11D2_8EC3_0008C77C0743_.wvu.PrintTitles" localSheetId="7" hidden="1">#REF!</definedName>
    <definedName name="Z_0CE6A491_5DEF_11D2_8EC3_0008C77C0743_.wvu.PrintTitles" hidden="1">#REF!</definedName>
    <definedName name="Z_0CE6A49E_5DEF_11D2_8EC3_0008C77C0743_.wvu.PrintArea" localSheetId="7" hidden="1">#REF!</definedName>
    <definedName name="Z_0CE6A49E_5DEF_11D2_8EC3_0008C77C0743_.wvu.PrintArea" hidden="1">#REF!</definedName>
    <definedName name="Z_0CE6A49E_5DEF_11D2_8EC3_0008C77C0743_.wvu.PrintTitles" localSheetId="7" hidden="1">#REF!,#REF!</definedName>
    <definedName name="Z_0CE6A49E_5DEF_11D2_8EC3_0008C77C0743_.wvu.PrintTitles" hidden="1">#REF!,#REF!</definedName>
    <definedName name="Z_0CE6A4AB_5DEF_11D2_8EC3_0008C77C0743_.wvu.PrintArea" localSheetId="7" hidden="1">#REF!</definedName>
    <definedName name="Z_0CE6A4AB_5DEF_11D2_8EC3_0008C77C0743_.wvu.PrintArea" hidden="1">#REF!</definedName>
    <definedName name="Z_0CE6A4AB_5DEF_11D2_8EC3_0008C77C0743_.wvu.PrintTitles" localSheetId="7" hidden="1">#REF!</definedName>
    <definedName name="Z_0CE6A4AB_5DEF_11D2_8EC3_0008C77C0743_.wvu.PrintTitles" hidden="1">#REF!</definedName>
    <definedName name="Z_0CE6A4BA_5DEF_11D2_8EC3_0008C77C0743_.wvu.PrintArea" localSheetId="7" hidden="1">#REF!</definedName>
    <definedName name="Z_0CE6A4BA_5DEF_11D2_8EC3_0008C77C0743_.wvu.PrintArea" hidden="1">#REF!</definedName>
    <definedName name="Z_0CE6A4BA_5DEF_11D2_8EC3_0008C77C0743_.wvu.PrintTitles" localSheetId="7" hidden="1">#REF!</definedName>
    <definedName name="Z_0CE6A4BA_5DEF_11D2_8EC3_0008C77C0743_.wvu.PrintTitles" hidden="1">#REF!</definedName>
    <definedName name="Z_0CE6A4C7_5DEF_11D2_8EC3_0008C77C0743_.wvu.PrintArea" localSheetId="7" hidden="1">#REF!</definedName>
    <definedName name="Z_0CE6A4C7_5DEF_11D2_8EC3_0008C77C0743_.wvu.PrintArea" hidden="1">#REF!</definedName>
    <definedName name="Z_0CE6A4C7_5DEF_11D2_8EC3_0008C77C0743_.wvu.PrintTitles" localSheetId="7" hidden="1">#REF!,#REF!</definedName>
    <definedName name="Z_0CE6A4C7_5DEF_11D2_8EC3_0008C77C0743_.wvu.PrintTitles" hidden="1">#REF!,#REF!</definedName>
    <definedName name="Z_0CE6A4D4_5DEF_11D2_8EC3_0008C77C0743_.wvu.PrintArea" localSheetId="7" hidden="1">#REF!</definedName>
    <definedName name="Z_0CE6A4D4_5DEF_11D2_8EC3_0008C77C0743_.wvu.PrintArea" hidden="1">#REF!</definedName>
    <definedName name="Z_0CE6A4D4_5DEF_11D2_8EC3_0008C77C0743_.wvu.PrintTitles" localSheetId="7" hidden="1">#REF!</definedName>
    <definedName name="Z_0CE6A4D4_5DEF_11D2_8EC3_0008C77C0743_.wvu.PrintTitles" hidden="1">#REF!</definedName>
    <definedName name="Z_0CE6A4E3_5DEF_11D2_8EC3_0008C77C0743_.wvu.PrintArea" localSheetId="7" hidden="1">#REF!</definedName>
    <definedName name="Z_0CE6A4E3_5DEF_11D2_8EC3_0008C77C0743_.wvu.PrintArea" hidden="1">#REF!</definedName>
    <definedName name="Z_0CE6A4E3_5DEF_11D2_8EC3_0008C77C0743_.wvu.PrintTitles" localSheetId="7" hidden="1">#REF!</definedName>
    <definedName name="Z_0CE6A4E3_5DEF_11D2_8EC3_0008C77C0743_.wvu.PrintTitles" hidden="1">#REF!</definedName>
    <definedName name="Z_0CE6A4F0_5DEF_11D2_8EC3_0008C77C0743_.wvu.PrintArea" localSheetId="7" hidden="1">#REF!</definedName>
    <definedName name="Z_0CE6A4F0_5DEF_11D2_8EC3_0008C77C0743_.wvu.PrintArea" hidden="1">#REF!</definedName>
    <definedName name="Z_0CE6A4F0_5DEF_11D2_8EC3_0008C77C0743_.wvu.PrintTitles" localSheetId="7" hidden="1">#REF!,#REF!</definedName>
    <definedName name="Z_0CE6A4F0_5DEF_11D2_8EC3_0008C77C0743_.wvu.PrintTitles" hidden="1">#REF!,#REF!</definedName>
    <definedName name="Z_0CE6A4FD_5DEF_11D2_8EC3_0008C77C0743_.wvu.PrintArea" localSheetId="7" hidden="1">#REF!</definedName>
    <definedName name="Z_0CE6A4FD_5DEF_11D2_8EC3_0008C77C0743_.wvu.PrintArea" hidden="1">#REF!</definedName>
    <definedName name="Z_0CE6A4FD_5DEF_11D2_8EC3_0008C77C0743_.wvu.PrintTitles" localSheetId="7" hidden="1">#REF!</definedName>
    <definedName name="Z_0CE6A4FD_5DEF_11D2_8EC3_0008C77C0743_.wvu.PrintTitles" hidden="1">#REF!</definedName>
    <definedName name="Z_0CE6A50C_5DEF_11D2_8EC3_0008C77C0743_.wvu.PrintArea" localSheetId="7" hidden="1">#REF!</definedName>
    <definedName name="Z_0CE6A50C_5DEF_11D2_8EC3_0008C77C0743_.wvu.PrintArea" hidden="1">#REF!</definedName>
    <definedName name="Z_0CE6A50C_5DEF_11D2_8EC3_0008C77C0743_.wvu.PrintTitles" localSheetId="7" hidden="1">#REF!</definedName>
    <definedName name="Z_0CE6A50C_5DEF_11D2_8EC3_0008C77C0743_.wvu.PrintTitles" hidden="1">#REF!</definedName>
    <definedName name="Z_0CE6A519_5DEF_11D2_8EC3_0008C77C0743_.wvu.PrintArea" localSheetId="7" hidden="1">#REF!</definedName>
    <definedName name="Z_0CE6A519_5DEF_11D2_8EC3_0008C77C0743_.wvu.PrintArea" hidden="1">#REF!</definedName>
    <definedName name="Z_0CE6A519_5DEF_11D2_8EC3_0008C77C0743_.wvu.PrintTitles" localSheetId="7" hidden="1">#REF!,#REF!</definedName>
    <definedName name="Z_0CE6A519_5DEF_11D2_8EC3_0008C77C0743_.wvu.PrintTitles" hidden="1">#REF!,#REF!</definedName>
    <definedName name="Z_0E8DEF60_5D61_11D2_8EEB_0008C7BCAF29_.wvu.PrintArea" localSheetId="7" hidden="1">#REF!</definedName>
    <definedName name="Z_0E8DEF60_5D61_11D2_8EEB_0008C7BCAF29_.wvu.PrintArea" hidden="1">#REF!</definedName>
    <definedName name="Z_0E8DEF60_5D61_11D2_8EEB_0008C7BCAF29_.wvu.PrintTitles" localSheetId="7" hidden="1">#REF!,#REF!</definedName>
    <definedName name="Z_0E8DEF60_5D61_11D2_8EEB_0008C7BCAF29_.wvu.PrintTitles" hidden="1">#REF!,#REF!</definedName>
    <definedName name="Z_0E8DEF63_5D61_11D2_8EEB_0008C7BCAF29_.wvu.PrintArea" localSheetId="7" hidden="1">#REF!</definedName>
    <definedName name="Z_0E8DEF63_5D61_11D2_8EEB_0008C7BCAF29_.wvu.PrintArea" hidden="1">#REF!</definedName>
    <definedName name="Z_0E8DEF63_5D61_11D2_8EEB_0008C7BCAF29_.wvu.PrintTitles" localSheetId="7" hidden="1">#REF!</definedName>
    <definedName name="Z_0E8DEF63_5D61_11D2_8EEB_0008C7BCAF29_.wvu.PrintTitles" hidden="1">#REF!</definedName>
    <definedName name="Z_0E8DEF68_5D61_11D2_8EEB_0008C7BCAF29_.wvu.PrintArea" localSheetId="7" hidden="1">#REF!</definedName>
    <definedName name="Z_0E8DEF68_5D61_11D2_8EEB_0008C7BCAF29_.wvu.PrintArea" hidden="1">#REF!</definedName>
    <definedName name="Z_0E8DEF68_5D61_11D2_8EEB_0008C7BCAF29_.wvu.PrintTitles" localSheetId="7" hidden="1">#REF!,#REF!</definedName>
    <definedName name="Z_0E8DEF68_5D61_11D2_8EEB_0008C7BCAF29_.wvu.PrintTitles" hidden="1">#REF!,#REF!</definedName>
    <definedName name="Z_0E8DEF6A_5D61_11D2_8EEB_0008C7BCAF29_.wvu.PrintArea" localSheetId="7" hidden="1">#REF!</definedName>
    <definedName name="Z_0E8DEF6A_5D61_11D2_8EEB_0008C7BCAF29_.wvu.PrintArea" hidden="1">#REF!</definedName>
    <definedName name="Z_0E8DEF6A_5D61_11D2_8EEB_0008C7BCAF29_.wvu.PrintTitles" localSheetId="7" hidden="1">#REF!,#REF!</definedName>
    <definedName name="Z_0E8DEF6A_5D61_11D2_8EEB_0008C7BCAF29_.wvu.PrintTitles" hidden="1">#REF!,#REF!</definedName>
    <definedName name="Z_0E8DEF6D_5D61_11D2_8EEB_0008C7BCAF29_.wvu.PrintArea" localSheetId="7" hidden="1">#REF!</definedName>
    <definedName name="Z_0E8DEF6D_5D61_11D2_8EEB_0008C7BCAF29_.wvu.PrintArea" hidden="1">#REF!</definedName>
    <definedName name="Z_0E8DEF6D_5D61_11D2_8EEB_0008C7BCAF29_.wvu.PrintTitles" localSheetId="7" hidden="1">#REF!</definedName>
    <definedName name="Z_0E8DEF6D_5D61_11D2_8EEB_0008C7BCAF29_.wvu.PrintTitles" hidden="1">#REF!</definedName>
    <definedName name="Z_0E8DEF72_5D61_11D2_8EEB_0008C7BCAF29_.wvu.PrintArea" localSheetId="7" hidden="1">#REF!</definedName>
    <definedName name="Z_0E8DEF72_5D61_11D2_8EEB_0008C7BCAF29_.wvu.PrintArea" hidden="1">#REF!</definedName>
    <definedName name="Z_0E8DEF72_5D61_11D2_8EEB_0008C7BCAF29_.wvu.PrintTitles" localSheetId="7" hidden="1">#REF!,#REF!</definedName>
    <definedName name="Z_0E8DEF72_5D61_11D2_8EEB_0008C7BCAF29_.wvu.PrintTitles" hidden="1">#REF!,#REF!</definedName>
    <definedName name="Z_0E8DEF75_5D61_11D2_8EEB_0008C7BCAF29_.wvu.PrintArea" localSheetId="7" hidden="1">#REF!</definedName>
    <definedName name="Z_0E8DEF75_5D61_11D2_8EEB_0008C7BCAF29_.wvu.PrintArea" hidden="1">#REF!</definedName>
    <definedName name="Z_0E8DEF75_5D61_11D2_8EEB_0008C7BCAF29_.wvu.PrintTitles" localSheetId="7" hidden="1">#REF!,#REF!</definedName>
    <definedName name="Z_0E8DEF75_5D61_11D2_8EEB_0008C7BCAF29_.wvu.PrintTitles" hidden="1">#REF!,#REF!</definedName>
    <definedName name="Z_179EFDC8_A1B1_11D3_8FA9_0008C7809E09_.wvu.PrintArea" localSheetId="7" hidden="1">#REF!</definedName>
    <definedName name="Z_179EFDC8_A1B1_11D3_8FA9_0008C7809E09_.wvu.PrintArea" hidden="1">#REF!</definedName>
    <definedName name="Z_179EFDC8_A1B1_11D3_8FA9_0008C7809E09_.wvu.PrintTitles" localSheetId="7" hidden="1">#REF!,#REF!</definedName>
    <definedName name="Z_179EFDC8_A1B1_11D3_8FA9_0008C7809E09_.wvu.PrintTitles" hidden="1">#REF!,#REF!</definedName>
    <definedName name="Z_179EFDC9_A1B1_11D3_8FA9_0008C7809E09_.wvu.PrintArea" localSheetId="7" hidden="1">#REF!</definedName>
    <definedName name="Z_179EFDC9_A1B1_11D3_8FA9_0008C7809E09_.wvu.PrintArea" hidden="1">#REF!</definedName>
    <definedName name="Z_179EFDC9_A1B1_11D3_8FA9_0008C7809E09_.wvu.PrintTitles" localSheetId="7" hidden="1">#REF!,#REF!</definedName>
    <definedName name="Z_179EFDC9_A1B1_11D3_8FA9_0008C7809E09_.wvu.PrintTitles" hidden="1">#REF!,#REF!</definedName>
    <definedName name="Z_179EFDCA_A1B1_11D3_8FA9_0008C7809E09_.wvu.PrintArea" localSheetId="7" hidden="1">#REF!</definedName>
    <definedName name="Z_179EFDCA_A1B1_11D3_8FA9_0008C7809E09_.wvu.PrintArea" hidden="1">#REF!</definedName>
    <definedName name="Z_179EFDCA_A1B1_11D3_8FA9_0008C7809E09_.wvu.PrintTitles" localSheetId="7" hidden="1">#REF!,#REF!</definedName>
    <definedName name="Z_179EFDCA_A1B1_11D3_8FA9_0008C7809E09_.wvu.PrintTitles" hidden="1">#REF!,#REF!</definedName>
    <definedName name="Z_179EFDCB_A1B1_11D3_8FA9_0008C7809E09_.wvu.PrintArea" localSheetId="7" hidden="1">#REF!</definedName>
    <definedName name="Z_179EFDCB_A1B1_11D3_8FA9_0008C7809E09_.wvu.PrintArea" hidden="1">#REF!</definedName>
    <definedName name="Z_179EFDCB_A1B1_11D3_8FA9_0008C7809E09_.wvu.PrintTitles" localSheetId="7" hidden="1">#REF!,#REF!</definedName>
    <definedName name="Z_179EFDCB_A1B1_11D3_8FA9_0008C7809E09_.wvu.PrintTitles" hidden="1">#REF!,#REF!</definedName>
    <definedName name="Z_179EFDCC_A1B1_11D3_8FA9_0008C7809E09_.wvu.PrintArea" localSheetId="7" hidden="1">#REF!</definedName>
    <definedName name="Z_179EFDCC_A1B1_11D3_8FA9_0008C7809E09_.wvu.PrintArea" hidden="1">#REF!</definedName>
    <definedName name="Z_179EFDCC_A1B1_11D3_8FA9_0008C7809E09_.wvu.PrintTitles" localSheetId="7" hidden="1">#REF!,#REF!</definedName>
    <definedName name="Z_179EFDCC_A1B1_11D3_8FA9_0008C7809E09_.wvu.PrintTitles" hidden="1">#REF!,#REF!</definedName>
    <definedName name="Z_179EFDCD_A1B1_11D3_8FA9_0008C7809E09_.wvu.PrintArea" localSheetId="7" hidden="1">#REF!</definedName>
    <definedName name="Z_179EFDCD_A1B1_11D3_8FA9_0008C7809E09_.wvu.PrintArea" hidden="1">#REF!</definedName>
    <definedName name="Z_179EFDCD_A1B1_11D3_8FA9_0008C7809E09_.wvu.PrintTitles" localSheetId="7" hidden="1">#REF!,#REF!</definedName>
    <definedName name="Z_179EFDCD_A1B1_11D3_8FA9_0008C7809E09_.wvu.PrintTitles" hidden="1">#REF!,#REF!</definedName>
    <definedName name="Z_179EFDCE_A1B1_11D3_8FA9_0008C7809E09_.wvu.PrintArea" localSheetId="7" hidden="1">#REF!</definedName>
    <definedName name="Z_179EFDCE_A1B1_11D3_8FA9_0008C7809E09_.wvu.PrintArea" hidden="1">#REF!</definedName>
    <definedName name="Z_179EFDCE_A1B1_11D3_8FA9_0008C7809E09_.wvu.PrintTitles" localSheetId="7" hidden="1">#REF!,#REF!</definedName>
    <definedName name="Z_179EFDCE_A1B1_11D3_8FA9_0008C7809E09_.wvu.PrintTitles" hidden="1">#REF!,#REF!</definedName>
    <definedName name="Z_179EFDCF_A1B1_11D3_8FA9_0008C7809E09_.wvu.PrintArea" localSheetId="7" hidden="1">#REF!</definedName>
    <definedName name="Z_179EFDCF_A1B1_11D3_8FA9_0008C7809E09_.wvu.PrintArea" hidden="1">#REF!</definedName>
    <definedName name="Z_179EFDCF_A1B1_11D3_8FA9_0008C7809E09_.wvu.PrintTitles" localSheetId="7" hidden="1">#REF!,#REF!</definedName>
    <definedName name="Z_179EFDCF_A1B1_11D3_8FA9_0008C7809E09_.wvu.PrintTitles" hidden="1">#REF!,#REF!</definedName>
    <definedName name="Z_179EFDD0_A1B1_11D3_8FA9_0008C7809E09_.wvu.PrintArea" localSheetId="7" hidden="1">#REF!</definedName>
    <definedName name="Z_179EFDD0_A1B1_11D3_8FA9_0008C7809E09_.wvu.PrintArea" hidden="1">#REF!</definedName>
    <definedName name="Z_179EFDD0_A1B1_11D3_8FA9_0008C7809E09_.wvu.PrintTitles" localSheetId="7" hidden="1">#REF!,#REF!</definedName>
    <definedName name="Z_179EFDD0_A1B1_11D3_8FA9_0008C7809E09_.wvu.PrintTitles" hidden="1">#REF!,#REF!</definedName>
    <definedName name="Z_179EFDD1_A1B1_11D3_8FA9_0008C7809E09_.wvu.PrintArea" localSheetId="7" hidden="1">#REF!</definedName>
    <definedName name="Z_179EFDD1_A1B1_11D3_8FA9_0008C7809E09_.wvu.PrintArea" hidden="1">#REF!</definedName>
    <definedName name="Z_179EFDD1_A1B1_11D3_8FA9_0008C7809E09_.wvu.PrintTitles" localSheetId="7" hidden="1">#REF!,#REF!</definedName>
    <definedName name="Z_179EFDD1_A1B1_11D3_8FA9_0008C7809E09_.wvu.PrintTitles" hidden="1">#REF!,#REF!</definedName>
    <definedName name="Z_179EFDD2_A1B1_11D3_8FA9_0008C7809E09_.wvu.PrintArea" localSheetId="7" hidden="1">#REF!</definedName>
    <definedName name="Z_179EFDD2_A1B1_11D3_8FA9_0008C7809E09_.wvu.PrintArea" hidden="1">#REF!</definedName>
    <definedName name="Z_179EFDD2_A1B1_11D3_8FA9_0008C7809E09_.wvu.PrintTitles" localSheetId="7" hidden="1">#REF!,#REF!</definedName>
    <definedName name="Z_179EFDD2_A1B1_11D3_8FA9_0008C7809E09_.wvu.PrintTitles" hidden="1">#REF!,#REF!</definedName>
    <definedName name="Z_179EFDD3_A1B1_11D3_8FA9_0008C7809E09_.wvu.PrintArea" localSheetId="7" hidden="1">#REF!</definedName>
    <definedName name="Z_179EFDD3_A1B1_11D3_8FA9_0008C7809E09_.wvu.PrintArea" hidden="1">#REF!</definedName>
    <definedName name="Z_179EFDD3_A1B1_11D3_8FA9_0008C7809E09_.wvu.PrintTitles" localSheetId="7" hidden="1">#REF!,#REF!</definedName>
    <definedName name="Z_179EFDD3_A1B1_11D3_8FA9_0008C7809E09_.wvu.PrintTitles" hidden="1">#REF!,#REF!</definedName>
    <definedName name="Z_179EFDD4_A1B1_11D3_8FA9_0008C7809E09_.wvu.PrintArea" localSheetId="7" hidden="1">#REF!</definedName>
    <definedName name="Z_179EFDD4_A1B1_11D3_8FA9_0008C7809E09_.wvu.PrintArea" hidden="1">#REF!</definedName>
    <definedName name="Z_179EFDD4_A1B1_11D3_8FA9_0008C7809E09_.wvu.PrintTitles" localSheetId="7" hidden="1">#REF!,#REF!</definedName>
    <definedName name="Z_179EFDD4_A1B1_11D3_8FA9_0008C7809E09_.wvu.PrintTitles" hidden="1">#REF!,#REF!</definedName>
    <definedName name="Z_179EFDD5_A1B1_11D3_8FA9_0008C7809E09_.wvu.PrintArea" localSheetId="7" hidden="1">#REF!</definedName>
    <definedName name="Z_179EFDD5_A1B1_11D3_8FA9_0008C7809E09_.wvu.PrintArea" hidden="1">#REF!</definedName>
    <definedName name="Z_179EFDD5_A1B1_11D3_8FA9_0008C7809E09_.wvu.PrintTitles" localSheetId="7" hidden="1">#REF!,#REF!</definedName>
    <definedName name="Z_179EFDD5_A1B1_11D3_8FA9_0008C7809E09_.wvu.PrintTitles" hidden="1">#REF!,#REF!</definedName>
    <definedName name="Z_179EFDD6_A1B1_11D3_8FA9_0008C7809E09_.wvu.PrintArea" localSheetId="7" hidden="1">#REF!</definedName>
    <definedName name="Z_179EFDD6_A1B1_11D3_8FA9_0008C7809E09_.wvu.PrintArea" hidden="1">#REF!</definedName>
    <definedName name="Z_179EFDD6_A1B1_11D3_8FA9_0008C7809E09_.wvu.PrintTitles" localSheetId="7" hidden="1">#REF!,#REF!</definedName>
    <definedName name="Z_179EFDD6_A1B1_11D3_8FA9_0008C7809E09_.wvu.PrintTitles" hidden="1">#REF!,#REF!</definedName>
    <definedName name="Z_179EFDD7_A1B1_11D3_8FA9_0008C7809E09_.wvu.PrintArea" localSheetId="7" hidden="1">#REF!</definedName>
    <definedName name="Z_179EFDD7_A1B1_11D3_8FA9_0008C7809E09_.wvu.PrintArea" hidden="1">#REF!</definedName>
    <definedName name="Z_179EFDD7_A1B1_11D3_8FA9_0008C7809E09_.wvu.PrintTitles" localSheetId="7" hidden="1">#REF!,#REF!</definedName>
    <definedName name="Z_179EFDD7_A1B1_11D3_8FA9_0008C7809E09_.wvu.PrintTitles" hidden="1">#REF!,#REF!</definedName>
    <definedName name="Z_179EFDD8_A1B1_11D3_8FA9_0008C7809E09_.wvu.PrintArea" localSheetId="7" hidden="1">#REF!</definedName>
    <definedName name="Z_179EFDD8_A1B1_11D3_8FA9_0008C7809E09_.wvu.PrintArea" hidden="1">#REF!</definedName>
    <definedName name="Z_179EFDD8_A1B1_11D3_8FA9_0008C7809E09_.wvu.PrintTitles" localSheetId="7" hidden="1">#REF!,#REF!</definedName>
    <definedName name="Z_179EFDD8_A1B1_11D3_8FA9_0008C7809E09_.wvu.PrintTitles" hidden="1">#REF!,#REF!</definedName>
    <definedName name="Z_179EFDD9_A1B1_11D3_8FA9_0008C7809E09_.wvu.PrintArea" localSheetId="7" hidden="1">#REF!</definedName>
    <definedName name="Z_179EFDD9_A1B1_11D3_8FA9_0008C7809E09_.wvu.PrintArea" hidden="1">#REF!</definedName>
    <definedName name="Z_179EFDD9_A1B1_11D3_8FA9_0008C7809E09_.wvu.PrintTitles" localSheetId="7" hidden="1">#REF!,#REF!</definedName>
    <definedName name="Z_179EFDD9_A1B1_11D3_8FA9_0008C7809E09_.wvu.PrintTitles" hidden="1">#REF!,#REF!</definedName>
    <definedName name="Z_179EFDDA_A1B1_11D3_8FA9_0008C7809E09_.wvu.PrintArea" localSheetId="7" hidden="1">#REF!</definedName>
    <definedName name="Z_179EFDDA_A1B1_11D3_8FA9_0008C7809E09_.wvu.PrintArea" hidden="1">#REF!</definedName>
    <definedName name="Z_179EFDDA_A1B1_11D3_8FA9_0008C7809E09_.wvu.PrintTitles" localSheetId="7" hidden="1">#REF!,#REF!</definedName>
    <definedName name="Z_179EFDDA_A1B1_11D3_8FA9_0008C7809E09_.wvu.PrintTitles" hidden="1">#REF!,#REF!</definedName>
    <definedName name="Z_179EFDDB_A1B1_11D3_8FA9_0008C7809E09_.wvu.PrintArea" localSheetId="7" hidden="1">#REF!</definedName>
    <definedName name="Z_179EFDDB_A1B1_11D3_8FA9_0008C7809E09_.wvu.PrintArea" hidden="1">#REF!</definedName>
    <definedName name="Z_179EFDDB_A1B1_11D3_8FA9_0008C7809E09_.wvu.PrintTitles" localSheetId="7" hidden="1">#REF!,#REF!</definedName>
    <definedName name="Z_179EFDDB_A1B1_11D3_8FA9_0008C7809E09_.wvu.PrintTitles" hidden="1">#REF!,#REF!</definedName>
    <definedName name="Z_179EFDDC_A1B1_11D3_8FA9_0008C7809E09_.wvu.PrintArea" localSheetId="7" hidden="1">#REF!</definedName>
    <definedName name="Z_179EFDDC_A1B1_11D3_8FA9_0008C7809E09_.wvu.PrintArea" hidden="1">#REF!</definedName>
    <definedName name="Z_179EFDDC_A1B1_11D3_8FA9_0008C7809E09_.wvu.PrintTitles" localSheetId="7" hidden="1">#REF!,#REF!</definedName>
    <definedName name="Z_179EFDDC_A1B1_11D3_8FA9_0008C7809E09_.wvu.PrintTitles" hidden="1">#REF!,#REF!</definedName>
    <definedName name="Z_179EFDDD_A1B1_11D3_8FA9_0008C7809E09_.wvu.PrintArea" localSheetId="7" hidden="1">#REF!</definedName>
    <definedName name="Z_179EFDDD_A1B1_11D3_8FA9_0008C7809E09_.wvu.PrintArea" hidden="1">#REF!</definedName>
    <definedName name="Z_179EFDDD_A1B1_11D3_8FA9_0008C7809E09_.wvu.PrintTitles" localSheetId="7" hidden="1">#REF!,#REF!</definedName>
    <definedName name="Z_179EFDDD_A1B1_11D3_8FA9_0008C7809E09_.wvu.PrintTitles" hidden="1">#REF!,#REF!</definedName>
    <definedName name="Z_179EFDDE_A1B1_11D3_8FA9_0008C7809E09_.wvu.PrintArea" localSheetId="7" hidden="1">#REF!</definedName>
    <definedName name="Z_179EFDDE_A1B1_11D3_8FA9_0008C7809E09_.wvu.PrintArea" hidden="1">#REF!</definedName>
    <definedName name="Z_179EFDDE_A1B1_11D3_8FA9_0008C7809E09_.wvu.PrintTitles" localSheetId="7" hidden="1">#REF!,#REF!</definedName>
    <definedName name="Z_179EFDDE_A1B1_11D3_8FA9_0008C7809E09_.wvu.PrintTitles" hidden="1">#REF!,#REF!</definedName>
    <definedName name="Z_179EFDDF_A1B1_11D3_8FA9_0008C7809E09_.wvu.PrintArea" localSheetId="7" hidden="1">#REF!</definedName>
    <definedName name="Z_179EFDDF_A1B1_11D3_8FA9_0008C7809E09_.wvu.PrintArea" hidden="1">#REF!</definedName>
    <definedName name="Z_179EFDDF_A1B1_11D3_8FA9_0008C7809E09_.wvu.PrintTitles" localSheetId="7" hidden="1">#REF!,#REF!</definedName>
    <definedName name="Z_179EFDDF_A1B1_11D3_8FA9_0008C7809E09_.wvu.PrintTitles" hidden="1">#REF!,#REF!</definedName>
    <definedName name="Z_179EFDE0_A1B1_11D3_8FA9_0008C7809E09_.wvu.PrintArea" localSheetId="7" hidden="1">#REF!</definedName>
    <definedName name="Z_179EFDE0_A1B1_11D3_8FA9_0008C7809E09_.wvu.PrintArea" hidden="1">#REF!</definedName>
    <definedName name="Z_179EFDE0_A1B1_11D3_8FA9_0008C7809E09_.wvu.PrintTitles" localSheetId="7" hidden="1">#REF!,#REF!</definedName>
    <definedName name="Z_179EFDE0_A1B1_11D3_8FA9_0008C7809E09_.wvu.PrintTitles" hidden="1">#REF!,#REF!</definedName>
    <definedName name="Z_179EFDE1_A1B1_11D3_8FA9_0008C7809E09_.wvu.PrintArea" localSheetId="7" hidden="1">#REF!</definedName>
    <definedName name="Z_179EFDE1_A1B1_11D3_8FA9_0008C7809E09_.wvu.PrintArea" hidden="1">#REF!</definedName>
    <definedName name="Z_179EFDE1_A1B1_11D3_8FA9_0008C7809E09_.wvu.PrintTitles" localSheetId="7" hidden="1">#REF!,#REF!</definedName>
    <definedName name="Z_179EFDE1_A1B1_11D3_8FA9_0008C7809E09_.wvu.PrintTitles" hidden="1">#REF!,#REF!</definedName>
    <definedName name="Z_179EFDE2_A1B1_11D3_8FA9_0008C7809E09_.wvu.PrintArea" localSheetId="7" hidden="1">#REF!</definedName>
    <definedName name="Z_179EFDE2_A1B1_11D3_8FA9_0008C7809E09_.wvu.PrintArea" hidden="1">#REF!</definedName>
    <definedName name="Z_179EFDE2_A1B1_11D3_8FA9_0008C7809E09_.wvu.PrintTitles" localSheetId="7" hidden="1">#REF!,#REF!</definedName>
    <definedName name="Z_179EFDE2_A1B1_11D3_8FA9_0008C7809E09_.wvu.PrintTitles" hidden="1">#REF!,#REF!</definedName>
    <definedName name="Z_179EFDE3_A1B1_11D3_8FA9_0008C7809E09_.wvu.PrintArea" localSheetId="7" hidden="1">#REF!</definedName>
    <definedName name="Z_179EFDE3_A1B1_11D3_8FA9_0008C7809E09_.wvu.PrintArea" hidden="1">#REF!</definedName>
    <definedName name="Z_179EFDE3_A1B1_11D3_8FA9_0008C7809E09_.wvu.PrintTitles" localSheetId="7" hidden="1">#REF!,#REF!</definedName>
    <definedName name="Z_179EFDE3_A1B1_11D3_8FA9_0008C7809E09_.wvu.PrintTitles" hidden="1">#REF!,#REF!</definedName>
    <definedName name="Z_179EFDE4_A1B1_11D3_8FA9_0008C7809E09_.wvu.PrintArea" localSheetId="7" hidden="1">#REF!</definedName>
    <definedName name="Z_179EFDE4_A1B1_11D3_8FA9_0008C7809E09_.wvu.PrintArea" hidden="1">#REF!</definedName>
    <definedName name="Z_179EFDE4_A1B1_11D3_8FA9_0008C7809E09_.wvu.PrintTitles" localSheetId="7" hidden="1">#REF!,#REF!</definedName>
    <definedName name="Z_179EFDE4_A1B1_11D3_8FA9_0008C7809E09_.wvu.PrintTitles" hidden="1">#REF!,#REF!</definedName>
    <definedName name="Z_179EFDE5_A1B1_11D3_8FA9_0008C7809E09_.wvu.PrintArea" localSheetId="7" hidden="1">#REF!</definedName>
    <definedName name="Z_179EFDE5_A1B1_11D3_8FA9_0008C7809E09_.wvu.PrintArea" hidden="1">#REF!</definedName>
    <definedName name="Z_179EFDE5_A1B1_11D3_8FA9_0008C7809E09_.wvu.PrintTitles" localSheetId="7" hidden="1">#REF!,#REF!</definedName>
    <definedName name="Z_179EFDE5_A1B1_11D3_8FA9_0008C7809E09_.wvu.PrintTitles" hidden="1">#REF!,#REF!</definedName>
    <definedName name="Z_179EFDE6_A1B1_11D3_8FA9_0008C7809E09_.wvu.PrintArea" localSheetId="7" hidden="1">#REF!</definedName>
    <definedName name="Z_179EFDE6_A1B1_11D3_8FA9_0008C7809E09_.wvu.PrintArea" hidden="1">#REF!</definedName>
    <definedName name="Z_179EFDE6_A1B1_11D3_8FA9_0008C7809E09_.wvu.PrintTitles" localSheetId="7" hidden="1">#REF!</definedName>
    <definedName name="Z_179EFDE6_A1B1_11D3_8FA9_0008C7809E09_.wvu.PrintTitles" hidden="1">#REF!</definedName>
    <definedName name="Z_179EFDE7_A1B1_11D3_8FA9_0008C7809E09_.wvu.PrintArea" localSheetId="7" hidden="1">#REF!</definedName>
    <definedName name="Z_179EFDE7_A1B1_11D3_8FA9_0008C7809E09_.wvu.PrintArea" hidden="1">#REF!</definedName>
    <definedName name="Z_179EFDE7_A1B1_11D3_8FA9_0008C7809E09_.wvu.PrintTitles" localSheetId="7" hidden="1">#REF!</definedName>
    <definedName name="Z_179EFDE7_A1B1_11D3_8FA9_0008C7809E09_.wvu.PrintTitles" hidden="1">#REF!</definedName>
    <definedName name="Z_179EFDE8_A1B1_11D3_8FA9_0008C7809E09_.wvu.PrintArea" localSheetId="7" hidden="1">#REF!</definedName>
    <definedName name="Z_179EFDE8_A1B1_11D3_8FA9_0008C7809E09_.wvu.PrintArea" hidden="1">#REF!</definedName>
    <definedName name="Z_179EFDE8_A1B1_11D3_8FA9_0008C7809E09_.wvu.PrintTitles" localSheetId="7" hidden="1">#REF!</definedName>
    <definedName name="Z_179EFDE8_A1B1_11D3_8FA9_0008C7809E09_.wvu.PrintTitles" hidden="1">#REF!</definedName>
    <definedName name="Z_179EFDE9_A1B1_11D3_8FA9_0008C7809E09_.wvu.PrintArea" localSheetId="7" hidden="1">#REF!</definedName>
    <definedName name="Z_179EFDE9_A1B1_11D3_8FA9_0008C7809E09_.wvu.PrintArea" hidden="1">#REF!</definedName>
    <definedName name="Z_179EFDE9_A1B1_11D3_8FA9_0008C7809E09_.wvu.PrintTitles" localSheetId="7" hidden="1">#REF!</definedName>
    <definedName name="Z_179EFDE9_A1B1_11D3_8FA9_0008C7809E09_.wvu.PrintTitles" hidden="1">#REF!</definedName>
    <definedName name="Z_179EFDEA_A1B1_11D3_8FA9_0008C7809E09_.wvu.PrintArea" localSheetId="7" hidden="1">#REF!</definedName>
    <definedName name="Z_179EFDEA_A1B1_11D3_8FA9_0008C7809E09_.wvu.PrintArea" hidden="1">#REF!</definedName>
    <definedName name="Z_179EFDEA_A1B1_11D3_8FA9_0008C7809E09_.wvu.PrintTitles" localSheetId="7" hidden="1">#REF!</definedName>
    <definedName name="Z_179EFDEA_A1B1_11D3_8FA9_0008C7809E09_.wvu.PrintTitles" hidden="1">#REF!</definedName>
    <definedName name="Z_179EFDEB_A1B1_11D3_8FA9_0008C7809E09_.wvu.PrintArea" localSheetId="7" hidden="1">#REF!</definedName>
    <definedName name="Z_179EFDEB_A1B1_11D3_8FA9_0008C7809E09_.wvu.PrintArea" hidden="1">#REF!</definedName>
    <definedName name="Z_179EFDEB_A1B1_11D3_8FA9_0008C7809E09_.wvu.PrintTitles" localSheetId="7" hidden="1">#REF!</definedName>
    <definedName name="Z_179EFDEB_A1B1_11D3_8FA9_0008C7809E09_.wvu.PrintTitles" hidden="1">#REF!</definedName>
    <definedName name="Z_179EFDEC_A1B1_11D3_8FA9_0008C7809E09_.wvu.PrintArea" localSheetId="7" hidden="1">#REF!</definedName>
    <definedName name="Z_179EFDEC_A1B1_11D3_8FA9_0008C7809E09_.wvu.PrintArea" hidden="1">#REF!</definedName>
    <definedName name="Z_179EFDEC_A1B1_11D3_8FA9_0008C7809E09_.wvu.PrintTitles" localSheetId="7" hidden="1">#REF!</definedName>
    <definedName name="Z_179EFDEC_A1B1_11D3_8FA9_0008C7809E09_.wvu.PrintTitles" hidden="1">#REF!</definedName>
    <definedName name="Z_179EFDED_A1B1_11D3_8FA9_0008C7809E09_.wvu.PrintArea" localSheetId="7" hidden="1">#REF!</definedName>
    <definedName name="Z_179EFDED_A1B1_11D3_8FA9_0008C7809E09_.wvu.PrintArea" hidden="1">#REF!</definedName>
    <definedName name="Z_179EFDED_A1B1_11D3_8FA9_0008C7809E09_.wvu.PrintTitles" localSheetId="7" hidden="1">#REF!</definedName>
    <definedName name="Z_179EFDED_A1B1_11D3_8FA9_0008C7809E09_.wvu.PrintTitles" hidden="1">#REF!</definedName>
    <definedName name="Z_179EFDEE_A1B1_11D3_8FA9_0008C7809E09_.wvu.PrintArea" localSheetId="7" hidden="1">#REF!</definedName>
    <definedName name="Z_179EFDEE_A1B1_11D3_8FA9_0008C7809E09_.wvu.PrintArea" hidden="1">#REF!</definedName>
    <definedName name="Z_179EFDEE_A1B1_11D3_8FA9_0008C7809E09_.wvu.PrintTitles" localSheetId="7" hidden="1">#REF!</definedName>
    <definedName name="Z_179EFDEE_A1B1_11D3_8FA9_0008C7809E09_.wvu.PrintTitles" hidden="1">#REF!</definedName>
    <definedName name="Z_179EFDEF_A1B1_11D3_8FA9_0008C7809E09_.wvu.PrintArea" localSheetId="7" hidden="1">#REF!</definedName>
    <definedName name="Z_179EFDEF_A1B1_11D3_8FA9_0008C7809E09_.wvu.PrintArea" hidden="1">#REF!</definedName>
    <definedName name="Z_179EFDEF_A1B1_11D3_8FA9_0008C7809E09_.wvu.PrintTitles" localSheetId="7" hidden="1">#REF!</definedName>
    <definedName name="Z_179EFDEF_A1B1_11D3_8FA9_0008C7809E09_.wvu.PrintTitles" hidden="1">#REF!</definedName>
    <definedName name="Z_179EFDF0_A1B1_11D3_8FA9_0008C7809E09_.wvu.PrintArea" localSheetId="7" hidden="1">#REF!</definedName>
    <definedName name="Z_179EFDF0_A1B1_11D3_8FA9_0008C7809E09_.wvu.PrintArea" hidden="1">#REF!</definedName>
    <definedName name="Z_179EFDF0_A1B1_11D3_8FA9_0008C7809E09_.wvu.PrintTitles" localSheetId="7" hidden="1">#REF!</definedName>
    <definedName name="Z_179EFDF0_A1B1_11D3_8FA9_0008C7809E09_.wvu.PrintTitles" hidden="1">#REF!</definedName>
    <definedName name="Z_179EFDF1_A1B1_11D3_8FA9_0008C7809E09_.wvu.PrintArea" localSheetId="7" hidden="1">#REF!</definedName>
    <definedName name="Z_179EFDF1_A1B1_11D3_8FA9_0008C7809E09_.wvu.PrintArea" hidden="1">#REF!</definedName>
    <definedName name="Z_179EFDF1_A1B1_11D3_8FA9_0008C7809E09_.wvu.PrintTitles" localSheetId="7" hidden="1">#REF!</definedName>
    <definedName name="Z_179EFDF1_A1B1_11D3_8FA9_0008C7809E09_.wvu.PrintTitles" hidden="1">#REF!</definedName>
    <definedName name="Z_179EFDF2_A1B1_11D3_8FA9_0008C7809E09_.wvu.PrintArea" localSheetId="7" hidden="1">#REF!</definedName>
    <definedName name="Z_179EFDF2_A1B1_11D3_8FA9_0008C7809E09_.wvu.PrintArea" hidden="1">#REF!</definedName>
    <definedName name="Z_179EFDF2_A1B1_11D3_8FA9_0008C7809E09_.wvu.PrintTitles" localSheetId="7" hidden="1">#REF!</definedName>
    <definedName name="Z_179EFDF2_A1B1_11D3_8FA9_0008C7809E09_.wvu.PrintTitles" hidden="1">#REF!</definedName>
    <definedName name="Z_179EFDF3_A1B1_11D3_8FA9_0008C7809E09_.wvu.PrintArea" localSheetId="7" hidden="1">#REF!</definedName>
    <definedName name="Z_179EFDF3_A1B1_11D3_8FA9_0008C7809E09_.wvu.PrintArea" hidden="1">#REF!</definedName>
    <definedName name="Z_179EFDF3_A1B1_11D3_8FA9_0008C7809E09_.wvu.PrintTitles" localSheetId="7" hidden="1">#REF!,#REF!</definedName>
    <definedName name="Z_179EFDF3_A1B1_11D3_8FA9_0008C7809E09_.wvu.PrintTitles" hidden="1">#REF!,#REF!</definedName>
    <definedName name="Z_179EFDF4_A1B1_11D3_8FA9_0008C7809E09_.wvu.PrintArea" localSheetId="7" hidden="1">#REF!</definedName>
    <definedName name="Z_179EFDF4_A1B1_11D3_8FA9_0008C7809E09_.wvu.PrintArea" hidden="1">#REF!</definedName>
    <definedName name="Z_179EFDF4_A1B1_11D3_8FA9_0008C7809E09_.wvu.PrintTitles" localSheetId="7" hidden="1">#REF!,#REF!</definedName>
    <definedName name="Z_179EFDF4_A1B1_11D3_8FA9_0008C7809E09_.wvu.PrintTitles" hidden="1">#REF!,#REF!</definedName>
    <definedName name="Z_179EFDF5_A1B1_11D3_8FA9_0008C7809E09_.wvu.PrintArea" localSheetId="7" hidden="1">#REF!</definedName>
    <definedName name="Z_179EFDF5_A1B1_11D3_8FA9_0008C7809E09_.wvu.PrintArea" hidden="1">#REF!</definedName>
    <definedName name="Z_179EFDF5_A1B1_11D3_8FA9_0008C7809E09_.wvu.PrintTitles" localSheetId="7" hidden="1">#REF!,#REF!</definedName>
    <definedName name="Z_179EFDF5_A1B1_11D3_8FA9_0008C7809E09_.wvu.PrintTitles" hidden="1">#REF!,#REF!</definedName>
    <definedName name="Z_179EFDF6_A1B1_11D3_8FA9_0008C7809E09_.wvu.PrintArea" localSheetId="7" hidden="1">#REF!</definedName>
    <definedName name="Z_179EFDF6_A1B1_11D3_8FA9_0008C7809E09_.wvu.PrintArea" hidden="1">#REF!</definedName>
    <definedName name="Z_179EFDF6_A1B1_11D3_8FA9_0008C7809E09_.wvu.PrintTitles" localSheetId="7" hidden="1">#REF!,#REF!</definedName>
    <definedName name="Z_179EFDF6_A1B1_11D3_8FA9_0008C7809E09_.wvu.PrintTitles" hidden="1">#REF!,#REF!</definedName>
    <definedName name="Z_179EFDF7_A1B1_11D3_8FA9_0008C7809E09_.wvu.PrintArea" localSheetId="7" hidden="1">#REF!</definedName>
    <definedName name="Z_179EFDF7_A1B1_11D3_8FA9_0008C7809E09_.wvu.PrintArea" hidden="1">#REF!</definedName>
    <definedName name="Z_179EFDF7_A1B1_11D3_8FA9_0008C7809E09_.wvu.PrintTitles" localSheetId="7" hidden="1">#REF!,#REF!</definedName>
    <definedName name="Z_179EFDF7_A1B1_11D3_8FA9_0008C7809E09_.wvu.PrintTitles" hidden="1">#REF!,#REF!</definedName>
    <definedName name="Z_179EFDF8_A1B1_11D3_8FA9_0008C7809E09_.wvu.PrintArea" localSheetId="7" hidden="1">#REF!</definedName>
    <definedName name="Z_179EFDF8_A1B1_11D3_8FA9_0008C7809E09_.wvu.PrintArea" hidden="1">#REF!</definedName>
    <definedName name="Z_179EFDF8_A1B1_11D3_8FA9_0008C7809E09_.wvu.PrintTitles" localSheetId="7" hidden="1">#REF!,#REF!</definedName>
    <definedName name="Z_179EFDF8_A1B1_11D3_8FA9_0008C7809E09_.wvu.PrintTitles" hidden="1">#REF!,#REF!</definedName>
    <definedName name="Z_179EFDF9_A1B1_11D3_8FA9_0008C7809E09_.wvu.PrintArea" localSheetId="7" hidden="1">#REF!</definedName>
    <definedName name="Z_179EFDF9_A1B1_11D3_8FA9_0008C7809E09_.wvu.PrintArea" hidden="1">#REF!</definedName>
    <definedName name="Z_179EFDF9_A1B1_11D3_8FA9_0008C7809E09_.wvu.PrintTitles" localSheetId="7" hidden="1">#REF!,#REF!</definedName>
    <definedName name="Z_179EFDF9_A1B1_11D3_8FA9_0008C7809E09_.wvu.PrintTitles" hidden="1">#REF!,#REF!</definedName>
    <definedName name="Z_179EFDFA_A1B1_11D3_8FA9_0008C7809E09_.wvu.PrintArea" localSheetId="7" hidden="1">#REF!</definedName>
    <definedName name="Z_179EFDFA_A1B1_11D3_8FA9_0008C7809E09_.wvu.PrintArea" hidden="1">#REF!</definedName>
    <definedName name="Z_179EFDFA_A1B1_11D3_8FA9_0008C7809E09_.wvu.PrintTitles" localSheetId="7" hidden="1">#REF!,#REF!</definedName>
    <definedName name="Z_179EFDFA_A1B1_11D3_8FA9_0008C7809E09_.wvu.PrintTitles" hidden="1">#REF!,#REF!</definedName>
    <definedName name="Z_179EFDFB_A1B1_11D3_8FA9_0008C7809E09_.wvu.PrintArea" localSheetId="7" hidden="1">#REF!</definedName>
    <definedName name="Z_179EFDFB_A1B1_11D3_8FA9_0008C7809E09_.wvu.PrintArea" hidden="1">#REF!</definedName>
    <definedName name="Z_179EFDFB_A1B1_11D3_8FA9_0008C7809E09_.wvu.PrintTitles" localSheetId="7" hidden="1">#REF!,#REF!</definedName>
    <definedName name="Z_179EFDFB_A1B1_11D3_8FA9_0008C7809E09_.wvu.PrintTitles" hidden="1">#REF!,#REF!</definedName>
    <definedName name="Z_179EFDFC_A1B1_11D3_8FA9_0008C7809E09_.wvu.PrintArea" localSheetId="7" hidden="1">#REF!</definedName>
    <definedName name="Z_179EFDFC_A1B1_11D3_8FA9_0008C7809E09_.wvu.PrintArea" hidden="1">#REF!</definedName>
    <definedName name="Z_179EFDFC_A1B1_11D3_8FA9_0008C7809E09_.wvu.PrintTitles" localSheetId="7" hidden="1">#REF!,#REF!</definedName>
    <definedName name="Z_179EFDFC_A1B1_11D3_8FA9_0008C7809E09_.wvu.PrintTitles" hidden="1">#REF!,#REF!</definedName>
    <definedName name="Z_179EFDFD_A1B1_11D3_8FA9_0008C7809E09_.wvu.PrintArea" localSheetId="7" hidden="1">#REF!</definedName>
    <definedName name="Z_179EFDFD_A1B1_11D3_8FA9_0008C7809E09_.wvu.PrintArea" hidden="1">#REF!</definedName>
    <definedName name="Z_179EFDFD_A1B1_11D3_8FA9_0008C7809E09_.wvu.PrintTitles" localSheetId="7" hidden="1">#REF!,#REF!</definedName>
    <definedName name="Z_179EFDFD_A1B1_11D3_8FA9_0008C7809E09_.wvu.PrintTitles" hidden="1">#REF!,#REF!</definedName>
    <definedName name="Z_179EFDFE_A1B1_11D3_8FA9_0008C7809E09_.wvu.PrintArea" localSheetId="7" hidden="1">#REF!</definedName>
    <definedName name="Z_179EFDFE_A1B1_11D3_8FA9_0008C7809E09_.wvu.PrintArea" hidden="1">#REF!</definedName>
    <definedName name="Z_179EFDFE_A1B1_11D3_8FA9_0008C7809E09_.wvu.PrintTitles" localSheetId="7" hidden="1">#REF!,#REF!</definedName>
    <definedName name="Z_179EFDFE_A1B1_11D3_8FA9_0008C7809E09_.wvu.PrintTitles" hidden="1">#REF!,#REF!</definedName>
    <definedName name="Z_179EFDFF_A1B1_11D3_8FA9_0008C7809E09_.wvu.PrintArea" localSheetId="7" hidden="1">#REF!</definedName>
    <definedName name="Z_179EFDFF_A1B1_11D3_8FA9_0008C7809E09_.wvu.PrintArea" hidden="1">#REF!</definedName>
    <definedName name="Z_179EFDFF_A1B1_11D3_8FA9_0008C7809E09_.wvu.PrintTitles" localSheetId="7" hidden="1">#REF!,#REF!</definedName>
    <definedName name="Z_179EFDFF_A1B1_11D3_8FA9_0008C7809E09_.wvu.PrintTitles" hidden="1">#REF!,#REF!</definedName>
    <definedName name="Z_179EFE00_A1B1_11D3_8FA9_0008C7809E09_.wvu.PrintArea" localSheetId="7" hidden="1">#REF!</definedName>
    <definedName name="Z_179EFE00_A1B1_11D3_8FA9_0008C7809E09_.wvu.PrintArea" hidden="1">#REF!</definedName>
    <definedName name="Z_179EFE00_A1B1_11D3_8FA9_0008C7809E09_.wvu.PrintTitles" localSheetId="7" hidden="1">#REF!,#REF!</definedName>
    <definedName name="Z_179EFE00_A1B1_11D3_8FA9_0008C7809E09_.wvu.PrintTitles" hidden="1">#REF!,#REF!</definedName>
    <definedName name="Z_179EFE01_A1B1_11D3_8FA9_0008C7809E09_.wvu.PrintArea" localSheetId="7" hidden="1">#REF!</definedName>
    <definedName name="Z_179EFE01_A1B1_11D3_8FA9_0008C7809E09_.wvu.PrintArea" hidden="1">#REF!</definedName>
    <definedName name="Z_179EFE01_A1B1_11D3_8FA9_0008C7809E09_.wvu.PrintTitles" localSheetId="7" hidden="1">#REF!,#REF!</definedName>
    <definedName name="Z_179EFE01_A1B1_11D3_8FA9_0008C7809E09_.wvu.PrintTitles" hidden="1">#REF!,#REF!</definedName>
    <definedName name="Z_179EFE02_A1B1_11D3_8FA9_0008C7809E09_.wvu.PrintArea" localSheetId="7" hidden="1">#REF!</definedName>
    <definedName name="Z_179EFE02_A1B1_11D3_8FA9_0008C7809E09_.wvu.PrintArea" hidden="1">#REF!</definedName>
    <definedName name="Z_179EFE02_A1B1_11D3_8FA9_0008C7809E09_.wvu.PrintTitles" localSheetId="7" hidden="1">#REF!,#REF!</definedName>
    <definedName name="Z_179EFE02_A1B1_11D3_8FA9_0008C7809E09_.wvu.PrintTitles" hidden="1">#REF!,#REF!</definedName>
    <definedName name="Z_179EFE03_A1B1_11D3_8FA9_0008C7809E09_.wvu.PrintArea" localSheetId="7" hidden="1">#REF!</definedName>
    <definedName name="Z_179EFE03_A1B1_11D3_8FA9_0008C7809E09_.wvu.PrintArea" hidden="1">#REF!</definedName>
    <definedName name="Z_179EFE03_A1B1_11D3_8FA9_0008C7809E09_.wvu.PrintTitles" localSheetId="7" hidden="1">#REF!,#REF!</definedName>
    <definedName name="Z_179EFE03_A1B1_11D3_8FA9_0008C7809E09_.wvu.PrintTitles" hidden="1">#REF!,#REF!</definedName>
    <definedName name="Z_179EFE04_A1B1_11D3_8FA9_0008C7809E09_.wvu.PrintArea" localSheetId="7" hidden="1">#REF!</definedName>
    <definedName name="Z_179EFE04_A1B1_11D3_8FA9_0008C7809E09_.wvu.PrintArea" hidden="1">#REF!</definedName>
    <definedName name="Z_179EFE04_A1B1_11D3_8FA9_0008C7809E09_.wvu.PrintTitles" localSheetId="7" hidden="1">#REF!,#REF!</definedName>
    <definedName name="Z_179EFE04_A1B1_11D3_8FA9_0008C7809E09_.wvu.PrintTitles" hidden="1">#REF!,#REF!</definedName>
    <definedName name="Z_179EFE05_A1B1_11D3_8FA9_0008C7809E09_.wvu.PrintArea" localSheetId="7" hidden="1">#REF!</definedName>
    <definedName name="Z_179EFE05_A1B1_11D3_8FA9_0008C7809E09_.wvu.PrintArea" hidden="1">#REF!</definedName>
    <definedName name="Z_179EFE05_A1B1_11D3_8FA9_0008C7809E09_.wvu.PrintTitles" localSheetId="7" hidden="1">#REF!,#REF!</definedName>
    <definedName name="Z_179EFE05_A1B1_11D3_8FA9_0008C7809E09_.wvu.PrintTitles" hidden="1">#REF!,#REF!</definedName>
    <definedName name="Z_179EFE06_A1B1_11D3_8FA9_0008C7809E09_.wvu.PrintArea" localSheetId="7" hidden="1">#REF!</definedName>
    <definedName name="Z_179EFE06_A1B1_11D3_8FA9_0008C7809E09_.wvu.PrintArea" hidden="1">#REF!</definedName>
    <definedName name="Z_179EFE06_A1B1_11D3_8FA9_0008C7809E09_.wvu.PrintTitles" localSheetId="7" hidden="1">#REF!,#REF!</definedName>
    <definedName name="Z_179EFE06_A1B1_11D3_8FA9_0008C7809E09_.wvu.PrintTitles" hidden="1">#REF!,#REF!</definedName>
    <definedName name="Z_179EFE07_A1B1_11D3_8FA9_0008C7809E09_.wvu.PrintArea" localSheetId="7" hidden="1">#REF!</definedName>
    <definedName name="Z_179EFE07_A1B1_11D3_8FA9_0008C7809E09_.wvu.PrintArea" hidden="1">#REF!</definedName>
    <definedName name="Z_179EFE07_A1B1_11D3_8FA9_0008C7809E09_.wvu.PrintTitles" localSheetId="7" hidden="1">#REF!,#REF!</definedName>
    <definedName name="Z_179EFE07_A1B1_11D3_8FA9_0008C7809E09_.wvu.PrintTitles" hidden="1">#REF!,#REF!</definedName>
    <definedName name="Z_179EFE08_A1B1_11D3_8FA9_0008C7809E09_.wvu.PrintArea" localSheetId="7" hidden="1">#REF!</definedName>
    <definedName name="Z_179EFE08_A1B1_11D3_8FA9_0008C7809E09_.wvu.PrintArea" hidden="1">#REF!</definedName>
    <definedName name="Z_179EFE08_A1B1_11D3_8FA9_0008C7809E09_.wvu.PrintTitles" localSheetId="7" hidden="1">#REF!,#REF!</definedName>
    <definedName name="Z_179EFE08_A1B1_11D3_8FA9_0008C7809E09_.wvu.PrintTitles" hidden="1">#REF!,#REF!</definedName>
    <definedName name="Z_179EFE09_A1B1_11D3_8FA9_0008C7809E09_.wvu.PrintArea" localSheetId="7" hidden="1">#REF!</definedName>
    <definedName name="Z_179EFE09_A1B1_11D3_8FA9_0008C7809E09_.wvu.PrintArea" hidden="1">#REF!</definedName>
    <definedName name="Z_179EFE09_A1B1_11D3_8FA9_0008C7809E09_.wvu.PrintTitles" localSheetId="7" hidden="1">#REF!,#REF!</definedName>
    <definedName name="Z_179EFE09_A1B1_11D3_8FA9_0008C7809E09_.wvu.PrintTitles" hidden="1">#REF!,#REF!</definedName>
    <definedName name="Z_179EFE0A_A1B1_11D3_8FA9_0008C7809E09_.wvu.PrintArea" localSheetId="7" hidden="1">#REF!</definedName>
    <definedName name="Z_179EFE0A_A1B1_11D3_8FA9_0008C7809E09_.wvu.PrintArea" hidden="1">#REF!</definedName>
    <definedName name="Z_179EFE0A_A1B1_11D3_8FA9_0008C7809E09_.wvu.PrintTitles" localSheetId="7" hidden="1">#REF!,#REF!</definedName>
    <definedName name="Z_179EFE0A_A1B1_11D3_8FA9_0008C7809E09_.wvu.PrintTitles" hidden="1">#REF!,#REF!</definedName>
    <definedName name="Z_179EFE0B_A1B1_11D3_8FA9_0008C7809E09_.wvu.PrintArea" localSheetId="7" hidden="1">#REF!</definedName>
    <definedName name="Z_179EFE0B_A1B1_11D3_8FA9_0008C7809E09_.wvu.PrintArea" hidden="1">#REF!</definedName>
    <definedName name="Z_179EFE0B_A1B1_11D3_8FA9_0008C7809E09_.wvu.PrintTitles" localSheetId="7" hidden="1">#REF!,#REF!</definedName>
    <definedName name="Z_179EFE0B_A1B1_11D3_8FA9_0008C7809E09_.wvu.PrintTitles" hidden="1">#REF!,#REF!</definedName>
    <definedName name="Z_179EFE0C_A1B1_11D3_8FA9_0008C7809E09_.wvu.PrintArea" localSheetId="7" hidden="1">#REF!</definedName>
    <definedName name="Z_179EFE0C_A1B1_11D3_8FA9_0008C7809E09_.wvu.PrintArea" hidden="1">#REF!</definedName>
    <definedName name="Z_179EFE0C_A1B1_11D3_8FA9_0008C7809E09_.wvu.PrintTitles" localSheetId="7" hidden="1">#REF!,#REF!</definedName>
    <definedName name="Z_179EFE0C_A1B1_11D3_8FA9_0008C7809E09_.wvu.PrintTitles" hidden="1">#REF!,#REF!</definedName>
    <definedName name="Z_179EFE0D_A1B1_11D3_8FA9_0008C7809E09_.wvu.PrintArea" localSheetId="7" hidden="1">#REF!</definedName>
    <definedName name="Z_179EFE0D_A1B1_11D3_8FA9_0008C7809E09_.wvu.PrintArea" hidden="1">#REF!</definedName>
    <definedName name="Z_179EFE0D_A1B1_11D3_8FA9_0008C7809E09_.wvu.PrintTitles" localSheetId="7" hidden="1">#REF!,#REF!</definedName>
    <definedName name="Z_179EFE0D_A1B1_11D3_8FA9_0008C7809E09_.wvu.PrintTitles" hidden="1">#REF!,#REF!</definedName>
    <definedName name="Z_179EFE0E_A1B1_11D3_8FA9_0008C7809E09_.wvu.PrintArea" localSheetId="7" hidden="1">#REF!</definedName>
    <definedName name="Z_179EFE0E_A1B1_11D3_8FA9_0008C7809E09_.wvu.PrintArea" hidden="1">#REF!</definedName>
    <definedName name="Z_179EFE0E_A1B1_11D3_8FA9_0008C7809E09_.wvu.PrintTitles" localSheetId="7" hidden="1">#REF!,#REF!</definedName>
    <definedName name="Z_179EFE0E_A1B1_11D3_8FA9_0008C7809E09_.wvu.PrintTitles" hidden="1">#REF!,#REF!</definedName>
    <definedName name="Z_179EFE0F_A1B1_11D3_8FA9_0008C7809E09_.wvu.PrintArea" localSheetId="7" hidden="1">#REF!</definedName>
    <definedName name="Z_179EFE0F_A1B1_11D3_8FA9_0008C7809E09_.wvu.PrintArea" hidden="1">#REF!</definedName>
    <definedName name="Z_179EFE0F_A1B1_11D3_8FA9_0008C7809E09_.wvu.PrintTitles" localSheetId="7" hidden="1">#REF!,#REF!</definedName>
    <definedName name="Z_179EFE0F_A1B1_11D3_8FA9_0008C7809E09_.wvu.PrintTitles" hidden="1">#REF!,#REF!</definedName>
    <definedName name="Z_179EFE10_A1B1_11D3_8FA9_0008C7809E09_.wvu.PrintArea" localSheetId="7" hidden="1">#REF!</definedName>
    <definedName name="Z_179EFE10_A1B1_11D3_8FA9_0008C7809E09_.wvu.PrintArea" hidden="1">#REF!</definedName>
    <definedName name="Z_179EFE10_A1B1_11D3_8FA9_0008C7809E09_.wvu.PrintTitles" localSheetId="7" hidden="1">#REF!,#REF!</definedName>
    <definedName name="Z_179EFE10_A1B1_11D3_8FA9_0008C7809E09_.wvu.PrintTitles" hidden="1">#REF!,#REF!</definedName>
    <definedName name="Z_179EFE11_A1B1_11D3_8FA9_0008C7809E09_.wvu.PrintArea" localSheetId="7" hidden="1">#REF!</definedName>
    <definedName name="Z_179EFE11_A1B1_11D3_8FA9_0008C7809E09_.wvu.PrintArea" hidden="1">#REF!</definedName>
    <definedName name="Z_179EFE11_A1B1_11D3_8FA9_0008C7809E09_.wvu.PrintTitles" localSheetId="7" hidden="1">#REF!,#REF!</definedName>
    <definedName name="Z_179EFE11_A1B1_11D3_8FA9_0008C7809E09_.wvu.PrintTitles" hidden="1">#REF!,#REF!</definedName>
    <definedName name="Z_179EFE12_A1B1_11D3_8FA9_0008C7809E09_.wvu.PrintArea" localSheetId="7" hidden="1">#REF!</definedName>
    <definedName name="Z_179EFE12_A1B1_11D3_8FA9_0008C7809E09_.wvu.PrintArea" hidden="1">#REF!</definedName>
    <definedName name="Z_179EFE12_A1B1_11D3_8FA9_0008C7809E09_.wvu.PrintTitles" localSheetId="7" hidden="1">#REF!,#REF!</definedName>
    <definedName name="Z_179EFE12_A1B1_11D3_8FA9_0008C7809E09_.wvu.PrintTitles" hidden="1">#REF!,#REF!</definedName>
    <definedName name="Z_179EFE13_A1B1_11D3_8FA9_0008C7809E09_.wvu.PrintArea" localSheetId="7" hidden="1">#REF!</definedName>
    <definedName name="Z_179EFE13_A1B1_11D3_8FA9_0008C7809E09_.wvu.PrintArea" hidden="1">#REF!</definedName>
    <definedName name="Z_179EFE13_A1B1_11D3_8FA9_0008C7809E09_.wvu.PrintTitles" localSheetId="7" hidden="1">#REF!,#REF!</definedName>
    <definedName name="Z_179EFE13_A1B1_11D3_8FA9_0008C7809E09_.wvu.PrintTitles" hidden="1">#REF!,#REF!</definedName>
    <definedName name="Z_179EFE14_A1B1_11D3_8FA9_0008C7809E09_.wvu.PrintArea" localSheetId="7" hidden="1">#REF!</definedName>
    <definedName name="Z_179EFE14_A1B1_11D3_8FA9_0008C7809E09_.wvu.PrintArea" hidden="1">#REF!</definedName>
    <definedName name="Z_179EFE14_A1B1_11D3_8FA9_0008C7809E09_.wvu.PrintTitles" localSheetId="7" hidden="1">#REF!,#REF!</definedName>
    <definedName name="Z_179EFE14_A1B1_11D3_8FA9_0008C7809E09_.wvu.PrintTitles" hidden="1">#REF!,#REF!</definedName>
    <definedName name="Z_179EFE15_A1B1_11D3_8FA9_0008C7809E09_.wvu.PrintArea" localSheetId="7" hidden="1">#REF!</definedName>
    <definedName name="Z_179EFE15_A1B1_11D3_8FA9_0008C7809E09_.wvu.PrintArea" hidden="1">#REF!</definedName>
    <definedName name="Z_179EFE15_A1B1_11D3_8FA9_0008C7809E09_.wvu.PrintTitles" localSheetId="7" hidden="1">#REF!,#REF!</definedName>
    <definedName name="Z_179EFE15_A1B1_11D3_8FA9_0008C7809E09_.wvu.PrintTitles" hidden="1">#REF!,#REF!</definedName>
    <definedName name="Z_179EFE16_A1B1_11D3_8FA9_0008C7809E09_.wvu.PrintArea" localSheetId="7" hidden="1">#REF!</definedName>
    <definedName name="Z_179EFE16_A1B1_11D3_8FA9_0008C7809E09_.wvu.PrintArea" hidden="1">#REF!</definedName>
    <definedName name="Z_179EFE16_A1B1_11D3_8FA9_0008C7809E09_.wvu.PrintTitles" localSheetId="7" hidden="1">#REF!,#REF!</definedName>
    <definedName name="Z_179EFE16_A1B1_11D3_8FA9_0008C7809E09_.wvu.PrintTitles" hidden="1">#REF!,#REF!</definedName>
    <definedName name="Z_179EFE17_A1B1_11D3_8FA9_0008C7809E09_.wvu.PrintArea" localSheetId="7" hidden="1">#REF!</definedName>
    <definedName name="Z_179EFE17_A1B1_11D3_8FA9_0008C7809E09_.wvu.PrintArea" hidden="1">#REF!</definedName>
    <definedName name="Z_179EFE17_A1B1_11D3_8FA9_0008C7809E09_.wvu.PrintTitles" localSheetId="7" hidden="1">#REF!,#REF!</definedName>
    <definedName name="Z_179EFE17_A1B1_11D3_8FA9_0008C7809E09_.wvu.PrintTitles" hidden="1">#REF!,#REF!</definedName>
    <definedName name="Z_179EFE18_A1B1_11D3_8FA9_0008C7809E09_.wvu.PrintArea" localSheetId="7" hidden="1">#REF!</definedName>
    <definedName name="Z_179EFE18_A1B1_11D3_8FA9_0008C7809E09_.wvu.PrintArea" hidden="1">#REF!</definedName>
    <definedName name="Z_179EFE18_A1B1_11D3_8FA9_0008C7809E09_.wvu.PrintTitles" localSheetId="7" hidden="1">#REF!,#REF!</definedName>
    <definedName name="Z_179EFE18_A1B1_11D3_8FA9_0008C7809E09_.wvu.PrintTitles" hidden="1">#REF!,#REF!</definedName>
    <definedName name="Z_179EFE19_A1B1_11D3_8FA9_0008C7809E09_.wvu.PrintArea" localSheetId="7" hidden="1">#REF!</definedName>
    <definedName name="Z_179EFE19_A1B1_11D3_8FA9_0008C7809E09_.wvu.PrintArea" hidden="1">#REF!</definedName>
    <definedName name="Z_179EFE19_A1B1_11D3_8FA9_0008C7809E09_.wvu.PrintTitles" localSheetId="7" hidden="1">#REF!,#REF!</definedName>
    <definedName name="Z_179EFE19_A1B1_11D3_8FA9_0008C7809E09_.wvu.PrintTitles" hidden="1">#REF!,#REF!</definedName>
    <definedName name="Z_179EFE1A_A1B1_11D3_8FA9_0008C7809E09_.wvu.PrintArea" localSheetId="7" hidden="1">#REF!</definedName>
    <definedName name="Z_179EFE1A_A1B1_11D3_8FA9_0008C7809E09_.wvu.PrintArea" hidden="1">#REF!</definedName>
    <definedName name="Z_179EFE1A_A1B1_11D3_8FA9_0008C7809E09_.wvu.PrintTitles" localSheetId="7" hidden="1">#REF!,#REF!</definedName>
    <definedName name="Z_179EFE1A_A1B1_11D3_8FA9_0008C7809E09_.wvu.PrintTitles" hidden="1">#REF!,#REF!</definedName>
    <definedName name="Z_179EFE1B_A1B1_11D3_8FA9_0008C7809E09_.wvu.PrintArea" localSheetId="7" hidden="1">#REF!</definedName>
    <definedName name="Z_179EFE1B_A1B1_11D3_8FA9_0008C7809E09_.wvu.PrintArea" hidden="1">#REF!</definedName>
    <definedName name="Z_179EFE1B_A1B1_11D3_8FA9_0008C7809E09_.wvu.PrintTitles" localSheetId="7" hidden="1">#REF!,#REF!</definedName>
    <definedName name="Z_179EFE1B_A1B1_11D3_8FA9_0008C7809E09_.wvu.PrintTitles" hidden="1">#REF!,#REF!</definedName>
    <definedName name="Z_179EFE1C_A1B1_11D3_8FA9_0008C7809E09_.wvu.PrintArea" localSheetId="7" hidden="1">#REF!</definedName>
    <definedName name="Z_179EFE1C_A1B1_11D3_8FA9_0008C7809E09_.wvu.PrintArea" hidden="1">#REF!</definedName>
    <definedName name="Z_179EFE1C_A1B1_11D3_8FA9_0008C7809E09_.wvu.PrintTitles" localSheetId="7" hidden="1">#REF!,#REF!</definedName>
    <definedName name="Z_179EFE1C_A1B1_11D3_8FA9_0008C7809E09_.wvu.PrintTitles" hidden="1">#REF!,#REF!</definedName>
    <definedName name="Z_179EFE1D_A1B1_11D3_8FA9_0008C7809E09_.wvu.PrintArea" localSheetId="7" hidden="1">#REF!</definedName>
    <definedName name="Z_179EFE1D_A1B1_11D3_8FA9_0008C7809E09_.wvu.PrintArea" hidden="1">#REF!</definedName>
    <definedName name="Z_179EFE1D_A1B1_11D3_8FA9_0008C7809E09_.wvu.PrintTitles" localSheetId="7" hidden="1">#REF!,#REF!</definedName>
    <definedName name="Z_179EFE1D_A1B1_11D3_8FA9_0008C7809E09_.wvu.PrintTitles" hidden="1">#REF!,#REF!</definedName>
    <definedName name="Z_179EFE1E_A1B1_11D3_8FA9_0008C7809E09_.wvu.PrintArea" localSheetId="7" hidden="1">#REF!</definedName>
    <definedName name="Z_179EFE1E_A1B1_11D3_8FA9_0008C7809E09_.wvu.PrintArea" hidden="1">#REF!</definedName>
    <definedName name="Z_179EFE1E_A1B1_11D3_8FA9_0008C7809E09_.wvu.PrintTitles" localSheetId="7" hidden="1">#REF!,#REF!</definedName>
    <definedName name="Z_179EFE1E_A1B1_11D3_8FA9_0008C7809E09_.wvu.PrintTitles" hidden="1">#REF!,#REF!</definedName>
    <definedName name="Z_179EFE1F_A1B1_11D3_8FA9_0008C7809E09_.wvu.PrintArea" localSheetId="7" hidden="1">#REF!</definedName>
    <definedName name="Z_179EFE1F_A1B1_11D3_8FA9_0008C7809E09_.wvu.PrintArea" hidden="1">#REF!</definedName>
    <definedName name="Z_179EFE1F_A1B1_11D3_8FA9_0008C7809E09_.wvu.PrintTitles" localSheetId="7" hidden="1">#REF!,#REF!</definedName>
    <definedName name="Z_179EFE1F_A1B1_11D3_8FA9_0008C7809E09_.wvu.PrintTitles" hidden="1">#REF!,#REF!</definedName>
    <definedName name="Z_179EFE20_A1B1_11D3_8FA9_0008C7809E09_.wvu.PrintArea" localSheetId="7" hidden="1">#REF!</definedName>
    <definedName name="Z_179EFE20_A1B1_11D3_8FA9_0008C7809E09_.wvu.PrintArea" hidden="1">#REF!</definedName>
    <definedName name="Z_179EFE20_A1B1_11D3_8FA9_0008C7809E09_.wvu.PrintTitles" localSheetId="7" hidden="1">#REF!,#REF!</definedName>
    <definedName name="Z_179EFE20_A1B1_11D3_8FA9_0008C7809E09_.wvu.PrintTitles" hidden="1">#REF!,#REF!</definedName>
    <definedName name="Z_179EFE21_A1B1_11D3_8FA9_0008C7809E09_.wvu.PrintArea" localSheetId="7" hidden="1">#REF!</definedName>
    <definedName name="Z_179EFE21_A1B1_11D3_8FA9_0008C7809E09_.wvu.PrintArea" hidden="1">#REF!</definedName>
    <definedName name="Z_179EFE21_A1B1_11D3_8FA9_0008C7809E09_.wvu.PrintTitles" localSheetId="7" hidden="1">#REF!,#REF!</definedName>
    <definedName name="Z_179EFE21_A1B1_11D3_8FA9_0008C7809E09_.wvu.PrintTitles" hidden="1">#REF!,#REF!</definedName>
    <definedName name="Z_179EFE22_A1B1_11D3_8FA9_0008C7809E09_.wvu.PrintArea" localSheetId="7" hidden="1">#REF!</definedName>
    <definedName name="Z_179EFE22_A1B1_11D3_8FA9_0008C7809E09_.wvu.PrintArea" hidden="1">#REF!</definedName>
    <definedName name="Z_179EFE22_A1B1_11D3_8FA9_0008C7809E09_.wvu.PrintTitles" localSheetId="7" hidden="1">#REF!,#REF!</definedName>
    <definedName name="Z_179EFE22_A1B1_11D3_8FA9_0008C7809E09_.wvu.PrintTitles" hidden="1">#REF!,#REF!</definedName>
    <definedName name="Z_179EFE23_A1B1_11D3_8FA9_0008C7809E09_.wvu.PrintArea" localSheetId="7" hidden="1">#REF!</definedName>
    <definedName name="Z_179EFE23_A1B1_11D3_8FA9_0008C7809E09_.wvu.PrintArea" hidden="1">#REF!</definedName>
    <definedName name="Z_179EFE23_A1B1_11D3_8FA9_0008C7809E09_.wvu.PrintTitles" localSheetId="7" hidden="1">#REF!,#REF!</definedName>
    <definedName name="Z_179EFE23_A1B1_11D3_8FA9_0008C7809E09_.wvu.PrintTitles" hidden="1">#REF!,#REF!</definedName>
    <definedName name="Z_179EFE24_A1B1_11D3_8FA9_0008C7809E09_.wvu.PrintArea" localSheetId="7" hidden="1">#REF!</definedName>
    <definedName name="Z_179EFE24_A1B1_11D3_8FA9_0008C7809E09_.wvu.PrintArea" hidden="1">#REF!</definedName>
    <definedName name="Z_179EFE24_A1B1_11D3_8FA9_0008C7809E09_.wvu.PrintTitles" localSheetId="7" hidden="1">#REF!,#REF!</definedName>
    <definedName name="Z_179EFE24_A1B1_11D3_8FA9_0008C7809E09_.wvu.PrintTitles" hidden="1">#REF!,#REF!</definedName>
    <definedName name="Z_179EFE25_A1B1_11D3_8FA9_0008C7809E09_.wvu.PrintArea" localSheetId="7" hidden="1">#REF!</definedName>
    <definedName name="Z_179EFE25_A1B1_11D3_8FA9_0008C7809E09_.wvu.PrintArea" hidden="1">#REF!</definedName>
    <definedName name="Z_179EFE25_A1B1_11D3_8FA9_0008C7809E09_.wvu.PrintTitles" localSheetId="7" hidden="1">#REF!,#REF!</definedName>
    <definedName name="Z_179EFE25_A1B1_11D3_8FA9_0008C7809E09_.wvu.PrintTitles" hidden="1">#REF!,#REF!</definedName>
    <definedName name="Z_179EFE26_A1B1_11D3_8FA9_0008C7809E09_.wvu.PrintArea" localSheetId="7" hidden="1">#REF!</definedName>
    <definedName name="Z_179EFE26_A1B1_11D3_8FA9_0008C7809E09_.wvu.PrintArea" hidden="1">#REF!</definedName>
    <definedName name="Z_179EFE26_A1B1_11D3_8FA9_0008C7809E09_.wvu.PrintTitles" localSheetId="7" hidden="1">#REF!,#REF!</definedName>
    <definedName name="Z_179EFE26_A1B1_11D3_8FA9_0008C7809E09_.wvu.PrintTitles" hidden="1">#REF!,#REF!</definedName>
    <definedName name="Z_179EFE27_A1B1_11D3_8FA9_0008C7809E09_.wvu.PrintArea" localSheetId="7" hidden="1">#REF!</definedName>
    <definedName name="Z_179EFE27_A1B1_11D3_8FA9_0008C7809E09_.wvu.PrintArea" hidden="1">#REF!</definedName>
    <definedName name="Z_179EFE27_A1B1_11D3_8FA9_0008C7809E09_.wvu.PrintTitles" localSheetId="7" hidden="1">#REF!,#REF!</definedName>
    <definedName name="Z_179EFE27_A1B1_11D3_8FA9_0008C7809E09_.wvu.PrintTitles" hidden="1">#REF!,#REF!</definedName>
    <definedName name="Z_179EFE28_A1B1_11D3_8FA9_0008C7809E09_.wvu.PrintArea" localSheetId="7" hidden="1">#REF!</definedName>
    <definedName name="Z_179EFE28_A1B1_11D3_8FA9_0008C7809E09_.wvu.PrintArea" hidden="1">#REF!</definedName>
    <definedName name="Z_179EFE28_A1B1_11D3_8FA9_0008C7809E09_.wvu.PrintTitles" localSheetId="7" hidden="1">#REF!,#REF!</definedName>
    <definedName name="Z_179EFE28_A1B1_11D3_8FA9_0008C7809E09_.wvu.PrintTitles" hidden="1">#REF!,#REF!</definedName>
    <definedName name="Z_179EFE29_A1B1_11D3_8FA9_0008C7809E09_.wvu.PrintArea" localSheetId="7" hidden="1">#REF!</definedName>
    <definedName name="Z_179EFE29_A1B1_11D3_8FA9_0008C7809E09_.wvu.PrintArea" hidden="1">#REF!</definedName>
    <definedName name="Z_179EFE29_A1B1_11D3_8FA9_0008C7809E09_.wvu.PrintTitles" localSheetId="7" hidden="1">#REF!,#REF!</definedName>
    <definedName name="Z_179EFE29_A1B1_11D3_8FA9_0008C7809E09_.wvu.PrintTitles" hidden="1">#REF!,#REF!</definedName>
    <definedName name="Z_179EFE2A_A1B1_11D3_8FA9_0008C7809E09_.wvu.PrintArea" localSheetId="7" hidden="1">#REF!</definedName>
    <definedName name="Z_179EFE2A_A1B1_11D3_8FA9_0008C7809E09_.wvu.PrintArea" hidden="1">#REF!</definedName>
    <definedName name="Z_179EFE2A_A1B1_11D3_8FA9_0008C7809E09_.wvu.PrintTitles" localSheetId="7" hidden="1">#REF!,#REF!</definedName>
    <definedName name="Z_179EFE2A_A1B1_11D3_8FA9_0008C7809E09_.wvu.PrintTitles" hidden="1">#REF!,#REF!</definedName>
    <definedName name="Z_179EFE2B_A1B1_11D3_8FA9_0008C7809E09_.wvu.PrintArea" localSheetId="7" hidden="1">#REF!</definedName>
    <definedName name="Z_179EFE2B_A1B1_11D3_8FA9_0008C7809E09_.wvu.PrintArea" hidden="1">#REF!</definedName>
    <definedName name="Z_179EFE2B_A1B1_11D3_8FA9_0008C7809E09_.wvu.PrintTitles" localSheetId="7" hidden="1">#REF!,#REF!</definedName>
    <definedName name="Z_179EFE2B_A1B1_11D3_8FA9_0008C7809E09_.wvu.PrintTitles" hidden="1">#REF!,#REF!</definedName>
    <definedName name="Z_179EFE2C_A1B1_11D3_8FA9_0008C7809E09_.wvu.PrintArea" localSheetId="7" hidden="1">#REF!</definedName>
    <definedName name="Z_179EFE2C_A1B1_11D3_8FA9_0008C7809E09_.wvu.PrintArea" hidden="1">#REF!</definedName>
    <definedName name="Z_179EFE2C_A1B1_11D3_8FA9_0008C7809E09_.wvu.PrintTitles" localSheetId="7" hidden="1">#REF!,#REF!</definedName>
    <definedName name="Z_179EFE2C_A1B1_11D3_8FA9_0008C7809E09_.wvu.PrintTitles" hidden="1">#REF!,#REF!</definedName>
    <definedName name="Z_179EFE2D_A1B1_11D3_8FA9_0008C7809E09_.wvu.PrintArea" localSheetId="7" hidden="1">#REF!</definedName>
    <definedName name="Z_179EFE2D_A1B1_11D3_8FA9_0008C7809E09_.wvu.PrintArea" hidden="1">#REF!</definedName>
    <definedName name="Z_179EFE2D_A1B1_11D3_8FA9_0008C7809E09_.wvu.PrintTitles" localSheetId="7" hidden="1">#REF!,#REF!</definedName>
    <definedName name="Z_179EFE2D_A1B1_11D3_8FA9_0008C7809E09_.wvu.PrintTitles" hidden="1">#REF!,#REF!</definedName>
    <definedName name="Z_179EFE2E_A1B1_11D3_8FA9_0008C7809E09_.wvu.PrintArea" localSheetId="7" hidden="1">#REF!</definedName>
    <definedName name="Z_179EFE2E_A1B1_11D3_8FA9_0008C7809E09_.wvu.PrintArea" hidden="1">#REF!</definedName>
    <definedName name="Z_179EFE2E_A1B1_11D3_8FA9_0008C7809E09_.wvu.PrintTitles" localSheetId="7" hidden="1">#REF!,#REF!</definedName>
    <definedName name="Z_179EFE2E_A1B1_11D3_8FA9_0008C7809E09_.wvu.PrintTitles" hidden="1">#REF!,#REF!</definedName>
    <definedName name="Z_179EFE2F_A1B1_11D3_8FA9_0008C7809E09_.wvu.PrintArea" localSheetId="7" hidden="1">#REF!</definedName>
    <definedName name="Z_179EFE2F_A1B1_11D3_8FA9_0008C7809E09_.wvu.PrintArea" hidden="1">#REF!</definedName>
    <definedName name="Z_179EFE2F_A1B1_11D3_8FA9_0008C7809E09_.wvu.PrintTitles" localSheetId="7" hidden="1">#REF!</definedName>
    <definedName name="Z_179EFE2F_A1B1_11D3_8FA9_0008C7809E09_.wvu.PrintTitles" hidden="1">#REF!</definedName>
    <definedName name="Z_179EFE30_A1B1_11D3_8FA9_0008C7809E09_.wvu.PrintArea" localSheetId="7" hidden="1">#REF!</definedName>
    <definedName name="Z_179EFE30_A1B1_11D3_8FA9_0008C7809E09_.wvu.PrintArea" hidden="1">#REF!</definedName>
    <definedName name="Z_179EFE30_A1B1_11D3_8FA9_0008C7809E09_.wvu.PrintTitles" localSheetId="7" hidden="1">#REF!</definedName>
    <definedName name="Z_179EFE30_A1B1_11D3_8FA9_0008C7809E09_.wvu.PrintTitles" hidden="1">#REF!</definedName>
    <definedName name="Z_179EFE31_A1B1_11D3_8FA9_0008C7809E09_.wvu.PrintArea" localSheetId="7" hidden="1">#REF!</definedName>
    <definedName name="Z_179EFE31_A1B1_11D3_8FA9_0008C7809E09_.wvu.PrintArea" hidden="1">#REF!</definedName>
    <definedName name="Z_179EFE31_A1B1_11D3_8FA9_0008C7809E09_.wvu.PrintTitles" localSheetId="7" hidden="1">#REF!</definedName>
    <definedName name="Z_179EFE31_A1B1_11D3_8FA9_0008C7809E09_.wvu.PrintTitles" hidden="1">#REF!</definedName>
    <definedName name="Z_179EFE32_A1B1_11D3_8FA9_0008C7809E09_.wvu.PrintArea" localSheetId="7" hidden="1">#REF!</definedName>
    <definedName name="Z_179EFE32_A1B1_11D3_8FA9_0008C7809E09_.wvu.PrintArea" hidden="1">#REF!</definedName>
    <definedName name="Z_179EFE32_A1B1_11D3_8FA9_0008C7809E09_.wvu.PrintTitles" localSheetId="7" hidden="1">#REF!</definedName>
    <definedName name="Z_179EFE32_A1B1_11D3_8FA9_0008C7809E09_.wvu.PrintTitles" hidden="1">#REF!</definedName>
    <definedName name="Z_179EFE33_A1B1_11D3_8FA9_0008C7809E09_.wvu.PrintArea" localSheetId="7" hidden="1">#REF!</definedName>
    <definedName name="Z_179EFE33_A1B1_11D3_8FA9_0008C7809E09_.wvu.PrintArea" hidden="1">#REF!</definedName>
    <definedName name="Z_179EFE33_A1B1_11D3_8FA9_0008C7809E09_.wvu.PrintTitles" localSheetId="7" hidden="1">#REF!</definedName>
    <definedName name="Z_179EFE33_A1B1_11D3_8FA9_0008C7809E09_.wvu.PrintTitles" hidden="1">#REF!</definedName>
    <definedName name="Z_179EFE34_A1B1_11D3_8FA9_0008C7809E09_.wvu.PrintArea" localSheetId="7" hidden="1">#REF!</definedName>
    <definedName name="Z_179EFE34_A1B1_11D3_8FA9_0008C7809E09_.wvu.PrintArea" hidden="1">#REF!</definedName>
    <definedName name="Z_179EFE34_A1B1_11D3_8FA9_0008C7809E09_.wvu.PrintTitles" localSheetId="7" hidden="1">#REF!</definedName>
    <definedName name="Z_179EFE34_A1B1_11D3_8FA9_0008C7809E09_.wvu.PrintTitles" hidden="1">#REF!</definedName>
    <definedName name="Z_179EFE35_A1B1_11D3_8FA9_0008C7809E09_.wvu.PrintArea" localSheetId="7" hidden="1">#REF!</definedName>
    <definedName name="Z_179EFE35_A1B1_11D3_8FA9_0008C7809E09_.wvu.PrintArea" hidden="1">#REF!</definedName>
    <definedName name="Z_179EFE35_A1B1_11D3_8FA9_0008C7809E09_.wvu.PrintTitles" localSheetId="7" hidden="1">#REF!</definedName>
    <definedName name="Z_179EFE35_A1B1_11D3_8FA9_0008C7809E09_.wvu.PrintTitles" hidden="1">#REF!</definedName>
    <definedName name="Z_179EFE36_A1B1_11D3_8FA9_0008C7809E09_.wvu.PrintArea" localSheetId="7" hidden="1">#REF!</definedName>
    <definedName name="Z_179EFE36_A1B1_11D3_8FA9_0008C7809E09_.wvu.PrintArea" hidden="1">#REF!</definedName>
    <definedName name="Z_179EFE36_A1B1_11D3_8FA9_0008C7809E09_.wvu.PrintTitles" localSheetId="7" hidden="1">#REF!</definedName>
    <definedName name="Z_179EFE36_A1B1_11D3_8FA9_0008C7809E09_.wvu.PrintTitles" hidden="1">#REF!</definedName>
    <definedName name="Z_179EFE37_A1B1_11D3_8FA9_0008C7809E09_.wvu.PrintArea" localSheetId="7" hidden="1">#REF!</definedName>
    <definedName name="Z_179EFE37_A1B1_11D3_8FA9_0008C7809E09_.wvu.PrintArea" hidden="1">#REF!</definedName>
    <definedName name="Z_179EFE37_A1B1_11D3_8FA9_0008C7809E09_.wvu.PrintTitles" localSheetId="7" hidden="1">#REF!</definedName>
    <definedName name="Z_179EFE37_A1B1_11D3_8FA9_0008C7809E09_.wvu.PrintTitles" hidden="1">#REF!</definedName>
    <definedName name="Z_179EFE38_A1B1_11D3_8FA9_0008C7809E09_.wvu.PrintArea" localSheetId="7" hidden="1">#REF!</definedName>
    <definedName name="Z_179EFE38_A1B1_11D3_8FA9_0008C7809E09_.wvu.PrintArea" hidden="1">#REF!</definedName>
    <definedName name="Z_179EFE38_A1B1_11D3_8FA9_0008C7809E09_.wvu.PrintTitles" localSheetId="7" hidden="1">#REF!</definedName>
    <definedName name="Z_179EFE38_A1B1_11D3_8FA9_0008C7809E09_.wvu.PrintTitles" hidden="1">#REF!</definedName>
    <definedName name="Z_179EFE39_A1B1_11D3_8FA9_0008C7809E09_.wvu.PrintArea" localSheetId="7" hidden="1">#REF!</definedName>
    <definedName name="Z_179EFE39_A1B1_11D3_8FA9_0008C7809E09_.wvu.PrintArea" hidden="1">#REF!</definedName>
    <definedName name="Z_179EFE39_A1B1_11D3_8FA9_0008C7809E09_.wvu.PrintTitles" localSheetId="7" hidden="1">#REF!</definedName>
    <definedName name="Z_179EFE39_A1B1_11D3_8FA9_0008C7809E09_.wvu.PrintTitles" hidden="1">#REF!</definedName>
    <definedName name="Z_179EFE3A_A1B1_11D3_8FA9_0008C7809E09_.wvu.PrintArea" localSheetId="7" hidden="1">#REF!</definedName>
    <definedName name="Z_179EFE3A_A1B1_11D3_8FA9_0008C7809E09_.wvu.PrintArea" hidden="1">#REF!</definedName>
    <definedName name="Z_179EFE3A_A1B1_11D3_8FA9_0008C7809E09_.wvu.PrintTitles" localSheetId="7" hidden="1">#REF!</definedName>
    <definedName name="Z_179EFE3A_A1B1_11D3_8FA9_0008C7809E09_.wvu.PrintTitles" hidden="1">#REF!</definedName>
    <definedName name="Z_179EFE3B_A1B1_11D3_8FA9_0008C7809E09_.wvu.PrintArea" localSheetId="7" hidden="1">#REF!</definedName>
    <definedName name="Z_179EFE3B_A1B1_11D3_8FA9_0008C7809E09_.wvu.PrintArea" hidden="1">#REF!</definedName>
    <definedName name="Z_179EFE3B_A1B1_11D3_8FA9_0008C7809E09_.wvu.PrintTitles" localSheetId="7" hidden="1">#REF!</definedName>
    <definedName name="Z_179EFE3B_A1B1_11D3_8FA9_0008C7809E09_.wvu.PrintTitles" hidden="1">#REF!</definedName>
    <definedName name="Z_179EFE3C_A1B1_11D3_8FA9_0008C7809E09_.wvu.PrintArea" localSheetId="7" hidden="1">#REF!</definedName>
    <definedName name="Z_179EFE3C_A1B1_11D3_8FA9_0008C7809E09_.wvu.PrintArea" hidden="1">#REF!</definedName>
    <definedName name="Z_179EFE3C_A1B1_11D3_8FA9_0008C7809E09_.wvu.PrintTitles" localSheetId="7" hidden="1">#REF!,#REF!</definedName>
    <definedName name="Z_179EFE3C_A1B1_11D3_8FA9_0008C7809E09_.wvu.PrintTitles" hidden="1">#REF!,#REF!</definedName>
    <definedName name="Z_179EFE3D_A1B1_11D3_8FA9_0008C7809E09_.wvu.PrintArea" localSheetId="7" hidden="1">#REF!</definedName>
    <definedName name="Z_179EFE3D_A1B1_11D3_8FA9_0008C7809E09_.wvu.PrintArea" hidden="1">#REF!</definedName>
    <definedName name="Z_179EFE3D_A1B1_11D3_8FA9_0008C7809E09_.wvu.PrintTitles" localSheetId="7" hidden="1">#REF!,#REF!</definedName>
    <definedName name="Z_179EFE3D_A1B1_11D3_8FA9_0008C7809E09_.wvu.PrintTitles" hidden="1">#REF!,#REF!</definedName>
    <definedName name="Z_179EFE3E_A1B1_11D3_8FA9_0008C7809E09_.wvu.PrintArea" localSheetId="7" hidden="1">#REF!</definedName>
    <definedName name="Z_179EFE3E_A1B1_11D3_8FA9_0008C7809E09_.wvu.PrintArea" hidden="1">#REF!</definedName>
    <definedName name="Z_179EFE3E_A1B1_11D3_8FA9_0008C7809E09_.wvu.PrintTitles" localSheetId="7" hidden="1">#REF!,#REF!</definedName>
    <definedName name="Z_179EFE3E_A1B1_11D3_8FA9_0008C7809E09_.wvu.PrintTitles" hidden="1">#REF!,#REF!</definedName>
    <definedName name="Z_179EFE3F_A1B1_11D3_8FA9_0008C7809E09_.wvu.PrintArea" localSheetId="7" hidden="1">#REF!</definedName>
    <definedName name="Z_179EFE3F_A1B1_11D3_8FA9_0008C7809E09_.wvu.PrintArea" hidden="1">#REF!</definedName>
    <definedName name="Z_179EFE3F_A1B1_11D3_8FA9_0008C7809E09_.wvu.PrintTitles" localSheetId="7" hidden="1">#REF!,#REF!</definedName>
    <definedName name="Z_179EFE3F_A1B1_11D3_8FA9_0008C7809E09_.wvu.PrintTitles" hidden="1">#REF!,#REF!</definedName>
    <definedName name="Z_179EFE40_A1B1_11D3_8FA9_0008C7809E09_.wvu.PrintArea" localSheetId="7" hidden="1">#REF!</definedName>
    <definedName name="Z_179EFE40_A1B1_11D3_8FA9_0008C7809E09_.wvu.PrintArea" hidden="1">#REF!</definedName>
    <definedName name="Z_179EFE40_A1B1_11D3_8FA9_0008C7809E09_.wvu.PrintTitles" localSheetId="7" hidden="1">#REF!,#REF!</definedName>
    <definedName name="Z_179EFE40_A1B1_11D3_8FA9_0008C7809E09_.wvu.PrintTitles" hidden="1">#REF!,#REF!</definedName>
    <definedName name="Z_179EFE41_A1B1_11D3_8FA9_0008C7809E09_.wvu.PrintArea" localSheetId="7" hidden="1">#REF!</definedName>
    <definedName name="Z_179EFE41_A1B1_11D3_8FA9_0008C7809E09_.wvu.PrintArea" hidden="1">#REF!</definedName>
    <definedName name="Z_179EFE41_A1B1_11D3_8FA9_0008C7809E09_.wvu.PrintTitles" localSheetId="7" hidden="1">#REF!,#REF!</definedName>
    <definedName name="Z_179EFE41_A1B1_11D3_8FA9_0008C7809E09_.wvu.PrintTitles" hidden="1">#REF!,#REF!</definedName>
    <definedName name="Z_179EFE42_A1B1_11D3_8FA9_0008C7809E09_.wvu.PrintArea" localSheetId="7" hidden="1">#REF!</definedName>
    <definedName name="Z_179EFE42_A1B1_11D3_8FA9_0008C7809E09_.wvu.PrintArea" hidden="1">#REF!</definedName>
    <definedName name="Z_179EFE42_A1B1_11D3_8FA9_0008C7809E09_.wvu.PrintTitles" localSheetId="7" hidden="1">#REF!,#REF!</definedName>
    <definedName name="Z_179EFE42_A1B1_11D3_8FA9_0008C7809E09_.wvu.PrintTitles" hidden="1">#REF!,#REF!</definedName>
    <definedName name="Z_179EFE43_A1B1_11D3_8FA9_0008C7809E09_.wvu.PrintArea" localSheetId="7" hidden="1">#REF!</definedName>
    <definedName name="Z_179EFE43_A1B1_11D3_8FA9_0008C7809E09_.wvu.PrintArea" hidden="1">#REF!</definedName>
    <definedName name="Z_179EFE43_A1B1_11D3_8FA9_0008C7809E09_.wvu.PrintTitles" localSheetId="7" hidden="1">#REF!,#REF!</definedName>
    <definedName name="Z_179EFE43_A1B1_11D3_8FA9_0008C7809E09_.wvu.PrintTitles" hidden="1">#REF!,#REF!</definedName>
    <definedName name="Z_179EFE44_A1B1_11D3_8FA9_0008C7809E09_.wvu.PrintArea" localSheetId="7" hidden="1">#REF!</definedName>
    <definedName name="Z_179EFE44_A1B1_11D3_8FA9_0008C7809E09_.wvu.PrintArea" hidden="1">#REF!</definedName>
    <definedName name="Z_179EFE44_A1B1_11D3_8FA9_0008C7809E09_.wvu.PrintTitles" localSheetId="7" hidden="1">#REF!,#REF!</definedName>
    <definedName name="Z_179EFE44_A1B1_11D3_8FA9_0008C7809E09_.wvu.PrintTitles" hidden="1">#REF!,#REF!</definedName>
    <definedName name="Z_179EFE45_A1B1_11D3_8FA9_0008C7809E09_.wvu.PrintArea" localSheetId="7" hidden="1">#REF!</definedName>
    <definedName name="Z_179EFE45_A1B1_11D3_8FA9_0008C7809E09_.wvu.PrintArea" hidden="1">#REF!</definedName>
    <definedName name="Z_179EFE45_A1B1_11D3_8FA9_0008C7809E09_.wvu.PrintTitles" localSheetId="7" hidden="1">#REF!,#REF!</definedName>
    <definedName name="Z_179EFE45_A1B1_11D3_8FA9_0008C7809E09_.wvu.PrintTitles" hidden="1">#REF!,#REF!</definedName>
    <definedName name="Z_179EFE46_A1B1_11D3_8FA9_0008C7809E09_.wvu.PrintArea" localSheetId="7" hidden="1">#REF!</definedName>
    <definedName name="Z_179EFE46_A1B1_11D3_8FA9_0008C7809E09_.wvu.PrintArea" hidden="1">#REF!</definedName>
    <definedName name="Z_179EFE46_A1B1_11D3_8FA9_0008C7809E09_.wvu.PrintTitles" localSheetId="7" hidden="1">#REF!,#REF!</definedName>
    <definedName name="Z_179EFE46_A1B1_11D3_8FA9_0008C7809E09_.wvu.PrintTitles" hidden="1">#REF!,#REF!</definedName>
    <definedName name="Z_179EFE47_A1B1_11D3_8FA9_0008C7809E09_.wvu.PrintArea" localSheetId="7" hidden="1">#REF!</definedName>
    <definedName name="Z_179EFE47_A1B1_11D3_8FA9_0008C7809E09_.wvu.PrintArea" hidden="1">#REF!</definedName>
    <definedName name="Z_179EFE47_A1B1_11D3_8FA9_0008C7809E09_.wvu.PrintTitles" localSheetId="7" hidden="1">#REF!,#REF!</definedName>
    <definedName name="Z_179EFE47_A1B1_11D3_8FA9_0008C7809E09_.wvu.PrintTitles" hidden="1">#REF!,#REF!</definedName>
    <definedName name="Z_179EFE48_A1B1_11D3_8FA9_0008C7809E09_.wvu.PrintArea" localSheetId="7" hidden="1">#REF!</definedName>
    <definedName name="Z_179EFE48_A1B1_11D3_8FA9_0008C7809E09_.wvu.PrintArea" hidden="1">#REF!</definedName>
    <definedName name="Z_179EFE48_A1B1_11D3_8FA9_0008C7809E09_.wvu.PrintTitles" localSheetId="7" hidden="1">#REF!,#REF!</definedName>
    <definedName name="Z_179EFE48_A1B1_11D3_8FA9_0008C7809E09_.wvu.PrintTitles" hidden="1">#REF!,#REF!</definedName>
    <definedName name="Z_179EFE49_A1B1_11D3_8FA9_0008C7809E09_.wvu.PrintArea" localSheetId="7" hidden="1">#REF!</definedName>
    <definedName name="Z_179EFE49_A1B1_11D3_8FA9_0008C7809E09_.wvu.PrintArea" hidden="1">#REF!</definedName>
    <definedName name="Z_179EFE49_A1B1_11D3_8FA9_0008C7809E09_.wvu.PrintTitles" localSheetId="7" hidden="1">#REF!,#REF!</definedName>
    <definedName name="Z_179EFE49_A1B1_11D3_8FA9_0008C7809E09_.wvu.PrintTitles" hidden="1">#REF!,#REF!</definedName>
    <definedName name="Z_179EFE4A_A1B1_11D3_8FA9_0008C7809E09_.wvu.PrintArea" localSheetId="7" hidden="1">#REF!</definedName>
    <definedName name="Z_179EFE4A_A1B1_11D3_8FA9_0008C7809E09_.wvu.PrintArea" hidden="1">#REF!</definedName>
    <definedName name="Z_179EFE4A_A1B1_11D3_8FA9_0008C7809E09_.wvu.PrintTitles" localSheetId="7" hidden="1">#REF!,#REF!</definedName>
    <definedName name="Z_179EFE4A_A1B1_11D3_8FA9_0008C7809E09_.wvu.PrintTitles" hidden="1">#REF!,#REF!</definedName>
    <definedName name="Z_179EFE4B_A1B1_11D3_8FA9_0008C7809E09_.wvu.PrintArea" localSheetId="7" hidden="1">#REF!</definedName>
    <definedName name="Z_179EFE4B_A1B1_11D3_8FA9_0008C7809E09_.wvu.PrintArea" hidden="1">#REF!</definedName>
    <definedName name="Z_179EFE4B_A1B1_11D3_8FA9_0008C7809E09_.wvu.PrintTitles" localSheetId="7" hidden="1">#REF!,#REF!</definedName>
    <definedName name="Z_179EFE4B_A1B1_11D3_8FA9_0008C7809E09_.wvu.PrintTitles" hidden="1">#REF!,#REF!</definedName>
    <definedName name="Z_179EFE4C_A1B1_11D3_8FA9_0008C7809E09_.wvu.PrintArea" localSheetId="7" hidden="1">#REF!</definedName>
    <definedName name="Z_179EFE4C_A1B1_11D3_8FA9_0008C7809E09_.wvu.PrintArea" hidden="1">#REF!</definedName>
    <definedName name="Z_179EFE4C_A1B1_11D3_8FA9_0008C7809E09_.wvu.PrintTitles" localSheetId="7" hidden="1">#REF!,#REF!</definedName>
    <definedName name="Z_179EFE4C_A1B1_11D3_8FA9_0008C7809E09_.wvu.PrintTitles" hidden="1">#REF!,#REF!</definedName>
    <definedName name="Z_179EFE4D_A1B1_11D3_8FA9_0008C7809E09_.wvu.PrintArea" localSheetId="7" hidden="1">#REF!</definedName>
    <definedName name="Z_179EFE4D_A1B1_11D3_8FA9_0008C7809E09_.wvu.PrintArea" hidden="1">#REF!</definedName>
    <definedName name="Z_179EFE4D_A1B1_11D3_8FA9_0008C7809E09_.wvu.PrintTitles" localSheetId="7" hidden="1">#REF!,#REF!</definedName>
    <definedName name="Z_179EFE4D_A1B1_11D3_8FA9_0008C7809E09_.wvu.PrintTitles" hidden="1">#REF!,#REF!</definedName>
    <definedName name="Z_179EFE4E_A1B1_11D3_8FA9_0008C7809E09_.wvu.PrintArea" localSheetId="7" hidden="1">#REF!</definedName>
    <definedName name="Z_179EFE4E_A1B1_11D3_8FA9_0008C7809E09_.wvu.PrintArea" hidden="1">#REF!</definedName>
    <definedName name="Z_179EFE4E_A1B1_11D3_8FA9_0008C7809E09_.wvu.PrintTitles" localSheetId="7" hidden="1">#REF!,#REF!</definedName>
    <definedName name="Z_179EFE4E_A1B1_11D3_8FA9_0008C7809E09_.wvu.PrintTitles" hidden="1">#REF!,#REF!</definedName>
    <definedName name="Z_179EFE4F_A1B1_11D3_8FA9_0008C7809E09_.wvu.PrintArea" localSheetId="7" hidden="1">#REF!</definedName>
    <definedName name="Z_179EFE4F_A1B1_11D3_8FA9_0008C7809E09_.wvu.PrintArea" hidden="1">#REF!</definedName>
    <definedName name="Z_179EFE4F_A1B1_11D3_8FA9_0008C7809E09_.wvu.PrintTitles" localSheetId="7" hidden="1">#REF!,#REF!</definedName>
    <definedName name="Z_179EFE4F_A1B1_11D3_8FA9_0008C7809E09_.wvu.PrintTitles" hidden="1">#REF!,#REF!</definedName>
    <definedName name="Z_179EFE50_A1B1_11D3_8FA9_0008C7809E09_.wvu.PrintArea" localSheetId="7" hidden="1">#REF!</definedName>
    <definedName name="Z_179EFE50_A1B1_11D3_8FA9_0008C7809E09_.wvu.PrintArea" hidden="1">#REF!</definedName>
    <definedName name="Z_179EFE50_A1B1_11D3_8FA9_0008C7809E09_.wvu.PrintTitles" localSheetId="7" hidden="1">#REF!,#REF!</definedName>
    <definedName name="Z_179EFE50_A1B1_11D3_8FA9_0008C7809E09_.wvu.PrintTitles" hidden="1">#REF!,#REF!</definedName>
    <definedName name="Z_179EFE51_A1B1_11D3_8FA9_0008C7809E09_.wvu.PrintArea" localSheetId="7" hidden="1">#REF!</definedName>
    <definedName name="Z_179EFE51_A1B1_11D3_8FA9_0008C7809E09_.wvu.PrintArea" hidden="1">#REF!</definedName>
    <definedName name="Z_179EFE51_A1B1_11D3_8FA9_0008C7809E09_.wvu.PrintTitles" localSheetId="7" hidden="1">#REF!,#REF!</definedName>
    <definedName name="Z_179EFE51_A1B1_11D3_8FA9_0008C7809E09_.wvu.PrintTitles" hidden="1">#REF!,#REF!</definedName>
    <definedName name="Z_179EFE52_A1B1_11D3_8FA9_0008C7809E09_.wvu.PrintArea" localSheetId="7" hidden="1">#REF!</definedName>
    <definedName name="Z_179EFE52_A1B1_11D3_8FA9_0008C7809E09_.wvu.PrintArea" hidden="1">#REF!</definedName>
    <definedName name="Z_179EFE52_A1B1_11D3_8FA9_0008C7809E09_.wvu.PrintTitles" localSheetId="7" hidden="1">#REF!,#REF!</definedName>
    <definedName name="Z_179EFE52_A1B1_11D3_8FA9_0008C7809E09_.wvu.PrintTitles" hidden="1">#REF!,#REF!</definedName>
    <definedName name="Z_179EFE53_A1B1_11D3_8FA9_0008C7809E09_.wvu.PrintArea" localSheetId="7" hidden="1">#REF!</definedName>
    <definedName name="Z_179EFE53_A1B1_11D3_8FA9_0008C7809E09_.wvu.PrintArea" hidden="1">#REF!</definedName>
    <definedName name="Z_179EFE53_A1B1_11D3_8FA9_0008C7809E09_.wvu.PrintTitles" localSheetId="7" hidden="1">#REF!,#REF!</definedName>
    <definedName name="Z_179EFE53_A1B1_11D3_8FA9_0008C7809E09_.wvu.PrintTitles" hidden="1">#REF!,#REF!</definedName>
    <definedName name="Z_179EFE54_A1B1_11D3_8FA9_0008C7809E09_.wvu.PrintArea" localSheetId="7" hidden="1">#REF!</definedName>
    <definedName name="Z_179EFE54_A1B1_11D3_8FA9_0008C7809E09_.wvu.PrintArea" hidden="1">#REF!</definedName>
    <definedName name="Z_179EFE54_A1B1_11D3_8FA9_0008C7809E09_.wvu.PrintTitles" localSheetId="7" hidden="1">#REF!,#REF!</definedName>
    <definedName name="Z_179EFE54_A1B1_11D3_8FA9_0008C7809E09_.wvu.PrintTitles" hidden="1">#REF!,#REF!</definedName>
    <definedName name="Z_179EFE55_A1B1_11D3_8FA9_0008C7809E09_.wvu.PrintArea" localSheetId="7" hidden="1">#REF!</definedName>
    <definedName name="Z_179EFE55_A1B1_11D3_8FA9_0008C7809E09_.wvu.PrintArea" hidden="1">#REF!</definedName>
    <definedName name="Z_179EFE55_A1B1_11D3_8FA9_0008C7809E09_.wvu.PrintTitles" localSheetId="7" hidden="1">#REF!</definedName>
    <definedName name="Z_179EFE55_A1B1_11D3_8FA9_0008C7809E09_.wvu.PrintTitles" hidden="1">#REF!</definedName>
    <definedName name="Z_179EFE56_A1B1_11D3_8FA9_0008C7809E09_.wvu.PrintArea" localSheetId="7" hidden="1">#REF!</definedName>
    <definedName name="Z_179EFE56_A1B1_11D3_8FA9_0008C7809E09_.wvu.PrintArea" hidden="1">#REF!</definedName>
    <definedName name="Z_179EFE56_A1B1_11D3_8FA9_0008C7809E09_.wvu.PrintTitles" localSheetId="7" hidden="1">#REF!,#REF!</definedName>
    <definedName name="Z_179EFE56_A1B1_11D3_8FA9_0008C7809E09_.wvu.PrintTitles" hidden="1">#REF!,#REF!</definedName>
    <definedName name="Z_179EFE57_A1B1_11D3_8FA9_0008C7809E09_.wvu.PrintArea" localSheetId="7" hidden="1">#REF!</definedName>
    <definedName name="Z_179EFE57_A1B1_11D3_8FA9_0008C7809E09_.wvu.PrintArea" hidden="1">#REF!</definedName>
    <definedName name="Z_179EFE57_A1B1_11D3_8FA9_0008C7809E09_.wvu.PrintTitles" localSheetId="7" hidden="1">#REF!,#REF!</definedName>
    <definedName name="Z_179EFE57_A1B1_11D3_8FA9_0008C7809E09_.wvu.PrintTitles" hidden="1">#REF!,#REF!</definedName>
    <definedName name="Z_179EFE58_A1B1_11D3_8FA9_0008C7809E09_.wvu.PrintArea" localSheetId="7" hidden="1">#REF!</definedName>
    <definedName name="Z_179EFE58_A1B1_11D3_8FA9_0008C7809E09_.wvu.PrintArea" hidden="1">#REF!</definedName>
    <definedName name="Z_179EFE58_A1B1_11D3_8FA9_0008C7809E09_.wvu.PrintTitles" localSheetId="7" hidden="1">#REF!,#REF!</definedName>
    <definedName name="Z_179EFE58_A1B1_11D3_8FA9_0008C7809E09_.wvu.PrintTitles" hidden="1">#REF!,#REF!</definedName>
    <definedName name="Z_179EFE59_A1B1_11D3_8FA9_0008C7809E09_.wvu.PrintArea" localSheetId="7" hidden="1">#REF!</definedName>
    <definedName name="Z_179EFE59_A1B1_11D3_8FA9_0008C7809E09_.wvu.PrintArea" hidden="1">#REF!</definedName>
    <definedName name="Z_179EFE59_A1B1_11D3_8FA9_0008C7809E09_.wvu.PrintTitles" localSheetId="7" hidden="1">#REF!,#REF!</definedName>
    <definedName name="Z_179EFE59_A1B1_11D3_8FA9_0008C7809E09_.wvu.PrintTitles" hidden="1">#REF!,#REF!</definedName>
    <definedName name="Z_179EFE5A_A1B1_11D3_8FA9_0008C7809E09_.wvu.PrintArea" localSheetId="7" hidden="1">#REF!</definedName>
    <definedName name="Z_179EFE5A_A1B1_11D3_8FA9_0008C7809E09_.wvu.PrintArea" hidden="1">#REF!</definedName>
    <definedName name="Z_179EFE5A_A1B1_11D3_8FA9_0008C7809E09_.wvu.PrintTitles" localSheetId="7" hidden="1">#REF!,#REF!</definedName>
    <definedName name="Z_179EFE5A_A1B1_11D3_8FA9_0008C7809E09_.wvu.PrintTitles" hidden="1">#REF!,#REF!</definedName>
    <definedName name="Z_1DA8B6E2_5DE1_11D2_8EEC_0008C7BCAF29_.wvu.PrintArea" localSheetId="7" hidden="1">#REF!</definedName>
    <definedName name="Z_1DA8B6E2_5DE1_11D2_8EEC_0008C7BCAF29_.wvu.PrintArea" hidden="1">#REF!</definedName>
    <definedName name="Z_1DA8B6E2_5DE1_11D2_8EEC_0008C7BCAF29_.wvu.PrintTitles" localSheetId="7" hidden="1">#REF!</definedName>
    <definedName name="Z_1DA8B6E2_5DE1_11D2_8EEC_0008C7BCAF29_.wvu.PrintTitles" hidden="1">#REF!</definedName>
    <definedName name="Z_1DA8B6F1_5DE1_11D2_8EEC_0008C7BCAF29_.wvu.PrintArea" localSheetId="7" hidden="1">#REF!</definedName>
    <definedName name="Z_1DA8B6F1_5DE1_11D2_8EEC_0008C7BCAF29_.wvu.PrintArea" hidden="1">#REF!</definedName>
    <definedName name="Z_1DA8B6F1_5DE1_11D2_8EEC_0008C7BCAF29_.wvu.PrintTitles" localSheetId="7" hidden="1">#REF!</definedName>
    <definedName name="Z_1DA8B6F1_5DE1_11D2_8EEC_0008C7BCAF29_.wvu.PrintTitles" hidden="1">#REF!</definedName>
    <definedName name="Z_1DA8B6FE_5DE1_11D2_8EEC_0008C7BCAF29_.wvu.PrintArea" localSheetId="7" hidden="1">#REF!</definedName>
    <definedName name="Z_1DA8B6FE_5DE1_11D2_8EEC_0008C7BCAF29_.wvu.PrintArea" hidden="1">#REF!</definedName>
    <definedName name="Z_1DA8B6FE_5DE1_11D2_8EEC_0008C7BCAF29_.wvu.PrintTitles" localSheetId="7" hidden="1">#REF!,#REF!</definedName>
    <definedName name="Z_1DA8B6FE_5DE1_11D2_8EEC_0008C7BCAF29_.wvu.PrintTitles" hidden="1">#REF!,#REF!</definedName>
    <definedName name="Z_23F18827_7997_11D6_8750_00508BD3B3BA_.wvu.Cols" localSheetId="7" hidden="1">#REF!,#REF!</definedName>
    <definedName name="Z_23F18827_7997_11D6_8750_00508BD3B3BA_.wvu.Cols" hidden="1">#REF!,#REF!</definedName>
    <definedName name="Z_23F18827_7997_11D6_8750_00508BD3B3BA_.wvu.PrintArea" localSheetId="7" hidden="1">#REF!</definedName>
    <definedName name="Z_23F18827_7997_11D6_8750_00508BD3B3BA_.wvu.PrintArea" hidden="1">#REF!</definedName>
    <definedName name="Z_2DA61901_F1AB_11D2_8EBB_0008C77C0743_.wvu.PrintArea" localSheetId="7" hidden="1">#REF!</definedName>
    <definedName name="Z_2DA61901_F1AB_11D2_8EBB_0008C77C0743_.wvu.PrintArea" hidden="1">#REF!</definedName>
    <definedName name="Z_2DA61901_F1AB_11D2_8EBB_0008C77C0743_.wvu.PrintTitles" localSheetId="7" hidden="1">#REF!</definedName>
    <definedName name="Z_2DA61901_F1AB_11D2_8EBB_0008C77C0743_.wvu.PrintTitles" hidden="1">#REF!</definedName>
    <definedName name="Z_2DA61914_F1AB_11D2_8EBB_0008C77C0743_.wvu.PrintArea" localSheetId="7" hidden="1">#REF!</definedName>
    <definedName name="Z_2DA61914_F1AB_11D2_8EBB_0008C77C0743_.wvu.PrintArea" hidden="1">#REF!</definedName>
    <definedName name="Z_2DA61914_F1AB_11D2_8EBB_0008C77C0743_.wvu.PrintTitles" localSheetId="7" hidden="1">#REF!</definedName>
    <definedName name="Z_2DA61914_F1AB_11D2_8EBB_0008C77C0743_.wvu.PrintTitles" hidden="1">#REF!</definedName>
    <definedName name="Z_2DA61924_F1AB_11D2_8EBB_0008C77C0743_.wvu.PrintArea" localSheetId="7" hidden="1">#REF!</definedName>
    <definedName name="Z_2DA61924_F1AB_11D2_8EBB_0008C77C0743_.wvu.PrintArea" hidden="1">#REF!</definedName>
    <definedName name="Z_2DA61924_F1AB_11D2_8EBB_0008C77C0743_.wvu.PrintTitles" localSheetId="7" hidden="1">#REF!,#REF!</definedName>
    <definedName name="Z_2DA61924_F1AB_11D2_8EBB_0008C77C0743_.wvu.PrintTitles" hidden="1">#REF!,#REF!</definedName>
    <definedName name="Z_3FBA103C_5DE2_11D2_8EE8_0008C77CC149_.wvu.PrintArea" localSheetId="7" hidden="1">#REF!</definedName>
    <definedName name="Z_3FBA103C_5DE2_11D2_8EE8_0008C77CC149_.wvu.PrintArea" hidden="1">#REF!</definedName>
    <definedName name="Z_3FBA103C_5DE2_11D2_8EE8_0008C77CC149_.wvu.PrintTitles" localSheetId="7" hidden="1">#REF!</definedName>
    <definedName name="Z_3FBA103C_5DE2_11D2_8EE8_0008C77CC149_.wvu.PrintTitles" hidden="1">#REF!</definedName>
    <definedName name="Z_3FBA104B_5DE2_11D2_8EE8_0008C77CC149_.wvu.PrintArea" localSheetId="7" hidden="1">#REF!</definedName>
    <definedName name="Z_3FBA104B_5DE2_11D2_8EE8_0008C77CC149_.wvu.PrintArea" hidden="1">#REF!</definedName>
    <definedName name="Z_3FBA104B_5DE2_11D2_8EE8_0008C77CC149_.wvu.PrintTitles" localSheetId="7" hidden="1">#REF!</definedName>
    <definedName name="Z_3FBA104B_5DE2_11D2_8EE8_0008C77CC149_.wvu.PrintTitles" hidden="1">#REF!</definedName>
    <definedName name="Z_3FBA1058_5DE2_11D2_8EE8_0008C77CC149_.wvu.PrintArea" localSheetId="7" hidden="1">#REF!</definedName>
    <definedName name="Z_3FBA1058_5DE2_11D2_8EE8_0008C77CC149_.wvu.PrintArea" hidden="1">#REF!</definedName>
    <definedName name="Z_3FBA1058_5DE2_11D2_8EE8_0008C77CC149_.wvu.PrintTitles" localSheetId="7" hidden="1">#REF!,#REF!</definedName>
    <definedName name="Z_3FBA1058_5DE2_11D2_8EE8_0008C77CC149_.wvu.PrintTitles" hidden="1">#REF!,#REF!</definedName>
    <definedName name="Z_3FE15DB3_17FC_11D2_8E97_0008C77CC149_.wvu.PrintArea" localSheetId="7" hidden="1">#REF!</definedName>
    <definedName name="Z_3FE15DB3_17FC_11D2_8E97_0008C77CC149_.wvu.PrintArea" hidden="1">#REF!</definedName>
    <definedName name="Z_3FE15DB3_17FC_11D2_8E97_0008C77CC149_.wvu.PrintTitles" localSheetId="7" hidden="1">#REF!</definedName>
    <definedName name="Z_3FE15DB3_17FC_11D2_8E97_0008C77CC149_.wvu.PrintTitles" hidden="1">#REF!</definedName>
    <definedName name="Z_3FE15DC2_17FC_11D2_8E97_0008C77CC149_.wvu.PrintArea" localSheetId="7" hidden="1">#REF!</definedName>
    <definedName name="Z_3FE15DC2_17FC_11D2_8E97_0008C77CC149_.wvu.PrintArea" hidden="1">#REF!</definedName>
    <definedName name="Z_3FE15DC2_17FC_11D2_8E97_0008C77CC149_.wvu.PrintTitles" localSheetId="7" hidden="1">#REF!</definedName>
    <definedName name="Z_3FE15DC2_17FC_11D2_8E97_0008C77CC149_.wvu.PrintTitles" hidden="1">#REF!</definedName>
    <definedName name="Z_3FE15DCF_17FC_11D2_8E97_0008C77CC149_.wvu.PrintArea" localSheetId="7" hidden="1">#REF!</definedName>
    <definedName name="Z_3FE15DCF_17FC_11D2_8E97_0008C77CC149_.wvu.PrintArea" hidden="1">#REF!</definedName>
    <definedName name="Z_3FE15DCF_17FC_11D2_8E97_0008C77CC149_.wvu.PrintTitles" localSheetId="7" hidden="1">#REF!,#REF!</definedName>
    <definedName name="Z_3FE15DCF_17FC_11D2_8E97_0008C77CC149_.wvu.PrintTitles" hidden="1">#REF!,#REF!</definedName>
    <definedName name="Z_4CC3570C_99A5_11D2_8E90_0008C7BCAF29_.wvu.PrintArea" localSheetId="7" hidden="1">#REF!</definedName>
    <definedName name="Z_4CC3570C_99A5_11D2_8E90_0008C7BCAF29_.wvu.PrintArea" hidden="1">#REF!</definedName>
    <definedName name="Z_4CC3570C_99A5_11D2_8E90_0008C7BCAF29_.wvu.PrintTitles" localSheetId="7" hidden="1">#REF!,#REF!</definedName>
    <definedName name="Z_4CC3570C_99A5_11D2_8E90_0008C7BCAF29_.wvu.PrintTitles" hidden="1">#REF!,#REF!</definedName>
    <definedName name="Z_4CC3570F_99A5_11D2_8E90_0008C7BCAF29_.wvu.PrintArea" localSheetId="7" hidden="1">#REF!</definedName>
    <definedName name="Z_4CC3570F_99A5_11D2_8E90_0008C7BCAF29_.wvu.PrintArea" hidden="1">#REF!</definedName>
    <definedName name="Z_4CC3570F_99A5_11D2_8E90_0008C7BCAF29_.wvu.PrintTitles" localSheetId="7" hidden="1">#REF!</definedName>
    <definedName name="Z_4CC3570F_99A5_11D2_8E90_0008C7BCAF29_.wvu.PrintTitles" hidden="1">#REF!</definedName>
    <definedName name="Z_4CC35714_99A5_11D2_8E90_0008C7BCAF29_.wvu.PrintArea" localSheetId="7" hidden="1">#REF!</definedName>
    <definedName name="Z_4CC35714_99A5_11D2_8E90_0008C7BCAF29_.wvu.PrintArea" hidden="1">#REF!</definedName>
    <definedName name="Z_4CC35714_99A5_11D2_8E90_0008C7BCAF29_.wvu.PrintTitles" localSheetId="7" hidden="1">#REF!,#REF!</definedName>
    <definedName name="Z_4CC35714_99A5_11D2_8E90_0008C7BCAF29_.wvu.PrintTitles" hidden="1">#REF!,#REF!</definedName>
    <definedName name="Z_4CC35716_99A5_11D2_8E90_0008C7BCAF29_.wvu.PrintArea" localSheetId="7" hidden="1">#REF!</definedName>
    <definedName name="Z_4CC35716_99A5_11D2_8E90_0008C7BCAF29_.wvu.PrintArea" hidden="1">#REF!</definedName>
    <definedName name="Z_4CC35716_99A5_11D2_8E90_0008C7BCAF29_.wvu.PrintTitles" localSheetId="7" hidden="1">#REF!,#REF!</definedName>
    <definedName name="Z_4CC35716_99A5_11D2_8E90_0008C7BCAF29_.wvu.PrintTitles" hidden="1">#REF!,#REF!</definedName>
    <definedName name="Z_4CC35719_99A5_11D2_8E90_0008C7BCAF29_.wvu.PrintArea" localSheetId="7" hidden="1">#REF!</definedName>
    <definedName name="Z_4CC35719_99A5_11D2_8E90_0008C7BCAF29_.wvu.PrintArea" hidden="1">#REF!</definedName>
    <definedName name="Z_4CC35719_99A5_11D2_8E90_0008C7BCAF29_.wvu.PrintTitles" localSheetId="7" hidden="1">#REF!</definedName>
    <definedName name="Z_4CC35719_99A5_11D2_8E90_0008C7BCAF29_.wvu.PrintTitles" hidden="1">#REF!</definedName>
    <definedName name="Z_4CC3571E_99A5_11D2_8E90_0008C7BCAF29_.wvu.PrintArea" localSheetId="7" hidden="1">#REF!</definedName>
    <definedName name="Z_4CC3571E_99A5_11D2_8E90_0008C7BCAF29_.wvu.PrintArea" hidden="1">#REF!</definedName>
    <definedName name="Z_4CC3571E_99A5_11D2_8E90_0008C7BCAF29_.wvu.PrintTitles" localSheetId="7" hidden="1">#REF!,#REF!</definedName>
    <definedName name="Z_4CC3571E_99A5_11D2_8E90_0008C7BCAF29_.wvu.PrintTitles" hidden="1">#REF!,#REF!</definedName>
    <definedName name="Z_4CC35721_99A5_11D2_8E90_0008C7BCAF29_.wvu.PrintArea" localSheetId="7" hidden="1">#REF!</definedName>
    <definedName name="Z_4CC35721_99A5_11D2_8E90_0008C7BCAF29_.wvu.PrintArea" hidden="1">#REF!</definedName>
    <definedName name="Z_4CC35721_99A5_11D2_8E90_0008C7BCAF29_.wvu.PrintTitles" localSheetId="7" hidden="1">#REF!,#REF!</definedName>
    <definedName name="Z_4CC35721_99A5_11D2_8E90_0008C7BCAF29_.wvu.PrintTitles" hidden="1">#REF!,#REF!</definedName>
    <definedName name="Z_5F95E421_892A_11D2_8E7F_0008C7809E09_.wvu.PrintArea" localSheetId="7" hidden="1">#REF!</definedName>
    <definedName name="Z_5F95E421_892A_11D2_8E7F_0008C7809E09_.wvu.PrintArea" hidden="1">#REF!</definedName>
    <definedName name="Z_5F95E421_892A_11D2_8E7F_0008C7809E09_.wvu.PrintTitles" localSheetId="7" hidden="1">#REF!,#REF!</definedName>
    <definedName name="Z_5F95E421_892A_11D2_8E7F_0008C7809E09_.wvu.PrintTitles" hidden="1">#REF!,#REF!</definedName>
    <definedName name="Z_5F95E424_892A_11D2_8E7F_0008C7809E09_.wvu.PrintArea" localSheetId="7" hidden="1">#REF!</definedName>
    <definedName name="Z_5F95E424_892A_11D2_8E7F_0008C7809E09_.wvu.PrintArea" hidden="1">#REF!</definedName>
    <definedName name="Z_5F95E424_892A_11D2_8E7F_0008C7809E09_.wvu.PrintTitles" localSheetId="7" hidden="1">#REF!</definedName>
    <definedName name="Z_5F95E424_892A_11D2_8E7F_0008C7809E09_.wvu.PrintTitles" hidden="1">#REF!</definedName>
    <definedName name="Z_5F95E429_892A_11D2_8E7F_0008C7809E09_.wvu.PrintArea" localSheetId="7" hidden="1">#REF!</definedName>
    <definedName name="Z_5F95E429_892A_11D2_8E7F_0008C7809E09_.wvu.PrintArea" hidden="1">#REF!</definedName>
    <definedName name="Z_5F95E429_892A_11D2_8E7F_0008C7809E09_.wvu.PrintTitles" localSheetId="7" hidden="1">#REF!,#REF!</definedName>
    <definedName name="Z_5F95E429_892A_11D2_8E7F_0008C7809E09_.wvu.PrintTitles" hidden="1">#REF!,#REF!</definedName>
    <definedName name="Z_5F95E42B_892A_11D2_8E7F_0008C7809E09_.wvu.PrintArea" localSheetId="7" hidden="1">#REF!</definedName>
    <definedName name="Z_5F95E42B_892A_11D2_8E7F_0008C7809E09_.wvu.PrintArea" hidden="1">#REF!</definedName>
    <definedName name="Z_5F95E42B_892A_11D2_8E7F_0008C7809E09_.wvu.PrintTitles" localSheetId="7" hidden="1">#REF!,#REF!</definedName>
    <definedName name="Z_5F95E42B_892A_11D2_8E7F_0008C7809E09_.wvu.PrintTitles" hidden="1">#REF!,#REF!</definedName>
    <definedName name="Z_5F95E42E_892A_11D2_8E7F_0008C7809E09_.wvu.PrintArea" localSheetId="7" hidden="1">#REF!</definedName>
    <definedName name="Z_5F95E42E_892A_11D2_8E7F_0008C7809E09_.wvu.PrintArea" hidden="1">#REF!</definedName>
    <definedName name="Z_5F95E42E_892A_11D2_8E7F_0008C7809E09_.wvu.PrintTitles" localSheetId="7" hidden="1">#REF!</definedName>
    <definedName name="Z_5F95E42E_892A_11D2_8E7F_0008C7809E09_.wvu.PrintTitles" hidden="1">#REF!</definedName>
    <definedName name="Z_5F95E433_892A_11D2_8E7F_0008C7809E09_.wvu.PrintArea" localSheetId="7" hidden="1">#REF!</definedName>
    <definedName name="Z_5F95E433_892A_11D2_8E7F_0008C7809E09_.wvu.PrintArea" hidden="1">#REF!</definedName>
    <definedName name="Z_5F95E433_892A_11D2_8E7F_0008C7809E09_.wvu.PrintTitles" localSheetId="7" hidden="1">#REF!,#REF!</definedName>
    <definedName name="Z_5F95E433_892A_11D2_8E7F_0008C7809E09_.wvu.PrintTitles" hidden="1">#REF!,#REF!</definedName>
    <definedName name="Z_5F95E436_892A_11D2_8E7F_0008C7809E09_.wvu.PrintArea" localSheetId="7" hidden="1">#REF!</definedName>
    <definedName name="Z_5F95E436_892A_11D2_8E7F_0008C7809E09_.wvu.PrintArea" hidden="1">#REF!</definedName>
    <definedName name="Z_5F95E436_892A_11D2_8E7F_0008C7809E09_.wvu.PrintTitles" localSheetId="7" hidden="1">#REF!,#REF!</definedName>
    <definedName name="Z_5F95E436_892A_11D2_8E7F_0008C7809E09_.wvu.PrintTitles" hidden="1">#REF!,#REF!</definedName>
    <definedName name="Z_61DB0F02_10ED_11D2_8E73_0008C77C0743_.wvu.PrintArea" localSheetId="7" hidden="1">#REF!</definedName>
    <definedName name="Z_61DB0F02_10ED_11D2_8E73_0008C77C0743_.wvu.PrintArea" hidden="1">#REF!</definedName>
    <definedName name="Z_61DB0F02_10ED_11D2_8E73_0008C77C0743_.wvu.PrintTitles" localSheetId="7" hidden="1">#REF!</definedName>
    <definedName name="Z_61DB0F02_10ED_11D2_8E73_0008C77C0743_.wvu.PrintTitles" hidden="1">#REF!</definedName>
    <definedName name="Z_61DB0F11_10ED_11D2_8E73_0008C77C0743_.wvu.PrintArea" localSheetId="7" hidden="1">#REF!</definedName>
    <definedName name="Z_61DB0F11_10ED_11D2_8E73_0008C77C0743_.wvu.PrintArea" hidden="1">#REF!</definedName>
    <definedName name="Z_61DB0F11_10ED_11D2_8E73_0008C77C0743_.wvu.PrintTitles" localSheetId="7" hidden="1">#REF!</definedName>
    <definedName name="Z_61DB0F11_10ED_11D2_8E73_0008C77C0743_.wvu.PrintTitles" hidden="1">#REF!</definedName>
    <definedName name="Z_61DB0F1E_10ED_11D2_8E73_0008C77C0743_.wvu.PrintArea" localSheetId="7" hidden="1">#REF!</definedName>
    <definedName name="Z_61DB0F1E_10ED_11D2_8E73_0008C77C0743_.wvu.PrintArea" hidden="1">#REF!</definedName>
    <definedName name="Z_61DB0F1E_10ED_11D2_8E73_0008C77C0743_.wvu.PrintTitles" localSheetId="7" hidden="1">#REF!,#REF!</definedName>
    <definedName name="Z_61DB0F1E_10ED_11D2_8E73_0008C77C0743_.wvu.PrintTitles" hidden="1">#REF!,#REF!</definedName>
    <definedName name="Z_6749F589_14FD_11D3_8EF9_0008C7BCAF29_.wvu.PrintArea" localSheetId="7" hidden="1">#REF!</definedName>
    <definedName name="Z_6749F589_14FD_11D3_8EF9_0008C7BCAF29_.wvu.PrintArea" hidden="1">#REF!</definedName>
    <definedName name="Z_6749F589_14FD_11D3_8EF9_0008C7BCAF29_.wvu.PrintTitles" localSheetId="7" hidden="1">#REF!</definedName>
    <definedName name="Z_6749F589_14FD_11D3_8EF9_0008C7BCAF29_.wvu.PrintTitles" hidden="1">#REF!</definedName>
    <definedName name="Z_6749F59C_14FD_11D3_8EF9_0008C7BCAF29_.wvu.PrintArea" localSheetId="7" hidden="1">#REF!</definedName>
    <definedName name="Z_6749F59C_14FD_11D3_8EF9_0008C7BCAF29_.wvu.PrintArea" hidden="1">#REF!</definedName>
    <definedName name="Z_6749F59C_14FD_11D3_8EF9_0008C7BCAF29_.wvu.PrintTitles" localSheetId="7" hidden="1">#REF!</definedName>
    <definedName name="Z_6749F59C_14FD_11D3_8EF9_0008C7BCAF29_.wvu.PrintTitles" hidden="1">#REF!</definedName>
    <definedName name="Z_6749F5AC_14FD_11D3_8EF9_0008C7BCAF29_.wvu.PrintArea" localSheetId="7" hidden="1">#REF!</definedName>
    <definedName name="Z_6749F5AC_14FD_11D3_8EF9_0008C7BCAF29_.wvu.PrintArea" hidden="1">#REF!</definedName>
    <definedName name="Z_6749F5AC_14FD_11D3_8EF9_0008C7BCAF29_.wvu.PrintTitles" localSheetId="7" hidden="1">#REF!,#REF!</definedName>
    <definedName name="Z_6749F5AC_14FD_11D3_8EF9_0008C7BCAF29_.wvu.PrintTitles" hidden="1">#REF!,#REF!</definedName>
    <definedName name="Z_68F84A93_5E0B_11D2_8EEE_0008C7BCAF29_.wvu.PrintArea" localSheetId="7" hidden="1">#REF!</definedName>
    <definedName name="Z_68F84A93_5E0B_11D2_8EEE_0008C7BCAF29_.wvu.PrintArea" hidden="1">#REF!</definedName>
    <definedName name="Z_68F84A93_5E0B_11D2_8EEE_0008C7BCAF29_.wvu.PrintTitles" localSheetId="7" hidden="1">#REF!</definedName>
    <definedName name="Z_68F84A93_5E0B_11D2_8EEE_0008C7BCAF29_.wvu.PrintTitles" hidden="1">#REF!</definedName>
    <definedName name="Z_68F84AA2_5E0B_11D2_8EEE_0008C7BCAF29_.wvu.PrintArea" localSheetId="7" hidden="1">#REF!</definedName>
    <definedName name="Z_68F84AA2_5E0B_11D2_8EEE_0008C7BCAF29_.wvu.PrintArea" hidden="1">#REF!</definedName>
    <definedName name="Z_68F84AA2_5E0B_11D2_8EEE_0008C7BCAF29_.wvu.PrintTitles" localSheetId="7" hidden="1">#REF!</definedName>
    <definedName name="Z_68F84AA2_5E0B_11D2_8EEE_0008C7BCAF29_.wvu.PrintTitles" hidden="1">#REF!</definedName>
    <definedName name="Z_68F84AAF_5E0B_11D2_8EEE_0008C7BCAF29_.wvu.PrintArea" localSheetId="7" hidden="1">#REF!</definedName>
    <definedName name="Z_68F84AAF_5E0B_11D2_8EEE_0008C7BCAF29_.wvu.PrintArea" hidden="1">#REF!</definedName>
    <definedName name="Z_68F84AAF_5E0B_11D2_8EEE_0008C7BCAF29_.wvu.PrintTitles" localSheetId="7" hidden="1">#REF!,#REF!</definedName>
    <definedName name="Z_68F84AAF_5E0B_11D2_8EEE_0008C7BCAF29_.wvu.PrintTitles" hidden="1">#REF!,#REF!</definedName>
    <definedName name="Z_68F84ABA_5E0B_11D2_8EEE_0008C7BCAF29_.wvu.PrintArea" localSheetId="7" hidden="1">#REF!</definedName>
    <definedName name="Z_68F84ABA_5E0B_11D2_8EEE_0008C7BCAF29_.wvu.PrintArea" hidden="1">#REF!</definedName>
    <definedName name="Z_68F84ABA_5E0B_11D2_8EEE_0008C7BCAF29_.wvu.PrintTitles" localSheetId="7" hidden="1">#REF!,#REF!</definedName>
    <definedName name="Z_68F84ABA_5E0B_11D2_8EEE_0008C7BCAF29_.wvu.PrintTitles" hidden="1">#REF!,#REF!</definedName>
    <definedName name="Z_68F84ABC_5E0B_11D2_8EEE_0008C7BCAF29_.wvu.PrintArea" localSheetId="7" hidden="1">#REF!</definedName>
    <definedName name="Z_68F84ABC_5E0B_11D2_8EEE_0008C7BCAF29_.wvu.PrintArea" hidden="1">#REF!</definedName>
    <definedName name="Z_68F84ABC_5E0B_11D2_8EEE_0008C7BCAF29_.wvu.PrintTitles" localSheetId="7" hidden="1">#REF!</definedName>
    <definedName name="Z_68F84ABC_5E0B_11D2_8EEE_0008C7BCAF29_.wvu.PrintTitles" hidden="1">#REF!</definedName>
    <definedName name="Z_68F84ABF_5E0B_11D2_8EEE_0008C7BCAF29_.wvu.PrintArea" localSheetId="7" hidden="1">#REF!</definedName>
    <definedName name="Z_68F84ABF_5E0B_11D2_8EEE_0008C7BCAF29_.wvu.PrintArea" hidden="1">#REF!</definedName>
    <definedName name="Z_68F84ABF_5E0B_11D2_8EEE_0008C7BCAF29_.wvu.PrintTitles" localSheetId="7" hidden="1">#REF!,#REF!</definedName>
    <definedName name="Z_68F84ABF_5E0B_11D2_8EEE_0008C7BCAF29_.wvu.PrintTitles" hidden="1">#REF!,#REF!</definedName>
    <definedName name="Z_68F84AC1_5E0B_11D2_8EEE_0008C7BCAF29_.wvu.PrintArea" localSheetId="7" hidden="1">#REF!</definedName>
    <definedName name="Z_68F84AC1_5E0B_11D2_8EEE_0008C7BCAF29_.wvu.PrintArea" hidden="1">#REF!</definedName>
    <definedName name="Z_68F84AC1_5E0B_11D2_8EEE_0008C7BCAF29_.wvu.PrintTitles" localSheetId="7" hidden="1">#REF!,#REF!</definedName>
    <definedName name="Z_68F84AC1_5E0B_11D2_8EEE_0008C7BCAF29_.wvu.PrintTitles" hidden="1">#REF!,#REF!</definedName>
    <definedName name="Z_68F84AC3_5E0B_11D2_8EEE_0008C7BCAF29_.wvu.PrintArea" localSheetId="7" hidden="1">#REF!</definedName>
    <definedName name="Z_68F84AC3_5E0B_11D2_8EEE_0008C7BCAF29_.wvu.PrintArea" hidden="1">#REF!</definedName>
    <definedName name="Z_68F84AC3_5E0B_11D2_8EEE_0008C7BCAF29_.wvu.PrintTitles" localSheetId="7" hidden="1">#REF!</definedName>
    <definedName name="Z_68F84AC3_5E0B_11D2_8EEE_0008C7BCAF29_.wvu.PrintTitles" hidden="1">#REF!</definedName>
    <definedName name="Z_68F84AC6_5E0B_11D2_8EEE_0008C7BCAF29_.wvu.PrintArea" localSheetId="7" hidden="1">#REF!</definedName>
    <definedName name="Z_68F84AC6_5E0B_11D2_8EEE_0008C7BCAF29_.wvu.PrintArea" hidden="1">#REF!</definedName>
    <definedName name="Z_68F84AC6_5E0B_11D2_8EEE_0008C7BCAF29_.wvu.PrintTitles" localSheetId="7" hidden="1">#REF!,#REF!</definedName>
    <definedName name="Z_68F84AC6_5E0B_11D2_8EEE_0008C7BCAF29_.wvu.PrintTitles" hidden="1">#REF!,#REF!</definedName>
    <definedName name="Z_68F84AC8_5E0B_11D2_8EEE_0008C7BCAF29_.wvu.PrintArea" localSheetId="7" hidden="1">#REF!</definedName>
    <definedName name="Z_68F84AC8_5E0B_11D2_8EEE_0008C7BCAF29_.wvu.PrintArea" hidden="1">#REF!</definedName>
    <definedName name="Z_68F84AC8_5E0B_11D2_8EEE_0008C7BCAF29_.wvu.PrintTitles" localSheetId="7" hidden="1">#REF!,#REF!</definedName>
    <definedName name="Z_68F84AC8_5E0B_11D2_8EEE_0008C7BCAF29_.wvu.PrintTitles" hidden="1">#REF!,#REF!</definedName>
    <definedName name="Z_68F84ACE_5E0B_11D2_8EEE_0008C7BCAF29_.wvu.PrintArea" localSheetId="7" hidden="1">#REF!</definedName>
    <definedName name="Z_68F84ACE_5E0B_11D2_8EEE_0008C7BCAF29_.wvu.PrintArea" hidden="1">#REF!</definedName>
    <definedName name="Z_68F84ACE_5E0B_11D2_8EEE_0008C7BCAF29_.wvu.PrintTitles" localSheetId="7" hidden="1">#REF!</definedName>
    <definedName name="Z_68F84ACE_5E0B_11D2_8EEE_0008C7BCAF29_.wvu.PrintTitles" hidden="1">#REF!</definedName>
    <definedName name="Z_68F84ADD_5E0B_11D2_8EEE_0008C7BCAF29_.wvu.PrintArea" localSheetId="7" hidden="1">#REF!</definedName>
    <definedName name="Z_68F84ADD_5E0B_11D2_8EEE_0008C7BCAF29_.wvu.PrintArea" hidden="1">#REF!</definedName>
    <definedName name="Z_68F84ADD_5E0B_11D2_8EEE_0008C7BCAF29_.wvu.PrintTitles" localSheetId="7" hidden="1">#REF!</definedName>
    <definedName name="Z_68F84ADD_5E0B_11D2_8EEE_0008C7BCAF29_.wvu.PrintTitles" hidden="1">#REF!</definedName>
    <definedName name="Z_68F84AEA_5E0B_11D2_8EEE_0008C7BCAF29_.wvu.PrintArea" localSheetId="7" hidden="1">#REF!</definedName>
    <definedName name="Z_68F84AEA_5E0B_11D2_8EEE_0008C7BCAF29_.wvu.PrintArea" hidden="1">#REF!</definedName>
    <definedName name="Z_68F84AEA_5E0B_11D2_8EEE_0008C7BCAF29_.wvu.PrintTitles" localSheetId="7" hidden="1">#REF!,#REF!</definedName>
    <definedName name="Z_68F84AEA_5E0B_11D2_8EEE_0008C7BCAF29_.wvu.PrintTitles" hidden="1">#REF!,#REF!</definedName>
    <definedName name="Z_68F84AF6_5E0B_11D2_8EEE_0008C7BCAF29_.wvu.PrintArea" localSheetId="7" hidden="1">#REF!</definedName>
    <definedName name="Z_68F84AF6_5E0B_11D2_8EEE_0008C7BCAF29_.wvu.PrintArea" hidden="1">#REF!</definedName>
    <definedName name="Z_68F84AF6_5E0B_11D2_8EEE_0008C7BCAF29_.wvu.PrintTitles" localSheetId="7" hidden="1">#REF!,#REF!</definedName>
    <definedName name="Z_68F84AF6_5E0B_11D2_8EEE_0008C7BCAF29_.wvu.PrintTitles" hidden="1">#REF!,#REF!</definedName>
    <definedName name="Z_68F84AF9_5E0B_11D2_8EEE_0008C7BCAF29_.wvu.PrintArea" localSheetId="7" hidden="1">#REF!</definedName>
    <definedName name="Z_68F84AF9_5E0B_11D2_8EEE_0008C7BCAF29_.wvu.PrintArea" hidden="1">#REF!</definedName>
    <definedName name="Z_68F84AF9_5E0B_11D2_8EEE_0008C7BCAF29_.wvu.PrintTitles" localSheetId="7" hidden="1">#REF!</definedName>
    <definedName name="Z_68F84AF9_5E0B_11D2_8EEE_0008C7BCAF29_.wvu.PrintTitles" hidden="1">#REF!</definedName>
    <definedName name="Z_68F84AFE_5E0B_11D2_8EEE_0008C7BCAF29_.wvu.PrintArea" localSheetId="7" hidden="1">#REF!</definedName>
    <definedName name="Z_68F84AFE_5E0B_11D2_8EEE_0008C7BCAF29_.wvu.PrintArea" hidden="1">#REF!</definedName>
    <definedName name="Z_68F84AFE_5E0B_11D2_8EEE_0008C7BCAF29_.wvu.PrintTitles" localSheetId="7" hidden="1">#REF!,#REF!</definedName>
    <definedName name="Z_68F84AFE_5E0B_11D2_8EEE_0008C7BCAF29_.wvu.PrintTitles" hidden="1">#REF!,#REF!</definedName>
    <definedName name="Z_68F84B00_5E0B_11D2_8EEE_0008C7BCAF29_.wvu.PrintArea" localSheetId="7" hidden="1">#REF!</definedName>
    <definedName name="Z_68F84B00_5E0B_11D2_8EEE_0008C7BCAF29_.wvu.PrintArea" hidden="1">#REF!</definedName>
    <definedName name="Z_68F84B00_5E0B_11D2_8EEE_0008C7BCAF29_.wvu.PrintTitles" localSheetId="7" hidden="1">#REF!,#REF!</definedName>
    <definedName name="Z_68F84B00_5E0B_11D2_8EEE_0008C7BCAF29_.wvu.PrintTitles" hidden="1">#REF!,#REF!</definedName>
    <definedName name="Z_68F84B03_5E0B_11D2_8EEE_0008C7BCAF29_.wvu.PrintArea" localSheetId="7" hidden="1">#REF!</definedName>
    <definedName name="Z_68F84B03_5E0B_11D2_8EEE_0008C7BCAF29_.wvu.PrintArea" hidden="1">#REF!</definedName>
    <definedName name="Z_68F84B03_5E0B_11D2_8EEE_0008C7BCAF29_.wvu.PrintTitles" localSheetId="7" hidden="1">#REF!</definedName>
    <definedName name="Z_68F84B03_5E0B_11D2_8EEE_0008C7BCAF29_.wvu.PrintTitles" hidden="1">#REF!</definedName>
    <definedName name="Z_68F84B08_5E0B_11D2_8EEE_0008C7BCAF29_.wvu.PrintArea" localSheetId="7" hidden="1">#REF!</definedName>
    <definedName name="Z_68F84B08_5E0B_11D2_8EEE_0008C7BCAF29_.wvu.PrintArea" hidden="1">#REF!</definedName>
    <definedName name="Z_68F84B08_5E0B_11D2_8EEE_0008C7BCAF29_.wvu.PrintTitles" localSheetId="7" hidden="1">#REF!,#REF!</definedName>
    <definedName name="Z_68F84B08_5E0B_11D2_8EEE_0008C7BCAF29_.wvu.PrintTitles" hidden="1">#REF!,#REF!</definedName>
    <definedName name="Z_68F84B0B_5E0B_11D2_8EEE_0008C7BCAF29_.wvu.PrintArea" localSheetId="7" hidden="1">#REF!</definedName>
    <definedName name="Z_68F84B0B_5E0B_11D2_8EEE_0008C7BCAF29_.wvu.PrintArea" hidden="1">#REF!</definedName>
    <definedName name="Z_68F84B0B_5E0B_11D2_8EEE_0008C7BCAF29_.wvu.PrintTitles" localSheetId="7" hidden="1">#REF!,#REF!</definedName>
    <definedName name="Z_68F84B0B_5E0B_11D2_8EEE_0008C7BCAF29_.wvu.PrintTitles" hidden="1">#REF!,#REF!</definedName>
    <definedName name="Z_68F84B11_5E0B_11D2_8EEE_0008C7BCAF29_.wvu.PrintArea" localSheetId="7" hidden="1">#REF!</definedName>
    <definedName name="Z_68F84B11_5E0B_11D2_8EEE_0008C7BCAF29_.wvu.PrintArea" hidden="1">#REF!</definedName>
    <definedName name="Z_68F84B11_5E0B_11D2_8EEE_0008C7BCAF29_.wvu.PrintTitles" localSheetId="7" hidden="1">#REF!,#REF!</definedName>
    <definedName name="Z_68F84B11_5E0B_11D2_8EEE_0008C7BCAF29_.wvu.PrintTitles" hidden="1">#REF!,#REF!</definedName>
    <definedName name="Z_68F84B14_5E0B_11D2_8EEE_0008C7BCAF29_.wvu.PrintArea" localSheetId="7" hidden="1">#REF!</definedName>
    <definedName name="Z_68F84B14_5E0B_11D2_8EEE_0008C7BCAF29_.wvu.PrintArea" hidden="1">#REF!</definedName>
    <definedName name="Z_68F84B14_5E0B_11D2_8EEE_0008C7BCAF29_.wvu.PrintTitles" localSheetId="7" hidden="1">#REF!</definedName>
    <definedName name="Z_68F84B14_5E0B_11D2_8EEE_0008C7BCAF29_.wvu.PrintTitles" hidden="1">#REF!</definedName>
    <definedName name="Z_68F84B19_5E0B_11D2_8EEE_0008C7BCAF29_.wvu.PrintArea" localSheetId="7" hidden="1">#REF!</definedName>
    <definedName name="Z_68F84B19_5E0B_11D2_8EEE_0008C7BCAF29_.wvu.PrintArea" hidden="1">#REF!</definedName>
    <definedName name="Z_68F84B19_5E0B_11D2_8EEE_0008C7BCAF29_.wvu.PrintTitles" localSheetId="7" hidden="1">#REF!,#REF!</definedName>
    <definedName name="Z_68F84B19_5E0B_11D2_8EEE_0008C7BCAF29_.wvu.PrintTitles" hidden="1">#REF!,#REF!</definedName>
    <definedName name="Z_68F84B1B_5E0B_11D2_8EEE_0008C7BCAF29_.wvu.PrintArea" localSheetId="7" hidden="1">#REF!</definedName>
    <definedName name="Z_68F84B1B_5E0B_11D2_8EEE_0008C7BCAF29_.wvu.PrintArea" hidden="1">#REF!</definedName>
    <definedName name="Z_68F84B1B_5E0B_11D2_8EEE_0008C7BCAF29_.wvu.PrintTitles" localSheetId="7" hidden="1">#REF!,#REF!</definedName>
    <definedName name="Z_68F84B1B_5E0B_11D2_8EEE_0008C7BCAF29_.wvu.PrintTitles" hidden="1">#REF!,#REF!</definedName>
    <definedName name="Z_68F84B1E_5E0B_11D2_8EEE_0008C7BCAF29_.wvu.PrintArea" localSheetId="7" hidden="1">#REF!</definedName>
    <definedName name="Z_68F84B1E_5E0B_11D2_8EEE_0008C7BCAF29_.wvu.PrintArea" hidden="1">#REF!</definedName>
    <definedName name="Z_68F84B1E_5E0B_11D2_8EEE_0008C7BCAF29_.wvu.PrintTitles" localSheetId="7" hidden="1">#REF!</definedName>
    <definedName name="Z_68F84B1E_5E0B_11D2_8EEE_0008C7BCAF29_.wvu.PrintTitles" hidden="1">#REF!</definedName>
    <definedName name="Z_68F84B23_5E0B_11D2_8EEE_0008C7BCAF29_.wvu.PrintArea" localSheetId="7" hidden="1">#REF!</definedName>
    <definedName name="Z_68F84B23_5E0B_11D2_8EEE_0008C7BCAF29_.wvu.PrintArea" hidden="1">#REF!</definedName>
    <definedName name="Z_68F84B23_5E0B_11D2_8EEE_0008C7BCAF29_.wvu.PrintTitles" localSheetId="7" hidden="1">#REF!,#REF!</definedName>
    <definedName name="Z_68F84B23_5E0B_11D2_8EEE_0008C7BCAF29_.wvu.PrintTitles" hidden="1">#REF!,#REF!</definedName>
    <definedName name="Z_68F84B26_5E0B_11D2_8EEE_0008C7BCAF29_.wvu.PrintArea" localSheetId="7" hidden="1">#REF!</definedName>
    <definedName name="Z_68F84B26_5E0B_11D2_8EEE_0008C7BCAF29_.wvu.PrintArea" hidden="1">#REF!</definedName>
    <definedName name="Z_68F84B26_5E0B_11D2_8EEE_0008C7BCAF29_.wvu.PrintTitles" localSheetId="7" hidden="1">#REF!,#REF!</definedName>
    <definedName name="Z_68F84B26_5E0B_11D2_8EEE_0008C7BCAF29_.wvu.PrintTitles" hidden="1">#REF!,#REF!</definedName>
    <definedName name="Z_76FBE7D5_5EAD_11D2_8EEF_0008C7BCAF29_.wvu.PrintArea" localSheetId="7" hidden="1">#REF!</definedName>
    <definedName name="Z_76FBE7D5_5EAD_11D2_8EEF_0008C7BCAF29_.wvu.PrintArea" hidden="1">#REF!</definedName>
    <definedName name="Z_76FBE7D5_5EAD_11D2_8EEF_0008C7BCAF29_.wvu.PrintTitles" localSheetId="7" hidden="1">#REF!,#REF!</definedName>
    <definedName name="Z_76FBE7D5_5EAD_11D2_8EEF_0008C7BCAF29_.wvu.PrintTitles" hidden="1">#REF!,#REF!</definedName>
    <definedName name="Z_76FBE7D7_5EAD_11D2_8EEF_0008C7BCAF29_.wvu.PrintArea" localSheetId="7" hidden="1">#REF!</definedName>
    <definedName name="Z_76FBE7D7_5EAD_11D2_8EEF_0008C7BCAF29_.wvu.PrintArea" hidden="1">#REF!</definedName>
    <definedName name="Z_76FBE7D7_5EAD_11D2_8EEF_0008C7BCAF29_.wvu.PrintTitles" localSheetId="7" hidden="1">#REF!</definedName>
    <definedName name="Z_76FBE7D7_5EAD_11D2_8EEF_0008C7BCAF29_.wvu.PrintTitles" hidden="1">#REF!</definedName>
    <definedName name="Z_76FBE7DA_5EAD_11D2_8EEF_0008C7BCAF29_.wvu.PrintArea" localSheetId="7" hidden="1">#REF!</definedName>
    <definedName name="Z_76FBE7DA_5EAD_11D2_8EEF_0008C7BCAF29_.wvu.PrintArea" hidden="1">#REF!</definedName>
    <definedName name="Z_76FBE7DA_5EAD_11D2_8EEF_0008C7BCAF29_.wvu.PrintTitles" localSheetId="7" hidden="1">#REF!,#REF!</definedName>
    <definedName name="Z_76FBE7DA_5EAD_11D2_8EEF_0008C7BCAF29_.wvu.PrintTitles" hidden="1">#REF!,#REF!</definedName>
    <definedName name="Z_76FBE7DC_5EAD_11D2_8EEF_0008C7BCAF29_.wvu.PrintArea" localSheetId="7" hidden="1">#REF!</definedName>
    <definedName name="Z_76FBE7DC_5EAD_11D2_8EEF_0008C7BCAF29_.wvu.PrintArea" hidden="1">#REF!</definedName>
    <definedName name="Z_76FBE7DC_5EAD_11D2_8EEF_0008C7BCAF29_.wvu.PrintTitles" localSheetId="7" hidden="1">#REF!,#REF!</definedName>
    <definedName name="Z_76FBE7DC_5EAD_11D2_8EEF_0008C7BCAF29_.wvu.PrintTitles" hidden="1">#REF!,#REF!</definedName>
    <definedName name="Z_76FBE7DE_5EAD_11D2_8EEF_0008C7BCAF29_.wvu.PrintArea" localSheetId="7" hidden="1">#REF!</definedName>
    <definedName name="Z_76FBE7DE_5EAD_11D2_8EEF_0008C7BCAF29_.wvu.PrintArea" hidden="1">#REF!</definedName>
    <definedName name="Z_76FBE7DE_5EAD_11D2_8EEF_0008C7BCAF29_.wvu.PrintTitles" localSheetId="7" hidden="1">#REF!</definedName>
    <definedName name="Z_76FBE7DE_5EAD_11D2_8EEF_0008C7BCAF29_.wvu.PrintTitles" hidden="1">#REF!</definedName>
    <definedName name="Z_76FBE7E1_5EAD_11D2_8EEF_0008C7BCAF29_.wvu.PrintArea" localSheetId="7" hidden="1">#REF!</definedName>
    <definedName name="Z_76FBE7E1_5EAD_11D2_8EEF_0008C7BCAF29_.wvu.PrintArea" hidden="1">#REF!</definedName>
    <definedName name="Z_76FBE7E1_5EAD_11D2_8EEF_0008C7BCAF29_.wvu.PrintTitles" localSheetId="7" hidden="1">#REF!,#REF!</definedName>
    <definedName name="Z_76FBE7E1_5EAD_11D2_8EEF_0008C7BCAF29_.wvu.PrintTitles" hidden="1">#REF!,#REF!</definedName>
    <definedName name="Z_76FBE7E3_5EAD_11D2_8EEF_0008C7BCAF29_.wvu.PrintArea" localSheetId="7" hidden="1">#REF!</definedName>
    <definedName name="Z_76FBE7E3_5EAD_11D2_8EEF_0008C7BCAF29_.wvu.PrintArea" hidden="1">#REF!</definedName>
    <definedName name="Z_76FBE7E3_5EAD_11D2_8EEF_0008C7BCAF29_.wvu.PrintTitles" localSheetId="7" hidden="1">#REF!,#REF!</definedName>
    <definedName name="Z_76FBE7E3_5EAD_11D2_8EEF_0008C7BCAF29_.wvu.PrintTitles" hidden="1">#REF!,#REF!</definedName>
    <definedName name="Z_974EFDB0_1051_11D2_8E71_0008C77C0743_.wvu.PrintArea" localSheetId="7" hidden="1">#REF!</definedName>
    <definedName name="Z_974EFDB0_1051_11D2_8E71_0008C77C0743_.wvu.PrintArea" hidden="1">#REF!</definedName>
    <definedName name="Z_974EFDB0_1051_11D2_8E71_0008C77C0743_.wvu.PrintTitles" localSheetId="7" hidden="1">#REF!,#REF!</definedName>
    <definedName name="Z_974EFDB0_1051_11D2_8E71_0008C77C0743_.wvu.PrintTitles" hidden="1">#REF!,#REF!</definedName>
    <definedName name="Z_974EFDB2_1051_11D2_8E71_0008C77C0743_.wvu.PrintArea" localSheetId="7" hidden="1">#REF!</definedName>
    <definedName name="Z_974EFDB2_1051_11D2_8E71_0008C77C0743_.wvu.PrintArea" hidden="1">#REF!</definedName>
    <definedName name="Z_974EFDB2_1051_11D2_8E71_0008C77C0743_.wvu.PrintTitles" localSheetId="7" hidden="1">#REF!</definedName>
    <definedName name="Z_974EFDB2_1051_11D2_8E71_0008C77C0743_.wvu.PrintTitles" hidden="1">#REF!</definedName>
    <definedName name="Z_974EFDB5_1051_11D2_8E71_0008C77C0743_.wvu.PrintArea" localSheetId="7" hidden="1">#REF!</definedName>
    <definedName name="Z_974EFDB5_1051_11D2_8E71_0008C77C0743_.wvu.PrintArea" hidden="1">#REF!</definedName>
    <definedName name="Z_974EFDB5_1051_11D2_8E71_0008C77C0743_.wvu.PrintTitles" localSheetId="7" hidden="1">#REF!,#REF!</definedName>
    <definedName name="Z_974EFDB5_1051_11D2_8E71_0008C77C0743_.wvu.PrintTitles" hidden="1">#REF!,#REF!</definedName>
    <definedName name="Z_974EFDB7_1051_11D2_8E71_0008C77C0743_.wvu.PrintArea" localSheetId="7" hidden="1">#REF!</definedName>
    <definedName name="Z_974EFDB7_1051_11D2_8E71_0008C77C0743_.wvu.PrintArea" hidden="1">#REF!</definedName>
    <definedName name="Z_974EFDB7_1051_11D2_8E71_0008C77C0743_.wvu.PrintTitles" localSheetId="7" hidden="1">#REF!,#REF!</definedName>
    <definedName name="Z_974EFDB7_1051_11D2_8E71_0008C77C0743_.wvu.PrintTitles" hidden="1">#REF!,#REF!</definedName>
    <definedName name="Z_974EFDB9_1051_11D2_8E71_0008C77C0743_.wvu.PrintArea" localSheetId="7" hidden="1">#REF!</definedName>
    <definedName name="Z_974EFDB9_1051_11D2_8E71_0008C77C0743_.wvu.PrintArea" hidden="1">#REF!</definedName>
    <definedName name="Z_974EFDB9_1051_11D2_8E71_0008C77C0743_.wvu.PrintTitles" localSheetId="7" hidden="1">#REF!</definedName>
    <definedName name="Z_974EFDB9_1051_11D2_8E71_0008C77C0743_.wvu.PrintTitles" hidden="1">#REF!</definedName>
    <definedName name="Z_974EFDBC_1051_11D2_8E71_0008C77C0743_.wvu.PrintArea" localSheetId="7" hidden="1">#REF!</definedName>
    <definedName name="Z_974EFDBC_1051_11D2_8E71_0008C77C0743_.wvu.PrintArea" hidden="1">#REF!</definedName>
    <definedName name="Z_974EFDBC_1051_11D2_8E71_0008C77C0743_.wvu.PrintTitles" localSheetId="7" hidden="1">#REF!,#REF!</definedName>
    <definedName name="Z_974EFDBC_1051_11D2_8E71_0008C77C0743_.wvu.PrintTitles" hidden="1">#REF!,#REF!</definedName>
    <definedName name="Z_974EFDBE_1051_11D2_8E71_0008C77C0743_.wvu.PrintArea" localSheetId="7" hidden="1">#REF!</definedName>
    <definedName name="Z_974EFDBE_1051_11D2_8E71_0008C77C0743_.wvu.PrintArea" hidden="1">#REF!</definedName>
    <definedName name="Z_974EFDBE_1051_11D2_8E71_0008C77C0743_.wvu.PrintTitles" localSheetId="7" hidden="1">#REF!,#REF!</definedName>
    <definedName name="Z_974EFDBE_1051_11D2_8E71_0008C77C0743_.wvu.PrintTitles" hidden="1">#REF!,#REF!</definedName>
    <definedName name="Z_A1DB4122_5E0E_11D2_8EC3_0008C77C0743_.wvu.PrintArea" localSheetId="7" hidden="1">#REF!</definedName>
    <definedName name="Z_A1DB4122_5E0E_11D2_8EC3_0008C77C0743_.wvu.PrintArea" hidden="1">#REF!</definedName>
    <definedName name="Z_A1DB4122_5E0E_11D2_8EC3_0008C77C0743_.wvu.PrintTitles" localSheetId="7" hidden="1">#REF!</definedName>
    <definedName name="Z_A1DB4122_5E0E_11D2_8EC3_0008C77C0743_.wvu.PrintTitles" hidden="1">#REF!</definedName>
    <definedName name="Z_A1DB4131_5E0E_11D2_8EC3_0008C77C0743_.wvu.PrintArea" localSheetId="7" hidden="1">#REF!</definedName>
    <definedName name="Z_A1DB4131_5E0E_11D2_8EC3_0008C77C0743_.wvu.PrintArea" hidden="1">#REF!</definedName>
    <definedName name="Z_A1DB4131_5E0E_11D2_8EC3_0008C77C0743_.wvu.PrintTitles" localSheetId="7" hidden="1">#REF!</definedName>
    <definedName name="Z_A1DB4131_5E0E_11D2_8EC3_0008C77C0743_.wvu.PrintTitles" hidden="1">#REF!</definedName>
    <definedName name="Z_A1DB413E_5E0E_11D2_8EC3_0008C77C0743_.wvu.PrintArea" localSheetId="7" hidden="1">#REF!</definedName>
    <definedName name="Z_A1DB413E_5E0E_11D2_8EC3_0008C77C0743_.wvu.PrintArea" hidden="1">#REF!</definedName>
    <definedName name="Z_A1DB413E_5E0E_11D2_8EC3_0008C77C0743_.wvu.PrintTitles" localSheetId="7" hidden="1">#REF!,#REF!</definedName>
    <definedName name="Z_A1DB413E_5E0E_11D2_8EC3_0008C77C0743_.wvu.PrintTitles" hidden="1">#REF!,#REF!</definedName>
    <definedName name="Z_A1DB414B_5E0E_11D2_8EC3_0008C77C0743_.wvu.PrintArea" localSheetId="7" hidden="1">#REF!</definedName>
    <definedName name="Z_A1DB414B_5E0E_11D2_8EC3_0008C77C0743_.wvu.PrintArea" hidden="1">#REF!</definedName>
    <definedName name="Z_A1DB414B_5E0E_11D2_8EC3_0008C77C0743_.wvu.PrintTitles" localSheetId="7" hidden="1">#REF!</definedName>
    <definedName name="Z_A1DB414B_5E0E_11D2_8EC3_0008C77C0743_.wvu.PrintTitles" hidden="1">#REF!</definedName>
    <definedName name="Z_A1DB415A_5E0E_11D2_8EC3_0008C77C0743_.wvu.PrintArea" localSheetId="7" hidden="1">#REF!</definedName>
    <definedName name="Z_A1DB415A_5E0E_11D2_8EC3_0008C77C0743_.wvu.PrintArea" hidden="1">#REF!</definedName>
    <definedName name="Z_A1DB415A_5E0E_11D2_8EC3_0008C77C0743_.wvu.PrintTitles" localSheetId="7" hidden="1">#REF!</definedName>
    <definedName name="Z_A1DB415A_5E0E_11D2_8EC3_0008C77C0743_.wvu.PrintTitles" hidden="1">#REF!</definedName>
    <definedName name="Z_A1DB4167_5E0E_11D2_8EC3_0008C77C0743_.wvu.PrintArea" localSheetId="7" hidden="1">#REF!</definedName>
    <definedName name="Z_A1DB4167_5E0E_11D2_8EC3_0008C77C0743_.wvu.PrintArea" hidden="1">#REF!</definedName>
    <definedName name="Z_A1DB4167_5E0E_11D2_8EC3_0008C77C0743_.wvu.PrintTitles" localSheetId="7" hidden="1">#REF!,#REF!</definedName>
    <definedName name="Z_A1DB4167_5E0E_11D2_8EC3_0008C77C0743_.wvu.PrintTitles" hidden="1">#REF!,#REF!</definedName>
    <definedName name="Z_A1DB4176_5E0E_11D2_8EC3_0008C77C0743_.wvu.PrintArea" localSheetId="7" hidden="1">#REF!</definedName>
    <definedName name="Z_A1DB4176_5E0E_11D2_8EC3_0008C77C0743_.wvu.PrintArea" hidden="1">#REF!</definedName>
    <definedName name="Z_A1DB4176_5E0E_11D2_8EC3_0008C77C0743_.wvu.PrintTitles" localSheetId="7" hidden="1">#REF!</definedName>
    <definedName name="Z_A1DB4176_5E0E_11D2_8EC3_0008C77C0743_.wvu.PrintTitles" hidden="1">#REF!</definedName>
    <definedName name="Z_A1DB4185_5E0E_11D2_8EC3_0008C77C0743_.wvu.PrintArea" localSheetId="7" hidden="1">#REF!</definedName>
    <definedName name="Z_A1DB4185_5E0E_11D2_8EC3_0008C77C0743_.wvu.PrintArea" hidden="1">#REF!</definedName>
    <definedName name="Z_A1DB4185_5E0E_11D2_8EC3_0008C77C0743_.wvu.PrintTitles" localSheetId="7" hidden="1">#REF!</definedName>
    <definedName name="Z_A1DB4185_5E0E_11D2_8EC3_0008C77C0743_.wvu.PrintTitles" hidden="1">#REF!</definedName>
    <definedName name="Z_A1DB4192_5E0E_11D2_8EC3_0008C77C0743_.wvu.PrintArea" localSheetId="7" hidden="1">#REF!</definedName>
    <definedName name="Z_A1DB4192_5E0E_11D2_8EC3_0008C77C0743_.wvu.PrintArea" hidden="1">#REF!</definedName>
    <definedName name="Z_A1DB4192_5E0E_11D2_8EC3_0008C77C0743_.wvu.PrintTitles" localSheetId="7" hidden="1">#REF!,#REF!</definedName>
    <definedName name="Z_A1DB4192_5E0E_11D2_8EC3_0008C77C0743_.wvu.PrintTitles" hidden="1">#REF!,#REF!</definedName>
    <definedName name="Z_A1DB41A0_5E0E_11D2_8EC3_0008C77C0743_.wvu.PrintArea" localSheetId="7" hidden="1">#REF!</definedName>
    <definedName name="Z_A1DB41A0_5E0E_11D2_8EC3_0008C77C0743_.wvu.PrintArea" hidden="1">#REF!</definedName>
    <definedName name="Z_A1DB41A0_5E0E_11D2_8EC3_0008C77C0743_.wvu.PrintTitles" localSheetId="7" hidden="1">#REF!</definedName>
    <definedName name="Z_A1DB41A0_5E0E_11D2_8EC3_0008C77C0743_.wvu.PrintTitles" hidden="1">#REF!</definedName>
    <definedName name="Z_A1DB41AF_5E0E_11D2_8EC3_0008C77C0743_.wvu.PrintArea" localSheetId="7" hidden="1">#REF!</definedName>
    <definedName name="Z_A1DB41AF_5E0E_11D2_8EC3_0008C77C0743_.wvu.PrintArea" hidden="1">#REF!</definedName>
    <definedName name="Z_A1DB41AF_5E0E_11D2_8EC3_0008C77C0743_.wvu.PrintTitles" localSheetId="7" hidden="1">#REF!</definedName>
    <definedName name="Z_A1DB41AF_5E0E_11D2_8EC3_0008C77C0743_.wvu.PrintTitles" hidden="1">#REF!</definedName>
    <definedName name="Z_A1DB41BC_5E0E_11D2_8EC3_0008C77C0743_.wvu.PrintArea" localSheetId="7" hidden="1">#REF!</definedName>
    <definedName name="Z_A1DB41BC_5E0E_11D2_8EC3_0008C77C0743_.wvu.PrintArea" hidden="1">#REF!</definedName>
    <definedName name="Z_A1DB41BC_5E0E_11D2_8EC3_0008C77C0743_.wvu.PrintTitles" localSheetId="7" hidden="1">#REF!,#REF!</definedName>
    <definedName name="Z_A1DB41BC_5E0E_11D2_8EC3_0008C77C0743_.wvu.PrintTitles" hidden="1">#REF!,#REF!</definedName>
    <definedName name="Z_B6FCCF30_1696_11D2_8E91_0008C77C21AF_.wvu.PrintArea" localSheetId="7" hidden="1">#REF!</definedName>
    <definedName name="Z_B6FCCF30_1696_11D2_8E91_0008C77C21AF_.wvu.PrintArea" hidden="1">#REF!</definedName>
    <definedName name="Z_B6FCCF30_1696_11D2_8E91_0008C77C21AF_.wvu.PrintTitles" localSheetId="7" hidden="1">#REF!,#REF!</definedName>
    <definedName name="Z_B6FCCF30_1696_11D2_8E91_0008C77C21AF_.wvu.PrintTitles" hidden="1">#REF!,#REF!</definedName>
    <definedName name="Z_B6FCCF32_1696_11D2_8E91_0008C77C21AF_.wvu.PrintArea" localSheetId="7" hidden="1">#REF!</definedName>
    <definedName name="Z_B6FCCF32_1696_11D2_8E91_0008C77C21AF_.wvu.PrintArea" hidden="1">#REF!</definedName>
    <definedName name="Z_B6FCCF32_1696_11D2_8E91_0008C77C21AF_.wvu.PrintTitles" localSheetId="7" hidden="1">#REF!</definedName>
    <definedName name="Z_B6FCCF32_1696_11D2_8E91_0008C77C21AF_.wvu.PrintTitles" hidden="1">#REF!</definedName>
    <definedName name="Z_B6FCCF35_1696_11D2_8E91_0008C77C21AF_.wvu.PrintArea" localSheetId="7" hidden="1">#REF!</definedName>
    <definedName name="Z_B6FCCF35_1696_11D2_8E91_0008C77C21AF_.wvu.PrintArea" hidden="1">#REF!</definedName>
    <definedName name="Z_B6FCCF35_1696_11D2_8E91_0008C77C21AF_.wvu.PrintTitles" localSheetId="7" hidden="1">#REF!,#REF!</definedName>
    <definedName name="Z_B6FCCF35_1696_11D2_8E91_0008C77C21AF_.wvu.PrintTitles" hidden="1">#REF!,#REF!</definedName>
    <definedName name="Z_B6FCCF37_1696_11D2_8E91_0008C77C21AF_.wvu.PrintArea" localSheetId="7" hidden="1">#REF!</definedName>
    <definedName name="Z_B6FCCF37_1696_11D2_8E91_0008C77C21AF_.wvu.PrintArea" hidden="1">#REF!</definedName>
    <definedName name="Z_B6FCCF37_1696_11D2_8E91_0008C77C21AF_.wvu.PrintTitles" localSheetId="7" hidden="1">#REF!,#REF!</definedName>
    <definedName name="Z_B6FCCF37_1696_11D2_8E91_0008C77C21AF_.wvu.PrintTitles" hidden="1">#REF!,#REF!</definedName>
    <definedName name="Z_B6FCCF39_1696_11D2_8E91_0008C77C21AF_.wvu.PrintArea" localSheetId="7" hidden="1">#REF!</definedName>
    <definedName name="Z_B6FCCF39_1696_11D2_8E91_0008C77C21AF_.wvu.PrintArea" hidden="1">#REF!</definedName>
    <definedName name="Z_B6FCCF39_1696_11D2_8E91_0008C77C21AF_.wvu.PrintTitles" localSheetId="7" hidden="1">#REF!</definedName>
    <definedName name="Z_B6FCCF39_1696_11D2_8E91_0008C77C21AF_.wvu.PrintTitles" hidden="1">#REF!</definedName>
    <definedName name="Z_B6FCCF3C_1696_11D2_8E91_0008C77C21AF_.wvu.PrintArea" localSheetId="7" hidden="1">#REF!</definedName>
    <definedName name="Z_B6FCCF3C_1696_11D2_8E91_0008C77C21AF_.wvu.PrintArea" hidden="1">#REF!</definedName>
    <definedName name="Z_B6FCCF3C_1696_11D2_8E91_0008C77C21AF_.wvu.PrintTitles" localSheetId="7" hidden="1">#REF!,#REF!</definedName>
    <definedName name="Z_B6FCCF3C_1696_11D2_8E91_0008C77C21AF_.wvu.PrintTitles" hidden="1">#REF!,#REF!</definedName>
    <definedName name="Z_B6FCCF3E_1696_11D2_8E91_0008C77C21AF_.wvu.PrintArea" localSheetId="7" hidden="1">#REF!</definedName>
    <definedName name="Z_B6FCCF3E_1696_11D2_8E91_0008C77C21AF_.wvu.PrintArea" hidden="1">#REF!</definedName>
    <definedName name="Z_B6FCCF3E_1696_11D2_8E91_0008C77C21AF_.wvu.PrintTitles" localSheetId="7" hidden="1">#REF!,#REF!</definedName>
    <definedName name="Z_B6FCCF3E_1696_11D2_8E91_0008C77C21AF_.wvu.PrintTitles" hidden="1">#REF!,#REF!</definedName>
    <definedName name="Z_BDFEE6B6_734C_11D2_8E68_0008C77C0743_.wvu.PrintArea" localSheetId="7" hidden="1">#REF!</definedName>
    <definedName name="Z_BDFEE6B6_734C_11D2_8E68_0008C77C0743_.wvu.PrintArea" hidden="1">#REF!</definedName>
    <definedName name="Z_BDFEE6B6_734C_11D2_8E68_0008C77C0743_.wvu.PrintTitles" localSheetId="7" hidden="1">#REF!,#REF!</definedName>
    <definedName name="Z_BDFEE6B6_734C_11D2_8E68_0008C77C0743_.wvu.PrintTitles" hidden="1">#REF!,#REF!</definedName>
    <definedName name="Z_BDFEE6B9_734C_11D2_8E68_0008C77C0743_.wvu.PrintArea" localSheetId="7" hidden="1">#REF!</definedName>
    <definedName name="Z_BDFEE6B9_734C_11D2_8E68_0008C77C0743_.wvu.PrintArea" hidden="1">#REF!</definedName>
    <definedName name="Z_BDFEE6B9_734C_11D2_8E68_0008C77C0743_.wvu.PrintTitles" localSheetId="7" hidden="1">#REF!,#REF!</definedName>
    <definedName name="Z_BDFEE6B9_734C_11D2_8E68_0008C77C0743_.wvu.PrintTitles" hidden="1">#REF!,#REF!</definedName>
    <definedName name="Z_BDFEE6BB_734C_11D2_8E68_0008C77C0743_.wvu.PrintArea" localSheetId="7" hidden="1">#REF!</definedName>
    <definedName name="Z_BDFEE6BB_734C_11D2_8E68_0008C77C0743_.wvu.PrintArea" hidden="1">#REF!</definedName>
    <definedName name="Z_BDFEE6BB_734C_11D2_8E68_0008C77C0743_.wvu.PrintTitles" localSheetId="7" hidden="1">#REF!,#REF!</definedName>
    <definedName name="Z_BDFEE6BB_734C_11D2_8E68_0008C77C0743_.wvu.PrintTitles" hidden="1">#REF!,#REF!</definedName>
    <definedName name="Z_BDFEE6C1_734C_11D2_8E68_0008C77C0743_.wvu.PrintArea" localSheetId="7" hidden="1">#REF!</definedName>
    <definedName name="Z_BDFEE6C1_734C_11D2_8E68_0008C77C0743_.wvu.PrintArea" hidden="1">#REF!</definedName>
    <definedName name="Z_BDFEE6C1_734C_11D2_8E68_0008C77C0743_.wvu.PrintTitles" localSheetId="7" hidden="1">#REF!</definedName>
    <definedName name="Z_BDFEE6C1_734C_11D2_8E68_0008C77C0743_.wvu.PrintTitles" hidden="1">#REF!</definedName>
    <definedName name="Z_BDFEE6C3_734C_11D2_8E68_0008C77C0743_.wvu.PrintArea" localSheetId="7" hidden="1">#REF!</definedName>
    <definedName name="Z_BDFEE6C3_734C_11D2_8E68_0008C77C0743_.wvu.PrintArea" hidden="1">#REF!</definedName>
    <definedName name="Z_BDFEE6C3_734C_11D2_8E68_0008C77C0743_.wvu.PrintTitles" localSheetId="7" hidden="1">#REF!</definedName>
    <definedName name="Z_BDFEE6C3_734C_11D2_8E68_0008C77C0743_.wvu.PrintTitles" hidden="1">#REF!</definedName>
    <definedName name="Z_BDFEE6C5_734C_11D2_8E68_0008C77C0743_.wvu.PrintArea" localSheetId="7" hidden="1">#REF!</definedName>
    <definedName name="Z_BDFEE6C5_734C_11D2_8E68_0008C77C0743_.wvu.PrintArea" hidden="1">#REF!</definedName>
    <definedName name="Z_BDFEE6C5_734C_11D2_8E68_0008C77C0743_.wvu.PrintTitles" localSheetId="7" hidden="1">#REF!</definedName>
    <definedName name="Z_BDFEE6C5_734C_11D2_8E68_0008C77C0743_.wvu.PrintTitles" hidden="1">#REF!</definedName>
    <definedName name="Z_BDFEE6CE_734C_11D2_8E68_0008C77C0743_.wvu.PrintArea" localSheetId="7" hidden="1">#REF!</definedName>
    <definedName name="Z_BDFEE6CE_734C_11D2_8E68_0008C77C0743_.wvu.PrintArea" hidden="1">#REF!</definedName>
    <definedName name="Z_BDFEE6CE_734C_11D2_8E68_0008C77C0743_.wvu.PrintTitles" localSheetId="7" hidden="1">#REF!,#REF!</definedName>
    <definedName name="Z_BDFEE6CE_734C_11D2_8E68_0008C77C0743_.wvu.PrintTitles" hidden="1">#REF!,#REF!</definedName>
    <definedName name="Z_BDFEE6D1_734C_11D2_8E68_0008C77C0743_.wvu.PrintArea" localSheetId="7" hidden="1">#REF!</definedName>
    <definedName name="Z_BDFEE6D1_734C_11D2_8E68_0008C77C0743_.wvu.PrintArea" hidden="1">#REF!</definedName>
    <definedName name="Z_BDFEE6D1_734C_11D2_8E68_0008C77C0743_.wvu.PrintTitles" localSheetId="7" hidden="1">#REF!,#REF!</definedName>
    <definedName name="Z_BDFEE6D1_734C_11D2_8E68_0008C77C0743_.wvu.PrintTitles" hidden="1">#REF!,#REF!</definedName>
    <definedName name="Z_BDFEE6D3_734C_11D2_8E68_0008C77C0743_.wvu.PrintArea" localSheetId="7" hidden="1">#REF!</definedName>
    <definedName name="Z_BDFEE6D3_734C_11D2_8E68_0008C77C0743_.wvu.PrintArea" hidden="1">#REF!</definedName>
    <definedName name="Z_BDFEE6D3_734C_11D2_8E68_0008C77C0743_.wvu.PrintTitles" localSheetId="7" hidden="1">#REF!,#REF!</definedName>
    <definedName name="Z_BDFEE6D3_734C_11D2_8E68_0008C77C0743_.wvu.PrintTitles" hidden="1">#REF!,#REF!</definedName>
    <definedName name="Z_BDFEE6D7_734C_11D2_8E68_0008C77C0743_.wvu.PrintArea" localSheetId="7" hidden="1">#REF!</definedName>
    <definedName name="Z_BDFEE6D7_734C_11D2_8E68_0008C77C0743_.wvu.PrintArea" hidden="1">#REF!</definedName>
    <definedName name="Z_BDFEE6D7_734C_11D2_8E68_0008C77C0743_.wvu.PrintTitles" localSheetId="7" hidden="1">#REF!,#REF!</definedName>
    <definedName name="Z_BDFEE6D7_734C_11D2_8E68_0008C77C0743_.wvu.PrintTitles" hidden="1">#REF!,#REF!</definedName>
    <definedName name="Z_BDFEE6DA_734C_11D2_8E68_0008C77C0743_.wvu.PrintArea" localSheetId="7" hidden="1">#REF!</definedName>
    <definedName name="Z_BDFEE6DA_734C_11D2_8E68_0008C77C0743_.wvu.PrintArea" hidden="1">#REF!</definedName>
    <definedName name="Z_BDFEE6DA_734C_11D2_8E68_0008C77C0743_.wvu.PrintTitles" localSheetId="7" hidden="1">#REF!,#REF!</definedName>
    <definedName name="Z_BDFEE6DA_734C_11D2_8E68_0008C77C0743_.wvu.PrintTitles" hidden="1">#REF!,#REF!</definedName>
    <definedName name="Z_BDFEE6DC_734C_11D2_8E68_0008C77C0743_.wvu.PrintArea" localSheetId="7" hidden="1">#REF!</definedName>
    <definedName name="Z_BDFEE6DC_734C_11D2_8E68_0008C77C0743_.wvu.PrintArea" hidden="1">#REF!</definedName>
    <definedName name="Z_BDFEE6DC_734C_11D2_8E68_0008C77C0743_.wvu.PrintTitles" localSheetId="7" hidden="1">#REF!,#REF!</definedName>
    <definedName name="Z_BDFEE6DC_734C_11D2_8E68_0008C77C0743_.wvu.PrintTitles" hidden="1">#REF!,#REF!</definedName>
    <definedName name="Z_BDFEE6E2_734C_11D2_8E68_0008C77C0743_.wvu.PrintArea" localSheetId="7" hidden="1">#REF!</definedName>
    <definedName name="Z_BDFEE6E2_734C_11D2_8E68_0008C77C0743_.wvu.PrintArea" hidden="1">#REF!</definedName>
    <definedName name="Z_BDFEE6E2_734C_11D2_8E68_0008C77C0743_.wvu.PrintTitles" localSheetId="7" hidden="1">#REF!</definedName>
    <definedName name="Z_BDFEE6E2_734C_11D2_8E68_0008C77C0743_.wvu.PrintTitles" hidden="1">#REF!</definedName>
    <definedName name="Z_BDFEE6E4_734C_11D2_8E68_0008C77C0743_.wvu.PrintArea" localSheetId="7" hidden="1">#REF!</definedName>
    <definedName name="Z_BDFEE6E4_734C_11D2_8E68_0008C77C0743_.wvu.PrintArea" hidden="1">#REF!</definedName>
    <definedName name="Z_BDFEE6E4_734C_11D2_8E68_0008C77C0743_.wvu.PrintTitles" localSheetId="7" hidden="1">#REF!</definedName>
    <definedName name="Z_BDFEE6E4_734C_11D2_8E68_0008C77C0743_.wvu.PrintTitles" hidden="1">#REF!</definedName>
    <definedName name="Z_BDFEE6E6_734C_11D2_8E68_0008C77C0743_.wvu.PrintArea" localSheetId="7" hidden="1">#REF!</definedName>
    <definedName name="Z_BDFEE6E6_734C_11D2_8E68_0008C77C0743_.wvu.PrintArea" hidden="1">#REF!</definedName>
    <definedName name="Z_BDFEE6E6_734C_11D2_8E68_0008C77C0743_.wvu.PrintTitles" localSheetId="7" hidden="1">#REF!</definedName>
    <definedName name="Z_BDFEE6E6_734C_11D2_8E68_0008C77C0743_.wvu.PrintTitles" hidden="1">#REF!</definedName>
    <definedName name="Z_BDFEE6EF_734C_11D2_8E68_0008C77C0743_.wvu.PrintArea" localSheetId="7" hidden="1">#REF!</definedName>
    <definedName name="Z_BDFEE6EF_734C_11D2_8E68_0008C77C0743_.wvu.PrintArea" hidden="1">#REF!</definedName>
    <definedName name="Z_BDFEE6EF_734C_11D2_8E68_0008C77C0743_.wvu.PrintTitles" localSheetId="7" hidden="1">#REF!,#REF!</definedName>
    <definedName name="Z_BDFEE6EF_734C_11D2_8E68_0008C77C0743_.wvu.PrintTitles" hidden="1">#REF!,#REF!</definedName>
    <definedName name="Z_BDFEE6F2_734C_11D2_8E68_0008C77C0743_.wvu.PrintArea" localSheetId="7" hidden="1">#REF!</definedName>
    <definedName name="Z_BDFEE6F2_734C_11D2_8E68_0008C77C0743_.wvu.PrintArea" hidden="1">#REF!</definedName>
    <definedName name="Z_BDFEE6F2_734C_11D2_8E68_0008C77C0743_.wvu.PrintTitles" localSheetId="7" hidden="1">#REF!,#REF!</definedName>
    <definedName name="Z_BDFEE6F2_734C_11D2_8E68_0008C77C0743_.wvu.PrintTitles" hidden="1">#REF!,#REF!</definedName>
    <definedName name="Z_BDFEE6F4_734C_11D2_8E68_0008C77C0743_.wvu.PrintArea" localSheetId="7" hidden="1">#REF!</definedName>
    <definedName name="Z_BDFEE6F4_734C_11D2_8E68_0008C77C0743_.wvu.PrintArea" hidden="1">#REF!</definedName>
    <definedName name="Z_BDFEE6F4_734C_11D2_8E68_0008C77C0743_.wvu.PrintTitles" localSheetId="7" hidden="1">#REF!,#REF!</definedName>
    <definedName name="Z_BDFEE6F4_734C_11D2_8E68_0008C77C0743_.wvu.PrintTitles" hidden="1">#REF!,#REF!</definedName>
    <definedName name="Z_BDFEE6FA_734C_11D2_8E68_0008C77C0743_.wvu.PrintArea" localSheetId="7" hidden="1">#REF!</definedName>
    <definedName name="Z_BDFEE6FA_734C_11D2_8E68_0008C77C0743_.wvu.PrintArea" hidden="1">#REF!</definedName>
    <definedName name="Z_BDFEE6FA_734C_11D2_8E68_0008C77C0743_.wvu.PrintTitles" localSheetId="7" hidden="1">#REF!,#REF!</definedName>
    <definedName name="Z_BDFEE6FA_734C_11D2_8E68_0008C77C0743_.wvu.PrintTitles" hidden="1">#REF!,#REF!</definedName>
    <definedName name="Z_BDFEE6FC_734C_11D2_8E68_0008C77C0743_.wvu.PrintArea" localSheetId="7" hidden="1">#REF!</definedName>
    <definedName name="Z_BDFEE6FC_734C_11D2_8E68_0008C77C0743_.wvu.PrintArea" hidden="1">#REF!</definedName>
    <definedName name="Z_BDFEE6FC_734C_11D2_8E68_0008C77C0743_.wvu.PrintTitles" localSheetId="7" hidden="1">#REF!,#REF!</definedName>
    <definedName name="Z_BDFEE6FC_734C_11D2_8E68_0008C77C0743_.wvu.PrintTitles" hidden="1">#REF!,#REF!</definedName>
    <definedName name="Z_BDFEE6FE_734C_11D2_8E68_0008C77C0743_.wvu.PrintArea" localSheetId="7" hidden="1">#REF!</definedName>
    <definedName name="Z_BDFEE6FE_734C_11D2_8E68_0008C77C0743_.wvu.PrintArea" hidden="1">#REF!</definedName>
    <definedName name="Z_BDFEE6FE_734C_11D2_8E68_0008C77C0743_.wvu.PrintTitles" localSheetId="7" hidden="1">#REF!,#REF!</definedName>
    <definedName name="Z_BDFEE6FE_734C_11D2_8E68_0008C77C0743_.wvu.PrintTitles" hidden="1">#REF!,#REF!</definedName>
    <definedName name="Z_BE4AA1C5_ECFE_11D2_8EB8_0008C77C0743_.wvu.PrintArea" localSheetId="7" hidden="1">#REF!</definedName>
    <definedName name="Z_BE4AA1C5_ECFE_11D2_8EB8_0008C77C0743_.wvu.PrintArea" hidden="1">#REF!</definedName>
    <definedName name="Z_BE4AA1C5_ECFE_11D2_8EB8_0008C77C0743_.wvu.PrintTitles" localSheetId="7" hidden="1">#REF!</definedName>
    <definedName name="Z_BE4AA1C5_ECFE_11D2_8EB8_0008C77C0743_.wvu.PrintTitles" hidden="1">#REF!</definedName>
    <definedName name="Z_BE4AA1D8_ECFE_11D2_8EB8_0008C77C0743_.wvu.PrintArea" localSheetId="7" hidden="1">#REF!</definedName>
    <definedName name="Z_BE4AA1D8_ECFE_11D2_8EB8_0008C77C0743_.wvu.PrintArea" hidden="1">#REF!</definedName>
    <definedName name="Z_BE4AA1D8_ECFE_11D2_8EB8_0008C77C0743_.wvu.PrintTitles" localSheetId="7" hidden="1">#REF!</definedName>
    <definedName name="Z_BE4AA1D8_ECFE_11D2_8EB8_0008C77C0743_.wvu.PrintTitles" hidden="1">#REF!</definedName>
    <definedName name="Z_BE4AA1E8_ECFE_11D2_8EB8_0008C77C0743_.wvu.PrintArea" localSheetId="7" hidden="1">#REF!</definedName>
    <definedName name="Z_BE4AA1E8_ECFE_11D2_8EB8_0008C77C0743_.wvu.PrintArea" hidden="1">#REF!</definedName>
    <definedName name="Z_BE4AA1E8_ECFE_11D2_8EB8_0008C77C0743_.wvu.PrintTitles" localSheetId="7" hidden="1">#REF!,#REF!</definedName>
    <definedName name="Z_BE4AA1E8_ECFE_11D2_8EB8_0008C77C0743_.wvu.PrintTitles" hidden="1">#REF!,#REF!</definedName>
    <definedName name="Z_BFEBD6B7_EDBB_11D2_8EB9_0008C77C0743_.wvu.PrintArea" localSheetId="7" hidden="1">#REF!</definedName>
    <definedName name="Z_BFEBD6B7_EDBB_11D2_8EB9_0008C77C0743_.wvu.PrintArea" hidden="1">#REF!</definedName>
    <definedName name="Z_BFEBD6B7_EDBB_11D2_8EB9_0008C77C0743_.wvu.PrintTitles" localSheetId="7" hidden="1">#REF!</definedName>
    <definedName name="Z_BFEBD6B7_EDBB_11D2_8EB9_0008C77C0743_.wvu.PrintTitles" hidden="1">#REF!</definedName>
    <definedName name="Z_BFEBD6CA_EDBB_11D2_8EB9_0008C77C0743_.wvu.PrintArea" localSheetId="7" hidden="1">#REF!</definedName>
    <definedName name="Z_BFEBD6CA_EDBB_11D2_8EB9_0008C77C0743_.wvu.PrintArea" hidden="1">#REF!</definedName>
    <definedName name="Z_BFEBD6CA_EDBB_11D2_8EB9_0008C77C0743_.wvu.PrintTitles" localSheetId="7" hidden="1">#REF!</definedName>
    <definedName name="Z_BFEBD6CA_EDBB_11D2_8EB9_0008C77C0743_.wvu.PrintTitles" hidden="1">#REF!</definedName>
    <definedName name="Z_BFEBD6DA_EDBB_11D2_8EB9_0008C77C0743_.wvu.PrintArea" localSheetId="7" hidden="1">#REF!</definedName>
    <definedName name="Z_BFEBD6DA_EDBB_11D2_8EB9_0008C77C0743_.wvu.PrintArea" hidden="1">#REF!</definedName>
    <definedName name="Z_BFEBD6DA_EDBB_11D2_8EB9_0008C77C0743_.wvu.PrintTitles" localSheetId="7" hidden="1">#REF!,#REF!</definedName>
    <definedName name="Z_BFEBD6DA_EDBB_11D2_8EB9_0008C77C0743_.wvu.PrintTitles" hidden="1">#REF!,#REF!</definedName>
    <definedName name="Z_CD050555_ECE8_11D2_8EB7_0008C77C0743_.wvu.PrintArea" localSheetId="7" hidden="1">#REF!</definedName>
    <definedName name="Z_CD050555_ECE8_11D2_8EB7_0008C77C0743_.wvu.PrintArea" hidden="1">#REF!</definedName>
    <definedName name="Z_CD050555_ECE8_11D2_8EB7_0008C77C0743_.wvu.PrintTitles" localSheetId="7" hidden="1">#REF!</definedName>
    <definedName name="Z_CD050555_ECE8_11D2_8EB7_0008C77C0743_.wvu.PrintTitles" hidden="1">#REF!</definedName>
    <definedName name="Z_CD050568_ECE8_11D2_8EB7_0008C77C0743_.wvu.PrintArea" localSheetId="7" hidden="1">#REF!</definedName>
    <definedName name="Z_CD050568_ECE8_11D2_8EB7_0008C77C0743_.wvu.PrintArea" hidden="1">#REF!</definedName>
    <definedName name="Z_CD050568_ECE8_11D2_8EB7_0008C77C0743_.wvu.PrintTitles" localSheetId="7" hidden="1">#REF!</definedName>
    <definedName name="Z_CD050568_ECE8_11D2_8EB7_0008C77C0743_.wvu.PrintTitles" hidden="1">#REF!</definedName>
    <definedName name="Z_CD050578_ECE8_11D2_8EB7_0008C77C0743_.wvu.PrintArea" localSheetId="7" hidden="1">#REF!</definedName>
    <definedName name="Z_CD050578_ECE8_11D2_8EB7_0008C77C0743_.wvu.PrintArea" hidden="1">#REF!</definedName>
    <definedName name="Z_CD050578_ECE8_11D2_8EB7_0008C77C0743_.wvu.PrintTitles" localSheetId="7" hidden="1">#REF!,#REF!</definedName>
    <definedName name="Z_CD050578_ECE8_11D2_8EB7_0008C77C0743_.wvu.PrintTitles" hidden="1">#REF!,#REF!</definedName>
    <definedName name="Z_CF4A68D4_EB6D_11D2_8EB5_0008C77C0743_.wvu.PrintArea" localSheetId="7" hidden="1">#REF!</definedName>
    <definedName name="Z_CF4A68D4_EB6D_11D2_8EB5_0008C77C0743_.wvu.PrintArea" hidden="1">#REF!</definedName>
    <definedName name="Z_CF4A68D4_EB6D_11D2_8EB5_0008C77C0743_.wvu.PrintTitles" localSheetId="7" hidden="1">#REF!</definedName>
    <definedName name="Z_CF4A68D4_EB6D_11D2_8EB5_0008C77C0743_.wvu.PrintTitles" hidden="1">#REF!</definedName>
    <definedName name="Z_CF4A68E7_EB6D_11D2_8EB5_0008C77C0743_.wvu.PrintArea" localSheetId="7" hidden="1">#REF!</definedName>
    <definedName name="Z_CF4A68E7_EB6D_11D2_8EB5_0008C77C0743_.wvu.PrintArea" hidden="1">#REF!</definedName>
    <definedName name="Z_CF4A68E7_EB6D_11D2_8EB5_0008C77C0743_.wvu.PrintTitles" localSheetId="7" hidden="1">#REF!</definedName>
    <definedName name="Z_CF4A68E7_EB6D_11D2_8EB5_0008C77C0743_.wvu.PrintTitles" hidden="1">#REF!</definedName>
    <definedName name="Z_CF4A68F7_EB6D_11D2_8EB5_0008C77C0743_.wvu.PrintArea" localSheetId="7" hidden="1">#REF!</definedName>
    <definedName name="Z_CF4A68F7_EB6D_11D2_8EB5_0008C77C0743_.wvu.PrintArea" hidden="1">#REF!</definedName>
    <definedName name="Z_CF4A68F7_EB6D_11D2_8EB5_0008C77C0743_.wvu.PrintTitles" localSheetId="7" hidden="1">#REF!,#REF!</definedName>
    <definedName name="Z_CF4A68F7_EB6D_11D2_8EB5_0008C77C0743_.wvu.PrintTitles" hidden="1">#REF!,#REF!</definedName>
    <definedName name="Z_F3D6017D_338E_11D2_8E9B_0008C77C0743_.wvu.PrintArea" localSheetId="7" hidden="1">#REF!</definedName>
    <definedName name="Z_F3D6017D_338E_11D2_8E9B_0008C77C0743_.wvu.PrintArea" hidden="1">#REF!</definedName>
    <definedName name="Z_F3D6017D_338E_11D2_8E9B_0008C77C0743_.wvu.PrintTitles" localSheetId="7" hidden="1">#REF!</definedName>
    <definedName name="Z_F3D6017D_338E_11D2_8E9B_0008C77C0743_.wvu.PrintTitles" hidden="1">#REF!</definedName>
    <definedName name="Z_F3D6018C_338E_11D2_8E9B_0008C77C0743_.wvu.PrintArea" localSheetId="7" hidden="1">#REF!</definedName>
    <definedName name="Z_F3D6018C_338E_11D2_8E9B_0008C77C0743_.wvu.PrintArea" hidden="1">#REF!</definedName>
    <definedName name="Z_F3D6018C_338E_11D2_8E9B_0008C77C0743_.wvu.PrintTitles" localSheetId="7" hidden="1">#REF!</definedName>
    <definedName name="Z_F3D6018C_338E_11D2_8E9B_0008C77C0743_.wvu.PrintTitles" hidden="1">#REF!</definedName>
    <definedName name="Z_F3D60199_338E_11D2_8E9B_0008C77C0743_.wvu.PrintArea" localSheetId="7" hidden="1">#REF!</definedName>
    <definedName name="Z_F3D60199_338E_11D2_8E9B_0008C77C0743_.wvu.PrintArea" hidden="1">#REF!</definedName>
    <definedName name="Z_F3D60199_338E_11D2_8E9B_0008C77C0743_.wvu.PrintTitles" localSheetId="7" hidden="1">#REF!,#REF!</definedName>
    <definedName name="Z_F3D60199_338E_11D2_8E9B_0008C77C0743_.wvu.PrintTitles" hidden="1">#REF!,#REF!</definedName>
    <definedName name="Zacks_Data">'[89]zacks_2022-06-05 (Growth)'!$B$3:$D$583</definedName>
    <definedName name="ZACKSGROWTH" localSheetId="7">#REF!</definedName>
    <definedName name="ZACKSGROWTH" localSheetId="22">#REF!</definedName>
    <definedName name="ZACKSGROWTH">#REF!</definedName>
    <definedName name="zdcw" localSheetId="0" hidden="1">#REF!</definedName>
    <definedName name="zdcw" localSheetId="7" hidden="1">#REF!</definedName>
    <definedName name="zdcw" localSheetId="18" hidden="1">#REF!</definedName>
    <definedName name="zdcw" localSheetId="19" hidden="1">#REF!</definedName>
    <definedName name="zdcw" localSheetId="20" hidden="1">#REF!</definedName>
    <definedName name="zdcw" localSheetId="21" hidden="1">#REF!</definedName>
    <definedName name="zdcw" localSheetId="22" hidden="1">#REF!</definedName>
    <definedName name="zdcw" hidden="1">#REF!</definedName>
    <definedName name="zj" localSheetId="7" hidden="1">#REF!</definedName>
    <definedName name="zj" localSheetId="18" hidden="1">#REF!</definedName>
    <definedName name="zj" localSheetId="19" hidden="1">#REF!</definedName>
    <definedName name="zj" localSheetId="20" hidden="1">#REF!</definedName>
    <definedName name="zj" localSheetId="22" hidden="1">#REF!</definedName>
    <definedName name="zj" hidden="1">#REF!</definedName>
    <definedName name="znh" localSheetId="7" hidden="1">#REF!</definedName>
    <definedName name="znh" localSheetId="18" hidden="1">#REF!</definedName>
    <definedName name="znh" localSheetId="19" hidden="1">#REF!</definedName>
    <definedName name="znh" localSheetId="20" hidden="1">#REF!</definedName>
    <definedName name="znh" localSheetId="22" hidden="1">#REF!</definedName>
    <definedName name="znh" hidden="1">#REF!</definedName>
    <definedName name="ZPAGE1" localSheetId="25">#REF!</definedName>
    <definedName name="ZPAGE1" localSheetId="0">#REF!</definedName>
    <definedName name="ZPAGE1" localSheetId="5">#REF!</definedName>
    <definedName name="ZPAGE1" localSheetId="7">#REF!</definedName>
    <definedName name="ZPAGE1" localSheetId="18">#REF!</definedName>
    <definedName name="ZPAGE1" localSheetId="19">#REF!</definedName>
    <definedName name="ZPAGE1" localSheetId="20">#REF!</definedName>
    <definedName name="ZPAGE1" localSheetId="21">#REF!</definedName>
    <definedName name="ZPAGE1" localSheetId="22">#REF!</definedName>
    <definedName name="ZPAGE1">#REF!</definedName>
    <definedName name="ZPAGE10" localSheetId="25">#REF!</definedName>
    <definedName name="ZPAGE10" localSheetId="0">#REF!</definedName>
    <definedName name="ZPAGE10" localSheetId="5">#REF!</definedName>
    <definedName name="ZPAGE10" localSheetId="7">#REF!</definedName>
    <definedName name="ZPAGE10" localSheetId="18">#REF!</definedName>
    <definedName name="ZPAGE10" localSheetId="19">#REF!</definedName>
    <definedName name="ZPAGE10" localSheetId="20">#REF!</definedName>
    <definedName name="ZPAGE10" localSheetId="21">#REF!</definedName>
    <definedName name="ZPAGE10" localSheetId="22">#REF!</definedName>
    <definedName name="ZPAGE10">#REF!</definedName>
    <definedName name="ZPAGE2" localSheetId="25">#REF!</definedName>
    <definedName name="ZPAGE2" localSheetId="0">#REF!</definedName>
    <definedName name="ZPAGE2" localSheetId="5">#REF!</definedName>
    <definedName name="ZPAGE2" localSheetId="7">#REF!</definedName>
    <definedName name="ZPAGE2" localSheetId="18">#REF!</definedName>
    <definedName name="ZPAGE2" localSheetId="19">#REF!</definedName>
    <definedName name="ZPAGE2" localSheetId="20">#REF!</definedName>
    <definedName name="ZPAGE2" localSheetId="21">#REF!</definedName>
    <definedName name="ZPAGE2" localSheetId="22">#REF!</definedName>
    <definedName name="ZPAGE2">#REF!</definedName>
    <definedName name="ZPAGE3" localSheetId="25">#REF!</definedName>
    <definedName name="ZPAGE3" localSheetId="0">#REF!</definedName>
    <definedName name="ZPAGE3" localSheetId="5">#REF!</definedName>
    <definedName name="ZPAGE3" localSheetId="7">#REF!</definedName>
    <definedName name="ZPAGE3" localSheetId="18">#REF!</definedName>
    <definedName name="ZPAGE3" localSheetId="19">#REF!</definedName>
    <definedName name="ZPAGE3" localSheetId="20">#REF!</definedName>
    <definedName name="ZPAGE3" localSheetId="21">#REF!</definedName>
    <definedName name="ZPAGE3" localSheetId="22">#REF!</definedName>
    <definedName name="ZPAGE3">#REF!</definedName>
    <definedName name="ZPAGE4" localSheetId="25">#REF!</definedName>
    <definedName name="ZPAGE4" localSheetId="0">#REF!</definedName>
    <definedName name="ZPAGE4" localSheetId="5">#REF!</definedName>
    <definedName name="ZPAGE4" localSheetId="7">#REF!</definedName>
    <definedName name="ZPAGE4" localSheetId="18">#REF!</definedName>
    <definedName name="ZPAGE4" localSheetId="19">#REF!</definedName>
    <definedName name="ZPAGE4" localSheetId="20">#REF!</definedName>
    <definedName name="ZPAGE4" localSheetId="21">#REF!</definedName>
    <definedName name="ZPAGE4" localSheetId="22">#REF!</definedName>
    <definedName name="ZPAGE4">#REF!</definedName>
    <definedName name="ZPAGE5" localSheetId="25">#REF!</definedName>
    <definedName name="ZPAGE5" localSheetId="0">#REF!</definedName>
    <definedName name="ZPAGE5" localSheetId="5">#REF!</definedName>
    <definedName name="ZPAGE5" localSheetId="7">#REF!</definedName>
    <definedName name="ZPAGE5" localSheetId="18">#REF!</definedName>
    <definedName name="ZPAGE5" localSheetId="19">#REF!</definedName>
    <definedName name="ZPAGE5" localSheetId="20">#REF!</definedName>
    <definedName name="ZPAGE5" localSheetId="21">#REF!</definedName>
    <definedName name="ZPAGE5" localSheetId="22">#REF!</definedName>
    <definedName name="ZPAGE5">#REF!</definedName>
    <definedName name="ZPAGE6" localSheetId="25">#REF!</definedName>
    <definedName name="ZPAGE6" localSheetId="0">#REF!</definedName>
    <definedName name="ZPAGE6" localSheetId="5">#REF!</definedName>
    <definedName name="ZPAGE6" localSheetId="7">#REF!</definedName>
    <definedName name="ZPAGE6" localSheetId="18">#REF!</definedName>
    <definedName name="ZPAGE6" localSheetId="19">#REF!</definedName>
    <definedName name="ZPAGE6" localSheetId="20">#REF!</definedName>
    <definedName name="ZPAGE6" localSheetId="21">#REF!</definedName>
    <definedName name="ZPAGE6" localSheetId="22">#REF!</definedName>
    <definedName name="ZPAGE6">#REF!</definedName>
    <definedName name="ZPAGE7" localSheetId="25">#REF!</definedName>
    <definedName name="ZPAGE7" localSheetId="0">#REF!</definedName>
    <definedName name="ZPAGE7" localSheetId="5">#REF!</definedName>
    <definedName name="ZPAGE7" localSheetId="7">#REF!</definedName>
    <definedName name="ZPAGE7" localSheetId="18">#REF!</definedName>
    <definedName name="ZPAGE7" localSheetId="19">#REF!</definedName>
    <definedName name="ZPAGE7" localSheetId="20">#REF!</definedName>
    <definedName name="ZPAGE7" localSheetId="21">#REF!</definedName>
    <definedName name="ZPAGE7" localSheetId="22">#REF!</definedName>
    <definedName name="ZPAGE7">#REF!</definedName>
    <definedName name="ZPAGE8" localSheetId="25">#REF!</definedName>
    <definedName name="ZPAGE8" localSheetId="0">#REF!</definedName>
    <definedName name="ZPAGE8" localSheetId="5">#REF!</definedName>
    <definedName name="ZPAGE8" localSheetId="7">#REF!</definedName>
    <definedName name="ZPAGE8" localSheetId="18">#REF!</definedName>
    <definedName name="ZPAGE8" localSheetId="19">#REF!</definedName>
    <definedName name="ZPAGE8" localSheetId="20">#REF!</definedName>
    <definedName name="ZPAGE8" localSheetId="21">#REF!</definedName>
    <definedName name="ZPAGE8" localSheetId="22">#REF!</definedName>
    <definedName name="ZPAGE8">#REF!</definedName>
    <definedName name="ZPAGE9" localSheetId="25">#REF!</definedName>
    <definedName name="ZPAGE9" localSheetId="0">#REF!</definedName>
    <definedName name="ZPAGE9" localSheetId="5">#REF!</definedName>
    <definedName name="ZPAGE9" localSheetId="7">#REF!</definedName>
    <definedName name="ZPAGE9" localSheetId="18">#REF!</definedName>
    <definedName name="ZPAGE9" localSheetId="19">#REF!</definedName>
    <definedName name="ZPAGE9" localSheetId="20">#REF!</definedName>
    <definedName name="ZPAGE9" localSheetId="21">#REF!</definedName>
    <definedName name="ZPAGE9" localSheetId="22">#REF!</definedName>
    <definedName name="ZPAGE9">#REF!</definedName>
    <definedName name="zxcvb" localSheetId="7" hidden="1">#REF!</definedName>
    <definedName name="zxcvb" localSheetId="18" hidden="1">#REF!</definedName>
    <definedName name="zxcvb" localSheetId="19" hidden="1">#REF!</definedName>
    <definedName name="zxcvb" localSheetId="20" hidden="1">#REF!</definedName>
    <definedName name="zxcvb" localSheetId="22" hidden="1">#REF!</definedName>
    <definedName name="zxcvb" hidden="1">#REF!</definedName>
    <definedName name="zxd" localSheetId="7" hidden="1">#REF!</definedName>
    <definedName name="zxd" localSheetId="18" hidden="1">#REF!</definedName>
    <definedName name="zxd" localSheetId="19" hidden="1">#REF!</definedName>
    <definedName name="zxd" localSheetId="20" hidden="1">#REF!</definedName>
    <definedName name="zxd" localSheetId="22" hidden="1">#REF!</definedName>
    <definedName name="zxd" hidden="1">#REF!</definedName>
    <definedName name="ZZ_EVCOMOPTS" hidden="1">10</definedName>
    <definedName name="zzz" localSheetId="25" hidden="1">{"'Sheet1'!$A$1:$O$40"}</definedName>
    <definedName name="zzz" localSheetId="0" hidden="1">{"'Sheet1'!$A$1:$O$40"}</definedName>
    <definedName name="zzz" localSheetId="5" hidden="1">{"'Sheet1'!$A$1:$O$40"}</definedName>
    <definedName name="zzz" localSheetId="7" hidden="1">{"'Sheet1'!$A$1:$O$40"}</definedName>
    <definedName name="zzz" localSheetId="18" hidden="1">{"'Sheet1'!$A$1:$O$40"}</definedName>
    <definedName name="zzz" localSheetId="19" hidden="1">{"'Sheet1'!$A$1:$O$40"}</definedName>
    <definedName name="zzz" localSheetId="20" hidden="1">{"'Sheet1'!$A$1:$O$40"}</definedName>
    <definedName name="zzz" localSheetId="21" hidden="1">{"'Sheet1'!$A$1:$O$40"}</definedName>
    <definedName name="zzz" localSheetId="22" hidden="1">{"'Sheet1'!$A$1:$O$40"}</definedName>
    <definedName name="zzz" hidden="1">{"'Sheet1'!$A$1:$O$40"}</definedName>
    <definedName name="zzz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61" i="528" l="1"/>
  <c r="H60" i="528"/>
  <c r="H58" i="528"/>
  <c r="H57" i="528"/>
  <c r="H56" i="528"/>
  <c r="H55" i="528"/>
  <c r="H54" i="528"/>
  <c r="H53" i="528"/>
  <c r="H41" i="528"/>
  <c r="H40" i="528"/>
  <c r="H39" i="528"/>
  <c r="H38" i="528"/>
  <c r="H37" i="528"/>
  <c r="H36" i="528"/>
  <c r="H35" i="528"/>
  <c r="H34" i="528"/>
  <c r="H33" i="528"/>
  <c r="H32" i="528"/>
  <c r="H31" i="528"/>
  <c r="H30" i="528"/>
  <c r="H29" i="528"/>
  <c r="H28" i="528"/>
  <c r="H27" i="528"/>
  <c r="H26" i="528"/>
  <c r="H25" i="528"/>
  <c r="H24" i="528"/>
  <c r="H23" i="528"/>
  <c r="H22" i="528"/>
  <c r="H21" i="528"/>
  <c r="H20" i="528"/>
  <c r="H19" i="528"/>
  <c r="H18" i="528"/>
  <c r="E13" i="523" l="1"/>
  <c r="E10" i="523"/>
  <c r="E16" i="521"/>
  <c r="E13" i="521"/>
  <c r="C16" i="521"/>
  <c r="E15" i="521"/>
  <c r="E14" i="521"/>
  <c r="C13" i="523"/>
  <c r="F54" i="529"/>
  <c r="I22" i="530" l="1"/>
  <c r="K12" i="530" s="1"/>
  <c r="K14" i="530" s="1"/>
  <c r="H22" i="530"/>
  <c r="J12" i="530" s="1"/>
  <c r="J14" i="530" s="1"/>
  <c r="B72" i="304" l="1"/>
  <c r="B48" i="304"/>
  <c r="N57" i="528"/>
  <c r="L62" i="527"/>
  <c r="F26" i="159" l="1"/>
  <c r="F59" i="529"/>
  <c r="E65" i="529"/>
  <c r="D65" i="529"/>
  <c r="C65" i="529"/>
  <c r="E64" i="529"/>
  <c r="D64" i="529"/>
  <c r="C64" i="529"/>
  <c r="F62" i="529"/>
  <c r="F61" i="529"/>
  <c r="F60" i="529"/>
  <c r="F58" i="529"/>
  <c r="F57" i="529"/>
  <c r="F56" i="529"/>
  <c r="F55" i="529"/>
  <c r="F53" i="529"/>
  <c r="F52" i="529"/>
  <c r="F51" i="529"/>
  <c r="F50" i="529"/>
  <c r="F49" i="529"/>
  <c r="F48" i="529"/>
  <c r="F47" i="529"/>
  <c r="F46" i="529"/>
  <c r="G67" i="526"/>
  <c r="F67" i="526"/>
  <c r="E67" i="526"/>
  <c r="G66" i="526"/>
  <c r="F66" i="526"/>
  <c r="E66" i="526"/>
  <c r="B71" i="304"/>
  <c r="G70" i="528"/>
  <c r="G69" i="528"/>
  <c r="F70" i="528"/>
  <c r="F69" i="528"/>
  <c r="E70" i="528"/>
  <c r="D70" i="528"/>
  <c r="E69" i="528"/>
  <c r="D69" i="528"/>
  <c r="C70" i="528"/>
  <c r="C69" i="528"/>
  <c r="H66" i="528"/>
  <c r="H63" i="528"/>
  <c r="H68" i="527"/>
  <c r="G68" i="527"/>
  <c r="F68" i="527"/>
  <c r="E68" i="527"/>
  <c r="D68" i="527"/>
  <c r="H67" i="527"/>
  <c r="G67" i="527"/>
  <c r="F67" i="527"/>
  <c r="E67" i="527"/>
  <c r="D67" i="527"/>
  <c r="C68" i="527"/>
  <c r="C67" i="527"/>
  <c r="G58" i="458"/>
  <c r="F58" i="458"/>
  <c r="E58" i="458"/>
  <c r="C58" i="458"/>
  <c r="A55" i="326"/>
  <c r="F64" i="529" l="1"/>
  <c r="F65" i="529"/>
  <c r="D25" i="513"/>
  <c r="D22" i="513"/>
  <c r="D26" i="513"/>
  <c r="E12" i="523" l="1"/>
  <c r="E11" i="523"/>
  <c r="H68" i="528" l="1"/>
  <c r="H67" i="528"/>
  <c r="H65" i="528"/>
  <c r="H64" i="528"/>
  <c r="H62" i="528"/>
  <c r="H59" i="528"/>
  <c r="H69" i="528" l="1"/>
  <c r="H70" i="528"/>
  <c r="H71" i="528" s="1"/>
  <c r="F18" i="530" s="1"/>
  <c r="D71" i="528"/>
  <c r="F16" i="530" s="1"/>
  <c r="F69" i="527"/>
  <c r="F14" i="530" s="1"/>
  <c r="B25" i="539" l="1"/>
  <c r="B16" i="539"/>
  <c r="Q61" i="326" l="1"/>
  <c r="P61" i="326"/>
  <c r="O61" i="326"/>
  <c r="M61" i="326"/>
  <c r="J61" i="326"/>
  <c r="I61" i="326"/>
  <c r="H61" i="326"/>
  <c r="G61" i="326"/>
  <c r="F61" i="326"/>
  <c r="Q60" i="326"/>
  <c r="P60" i="326"/>
  <c r="O60" i="326"/>
  <c r="M60" i="326"/>
  <c r="J60" i="326"/>
  <c r="I60" i="326"/>
  <c r="H60" i="326"/>
  <c r="G60" i="326"/>
  <c r="F60" i="326"/>
  <c r="D40" i="531" l="1"/>
  <c r="F40" i="531"/>
  <c r="H33" i="304" l="1"/>
  <c r="C42" i="528"/>
  <c r="G42" i="527"/>
  <c r="F41" i="527"/>
  <c r="B47" i="304" l="1"/>
  <c r="E40" i="529"/>
  <c r="D40" i="529"/>
  <c r="C40" i="529"/>
  <c r="E39" i="529"/>
  <c r="D39" i="529"/>
  <c r="C39" i="529"/>
  <c r="F37" i="529"/>
  <c r="F36" i="529"/>
  <c r="F35" i="529"/>
  <c r="F34" i="529"/>
  <c r="F33" i="529"/>
  <c r="F32" i="529"/>
  <c r="F31" i="529"/>
  <c r="F30" i="529"/>
  <c r="F29" i="529"/>
  <c r="F28" i="529"/>
  <c r="F27" i="529"/>
  <c r="F26" i="529"/>
  <c r="F25" i="529"/>
  <c r="F24" i="529"/>
  <c r="F23" i="529"/>
  <c r="F22" i="529"/>
  <c r="F21" i="529"/>
  <c r="F20" i="529"/>
  <c r="F19" i="529"/>
  <c r="F18" i="529"/>
  <c r="F17" i="529"/>
  <c r="F16" i="529"/>
  <c r="F15" i="529"/>
  <c r="G43" i="528"/>
  <c r="F43" i="528"/>
  <c r="E43" i="528"/>
  <c r="D43" i="528"/>
  <c r="C43" i="528"/>
  <c r="G42" i="528"/>
  <c r="F42" i="528"/>
  <c r="E42" i="528"/>
  <c r="D42" i="528"/>
  <c r="H42" i="527"/>
  <c r="F42" i="527"/>
  <c r="E42" i="527"/>
  <c r="D42" i="527"/>
  <c r="C42" i="527"/>
  <c r="H41" i="527"/>
  <c r="G41" i="527"/>
  <c r="E41" i="527"/>
  <c r="D41" i="527"/>
  <c r="C41" i="527"/>
  <c r="G41" i="526"/>
  <c r="F41" i="526"/>
  <c r="E41" i="526"/>
  <c r="G40" i="526"/>
  <c r="F40" i="526"/>
  <c r="E40" i="526"/>
  <c r="F39" i="529" l="1"/>
  <c r="F40" i="529"/>
  <c r="D44" i="528"/>
  <c r="E16" i="530" s="1"/>
  <c r="H42" i="528"/>
  <c r="F43" i="527"/>
  <c r="E14" i="530" s="1"/>
  <c r="H43" i="528"/>
  <c r="H44" i="528" l="1"/>
  <c r="E18" i="530" s="1"/>
  <c r="A9" i="531"/>
  <c r="A10" i="531" s="1"/>
  <c r="A11" i="531" s="1"/>
  <c r="A12" i="531" s="1"/>
  <c r="A13" i="531" s="1"/>
  <c r="A14" i="531" s="1"/>
  <c r="A15" i="531" s="1"/>
  <c r="A16" i="531" s="1"/>
  <c r="A17" i="531" s="1"/>
  <c r="A18" i="531" s="1"/>
  <c r="A19" i="531" s="1"/>
  <c r="A20" i="531" s="1"/>
  <c r="A21" i="531" s="1"/>
  <c r="A22" i="531" s="1"/>
  <c r="A23" i="531" s="1"/>
  <c r="A24" i="531" s="1"/>
  <c r="A25" i="531" s="1"/>
  <c r="A26" i="531" s="1"/>
  <c r="A27" i="531" s="1"/>
  <c r="A28" i="531" s="1"/>
  <c r="A29" i="531" s="1"/>
  <c r="A30" i="531" s="1"/>
  <c r="A31" i="531" s="1"/>
  <c r="A32" i="531" s="1"/>
  <c r="A33" i="531" s="1"/>
  <c r="A34" i="531" s="1"/>
  <c r="A35" i="531" s="1"/>
  <c r="A36" i="531" s="1"/>
  <c r="A37" i="531" s="1"/>
  <c r="J32" i="507" l="1"/>
  <c r="K64" i="506"/>
  <c r="K42" i="507" l="1"/>
  <c r="J40" i="507"/>
  <c r="J36" i="507"/>
  <c r="K34" i="507"/>
  <c r="K28" i="507"/>
  <c r="J12" i="507"/>
  <c r="J11" i="507"/>
  <c r="K17" i="507" s="1"/>
  <c r="K72" i="506"/>
  <c r="K68" i="506"/>
  <c r="L74" i="506" s="1"/>
  <c r="L66" i="506"/>
  <c r="J59" i="506"/>
  <c r="J58" i="506"/>
  <c r="J57" i="506"/>
  <c r="J56" i="506"/>
  <c r="K44" i="506"/>
  <c r="J43" i="506"/>
  <c r="J41" i="506"/>
  <c r="J40" i="506"/>
  <c r="J39" i="506"/>
  <c r="K37" i="506"/>
  <c r="K35" i="506"/>
  <c r="J33" i="506"/>
  <c r="K33" i="506" s="1"/>
  <c r="L60" i="506" s="1"/>
  <c r="K12" i="506"/>
  <c r="K11" i="506"/>
  <c r="L27" i="506" s="1"/>
  <c r="K44" i="507" l="1"/>
  <c r="K43" i="507"/>
  <c r="L75" i="506"/>
  <c r="F81" i="509" l="1"/>
  <c r="E81" i="509"/>
  <c r="D81" i="509"/>
  <c r="F80" i="509"/>
  <c r="E80" i="509"/>
  <c r="D80" i="509"/>
  <c r="F79" i="509"/>
  <c r="E79" i="509"/>
  <c r="D79" i="509"/>
  <c r="F78" i="509"/>
  <c r="E78" i="509"/>
  <c r="D78" i="509"/>
  <c r="F77" i="509"/>
  <c r="E77" i="509"/>
  <c r="D77" i="509"/>
  <c r="C81" i="509"/>
  <c r="C80" i="509"/>
  <c r="C79" i="509"/>
  <c r="C78" i="509"/>
  <c r="C77" i="509"/>
  <c r="F73" i="509"/>
  <c r="E73" i="509"/>
  <c r="D73" i="509"/>
  <c r="C73" i="509"/>
  <c r="H27" i="525" l="1"/>
  <c r="H28" i="525" s="1"/>
  <c r="H16" i="525"/>
  <c r="H17" i="525" s="1"/>
  <c r="H19" i="525" s="1"/>
  <c r="A12" i="509" l="1"/>
  <c r="A13" i="509" s="1"/>
  <c r="A14" i="509" s="1"/>
  <c r="A15" i="509" s="1"/>
  <c r="A16" i="509" s="1"/>
  <c r="A17" i="509" s="1"/>
  <c r="A18" i="509" s="1"/>
  <c r="A19" i="509" s="1"/>
  <c r="A20" i="509" s="1"/>
  <c r="A21" i="509" s="1"/>
  <c r="A22" i="509" s="1"/>
  <c r="A23" i="509" s="1"/>
  <c r="A24" i="509" s="1"/>
  <c r="A25" i="509" s="1"/>
  <c r="A26" i="509" s="1"/>
  <c r="A27" i="509" s="1"/>
  <c r="A28" i="509" s="1"/>
  <c r="A29" i="509" s="1"/>
  <c r="A30" i="509" s="1"/>
  <c r="A31" i="509" s="1"/>
  <c r="A32" i="509" s="1"/>
  <c r="A33" i="509" s="1"/>
  <c r="A34" i="509" s="1"/>
  <c r="A35" i="509" s="1"/>
  <c r="A36" i="509" s="1"/>
  <c r="A37" i="509" s="1"/>
  <c r="A38" i="509" s="1"/>
  <c r="A39" i="509" s="1"/>
  <c r="A40" i="509" s="1"/>
  <c r="A41" i="509" s="1"/>
  <c r="A42" i="509" s="1"/>
  <c r="A43" i="509" s="1"/>
  <c r="A44" i="509" s="1"/>
  <c r="A45" i="509" s="1"/>
  <c r="A46" i="509" s="1"/>
  <c r="A47" i="509" s="1"/>
  <c r="A48" i="509" s="1"/>
  <c r="A49" i="509" s="1"/>
  <c r="A50" i="509" s="1"/>
  <c r="A51" i="509" s="1"/>
  <c r="A52" i="509" s="1"/>
  <c r="A53" i="509" s="1"/>
  <c r="A54" i="509" s="1"/>
  <c r="A55" i="509" s="1"/>
  <c r="A56" i="509" s="1"/>
  <c r="A57" i="509" s="1"/>
  <c r="A58" i="509" s="1"/>
  <c r="A63" i="509"/>
  <c r="A64" i="509" s="1"/>
  <c r="A65" i="509" s="1"/>
  <c r="A66" i="509" s="1"/>
  <c r="A67" i="509" s="1"/>
  <c r="A68" i="509" s="1"/>
  <c r="A69" i="509" s="1"/>
  <c r="A70" i="509" s="1"/>
  <c r="A71" i="509" s="1"/>
  <c r="L65" i="509"/>
  <c r="G73" i="509"/>
  <c r="L69" i="509" s="1"/>
  <c r="L67" i="509"/>
  <c r="L68" i="509"/>
  <c r="C36" i="458"/>
  <c r="E36" i="458"/>
  <c r="F36" i="458"/>
  <c r="G36" i="458"/>
  <c r="F36" i="326"/>
  <c r="G36" i="326"/>
  <c r="H36" i="326"/>
  <c r="I36" i="326"/>
  <c r="J36" i="326"/>
  <c r="M36" i="326"/>
  <c r="O36" i="326"/>
  <c r="P36" i="326"/>
  <c r="Q36" i="326"/>
  <c r="F37" i="326"/>
  <c r="G37" i="326"/>
  <c r="H37" i="326"/>
  <c r="I37" i="326"/>
  <c r="J37" i="326"/>
  <c r="M37" i="326"/>
  <c r="O37" i="326"/>
  <c r="P37" i="326"/>
  <c r="Q37" i="326"/>
  <c r="L66" i="509" l="1"/>
</calcChain>
</file>

<file path=xl/sharedStrings.xml><?xml version="1.0" encoding="utf-8"?>
<sst xmlns="http://schemas.openxmlformats.org/spreadsheetml/2006/main" count="1626" uniqueCount="570">
  <si>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</si>
  <si>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</si>
  <si>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</si>
  <si>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</si>
  <si>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</si>
  <si>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</si>
  <si>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</si>
  <si>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</si>
  <si>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</si>
  <si>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</si>
  <si>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</si>
  <si>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</si>
  <si>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</si>
  <si>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</si>
  <si>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</si>
  <si>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</si>
  <si>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</si>
  <si>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</si>
  <si>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</si>
  <si>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</si>
  <si>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</si>
  <si>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</si>
  <si>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</si>
  <si>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</si>
  <si>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</si>
  <si>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</si>
  <si>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</si>
  <si>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</si>
  <si>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</si>
  <si>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</si>
  <si>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</si>
  <si>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</si>
  <si>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</si>
  <si>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Building Block</t>
  </si>
  <si>
    <t>McKinsey</t>
  </si>
  <si>
    <t>John Campbell</t>
  </si>
  <si>
    <t>Peter Diamond</t>
  </si>
  <si>
    <t>John Shoven</t>
  </si>
  <si>
    <t>Arnott and Bernstein</t>
  </si>
  <si>
    <t>Page 1 of 1</t>
  </si>
  <si>
    <t>Company</t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</si>
  <si>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</si>
  <si>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</si>
  <si>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</si>
  <si>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</si>
  <si>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</si>
  <si>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</si>
  <si>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</si>
  <si>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</si>
  <si>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</si>
  <si>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</si>
  <si>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</si>
  <si>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</si>
  <si>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</si>
  <si>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t>Ibbotson and Chen</t>
  </si>
  <si>
    <t>Discounted Cash Flow Analysis</t>
  </si>
  <si>
    <t>Beta*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</si>
  <si>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</si>
  <si>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</si>
  <si>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</si>
  <si>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</si>
  <si>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</si>
  <si>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</si>
  <si>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</si>
  <si>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</si>
  <si>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</si>
  <si>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</si>
  <si>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</si>
  <si>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</si>
  <si>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</si>
  <si>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</si>
  <si>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</si>
  <si>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</si>
  <si>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</si>
  <si>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</si>
  <si>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</si>
  <si>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</si>
  <si>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</si>
  <si>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</si>
  <si>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</si>
  <si>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</si>
  <si>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</si>
  <si>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Primary Service Area</t>
  </si>
  <si>
    <t>Return on Equity</t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</si>
  <si>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</si>
  <si>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</si>
  <si>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</si>
  <si>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</si>
  <si>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</si>
  <si>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</si>
  <si>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</si>
  <si>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</si>
  <si>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</si>
  <si>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</si>
  <si>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</si>
  <si>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</si>
  <si>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</si>
  <si>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</si>
  <si>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</si>
  <si>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</si>
  <si>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</si>
  <si>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</si>
  <si>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</si>
  <si>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</si>
  <si>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</si>
  <si>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</si>
  <si>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</si>
  <si>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</si>
  <si>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</si>
  <si>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</si>
  <si>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</si>
  <si>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</si>
  <si>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</si>
  <si>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</si>
  <si>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</si>
  <si>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</si>
  <si>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</si>
  <si>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</si>
  <si>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</si>
  <si>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</si>
  <si>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</si>
  <si>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</si>
  <si>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</si>
  <si>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</si>
  <si>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</si>
  <si>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</si>
  <si>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</si>
  <si>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</si>
  <si>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</si>
  <si>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</si>
  <si>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</si>
  <si>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</si>
  <si>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</si>
  <si>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</si>
  <si>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</si>
  <si>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</si>
  <si>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</si>
  <si>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</si>
  <si>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</si>
  <si>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</si>
  <si>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</si>
  <si>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</si>
  <si>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</si>
  <si>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</si>
  <si>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</si>
  <si>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</si>
  <si>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</si>
  <si>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</si>
  <si>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</si>
  <si>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</si>
  <si>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</si>
  <si>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</si>
  <si>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</si>
  <si>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</si>
  <si>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</si>
  <si>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</si>
  <si>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</si>
  <si>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</si>
  <si>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</si>
  <si>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</si>
  <si>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</si>
  <si>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</si>
  <si>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</si>
  <si>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</si>
  <si>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</si>
  <si>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</si>
  <si>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</si>
  <si>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</si>
  <si>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</si>
  <si>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</si>
  <si>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</si>
  <si>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</si>
  <si>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</si>
  <si>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</si>
  <si>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</si>
  <si>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</si>
  <si>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</si>
  <si>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</si>
  <si>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</si>
  <si>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</si>
  <si>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</si>
  <si>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</si>
  <si>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</si>
  <si>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</si>
  <si>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</si>
  <si>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</si>
  <si>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</si>
  <si>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</si>
  <si>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</si>
  <si>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</si>
  <si>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</si>
  <si>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</si>
  <si>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</si>
  <si>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</si>
  <si>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</si>
  <si>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</si>
  <si>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</si>
  <si>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</si>
  <si>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</si>
  <si>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</si>
  <si>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</si>
  <si>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</si>
  <si>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</si>
  <si>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</si>
  <si>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</si>
  <si>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</si>
  <si>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Damodaran</t>
  </si>
  <si>
    <t>Thirty-Year U.S. Treasury Yields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</si>
  <si>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</si>
  <si>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</si>
  <si>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</si>
  <si>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</si>
  <si>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</si>
  <si>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</si>
  <si>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</si>
  <si>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</si>
  <si>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</si>
  <si>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Dividend</t>
  </si>
  <si>
    <t>Annual</t>
  </si>
  <si>
    <t>Yield</t>
  </si>
  <si>
    <t>30 Day</t>
  </si>
  <si>
    <t>90 Day</t>
  </si>
  <si>
    <t>180 Day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</si>
  <si>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</si>
  <si>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</si>
  <si>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</si>
  <si>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</si>
  <si>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</si>
  <si>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</si>
  <si>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</si>
  <si>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</si>
  <si>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</si>
  <si>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</si>
  <si>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</si>
  <si>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</si>
  <si>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</si>
  <si>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</si>
  <si>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</si>
  <si>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</si>
  <si>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</si>
  <si>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</si>
  <si>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</si>
  <si>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</si>
  <si>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</si>
  <si>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CT,NH,MA</t>
  </si>
  <si>
    <t>IDACORP, Inc. (NYSE-IDA)</t>
  </si>
  <si>
    <t>ID</t>
  </si>
  <si>
    <t>NorthWestern Corporation (NYSE-NWE)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</si>
  <si>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</si>
  <si>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</si>
  <si>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</si>
  <si>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</si>
  <si>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</si>
  <si>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</si>
  <si>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</si>
  <si>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t>S&amp;P Issuer Credit Rating</t>
  </si>
  <si>
    <t>Moody's Long Term Rating</t>
  </si>
  <si>
    <t>MGE Energy, Inc. (NYSE-MGEE)</t>
  </si>
  <si>
    <t>A+</t>
  </si>
  <si>
    <t>Median =</t>
  </si>
  <si>
    <t>WI,IA,IL,MN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</si>
  <si>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</si>
  <si>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</si>
  <si>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</si>
  <si>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</si>
  <si>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</si>
  <si>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</si>
  <si>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WEC Energy Group (NYSE-WEC)</t>
  </si>
  <si>
    <t>Duke Energy Corporation (NYSE-DUK)</t>
  </si>
  <si>
    <t>Southern Company (NYSE-SO)</t>
  </si>
  <si>
    <t>MT,SD,NE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</si>
  <si>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</si>
  <si>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</si>
  <si>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</si>
  <si>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</si>
  <si>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</si>
  <si>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</si>
  <si>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</si>
  <si>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</si>
  <si>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</si>
  <si>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</si>
  <si>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</si>
  <si>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</si>
  <si>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</si>
  <si>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</si>
  <si>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</si>
  <si>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</si>
  <si>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</si>
  <si>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</si>
  <si>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</si>
  <si>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</si>
  <si>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</si>
  <si>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</si>
  <si>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</si>
  <si>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</si>
  <si>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</si>
  <si>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</si>
  <si>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</si>
  <si>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</si>
  <si>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</si>
  <si>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</si>
  <si>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</si>
  <si>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</si>
  <si>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</si>
  <si>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</si>
  <si>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Annual Nominal GDP Growth Rates</t>
  </si>
  <si>
    <t>Real GDP Growth Rates</t>
  </si>
  <si>
    <t>Inflation Rates</t>
  </si>
  <si>
    <t>Annual Inflation Rates</t>
  </si>
  <si>
    <t>Eversource Energy (NYSE-ES)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</si>
  <si>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</si>
  <si>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</si>
  <si>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NC,OH,FL,SC,KY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</si>
  <si>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</si>
  <si>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</si>
  <si>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</si>
  <si>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JRW-5</t>
  </si>
  <si>
    <t>Exhibit JRW-6</t>
  </si>
  <si>
    <t>Exhibit JRW-7</t>
  </si>
  <si>
    <t>NextEra Energy, Inc. (NYSE-NEE)</t>
  </si>
  <si>
    <t>Nextera Energy, Inc. (NYSE-NEE)</t>
  </si>
  <si>
    <t>FL</t>
  </si>
  <si>
    <t>Exhibit JRW-3</t>
  </si>
  <si>
    <t xml:space="preserve"> Data Source: Mergent Bond Record</t>
  </si>
  <si>
    <t>NY,CT,ME</t>
  </si>
  <si>
    <t>Percent Reg Elec Revenue</t>
  </si>
  <si>
    <t>KPMG</t>
  </si>
  <si>
    <t>Dimson, Marsh, Staunton _Credit Suisse Report</t>
  </si>
  <si>
    <t>Fundamentals - Implied from FCF to Equity Model (Trailing 12 month, with adjusted payout)</t>
  </si>
  <si>
    <t xml:space="preserve">S&amp;P 500 Stock Price </t>
  </si>
  <si>
    <t>Capitalization</t>
  </si>
  <si>
    <t>Cost</t>
  </si>
  <si>
    <t xml:space="preserve">    Capital Source</t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</si>
  <si>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</si>
  <si>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</si>
  <si>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</si>
  <si>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</si>
  <si>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</si>
  <si>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</si>
  <si>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Edison International (NYSE-EIX)</t>
  </si>
  <si>
    <t>CA</t>
  </si>
  <si>
    <t>KS,MO</t>
  </si>
  <si>
    <t>Hawaiian Electric Industries (NYSE-HE)</t>
  </si>
  <si>
    <t>Avista Corporation (NYSE-AVA)</t>
  </si>
  <si>
    <t>Evergy, Inc. (NYSE-EVRG)</t>
  </si>
  <si>
    <t>Summary Financial Statistics for Proxy Group</t>
  </si>
  <si>
    <t>Percent Reg Gas Revenue</t>
  </si>
  <si>
    <t>Dominion Energy Inc. (NYSE-D)</t>
  </si>
  <si>
    <t>VA,NC,SC,OH,WV,UT</t>
  </si>
  <si>
    <t>Entergy Corporation (NYSE-ETR)</t>
  </si>
  <si>
    <t>LA,AR,MS,TX</t>
  </si>
  <si>
    <t>OGE Energy Corp. (NYSE-OGE)</t>
  </si>
  <si>
    <t>Dominion Resources, Inc. (NYSE-D)</t>
  </si>
  <si>
    <t>Ex Ante Market Risk Premium**</t>
  </si>
  <si>
    <t>Operating Revenue ($bil)</t>
  </si>
  <si>
    <t>Net Plant ($bil)</t>
  </si>
  <si>
    <t>Market Cap ($bil)</t>
  </si>
  <si>
    <t>NR</t>
  </si>
  <si>
    <t>Hawaiian Electric Inductries (NYSE-HEC)</t>
  </si>
  <si>
    <t>Electric Group Average Dividend Yield</t>
  </si>
  <si>
    <t>Electric Utility Group Average Return on Equity and Market-to-Book Ratios</t>
  </si>
  <si>
    <t>ALE</t>
  </si>
  <si>
    <t>LNT</t>
  </si>
  <si>
    <t>AEP</t>
  </si>
  <si>
    <t>AEE</t>
  </si>
  <si>
    <t>AVA</t>
  </si>
  <si>
    <t>CMS</t>
  </si>
  <si>
    <t>ED</t>
  </si>
  <si>
    <t>D</t>
  </si>
  <si>
    <t>DUK</t>
  </si>
  <si>
    <t>EIX</t>
  </si>
  <si>
    <t>ETR</t>
  </si>
  <si>
    <t>EVRG</t>
  </si>
  <si>
    <t>ES</t>
  </si>
  <si>
    <t>HE</t>
  </si>
  <si>
    <t>IDA</t>
  </si>
  <si>
    <t>NEE</t>
  </si>
  <si>
    <t>NWE</t>
  </si>
  <si>
    <t>OGE</t>
  </si>
  <si>
    <t>PNW</t>
  </si>
  <si>
    <t>POR</t>
  </si>
  <si>
    <t>SO</t>
  </si>
  <si>
    <t>WEC</t>
  </si>
  <si>
    <t>XEL</t>
  </si>
  <si>
    <t>S&amp;P</t>
  </si>
  <si>
    <t>Page 5 of 7</t>
  </si>
  <si>
    <t>Page 6 of 7</t>
  </si>
  <si>
    <t>Page 7 of 7</t>
  </si>
  <si>
    <t>X</t>
  </si>
  <si>
    <t xml:space="preserve">Survivors, and Disability Insurance (OASDI) Program, Table VI.G4, </t>
  </si>
  <si>
    <t>https://www.philadelphiafed.org/research-and-data/real-time-center/survey-of-professional-forecasters/</t>
  </si>
  <si>
    <t>Cost of Capital</t>
  </si>
  <si>
    <t xml:space="preserve">    Weighted</t>
  </si>
  <si>
    <t>Ratio</t>
  </si>
  <si>
    <t xml:space="preserve">    Cost Rate</t>
  </si>
  <si>
    <t xml:space="preserve">    Long-Term Debt</t>
  </si>
  <si>
    <t xml:space="preserve">    Common Equity</t>
  </si>
  <si>
    <t xml:space="preserve">    Total</t>
  </si>
  <si>
    <t>Exhibit JRW-4</t>
  </si>
  <si>
    <t>Capital Structure and Debt Cost Rates</t>
  </si>
  <si>
    <t>Page 4 of 7</t>
  </si>
  <si>
    <t>Page 3 of 7</t>
  </si>
  <si>
    <t>Page 2 of 7</t>
  </si>
  <si>
    <t>Page 1 of 7</t>
  </si>
  <si>
    <t>Exhibit JRW-8</t>
  </si>
  <si>
    <t>WI</t>
  </si>
  <si>
    <r>
      <t xml:space="preserve">Data Source:  </t>
    </r>
    <r>
      <rPr>
        <b/>
        <i/>
        <sz val="10"/>
        <rFont val="Times New Roman"/>
        <family val="1"/>
      </rPr>
      <t>Value Line Investment Survey.</t>
    </r>
  </si>
  <si>
    <t>MGEE</t>
  </si>
  <si>
    <t>Cost of Capital Recommendation</t>
  </si>
  <si>
    <t>Projected EPS Growth from Yahoo, Zacks, and S&amp;P Cap IQ - Mean/Median</t>
  </si>
  <si>
    <t>2010-2023</t>
  </si>
  <si>
    <r>
      <t xml:space="preserve">Data Source:  </t>
    </r>
    <r>
      <rPr>
        <b/>
        <i/>
        <sz val="12"/>
        <rFont val="Times New Roman"/>
        <family val="1"/>
      </rPr>
      <t>Value Line Investment Survey</t>
    </r>
    <r>
      <rPr>
        <b/>
        <sz val="12"/>
        <rFont val="Times New Roman"/>
        <family val="1"/>
      </rPr>
      <t>, 2023.</t>
    </r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</si>
  <si>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2023.</t>
    </r>
  </si>
  <si>
    <t>Market Risk Premium - 2000-2023</t>
  </si>
  <si>
    <t>Ivo Welch, "The Equity Risk Premium Consensus Forecast Revisited," (September 2001).  Cowles Foundation Discussion Paper No. 1325.</t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</si>
  <si>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</si>
  <si>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</si>
  <si>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</si>
  <si>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</si>
  <si>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</si>
  <si>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</si>
  <si>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</si>
  <si>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 xml:space="preserve">Behavioral Finance, Vol. II, </t>
    </r>
    <r>
      <rPr>
        <sz val="8.5"/>
        <rFont val="CaslonTwoTwentyFour-Book"/>
      </rPr>
      <t>edited by Nicholas Barberis</t>
    </r>
  </si>
  <si>
    <t>and Richard Thaler, Russell Sage Foundation, 2003.</t>
  </si>
  <si>
    <t>Peter Diamond. 2001. “What Stock Market Returns to Expect for the</t>
  </si>
  <si>
    <r>
      <t xml:space="preserve">on Stocks over the Long Term, </t>
    </r>
    <r>
      <rPr>
        <sz val="8.5"/>
        <rFont val="CaslonTwoTwentyFour-Book"/>
      </rPr>
      <t>presented to the Social</t>
    </r>
  </si>
  <si>
    <t>Security Advisory Board, August. Online at http://www.</t>
  </si>
  <si>
    <t>ssab.gov/estimated%20rate%20of %20return.pdf.</t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</si>
  <si>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</si>
  <si>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</si>
  <si>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t>Online at http://www.ssab.gov/annualreport2002.pdf.</t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</si>
  <si>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</si>
  <si>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t>Risk Premium: Expectational Estimates Using Analysts’</t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</si>
  <si>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</si>
  <si>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</si>
  <si>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</si>
  <si>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</si>
  <si>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</si>
  <si>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</si>
  <si>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</si>
  <si>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t>Sons.</t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</si>
  <si>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</si>
  <si>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</si>
  <si>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Market Risk Premium Results - 2010-2023</t>
  </si>
  <si>
    <t>Annual Growth Rates - 1961-2022</t>
  </si>
  <si>
    <t>Annual Average Real GDP Growth Rates</t>
  </si>
  <si>
    <t>1961-2022</t>
  </si>
  <si>
    <t>BBB-</t>
  </si>
  <si>
    <t>Last Filing Period</t>
  </si>
  <si>
    <r>
      <t xml:space="preserve">Data Source:  Company 2022 SEC 10-K filings, S&amp;P Capital IQ; </t>
    </r>
    <r>
      <rPr>
        <b/>
        <i/>
        <sz val="12"/>
        <rFont val="Times New Roman"/>
        <family val="1"/>
      </rPr>
      <t>Value Line Investment Survey</t>
    </r>
    <r>
      <rPr>
        <b/>
        <sz val="12"/>
        <rFont val="Times New Roman"/>
        <family val="1"/>
      </rPr>
      <t>, 2023.</t>
    </r>
  </si>
  <si>
    <t>1928-2022</t>
  </si>
  <si>
    <t>1900-2022</t>
  </si>
  <si>
    <t>Normalized with 3.5% Long-Term Treasury Yield</t>
  </si>
  <si>
    <t>JP Morgan Asset Management</t>
  </si>
  <si>
    <t>Equity Return of 7.90% and Long-Term Bond of 3.50%</t>
  </si>
  <si>
    <t>Equity Return of 7.50% and Long-Term Bond of 3.35%</t>
  </si>
  <si>
    <t>Approximately 200 CFOs Expected S&amp;P 500 Return of 8.4% and Risk-Free Rate of 3.5%</t>
  </si>
  <si>
    <t>Exhibit JRW-9</t>
  </si>
  <si>
    <t>10 Years</t>
  </si>
  <si>
    <t>-</t>
  </si>
  <si>
    <t>Sum/Average</t>
  </si>
  <si>
    <t>Voya</t>
  </si>
  <si>
    <t>Vanguard</t>
  </si>
  <si>
    <t>5 Years</t>
  </si>
  <si>
    <t>UBS</t>
  </si>
  <si>
    <t>T-Rowe Price</t>
  </si>
  <si>
    <t>State Street</t>
  </si>
  <si>
    <t>Schwab</t>
  </si>
  <si>
    <t>Schroeder</t>
  </si>
  <si>
    <t>20 Years</t>
  </si>
  <si>
    <t>RVK</t>
  </si>
  <si>
    <t>RBC</t>
  </si>
  <si>
    <t>PIMCO</t>
  </si>
  <si>
    <t>PGIM</t>
  </si>
  <si>
    <t>Nuveen</t>
  </si>
  <si>
    <t>Northern Trust</t>
  </si>
  <si>
    <t>Neuberger Bergman</t>
  </si>
  <si>
    <t>Morningstar</t>
  </si>
  <si>
    <t>7 Years</t>
  </si>
  <si>
    <t>Morgan Stanley</t>
  </si>
  <si>
    <t>Mackenzie</t>
  </si>
  <si>
    <t>10 - 15 Years</t>
  </si>
  <si>
    <t>JPMorgan</t>
  </si>
  <si>
    <t>Janney Montgomery</t>
  </si>
  <si>
    <t>Invesco</t>
  </si>
  <si>
    <t>Franklin Templeton</t>
  </si>
  <si>
    <t>Fidelity</t>
  </si>
  <si>
    <t>Cresset</t>
  </si>
  <si>
    <t>Citi</t>
  </si>
  <si>
    <t>Callan</t>
  </si>
  <si>
    <t>BNY Mellon</t>
  </si>
  <si>
    <t>BlackRock</t>
  </si>
  <si>
    <t>Bar's</t>
  </si>
  <si>
    <t>Allianz</t>
  </si>
  <si>
    <t>5-10 Years</t>
  </si>
  <si>
    <t>AQR</t>
  </si>
  <si>
    <t>US Large Cap Equities</t>
  </si>
  <si>
    <t>5-, 10-,20- Year</t>
  </si>
  <si>
    <t>Investment Firm</t>
  </si>
  <si>
    <t>Expected Return</t>
  </si>
  <si>
    <t>Duration of Forecast</t>
  </si>
  <si>
    <t>Investment Firms' Expected U.S. Large Cap Equity Market Annual Returns</t>
  </si>
  <si>
    <t>Page 1 0f 1</t>
  </si>
  <si>
    <t xml:space="preserve">               Est'd. '20-'22 to '26-'28</t>
  </si>
  <si>
    <t>* 'Est'd. '20-'22 to '26-'28 is the estimated growth rate from the base period 2020 to 2022 until the future period 2026 to 2028.</t>
  </si>
  <si>
    <t>Kroll (Duff &amp; Phelps)</t>
  </si>
  <si>
    <t>AUM ($ in Bn)</t>
  </si>
  <si>
    <t>Capital Group</t>
  </si>
  <si>
    <t>Data Source: Company websites. Source documents provided in work papers.</t>
  </si>
  <si>
    <t>Market Risk Premia - 6-1-23</t>
  </si>
  <si>
    <t>Source: https://www.kroll.com/-/media/cost-of-capital/kroll-us-erp-rf-table-2023.pdf</t>
  </si>
  <si>
    <t xml:space="preserve"> Kroll (Duff &amp; Phelps) Equity Risk Premium Estimates</t>
  </si>
  <si>
    <t>Page 2 of 2</t>
  </si>
  <si>
    <r>
      <t xml:space="preserve">Congressional Budget Office,The </t>
    </r>
    <r>
      <rPr>
        <i/>
        <sz val="10"/>
        <rFont val="Times New Roman"/>
        <family val="1"/>
      </rPr>
      <t>2023 Long-Term Budget Outlook</t>
    </r>
    <r>
      <rPr>
        <sz val="10"/>
        <rFont val="Times New Roman"/>
        <family val="1"/>
      </rPr>
      <t xml:space="preserve">, July 15, 2023.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</si>
  <si>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2023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</si>
  <si>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2023 Annual Report of the Board of Trustees of the Old-Age, </t>
  </si>
  <si>
    <t>The 4.1% growth rate is the growth in projected GDP from 26 trillion in 2023 to $582 trillion in 2100.</t>
  </si>
  <si>
    <t>2023-2100</t>
  </si>
  <si>
    <t>2023-2050</t>
  </si>
  <si>
    <t>2023-2053</t>
  </si>
  <si>
    <t>Bulkley Proxy Group</t>
  </si>
  <si>
    <t xml:space="preserve">Marc H. Goedhart, Timothy M. Koller, and Zane D. Williams, “The Bulkleyl Cost of Equity,” McKinsey on Finance (Autumn 2002), p.14.  </t>
  </si>
  <si>
    <t>Roger Ibbotson and Peng Chen, “Long Run Returns: Participating in the Bulkleyl Economy,” Financial Analysts Journal, January 2003</t>
  </si>
  <si>
    <t>SHOVEN, JOHN B. 2001. “What Are Bulkleysonable Long-Run Rates of</t>
  </si>
  <si>
    <t>Return to Expect on Equities?” Estimating the Bulkleyl Rate of</t>
  </si>
  <si>
    <t>Future: An Update,” in Estimating the Bulkleyl Rate of Return</t>
  </si>
  <si>
    <t>Bulkley ROE Results</t>
  </si>
  <si>
    <t>Otter Tail Corp. (NYSE-OTTR)</t>
  </si>
  <si>
    <t>OTTR</t>
  </si>
  <si>
    <t>MN,ND,SD</t>
  </si>
  <si>
    <t>Summary Financial Statistics for Proxy Groups</t>
  </si>
  <si>
    <t>Data Sources:  S&amp;P Cap  IQ., August 7, 2023.</t>
  </si>
  <si>
    <t>Data Sources: www.zacks.com, http://quote.yahoo.com, S&amp;P Cap  IQ,  August 6, 2023.</t>
  </si>
  <si>
    <t>NA</t>
  </si>
  <si>
    <t>5.6%/6.0%</t>
  </si>
  <si>
    <t>Damodaran -8-1-23</t>
  </si>
  <si>
    <t>Docket No. UE-230172</t>
  </si>
  <si>
    <t>PacifiCorp</t>
  </si>
  <si>
    <t>Exhibit JRW-11</t>
  </si>
  <si>
    <t>Calculated using GDP data on Page 1 of Exhibit JRW-11</t>
  </si>
  <si>
    <t>* See page 3 of Exhibit JRW-8</t>
  </si>
  <si>
    <t>** See pages 5 and 6 of Exhibit JRW-8</t>
  </si>
  <si>
    <t>*   Page 2 of Exhibit JRW-7</t>
  </si>
  <si>
    <t xml:space="preserve">     6 of Exhibit JRW-7</t>
  </si>
  <si>
    <t>Exhibit JRW-30</t>
  </si>
  <si>
    <t xml:space="preserve"> PacifiCorp's Rate of Return  Recemmendation</t>
  </si>
  <si>
    <t>PacifiCorp's Rate of Return  Recemmendation</t>
  </si>
  <si>
    <t>PacifiCorp's ROE Results</t>
  </si>
  <si>
    <t>ALLETE, Inc.</t>
  </si>
  <si>
    <t>Alliant Energy Corporation</t>
  </si>
  <si>
    <t>Ameren Corporation</t>
  </si>
  <si>
    <t>American Electric Power Company, Inc.</t>
  </si>
  <si>
    <t>Avista Corporation</t>
  </si>
  <si>
    <t>CMS Energy Corporation</t>
  </si>
  <si>
    <t>Duke Energy Corporation</t>
  </si>
  <si>
    <t>Entergy Corporation</t>
  </si>
  <si>
    <t>Evergy, Inc.</t>
  </si>
  <si>
    <t>IDACORP, Inc.</t>
  </si>
  <si>
    <t>NextEra Energy, Inc.</t>
  </si>
  <si>
    <t>NorthWestern Corporation</t>
  </si>
  <si>
    <t>OGE Energy Corporation</t>
  </si>
  <si>
    <t>Otter Tail Corporation</t>
  </si>
  <si>
    <t>Portland General Electric Company</t>
  </si>
  <si>
    <t>Southern Company</t>
  </si>
  <si>
    <t>Xcel Energy Inc.</t>
  </si>
  <si>
    <t xml:space="preserve">    Preferred Stock</t>
  </si>
  <si>
    <t>5.8%/6.1%</t>
  </si>
  <si>
    <t>PacifiCorp's Proposed Capital Structure and Debt Cost Rate</t>
  </si>
  <si>
    <t xml:space="preserve">    Panel B</t>
  </si>
  <si>
    <t xml:space="preserve">  Public Councel's Proposed Capital Structure and Debt Cost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</si>
</sst>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[$$-409]#,##0.0_);[Red]\([$$-409]#,##0.0\)"/>
    <numFmt numFmtId="172" formatCode="&quot;$&quot;#,##0.0"/>
    <numFmt numFmtId="173" formatCode="yyyy\-mm\-dd"/>
    <numFmt numFmtId="174" formatCode="&quot;$&quot;#,##0.00"/>
    <numFmt numFmtId="175" formatCode="_(* #,##0.0#_);_(* \(#,##0.0#\)_)\ ;_(* 0_)"/>
    <numFmt numFmtId="176" formatCode="0.0000%"/>
    <numFmt numFmtId="177" formatCode="0.000000%"/>
    <numFmt numFmtId="178" formatCode="0.000"/>
    <numFmt numFmtId="179" formatCode="0.00000%"/>
  </numFmts>
  <fonts count="11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b/>
      <sz val="11"/>
      <name val="Palatino Linotype"/>
      <family val="1"/>
    </font>
    <font>
      <sz val="10"/>
      <name val="Arial"/>
      <family val="2"/>
    </font>
    <font>
      <b/>
      <sz val="8"/>
      <color indexed="8"/>
      <name val="Arial"/>
      <family val="2"/>
    </font>
    <font>
      <b/>
      <i/>
      <sz val="10"/>
      <name val="Times New Roman"/>
      <family val="1"/>
    </font>
    <font>
      <i/>
      <sz val="8"/>
      <name val="Times New Roman"/>
      <family val="1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sz val="6"/>
      <name val="CaslonTwoTwentyFour-Book"/>
    </font>
    <font>
      <b/>
      <sz val="16"/>
      <color theme="1"/>
      <name val="Times New Roman"/>
      <family val="1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</fills>
  <borders count="110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</borders>
  <cellStyleXfs count="728">
    <xf numFmtId="0" fontId="0" fillId="0" borderId="0"/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9" fillId="0" borderId="0">
      <alignment horizontal="center"/>
    </xf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99" fillId="0" borderId="1" applyNumberFormat="0" applyFont="0" applyProtection="0">
      <alignment wrapText="1"/>
    </xf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43" fontId="5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01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82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46" fillId="0" borderId="0" applyProtection="0"/>
    <xf numFmtId="0" fontId="9" fillId="0" borderId="0" applyProtection="0"/>
    <xf numFmtId="0" fontId="9" fillId="0" borderId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7" fillId="0" borderId="0" applyProtection="0"/>
    <xf numFmtId="0" fontId="48" fillId="0" borderId="0" applyProtection="0"/>
    <xf numFmtId="0" fontId="18" fillId="0" borderId="0" applyProtection="0"/>
    <xf numFmtId="0" fontId="18" fillId="0" borderId="0" applyProtection="0"/>
    <xf numFmtId="0" fontId="49" fillId="0" borderId="0" applyProtection="0"/>
    <xf numFmtId="0" fontId="50" fillId="0" borderId="0" applyProtection="0"/>
    <xf numFmtId="0" fontId="10" fillId="0" borderId="0" applyProtection="0"/>
    <xf numFmtId="0" fontId="10" fillId="0" borderId="0" applyProtection="0"/>
    <xf numFmtId="0" fontId="51" fillId="0" borderId="0" applyProtection="0"/>
    <xf numFmtId="0" fontId="17" fillId="0" borderId="0" applyProtection="0"/>
    <xf numFmtId="0" fontId="17" fillId="0" borderId="0" applyProtection="0"/>
    <xf numFmtId="0" fontId="52" fillId="0" borderId="0" applyProtection="0"/>
    <xf numFmtId="0" fontId="25" fillId="0" borderId="0" applyProtection="0"/>
    <xf numFmtId="0" fontId="25" fillId="0" borderId="0" applyProtection="0"/>
    <xf numFmtId="0" fontId="53" fillId="0" borderId="0" applyProtection="0"/>
    <xf numFmtId="0" fontId="21" fillId="0" borderId="0" applyProtection="0"/>
    <xf numFmtId="0" fontId="21" fillId="0" borderId="0" applyProtection="0"/>
    <xf numFmtId="2" fontId="46" fillId="0" borderId="0" applyProtection="0"/>
    <xf numFmtId="2" fontId="9" fillId="0" borderId="0" applyProtection="0"/>
    <xf numFmtId="2" fontId="9" fillId="0" borderId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4" fillId="0" borderId="0" applyProtection="0"/>
    <xf numFmtId="0" fontId="55" fillId="0" borderId="0" applyProtection="0"/>
    <xf numFmtId="0" fontId="24" fillId="0" borderId="0" applyProtection="0"/>
    <xf numFmtId="0" fontId="24" fillId="0" borderId="0" applyProtection="0"/>
    <xf numFmtId="0" fontId="5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5" fillId="0" borderId="0" applyNumberFormat="0" applyFill="0" applyBorder="0" applyProtection="0">
      <alignment horizontal="justify" vertical="top" wrapText="1"/>
    </xf>
    <xf numFmtId="0" fontId="6" fillId="0" borderId="0" applyNumberFormat="0" applyFill="0" applyBorder="0" applyAlignment="0" applyProtection="0">
      <alignment vertical="top"/>
      <protection locked="0"/>
    </xf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18" fillId="23" borderId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96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9" fillId="0" borderId="0">
      <alignment vertical="top"/>
    </xf>
    <xf numFmtId="0" fontId="78" fillId="0" borderId="0"/>
    <xf numFmtId="0" fontId="96" fillId="0" borderId="0"/>
    <xf numFmtId="0" fontId="96" fillId="0" borderId="0"/>
    <xf numFmtId="0" fontId="72" fillId="0" borderId="0"/>
    <xf numFmtId="0" fontId="73" fillId="0" borderId="0"/>
    <xf numFmtId="0" fontId="5" fillId="0" borderId="0"/>
    <xf numFmtId="37" fontId="6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0" borderId="0"/>
    <xf numFmtId="0" fontId="56" fillId="0" borderId="0"/>
    <xf numFmtId="0" fontId="5" fillId="0" borderId="0"/>
    <xf numFmtId="0" fontId="5" fillId="0" borderId="0"/>
    <xf numFmtId="0" fontId="62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1" fillId="0" borderId="0"/>
    <xf numFmtId="0" fontId="101" fillId="0" borderId="0"/>
    <xf numFmtId="0" fontId="40" fillId="0" borderId="0"/>
    <xf numFmtId="0" fontId="72" fillId="0" borderId="0"/>
    <xf numFmtId="0" fontId="5" fillId="0" borderId="0"/>
    <xf numFmtId="0" fontId="82" fillId="0" borderId="0"/>
    <xf numFmtId="0" fontId="5" fillId="0" borderId="0"/>
    <xf numFmtId="0" fontId="72" fillId="0" borderId="0"/>
    <xf numFmtId="0" fontId="72" fillId="0" borderId="0"/>
    <xf numFmtId="0" fontId="9" fillId="0" borderId="0"/>
    <xf numFmtId="0" fontId="96" fillId="0" borderId="0"/>
    <xf numFmtId="0" fontId="5" fillId="0" borderId="0"/>
    <xf numFmtId="0" fontId="96" fillId="0" borderId="0"/>
    <xf numFmtId="0" fontId="46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6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72" fillId="0" borderId="0"/>
    <xf numFmtId="0" fontId="7" fillId="0" borderId="0"/>
    <xf numFmtId="0" fontId="16" fillId="0" borderId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40" fontId="57" fillId="26" borderId="0">
      <alignment horizontal="right"/>
    </xf>
    <xf numFmtId="0" fontId="58" fillId="26" borderId="0">
      <alignment horizontal="right"/>
    </xf>
    <xf numFmtId="0" fontId="59" fillId="26" borderId="10"/>
    <xf numFmtId="0" fontId="59" fillId="0" borderId="0" applyBorder="0">
      <alignment horizontal="centerContinuous"/>
    </xf>
    <xf numFmtId="0" fontId="60" fillId="0" borderId="0" applyBorder="0">
      <alignment horizontal="centerContinuous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33" fillId="0" borderId="11">
      <alignment horizontal="center"/>
    </xf>
    <xf numFmtId="3" fontId="32" fillId="0" borderId="0" applyFont="0" applyFill="0" applyBorder="0" applyAlignment="0" applyProtection="0"/>
    <xf numFmtId="0" fontId="32" fillId="27" borderId="0" applyNumberFormat="0" applyFont="0" applyBorder="0" applyAlignment="0" applyProtection="0"/>
    <xf numFmtId="4" fontId="38" fillId="24" borderId="12" applyNumberFormat="0" applyProtection="0">
      <alignment vertical="center"/>
    </xf>
    <xf numFmtId="4" fontId="39" fillId="28" borderId="12" applyNumberFormat="0" applyProtection="0">
      <alignment vertical="center"/>
    </xf>
    <xf numFmtId="4" fontId="38" fillId="28" borderId="12" applyNumberFormat="0" applyProtection="0">
      <alignment horizontal="left" vertical="center" indent="1"/>
    </xf>
    <xf numFmtId="0" fontId="38" fillId="28" borderId="12" applyNumberFormat="0" applyProtection="0">
      <alignment horizontal="left" vertical="top" indent="1"/>
    </xf>
    <xf numFmtId="4" fontId="38" fillId="29" borderId="0" applyNumberFormat="0" applyProtection="0">
      <alignment horizontal="left" vertical="center" indent="1"/>
    </xf>
    <xf numFmtId="4" fontId="40" fillId="3" borderId="12" applyNumberFormat="0" applyProtection="0">
      <alignment horizontal="right" vertical="center"/>
    </xf>
    <xf numFmtId="4" fontId="40" fillId="9" borderId="12" applyNumberFormat="0" applyProtection="0">
      <alignment horizontal="right" vertical="center"/>
    </xf>
    <xf numFmtId="4" fontId="40" fillId="17" borderId="12" applyNumberFormat="0" applyProtection="0">
      <alignment horizontal="right" vertical="center"/>
    </xf>
    <xf numFmtId="4" fontId="40" fillId="11" borderId="12" applyNumberFormat="0" applyProtection="0">
      <alignment horizontal="right" vertical="center"/>
    </xf>
    <xf numFmtId="4" fontId="40" fillId="15" borderId="12" applyNumberFormat="0" applyProtection="0">
      <alignment horizontal="right" vertical="center"/>
    </xf>
    <xf numFmtId="4" fontId="40" fillId="19" borderId="12" applyNumberFormat="0" applyProtection="0">
      <alignment horizontal="right" vertical="center"/>
    </xf>
    <xf numFmtId="4" fontId="40" fillId="18" borderId="12" applyNumberFormat="0" applyProtection="0">
      <alignment horizontal="right" vertical="center"/>
    </xf>
    <xf numFmtId="4" fontId="40" fillId="30" borderId="12" applyNumberFormat="0" applyProtection="0">
      <alignment horizontal="right" vertical="center"/>
    </xf>
    <xf numFmtId="4" fontId="40" fillId="10" borderId="12" applyNumberFormat="0" applyProtection="0">
      <alignment horizontal="right" vertical="center"/>
    </xf>
    <xf numFmtId="4" fontId="38" fillId="31" borderId="13" applyNumberFormat="0" applyProtection="0">
      <alignment horizontal="left" vertical="center" indent="1"/>
    </xf>
    <xf numFmtId="4" fontId="40" fillId="32" borderId="0" applyNumberFormat="0" applyProtection="0">
      <alignment horizontal="left" vertical="center" indent="1"/>
    </xf>
    <xf numFmtId="4" fontId="41" fillId="33" borderId="0" applyNumberFormat="0" applyProtection="0">
      <alignment horizontal="left" vertical="center" indent="1"/>
    </xf>
    <xf numFmtId="4" fontId="40" fillId="34" borderId="12" applyNumberFormat="0" applyProtection="0">
      <alignment horizontal="right" vertical="center"/>
    </xf>
    <xf numFmtId="4" fontId="40" fillId="32" borderId="0" applyNumberFormat="0" applyProtection="0">
      <alignment horizontal="left" vertical="center" indent="1"/>
    </xf>
    <xf numFmtId="4" fontId="40" fillId="29" borderId="0" applyNumberFormat="0" applyProtection="0">
      <alignment horizontal="left" vertical="center" indent="1"/>
    </xf>
    <xf numFmtId="0" fontId="5" fillId="33" borderId="12" applyNumberFormat="0" applyProtection="0">
      <alignment horizontal="left" vertical="center" indent="1"/>
    </xf>
    <xf numFmtId="0" fontId="5" fillId="33" borderId="12" applyNumberFormat="0" applyProtection="0">
      <alignment horizontal="left" vertical="top" indent="1"/>
    </xf>
    <xf numFmtId="0" fontId="5" fillId="29" borderId="12" applyNumberFormat="0" applyProtection="0">
      <alignment horizontal="left" vertical="center" indent="1"/>
    </xf>
    <xf numFmtId="0" fontId="5" fillId="29" borderId="12" applyNumberFormat="0" applyProtection="0">
      <alignment horizontal="left" vertical="top" indent="1"/>
    </xf>
    <xf numFmtId="0" fontId="5" fillId="35" borderId="12" applyNumberFormat="0" applyProtection="0">
      <alignment horizontal="left" vertical="center" indent="1"/>
    </xf>
    <xf numFmtId="0" fontId="5" fillId="35" borderId="12" applyNumberFormat="0" applyProtection="0">
      <alignment horizontal="left" vertical="top" indent="1"/>
    </xf>
    <xf numFmtId="0" fontId="5" fillId="36" borderId="12" applyNumberFormat="0" applyProtection="0">
      <alignment horizontal="left" vertical="center" indent="1"/>
    </xf>
    <xf numFmtId="0" fontId="5" fillId="36" borderId="12" applyNumberFormat="0" applyProtection="0">
      <alignment horizontal="left" vertical="top" indent="1"/>
    </xf>
    <xf numFmtId="4" fontId="40" fillId="37" borderId="12" applyNumberFormat="0" applyProtection="0">
      <alignment vertical="center"/>
    </xf>
    <xf numFmtId="4" fontId="42" fillId="37" borderId="12" applyNumberFormat="0" applyProtection="0">
      <alignment vertical="center"/>
    </xf>
    <xf numFmtId="4" fontId="40" fillId="37" borderId="12" applyNumberFormat="0" applyProtection="0">
      <alignment horizontal="left" vertical="center" indent="1"/>
    </xf>
    <xf numFmtId="0" fontId="40" fillId="37" borderId="12" applyNumberFormat="0" applyProtection="0">
      <alignment horizontal="left" vertical="top" indent="1"/>
    </xf>
    <xf numFmtId="4" fontId="40" fillId="32" borderId="12" applyNumberFormat="0" applyProtection="0">
      <alignment horizontal="right" vertical="center"/>
    </xf>
    <xf numFmtId="4" fontId="42" fillId="32" borderId="12" applyNumberFormat="0" applyProtection="0">
      <alignment horizontal="right" vertical="center"/>
    </xf>
    <xf numFmtId="4" fontId="40" fillId="34" borderId="12" applyNumberFormat="0" applyProtection="0">
      <alignment horizontal="left" vertical="center" indent="1"/>
    </xf>
    <xf numFmtId="0" fontId="40" fillId="29" borderId="12" applyNumberFormat="0" applyProtection="0">
      <alignment horizontal="left" vertical="top" indent="1"/>
    </xf>
    <xf numFmtId="4" fontId="43" fillId="38" borderId="0" applyNumberFormat="0" applyProtection="0">
      <alignment horizontal="left" vertical="center" indent="1"/>
    </xf>
    <xf numFmtId="4" fontId="29" fillId="32" borderId="12" applyNumberFormat="0" applyProtection="0">
      <alignment horizontal="right" vertical="center"/>
    </xf>
    <xf numFmtId="167" fontId="5" fillId="0" borderId="0">
      <alignment horizontal="left" wrapText="1"/>
    </xf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66" fillId="39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wrapText="1"/>
    </xf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wrapText="1"/>
    </xf>
    <xf numFmtId="0" fontId="68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>
      <alignment wrapText="1"/>
    </xf>
    <xf numFmtId="0" fontId="69" fillId="40" borderId="0" applyNumberFormat="0" applyBorder="0" applyAlignment="0" applyProtection="0"/>
    <xf numFmtId="0" fontId="69" fillId="40" borderId="0" applyNumberFormat="0" applyBorder="0" applyAlignment="0" applyProtection="0">
      <alignment wrapText="1"/>
    </xf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Protection="0">
      <alignment horizontal="center"/>
    </xf>
    <xf numFmtId="0" fontId="70" fillId="40" borderId="0" applyNumberFormat="0" applyBorder="0" applyAlignment="0" applyProtection="0"/>
    <xf numFmtId="0" fontId="5" fillId="0" borderId="0" applyNumberFormat="0" applyFont="0" applyFill="0" applyBorder="0" applyProtection="0">
      <alignment horizontal="right"/>
    </xf>
    <xf numFmtId="0" fontId="5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" fillId="22" borderId="0" applyNumberFormat="0" applyFont="0" applyBorder="0" applyAlignment="0" applyProtection="0"/>
    <xf numFmtId="168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40" fillId="0" borderId="14" applyNumberFormat="0" applyFill="0" applyAlignment="0" applyProtection="0"/>
    <xf numFmtId="0" fontId="5" fillId="0" borderId="11" applyNumberFormat="0" applyFont="0" applyFill="0" applyAlignment="0" applyProtection="0"/>
    <xf numFmtId="0" fontId="34" fillId="0" borderId="0" applyNumberFormat="0" applyBorder="0" applyAlignment="0"/>
    <xf numFmtId="0" fontId="35" fillId="0" borderId="0" applyNumberFormat="0" applyBorder="0" applyAlignment="0"/>
    <xf numFmtId="0" fontId="36" fillId="0" borderId="0" applyNumberFormat="0" applyBorder="0" applyAlignment="0"/>
    <xf numFmtId="0" fontId="36" fillId="0" borderId="0" applyNumberFormat="0" applyBorder="0" applyAlignment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6" fillId="0" borderId="0"/>
    <xf numFmtId="0" fontId="105" fillId="0" borderId="0"/>
    <xf numFmtId="0" fontId="106" fillId="0" borderId="0"/>
    <xf numFmtId="0" fontId="107" fillId="0" borderId="0"/>
    <xf numFmtId="43" fontId="5" fillId="0" borderId="0" applyFont="0" applyFill="0" applyBorder="0" applyAlignment="0" applyProtection="0"/>
    <xf numFmtId="5" fontId="23" fillId="0" borderId="0"/>
    <xf numFmtId="0" fontId="16" fillId="0" borderId="0"/>
    <xf numFmtId="0" fontId="105" fillId="0" borderId="0"/>
    <xf numFmtId="44" fontId="10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2" fillId="0" borderId="0"/>
    <xf numFmtId="0" fontId="1" fillId="0" borderId="0"/>
    <xf numFmtId="0" fontId="118" fillId="0" borderId="0"/>
  </cellStyleXfs>
  <cellXfs count="756">
    <xf numFmtId="0" fontId="0" fillId="0" borderId="0" xfId="0"/>
    <xf numFmtId="0" fontId="8" fillId="0" borderId="0" xfId="554" applyFont="1" applyAlignment="1">
      <alignment horizontal="right"/>
    </xf>
    <xf numFmtId="0" fontId="10" fillId="0" borderId="0" xfId="0" applyFont="1"/>
    <xf numFmtId="0" fontId="8" fillId="0" borderId="0" xfId="0" applyFont="1" applyAlignment="1">
      <alignment horizontal="left"/>
    </xf>
    <xf numFmtId="0" fontId="11" fillId="0" borderId="0" xfId="0" applyFont="1"/>
    <xf numFmtId="0" fontId="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8" fillId="0" borderId="0" xfId="0" applyFont="1"/>
    <xf numFmtId="0" fontId="7" fillId="0" borderId="0" xfId="554"/>
    <xf numFmtId="0" fontId="12" fillId="0" borderId="0" xfId="554" applyFont="1"/>
    <xf numFmtId="0" fontId="12" fillId="0" borderId="0" xfId="554" applyFont="1" applyAlignment="1">
      <alignment horizontal="centerContinuous"/>
    </xf>
    <xf numFmtId="0" fontId="8" fillId="0" borderId="0" xfId="554" applyFont="1" applyAlignment="1">
      <alignment horizontal="centerContinuous"/>
    </xf>
    <xf numFmtId="0" fontId="8" fillId="0" borderId="0" xfId="0" applyFont="1" applyAlignment="1">
      <alignment horizontal="right"/>
    </xf>
    <xf numFmtId="0" fontId="16" fillId="0" borderId="0" xfId="555"/>
    <xf numFmtId="0" fontId="8" fillId="0" borderId="16" xfId="0" applyFont="1" applyBorder="1"/>
    <xf numFmtId="0" fontId="8" fillId="0" borderId="17" xfId="0" applyFont="1" applyBorder="1"/>
    <xf numFmtId="10" fontId="8" fillId="0" borderId="18" xfId="573" applyNumberFormat="1" applyFont="1" applyBorder="1"/>
    <xf numFmtId="0" fontId="8" fillId="0" borderId="19" xfId="0" applyFont="1" applyBorder="1"/>
    <xf numFmtId="0" fontId="15" fillId="0" borderId="19" xfId="0" applyFont="1" applyBorder="1"/>
    <xf numFmtId="0" fontId="8" fillId="0" borderId="20" xfId="0" applyFont="1" applyBorder="1"/>
    <xf numFmtId="0" fontId="8" fillId="0" borderId="11" xfId="0" applyFont="1" applyBorder="1"/>
    <xf numFmtId="2" fontId="8" fillId="0" borderId="21" xfId="573" applyNumberFormat="1" applyFont="1" applyBorder="1"/>
    <xf numFmtId="0" fontId="6" fillId="0" borderId="0" xfId="429" applyAlignment="1" applyProtection="1"/>
    <xf numFmtId="10" fontId="10" fillId="0" borderId="0" xfId="573" applyNumberFormat="1" applyFont="1" applyAlignment="1">
      <alignment horizontal="center"/>
    </xf>
    <xf numFmtId="0" fontId="14" fillId="0" borderId="0" xfId="0" applyFont="1" applyAlignment="1">
      <alignment horizontal="centerContinuous"/>
    </xf>
    <xf numFmtId="0" fontId="0" fillId="26" borderId="0" xfId="0" applyFill="1"/>
    <xf numFmtId="0" fontId="11" fillId="26" borderId="0" xfId="0" applyFont="1" applyFill="1" applyAlignment="1">
      <alignment horizontal="centerContinuous"/>
    </xf>
    <xf numFmtId="0" fontId="10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10" fillId="26" borderId="0" xfId="0" applyFont="1" applyFill="1"/>
    <xf numFmtId="10" fontId="15" fillId="0" borderId="21" xfId="0" applyNumberFormat="1" applyFont="1" applyBorder="1"/>
    <xf numFmtId="0" fontId="26" fillId="26" borderId="0" xfId="0" applyFont="1" applyFill="1" applyAlignment="1">
      <alignment horizontal="centerContinuous"/>
    </xf>
    <xf numFmtId="0" fontId="8" fillId="0" borderId="22" xfId="0" applyFont="1" applyBorder="1"/>
    <xf numFmtId="0" fontId="8" fillId="0" borderId="23" xfId="0" applyFont="1" applyBorder="1"/>
    <xf numFmtId="0" fontId="8" fillId="26" borderId="19" xfId="0" applyFont="1" applyFill="1" applyBorder="1"/>
    <xf numFmtId="0" fontId="22" fillId="26" borderId="0" xfId="0" applyFont="1" applyFill="1"/>
    <xf numFmtId="0" fontId="26" fillId="26" borderId="0" xfId="554" applyFont="1" applyFill="1" applyAlignment="1">
      <alignment horizontal="right"/>
    </xf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10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10" fillId="26" borderId="23" xfId="0" applyFont="1" applyFill="1" applyBorder="1" applyAlignment="1">
      <alignment horizontal="centerContinuous"/>
    </xf>
    <xf numFmtId="0" fontId="8" fillId="26" borderId="23" xfId="0" applyFont="1" applyFill="1" applyBorder="1" applyAlignment="1">
      <alignment horizontal="centerContinuous"/>
    </xf>
    <xf numFmtId="0" fontId="8" fillId="26" borderId="24" xfId="0" applyFont="1" applyFill="1" applyBorder="1" applyAlignment="1">
      <alignment horizontal="centerContinuous"/>
    </xf>
    <xf numFmtId="0" fontId="8" fillId="26" borderId="16" xfId="0" applyFont="1" applyFill="1" applyBorder="1" applyAlignment="1">
      <alignment horizontal="centerContinuous"/>
    </xf>
    <xf numFmtId="0" fontId="10" fillId="26" borderId="17" xfId="0" applyFont="1" applyFill="1" applyBorder="1" applyAlignment="1">
      <alignment horizontal="centerContinuous"/>
    </xf>
    <xf numFmtId="10" fontId="10" fillId="0" borderId="26" xfId="573" applyNumberFormat="1" applyFont="1" applyBorder="1"/>
    <xf numFmtId="10" fontId="10" fillId="0" borderId="23" xfId="573" applyNumberFormat="1" applyFont="1" applyBorder="1" applyAlignment="1">
      <alignment horizontal="center"/>
    </xf>
    <xf numFmtId="0" fontId="5" fillId="0" borderId="0" xfId="484"/>
    <xf numFmtId="0" fontId="10" fillId="0" borderId="0" xfId="484" applyFont="1" applyAlignment="1">
      <alignment horizontal="center"/>
    </xf>
    <xf numFmtId="0" fontId="11" fillId="0" borderId="0" xfId="484" applyFont="1"/>
    <xf numFmtId="0" fontId="10" fillId="0" borderId="0" xfId="484" applyFont="1"/>
    <xf numFmtId="0" fontId="8" fillId="0" borderId="0" xfId="484" applyFont="1" applyAlignment="1">
      <alignment horizontal="centerContinuous"/>
    </xf>
    <xf numFmtId="0" fontId="9" fillId="0" borderId="0" xfId="484" applyFont="1" applyAlignment="1">
      <alignment horizontal="centerContinuous"/>
    </xf>
    <xf numFmtId="0" fontId="5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8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8" fillId="26" borderId="17" xfId="484" applyFont="1" applyFill="1" applyBorder="1" applyAlignment="1">
      <alignment horizontal="centerContinuous"/>
    </xf>
    <xf numFmtId="0" fontId="8" fillId="26" borderId="17" xfId="484" applyFont="1" applyFill="1" applyBorder="1"/>
    <xf numFmtId="0" fontId="8" fillId="26" borderId="27" xfId="484" applyFont="1" applyFill="1" applyBorder="1" applyAlignment="1">
      <alignment horizontal="centerContinuous"/>
    </xf>
    <xf numFmtId="0" fontId="8" fillId="26" borderId="20" xfId="484" applyFont="1" applyFill="1" applyBorder="1"/>
    <xf numFmtId="0" fontId="8" fillId="26" borderId="11" xfId="484" applyFont="1" applyFill="1" applyBorder="1"/>
    <xf numFmtId="0" fontId="8" fillId="26" borderId="11" xfId="484" applyFont="1" applyFill="1" applyBorder="1" applyAlignment="1">
      <alignment horizontal="center"/>
    </xf>
    <xf numFmtId="0" fontId="8" fillId="0" borderId="11" xfId="484" applyFont="1" applyBorder="1" applyAlignment="1">
      <alignment horizontal="center"/>
    </xf>
    <xf numFmtId="0" fontId="11" fillId="0" borderId="28" xfId="484" applyFont="1" applyBorder="1"/>
    <xf numFmtId="0" fontId="8" fillId="0" borderId="19" xfId="484" applyFont="1" applyBorder="1"/>
    <xf numFmtId="0" fontId="10" fillId="0" borderId="26" xfId="484" applyFont="1" applyBorder="1"/>
    <xf numFmtId="10" fontId="10" fillId="0" borderId="0" xfId="484" applyNumberFormat="1" applyFont="1" applyAlignment="1">
      <alignment horizontal="center"/>
    </xf>
    <xf numFmtId="0" fontId="9" fillId="0" borderId="0" xfId="484" applyFont="1"/>
    <xf numFmtId="0" fontId="9" fillId="0" borderId="0" xfId="484" applyFont="1" applyAlignment="1">
      <alignment horizontal="center"/>
    </xf>
    <xf numFmtId="10" fontId="10" fillId="0" borderId="0" xfId="484" applyNumberFormat="1" applyFont="1"/>
    <xf numFmtId="0" fontId="9" fillId="0" borderId="19" xfId="484" applyFont="1" applyBorder="1"/>
    <xf numFmtId="1" fontId="10" fillId="0" borderId="0" xfId="484" applyNumberFormat="1" applyFont="1" applyAlignment="1">
      <alignment horizontal="center"/>
    </xf>
    <xf numFmtId="0" fontId="8" fillId="0" borderId="22" xfId="484" applyFont="1" applyBorder="1"/>
    <xf numFmtId="0" fontId="10" fillId="0" borderId="23" xfId="484" applyFont="1" applyBorder="1"/>
    <xf numFmtId="0" fontId="10" fillId="0" borderId="23" xfId="484" applyFont="1" applyBorder="1" applyAlignment="1">
      <alignment horizontal="center"/>
    </xf>
    <xf numFmtId="10" fontId="10" fillId="0" borderId="23" xfId="484" applyNumberFormat="1" applyFont="1" applyBorder="1" applyAlignment="1">
      <alignment horizontal="center"/>
    </xf>
    <xf numFmtId="10" fontId="10" fillId="0" borderId="23" xfId="484" applyNumberFormat="1" applyFont="1" applyBorder="1"/>
    <xf numFmtId="10" fontId="8" fillId="0" borderId="29" xfId="573" applyNumberFormat="1" applyFont="1" applyBorder="1"/>
    <xf numFmtId="0" fontId="8" fillId="26" borderId="0" xfId="484" applyFont="1" applyFill="1" applyAlignment="1">
      <alignment horizontal="centerContinuous"/>
    </xf>
    <xf numFmtId="0" fontId="9" fillId="26" borderId="0" xfId="0" applyFont="1" applyFill="1" applyAlignment="1">
      <alignment horizontal="centerContinuous"/>
    </xf>
    <xf numFmtId="0" fontId="8" fillId="26" borderId="0" xfId="484" applyFont="1" applyFill="1" applyAlignment="1">
      <alignment horizontal="right"/>
    </xf>
    <xf numFmtId="0" fontId="10" fillId="0" borderId="0" xfId="484" applyFont="1" applyAlignment="1">
      <alignment horizontal="centerContinuous"/>
    </xf>
    <xf numFmtId="0" fontId="11" fillId="0" borderId="0" xfId="484" applyFont="1" applyAlignment="1">
      <alignment horizontal="centerContinuous"/>
    </xf>
    <xf numFmtId="0" fontId="11" fillId="0" borderId="0" xfId="0" applyFont="1" applyAlignment="1">
      <alignment horizontal="justify"/>
    </xf>
    <xf numFmtId="0" fontId="8" fillId="26" borderId="0" xfId="554" applyFont="1" applyFill="1" applyAlignment="1">
      <alignment horizontal="right"/>
    </xf>
    <xf numFmtId="0" fontId="28" fillId="26" borderId="0" xfId="0" applyFont="1" applyFill="1"/>
    <xf numFmtId="0" fontId="8" fillId="26" borderId="0" xfId="554" applyFont="1" applyFill="1" applyAlignment="1">
      <alignment horizontal="centerContinuous"/>
    </xf>
    <xf numFmtId="10" fontId="10" fillId="0" borderId="0" xfId="573" applyNumberFormat="1" applyFont="1"/>
    <xf numFmtId="0" fontId="8" fillId="26" borderId="0" xfId="554" applyFont="1" applyFill="1"/>
    <xf numFmtId="0" fontId="8" fillId="0" borderId="20" xfId="484" applyFont="1" applyBorder="1"/>
    <xf numFmtId="0" fontId="10" fillId="0" borderId="11" xfId="484" applyFont="1" applyBorder="1"/>
    <xf numFmtId="0" fontId="10" fillId="0" borderId="11" xfId="484" applyFont="1" applyBorder="1" applyAlignment="1">
      <alignment horizontal="center"/>
    </xf>
    <xf numFmtId="10" fontId="10" fillId="0" borderId="11" xfId="484" applyNumberFormat="1" applyFont="1" applyBorder="1" applyAlignment="1">
      <alignment horizontal="center"/>
    </xf>
    <xf numFmtId="10" fontId="10" fillId="0" borderId="11" xfId="573" applyNumberFormat="1" applyFont="1" applyBorder="1" applyAlignment="1">
      <alignment horizontal="center"/>
    </xf>
    <xf numFmtId="10" fontId="10" fillId="0" borderId="11" xfId="484" applyNumberFormat="1" applyFont="1" applyBorder="1"/>
    <xf numFmtId="0" fontId="8" fillId="0" borderId="0" xfId="457" applyFont="1" applyAlignment="1">
      <alignment horizontal="right"/>
    </xf>
    <xf numFmtId="0" fontId="8" fillId="26" borderId="33" xfId="0" applyFont="1" applyFill="1" applyBorder="1" applyAlignment="1">
      <alignment horizontal="center" wrapText="1"/>
    </xf>
    <xf numFmtId="0" fontId="10" fillId="0" borderId="0" xfId="457" applyFont="1"/>
    <xf numFmtId="0" fontId="8" fillId="0" borderId="0" xfId="457" applyFont="1" applyAlignment="1">
      <alignment horizontal="centerContinuous"/>
    </xf>
    <xf numFmtId="0" fontId="5" fillId="0" borderId="0" xfId="457" applyAlignment="1">
      <alignment horizontal="centerContinuous"/>
    </xf>
    <xf numFmtId="0" fontId="5" fillId="0" borderId="0" xfId="457"/>
    <xf numFmtId="0" fontId="11" fillId="0" borderId="0" xfId="484" quotePrefix="1" applyFont="1"/>
    <xf numFmtId="0" fontId="8" fillId="26" borderId="0" xfId="457" applyFont="1" applyFill="1" applyAlignment="1">
      <alignment horizontal="centerContinuous"/>
    </xf>
    <xf numFmtId="0" fontId="19" fillId="26" borderId="0" xfId="457" applyFont="1" applyFill="1" applyAlignment="1">
      <alignment horizontal="centerContinuous"/>
    </xf>
    <xf numFmtId="0" fontId="5" fillId="26" borderId="0" xfId="457" applyFill="1" applyAlignment="1">
      <alignment horizontal="centerContinuous"/>
    </xf>
    <xf numFmtId="0" fontId="27" fillId="0" borderId="0" xfId="457" applyFont="1"/>
    <xf numFmtId="0" fontId="8" fillId="0" borderId="16" xfId="457" applyFont="1" applyBorder="1" applyAlignment="1">
      <alignment horizontal="center"/>
    </xf>
    <xf numFmtId="0" fontId="8" fillId="0" borderId="27" xfId="457" applyFont="1" applyBorder="1" applyAlignment="1">
      <alignment horizontal="center"/>
    </xf>
    <xf numFmtId="0" fontId="8" fillId="0" borderId="18" xfId="457" applyFont="1" applyBorder="1" applyAlignment="1">
      <alignment horizontal="center"/>
    </xf>
    <xf numFmtId="0" fontId="8" fillId="0" borderId="20" xfId="457" applyFont="1" applyBorder="1" applyAlignment="1">
      <alignment horizontal="center"/>
    </xf>
    <xf numFmtId="0" fontId="8" fillId="0" borderId="28" xfId="457" applyFont="1" applyBorder="1"/>
    <xf numFmtId="0" fontId="8" fillId="0" borderId="31" xfId="457" applyFont="1" applyBorder="1" applyAlignment="1">
      <alignment horizontal="center"/>
    </xf>
    <xf numFmtId="0" fontId="10" fillId="0" borderId="16" xfId="457" applyFont="1" applyBorder="1" applyAlignment="1">
      <alignment horizontal="center"/>
    </xf>
    <xf numFmtId="0" fontId="10" fillId="0" borderId="27" xfId="457" applyFont="1" applyBorder="1" applyAlignment="1">
      <alignment horizontal="center"/>
    </xf>
    <xf numFmtId="0" fontId="10" fillId="0" borderId="18" xfId="457" applyFont="1" applyBorder="1" applyAlignment="1">
      <alignment horizontal="center"/>
    </xf>
    <xf numFmtId="0" fontId="10" fillId="0" borderId="19" xfId="457" applyFont="1" applyBorder="1" applyAlignment="1">
      <alignment horizontal="center"/>
    </xf>
    <xf numFmtId="0" fontId="10" fillId="0" borderId="26" xfId="457" applyFont="1" applyBorder="1" applyAlignment="1">
      <alignment horizontal="center"/>
    </xf>
    <xf numFmtId="0" fontId="10" fillId="0" borderId="21" xfId="457" applyFont="1" applyBorder="1" applyAlignment="1">
      <alignment horizontal="center"/>
    </xf>
    <xf numFmtId="0" fontId="10" fillId="0" borderId="20" xfId="457" applyFont="1" applyBorder="1" applyAlignment="1">
      <alignment horizontal="center"/>
    </xf>
    <xf numFmtId="0" fontId="10" fillId="0" borderId="28" xfId="457" applyFont="1" applyBorder="1" applyAlignment="1">
      <alignment horizontal="center"/>
    </xf>
    <xf numFmtId="0" fontId="10" fillId="0" borderId="31" xfId="457" applyFont="1" applyBorder="1" applyAlignment="1">
      <alignment horizontal="center"/>
    </xf>
    <xf numFmtId="0" fontId="79" fillId="0" borderId="0" xfId="457" applyFont="1"/>
    <xf numFmtId="0" fontId="10" fillId="0" borderId="0" xfId="457" applyFont="1" applyAlignment="1">
      <alignment horizontal="center"/>
    </xf>
    <xf numFmtId="0" fontId="11" fillId="0" borderId="0" xfId="457" applyFont="1" applyAlignment="1">
      <alignment horizontal="justify"/>
    </xf>
    <xf numFmtId="0" fontId="12" fillId="0" borderId="0" xfId="484" applyFont="1" applyAlignment="1">
      <alignment horizontal="left"/>
    </xf>
    <xf numFmtId="165" fontId="8" fillId="0" borderId="27" xfId="573" applyNumberFormat="1" applyFont="1" applyBorder="1" applyAlignment="1">
      <alignment horizontal="center"/>
    </xf>
    <xf numFmtId="0" fontId="8" fillId="0" borderId="16" xfId="0" applyFont="1" applyBorder="1" applyAlignment="1">
      <alignment horizontal="left" vertical="top" wrapText="1"/>
    </xf>
    <xf numFmtId="0" fontId="8" fillId="0" borderId="20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10" fontId="15" fillId="0" borderId="27" xfId="573" applyNumberFormat="1" applyFont="1" applyBorder="1" applyAlignment="1">
      <alignment horizontal="center"/>
    </xf>
    <xf numFmtId="165" fontId="8" fillId="0" borderId="28" xfId="573" applyNumberFormat="1" applyFont="1" applyBorder="1" applyAlignment="1">
      <alignment horizontal="center"/>
    </xf>
    <xf numFmtId="0" fontId="11" fillId="41" borderId="0" xfId="0" applyFont="1" applyFill="1"/>
    <xf numFmtId="0" fontId="0" fillId="41" borderId="0" xfId="0" applyFill="1"/>
    <xf numFmtId="0" fontId="8" fillId="41" borderId="0" xfId="0" applyFont="1" applyFill="1" applyAlignment="1">
      <alignment horizontal="right"/>
    </xf>
    <xf numFmtId="0" fontId="17" fillId="41" borderId="0" xfId="0" applyFont="1" applyFill="1" applyAlignment="1">
      <alignment horizontal="centerContinuous"/>
    </xf>
    <xf numFmtId="0" fontId="8" fillId="26" borderId="32" xfId="0" applyFont="1" applyFill="1" applyBorder="1" applyAlignment="1">
      <alignment horizontal="center"/>
    </xf>
    <xf numFmtId="0" fontId="8" fillId="26" borderId="30" xfId="0" applyFont="1" applyFill="1" applyBorder="1" applyAlignment="1">
      <alignment horizontal="center"/>
    </xf>
    <xf numFmtId="0" fontId="8" fillId="26" borderId="46" xfId="0" applyFont="1" applyFill="1" applyBorder="1" applyAlignment="1">
      <alignment horizontal="center" wrapText="1"/>
    </xf>
    <xf numFmtId="0" fontId="75" fillId="0" borderId="25" xfId="0" applyFont="1" applyBorder="1" applyAlignment="1">
      <alignment horizontal="left"/>
    </xf>
    <xf numFmtId="164" fontId="8" fillId="0" borderId="38" xfId="0" applyNumberFormat="1" applyFont="1" applyBorder="1" applyAlignment="1">
      <alignment horizontal="center"/>
    </xf>
    <xf numFmtId="164" fontId="8" fillId="0" borderId="39" xfId="0" applyNumberFormat="1" applyFont="1" applyBorder="1" applyAlignment="1">
      <alignment horizontal="center"/>
    </xf>
    <xf numFmtId="164" fontId="8" fillId="0" borderId="40" xfId="0" applyNumberFormat="1" applyFont="1" applyBorder="1"/>
    <xf numFmtId="165" fontId="10" fillId="0" borderId="0" xfId="0" applyNumberFormat="1" applyFont="1" applyAlignment="1">
      <alignment horizontal="center"/>
    </xf>
    <xf numFmtId="164" fontId="15" fillId="0" borderId="27" xfId="573" applyNumberFormat="1" applyFont="1" applyBorder="1" applyAlignment="1">
      <alignment horizontal="center"/>
    </xf>
    <xf numFmtId="165" fontId="8" fillId="0" borderId="29" xfId="0" applyNumberFormat="1" applyFont="1" applyBorder="1" applyAlignment="1">
      <alignment horizontal="center"/>
    </xf>
    <xf numFmtId="0" fontId="10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9" fillId="41" borderId="0" xfId="0" applyFont="1" applyFill="1" applyAlignment="1">
      <alignment horizontal="centerContinuous"/>
    </xf>
    <xf numFmtId="0" fontId="20" fillId="0" borderId="0" xfId="0" applyFont="1" applyAlignment="1">
      <alignment horizontal="centerContinuous"/>
    </xf>
    <xf numFmtId="0" fontId="8" fillId="26" borderId="22" xfId="0" applyFont="1" applyFill="1" applyBorder="1" applyAlignment="1">
      <alignment horizontal="centerContinuous"/>
    </xf>
    <xf numFmtId="0" fontId="10" fillId="26" borderId="24" xfId="0" applyFont="1" applyFill="1" applyBorder="1" applyAlignment="1">
      <alignment horizontal="centerContinuous"/>
    </xf>
    <xf numFmtId="164" fontId="102" fillId="0" borderId="34" xfId="0" applyNumberFormat="1" applyFont="1" applyBorder="1" applyAlignment="1">
      <alignment horizontal="center"/>
    </xf>
    <xf numFmtId="164" fontId="102" fillId="0" borderId="35" xfId="0" applyNumberFormat="1" applyFont="1" applyBorder="1" applyAlignment="1">
      <alignment horizontal="center"/>
    </xf>
    <xf numFmtId="164" fontId="102" fillId="0" borderId="36" xfId="0" applyNumberFormat="1" applyFont="1" applyBorder="1" applyAlignment="1">
      <alignment horizontal="center"/>
    </xf>
    <xf numFmtId="10" fontId="0" fillId="0" borderId="0" xfId="0" applyNumberFormat="1"/>
    <xf numFmtId="0" fontId="12" fillId="0" borderId="0" xfId="0" applyFont="1"/>
    <xf numFmtId="164" fontId="8" fillId="0" borderId="0" xfId="0" applyNumberFormat="1" applyFont="1" applyAlignment="1">
      <alignment horizontal="center"/>
    </xf>
    <xf numFmtId="164" fontId="8" fillId="0" borderId="0" xfId="0" applyNumberFormat="1" applyFont="1"/>
    <xf numFmtId="0" fontId="10" fillId="0" borderId="29" xfId="0" applyFont="1" applyBorder="1" applyAlignment="1">
      <alignment vertical="center" wrapText="1"/>
    </xf>
    <xf numFmtId="0" fontId="9" fillId="0" borderId="0" xfId="0" applyFont="1"/>
    <xf numFmtId="0" fontId="10" fillId="0" borderId="29" xfId="0" applyFont="1" applyBorder="1" applyAlignment="1">
      <alignment wrapText="1"/>
    </xf>
    <xf numFmtId="0" fontId="16" fillId="0" borderId="0" xfId="710"/>
    <xf numFmtId="0" fontId="8" fillId="0" borderId="0" xfId="484" applyFont="1" applyAlignment="1">
      <alignment horizontal="centerContinuous" vertical="justify"/>
    </xf>
    <xf numFmtId="0" fontId="16" fillId="0" borderId="0" xfId="710" applyAlignment="1">
      <alignment horizontal="centerContinuous" vertical="justify"/>
    </xf>
    <xf numFmtId="0" fontId="16" fillId="0" borderId="0" xfId="710" applyAlignment="1">
      <alignment vertical="justify"/>
    </xf>
    <xf numFmtId="0" fontId="26" fillId="0" borderId="0" xfId="484" applyFont="1" applyAlignment="1">
      <alignment horizontal="centerContinuous" vertical="justify"/>
    </xf>
    <xf numFmtId="0" fontId="11" fillId="0" borderId="0" xfId="710" applyFont="1"/>
    <xf numFmtId="0" fontId="8" fillId="0" borderId="0" xfId="710" applyFont="1" applyAlignment="1">
      <alignment horizontal="centerContinuous"/>
    </xf>
    <xf numFmtId="0" fontId="8" fillId="0" borderId="0" xfId="710" applyFont="1"/>
    <xf numFmtId="0" fontId="8" fillId="0" borderId="0" xfId="710" applyFont="1" applyAlignment="1">
      <alignment horizontal="centerContinuous" vertical="justify"/>
    </xf>
    <xf numFmtId="165" fontId="8" fillId="0" borderId="0" xfId="573" applyNumberFormat="1" applyFont="1"/>
    <xf numFmtId="0" fontId="12" fillId="0" borderId="0" xfId="710" applyFont="1"/>
    <xf numFmtId="165" fontId="8" fillId="0" borderId="0" xfId="573" applyNumberFormat="1" applyFont="1" applyAlignment="1">
      <alignment horizontal="center"/>
    </xf>
    <xf numFmtId="0" fontId="8" fillId="0" borderId="0" xfId="489" applyFont="1" applyAlignment="1">
      <alignment horizontal="centerContinuous" vertical="justify"/>
    </xf>
    <xf numFmtId="0" fontId="8" fillId="0" borderId="0" xfId="710" applyFont="1" applyAlignment="1">
      <alignment vertical="justify"/>
    </xf>
    <xf numFmtId="0" fontId="8" fillId="0" borderId="0" xfId="710" applyFont="1" applyAlignment="1">
      <alignment horizontal="center"/>
    </xf>
    <xf numFmtId="0" fontId="8" fillId="0" borderId="16" xfId="710" applyFont="1" applyBorder="1"/>
    <xf numFmtId="0" fontId="8" fillId="0" borderId="17" xfId="710" applyFont="1" applyBorder="1"/>
    <xf numFmtId="0" fontId="8" fillId="0" borderId="19" xfId="710" applyFont="1" applyBorder="1"/>
    <xf numFmtId="0" fontId="8" fillId="0" borderId="20" xfId="710" applyFont="1" applyBorder="1"/>
    <xf numFmtId="0" fontId="8" fillId="0" borderId="11" xfId="710" applyFont="1" applyBorder="1"/>
    <xf numFmtId="0" fontId="15" fillId="0" borderId="21" xfId="0" applyFont="1" applyBorder="1"/>
    <xf numFmtId="10" fontId="8" fillId="0" borderId="21" xfId="573" applyNumberFormat="1" applyFont="1" applyBorder="1"/>
    <xf numFmtId="10" fontId="15" fillId="0" borderId="21" xfId="573" applyNumberFormat="1" applyFont="1" applyBorder="1"/>
    <xf numFmtId="10" fontId="8" fillId="0" borderId="24" xfId="573" applyNumberFormat="1" applyFont="1" applyBorder="1"/>
    <xf numFmtId="164" fontId="8" fillId="0" borderId="41" xfId="0" applyNumberFormat="1" applyFont="1" applyBorder="1" applyAlignment="1">
      <alignment horizontal="center"/>
    </xf>
    <xf numFmtId="0" fontId="11" fillId="0" borderId="0" xfId="0" applyFont="1" applyAlignment="1">
      <alignment horizontal="centerContinuous"/>
    </xf>
    <xf numFmtId="0" fontId="20" fillId="0" borderId="22" xfId="0" applyFont="1" applyBorder="1" applyAlignment="1">
      <alignment horizontal="centerContinuous"/>
    </xf>
    <xf numFmtId="0" fontId="8" fillId="0" borderId="23" xfId="0" applyFont="1" applyBorder="1" applyAlignment="1">
      <alignment horizontal="centerContinuous"/>
    </xf>
    <xf numFmtId="0" fontId="8" fillId="0" borderId="24" xfId="0" applyFont="1" applyBorder="1" applyAlignment="1">
      <alignment horizontal="centerContinuous"/>
    </xf>
    <xf numFmtId="0" fontId="8" fillId="0" borderId="16" xfId="0" applyFont="1" applyBorder="1" applyAlignment="1">
      <alignment horizontal="centerContinuous"/>
    </xf>
    <xf numFmtId="0" fontId="8" fillId="0" borderId="17" xfId="0" applyFont="1" applyBorder="1" applyAlignment="1">
      <alignment horizontal="centerContinuous"/>
    </xf>
    <xf numFmtId="0" fontId="8" fillId="0" borderId="18" xfId="0" applyFont="1" applyBorder="1" applyAlignment="1">
      <alignment horizontal="centerContinuous"/>
    </xf>
    <xf numFmtId="0" fontId="8" fillId="0" borderId="19" xfId="0" applyFont="1" applyBorder="1" applyAlignment="1">
      <alignment horizontal="center" wrapText="1"/>
    </xf>
    <xf numFmtId="0" fontId="8" fillId="0" borderId="47" xfId="0" applyFont="1" applyBorder="1" applyAlignment="1">
      <alignment horizontal="center" wrapText="1"/>
    </xf>
    <xf numFmtId="0" fontId="8" fillId="0" borderId="21" xfId="0" applyFont="1" applyBorder="1" applyAlignment="1">
      <alignment horizontal="center"/>
    </xf>
    <xf numFmtId="165" fontId="8" fillId="0" borderId="35" xfId="573" applyNumberFormat="1" applyFont="1" applyBorder="1" applyAlignment="1">
      <alignment horizontal="center" wrapText="1"/>
    </xf>
    <xf numFmtId="165" fontId="8" fillId="0" borderId="36" xfId="573" applyNumberFormat="1" applyFont="1" applyBorder="1" applyAlignment="1">
      <alignment horizontal="center"/>
    </xf>
    <xf numFmtId="165" fontId="8" fillId="0" borderId="42" xfId="0" applyNumberFormat="1" applyFont="1" applyBorder="1" applyAlignment="1">
      <alignment horizontal="center"/>
    </xf>
    <xf numFmtId="165" fontId="8" fillId="0" borderId="20" xfId="0" applyNumberFormat="1" applyFont="1" applyBorder="1" applyAlignment="1">
      <alignment horizontal="center"/>
    </xf>
    <xf numFmtId="165" fontId="8" fillId="0" borderId="31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0" fontId="8" fillId="0" borderId="0" xfId="457" applyFont="1" applyAlignment="1">
      <alignment horizontal="centerContinuous" vertical="center"/>
    </xf>
    <xf numFmtId="164" fontId="8" fillId="0" borderId="20" xfId="0" applyNumberFormat="1" applyFont="1" applyBorder="1"/>
    <xf numFmtId="164" fontId="8" fillId="0" borderId="11" xfId="0" applyNumberFormat="1" applyFont="1" applyBorder="1"/>
    <xf numFmtId="164" fontId="8" fillId="0" borderId="31" xfId="0" applyNumberFormat="1" applyFont="1" applyBorder="1" applyAlignment="1">
      <alignment horizontal="center"/>
    </xf>
    <xf numFmtId="164" fontId="8" fillId="0" borderId="50" xfId="0" applyNumberFormat="1" applyFont="1" applyBorder="1" applyAlignment="1">
      <alignment horizontal="center"/>
    </xf>
    <xf numFmtId="0" fontId="105" fillId="0" borderId="0" xfId="717"/>
    <xf numFmtId="0" fontId="108" fillId="0" borderId="0" xfId="717" applyFont="1"/>
    <xf numFmtId="0" fontId="8" fillId="0" borderId="0" xfId="717" applyFont="1"/>
    <xf numFmtId="0" fontId="0" fillId="0" borderId="0" xfId="0" applyAlignment="1">
      <alignment horizontal="center"/>
    </xf>
    <xf numFmtId="164" fontId="8" fillId="0" borderId="41" xfId="573" applyNumberFormat="1" applyFont="1" applyBorder="1" applyAlignment="1">
      <alignment horizontal="center"/>
    </xf>
    <xf numFmtId="164" fontId="8" fillId="0" borderId="52" xfId="573" applyNumberFormat="1" applyFont="1" applyBorder="1" applyAlignment="1">
      <alignment horizontal="center"/>
    </xf>
    <xf numFmtId="0" fontId="18" fillId="0" borderId="0" xfId="0" applyFont="1"/>
    <xf numFmtId="0" fontId="12" fillId="0" borderId="18" xfId="710" applyFont="1" applyBorder="1"/>
    <xf numFmtId="0" fontId="8" fillId="41" borderId="30" xfId="0" applyFont="1" applyFill="1" applyBorder="1" applyAlignment="1">
      <alignment horizontal="center" wrapText="1"/>
    </xf>
    <xf numFmtId="169" fontId="8" fillId="41" borderId="30" xfId="0" applyNumberFormat="1" applyFont="1" applyFill="1" applyBorder="1" applyAlignment="1">
      <alignment horizontal="center" wrapText="1"/>
    </xf>
    <xf numFmtId="169" fontId="8" fillId="41" borderId="33" xfId="0" applyNumberFormat="1" applyFont="1" applyFill="1" applyBorder="1" applyAlignment="1">
      <alignment horizontal="center" wrapText="1"/>
    </xf>
    <xf numFmtId="0" fontId="75" fillId="41" borderId="25" xfId="0" applyFont="1" applyFill="1" applyBorder="1" applyAlignment="1">
      <alignment horizontal="left"/>
    </xf>
    <xf numFmtId="0" fontId="102" fillId="41" borderId="35" xfId="0" applyFont="1" applyFill="1" applyBorder="1" applyAlignment="1">
      <alignment horizontal="center"/>
    </xf>
    <xf numFmtId="0" fontId="102" fillId="41" borderId="36" xfId="0" applyFont="1" applyFill="1" applyBorder="1" applyAlignment="1">
      <alignment horizontal="center"/>
    </xf>
    <xf numFmtId="4" fontId="8" fillId="41" borderId="43" xfId="310" applyNumberFormat="1" applyFont="1" applyFill="1" applyBorder="1" applyAlignment="1">
      <alignment horizontal="center"/>
    </xf>
    <xf numFmtId="0" fontId="8" fillId="41" borderId="43" xfId="0" applyFont="1" applyFill="1" applyBorder="1" applyAlignment="1">
      <alignment horizontal="center"/>
    </xf>
    <xf numFmtId="169" fontId="8" fillId="41" borderId="43" xfId="310" applyNumberFormat="1" applyFont="1" applyFill="1" applyBorder="1" applyAlignment="1">
      <alignment horizontal="center"/>
    </xf>
    <xf numFmtId="3" fontId="8" fillId="41" borderId="43" xfId="310" applyNumberFormat="1" applyFont="1" applyFill="1" applyBorder="1" applyAlignment="1">
      <alignment horizontal="center"/>
    </xf>
    <xf numFmtId="3" fontId="8" fillId="41" borderId="49" xfId="310" applyNumberFormat="1" applyFont="1" applyFill="1" applyBorder="1" applyAlignment="1">
      <alignment horizontal="center"/>
    </xf>
    <xf numFmtId="0" fontId="10" fillId="41" borderId="0" xfId="0" applyFont="1" applyFill="1"/>
    <xf numFmtId="0" fontId="8" fillId="41" borderId="0" xfId="554" applyFont="1" applyFill="1" applyAlignment="1">
      <alignment horizontal="right"/>
    </xf>
    <xf numFmtId="0" fontId="8" fillId="41" borderId="0" xfId="554" applyFont="1" applyFill="1" applyAlignment="1">
      <alignment horizontal="centerContinuous"/>
    </xf>
    <xf numFmtId="0" fontId="10" fillId="41" borderId="0" xfId="0" applyFont="1" applyFill="1" applyAlignment="1">
      <alignment horizontal="centerContinuous"/>
    </xf>
    <xf numFmtId="0" fontId="20" fillId="41" borderId="0" xfId="0" applyFont="1" applyFill="1" applyAlignment="1">
      <alignment horizontal="centerContinuous"/>
    </xf>
    <xf numFmtId="165" fontId="8" fillId="0" borderId="34" xfId="573" applyNumberFormat="1" applyFont="1" applyBorder="1" applyAlignment="1">
      <alignment horizontal="center"/>
    </xf>
    <xf numFmtId="4" fontId="8" fillId="41" borderId="28" xfId="310" applyNumberFormat="1" applyFont="1" applyFill="1" applyBorder="1" applyAlignment="1">
      <alignment horizontal="center"/>
    </xf>
    <xf numFmtId="10" fontId="11" fillId="0" borderId="0" xfId="573" applyNumberFormat="1" applyFont="1" applyAlignment="1">
      <alignment horizontal="right"/>
    </xf>
    <xf numFmtId="165" fontId="5" fillId="0" borderId="0" xfId="484" applyNumberFormat="1" applyAlignment="1">
      <alignment horizontal="center"/>
    </xf>
    <xf numFmtId="165" fontId="10" fillId="0" borderId="0" xfId="484" applyNumberFormat="1" applyFont="1" applyAlignment="1">
      <alignment horizontal="center"/>
    </xf>
    <xf numFmtId="165" fontId="10" fillId="0" borderId="0" xfId="484" applyNumberFormat="1" applyFont="1" applyAlignment="1">
      <alignment horizontal="centerContinuous"/>
    </xf>
    <xf numFmtId="165" fontId="9" fillId="0" borderId="0" xfId="484" applyNumberFormat="1" applyFont="1" applyAlignment="1">
      <alignment horizontal="centerContinuous"/>
    </xf>
    <xf numFmtId="165" fontId="8" fillId="0" borderId="0" xfId="484" applyNumberFormat="1" applyFont="1" applyAlignment="1">
      <alignment horizontal="centerContinuous"/>
    </xf>
    <xf numFmtId="165" fontId="10" fillId="26" borderId="0" xfId="484" applyNumberFormat="1" applyFont="1" applyFill="1" applyAlignment="1">
      <alignment horizontal="centerContinuous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8" fillId="26" borderId="27" xfId="573" applyNumberFormat="1" applyFont="1" applyFill="1" applyBorder="1" applyAlignment="1">
      <alignment horizontal="center"/>
    </xf>
    <xf numFmtId="165" fontId="8" fillId="26" borderId="16" xfId="573" applyNumberFormat="1" applyFont="1" applyFill="1" applyBorder="1" applyAlignment="1">
      <alignment horizontal="center"/>
    </xf>
    <xf numFmtId="165" fontId="8" fillId="26" borderId="26" xfId="573" applyNumberFormat="1" applyFont="1" applyFill="1" applyBorder="1" applyAlignment="1">
      <alignment horizontal="center"/>
    </xf>
    <xf numFmtId="165" fontId="8" fillId="26" borderId="19" xfId="573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8" fillId="26" borderId="32" xfId="0" applyFont="1" applyFill="1" applyBorder="1" applyAlignment="1">
      <alignment horizontal="center" wrapText="1"/>
    </xf>
    <xf numFmtId="169" fontId="8" fillId="26" borderId="30" xfId="0" applyNumberFormat="1" applyFont="1" applyFill="1" applyBorder="1" applyAlignment="1">
      <alignment horizontal="center" wrapText="1"/>
    </xf>
    <xf numFmtId="0" fontId="8" fillId="0" borderId="30" xfId="0" applyFont="1" applyBorder="1" applyAlignment="1">
      <alignment horizontal="center" wrapText="1"/>
    </xf>
    <xf numFmtId="169" fontId="8" fillId="0" borderId="30" xfId="0" applyNumberFormat="1" applyFont="1" applyBorder="1" applyAlignment="1">
      <alignment horizontal="center" wrapText="1"/>
    </xf>
    <xf numFmtId="0" fontId="8" fillId="26" borderId="30" xfId="0" applyFont="1" applyFill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9" fontId="75" fillId="0" borderId="35" xfId="0" applyNumberFormat="1" applyFont="1" applyBorder="1" applyAlignment="1">
      <alignment horizontal="center"/>
    </xf>
    <xf numFmtId="0" fontId="8" fillId="0" borderId="35" xfId="484" applyFont="1" applyBorder="1" applyAlignment="1">
      <alignment horizontal="center" wrapText="1"/>
    </xf>
    <xf numFmtId="0" fontId="8" fillId="41" borderId="22" xfId="0" applyFont="1" applyFill="1" applyBorder="1"/>
    <xf numFmtId="0" fontId="8" fillId="41" borderId="22" xfId="0" applyFont="1" applyFill="1" applyBorder="1" applyAlignment="1">
      <alignment horizontal="center" wrapText="1"/>
    </xf>
    <xf numFmtId="0" fontId="8" fillId="41" borderId="27" xfId="0" applyFont="1" applyFill="1" applyBorder="1" applyAlignment="1">
      <alignment horizontal="center" wrapText="1"/>
    </xf>
    <xf numFmtId="10" fontId="75" fillId="0" borderId="0" xfId="0" applyNumberFormat="1" applyFont="1" applyAlignment="1">
      <alignment horizontal="center"/>
    </xf>
    <xf numFmtId="0" fontId="75" fillId="0" borderId="0" xfId="0" applyFont="1" applyAlignment="1">
      <alignment horizontal="center"/>
    </xf>
    <xf numFmtId="170" fontId="75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0" fillId="41" borderId="0" xfId="0" applyFill="1" applyAlignment="1">
      <alignment horizontal="right"/>
    </xf>
    <xf numFmtId="0" fontId="11" fillId="26" borderId="0" xfId="484" applyFont="1" applyFill="1" applyAlignment="1">
      <alignment horizontal="left"/>
    </xf>
    <xf numFmtId="171" fontId="8" fillId="0" borderId="0" xfId="0" applyNumberFormat="1" applyFont="1" applyAlignment="1">
      <alignment horizontal="centerContinuous"/>
    </xf>
    <xf numFmtId="2" fontId="9" fillId="41" borderId="0" xfId="0" applyNumberFormat="1" applyFont="1" applyFill="1" applyAlignment="1">
      <alignment horizontal="centerContinuous"/>
    </xf>
    <xf numFmtId="0" fontId="8" fillId="41" borderId="32" xfId="0" applyFont="1" applyFill="1" applyBorder="1" applyAlignment="1">
      <alignment horizontal="center" wrapText="1"/>
    </xf>
    <xf numFmtId="164" fontId="102" fillId="0" borderId="51" xfId="0" applyNumberFormat="1" applyFont="1" applyBorder="1" applyAlignment="1">
      <alignment horizontal="center"/>
    </xf>
    <xf numFmtId="0" fontId="105" fillId="0" borderId="0" xfId="717" applyAlignment="1">
      <alignment horizontal="centerContinuous"/>
    </xf>
    <xf numFmtId="0" fontId="75" fillId="41" borderId="34" xfId="0" applyFont="1" applyFill="1" applyBorder="1" applyAlignment="1">
      <alignment horizontal="left"/>
    </xf>
    <xf numFmtId="174" fontId="102" fillId="0" borderId="35" xfId="310" applyNumberFormat="1" applyFont="1" applyBorder="1" applyAlignment="1">
      <alignment horizontal="center"/>
    </xf>
    <xf numFmtId="4" fontId="102" fillId="0" borderId="35" xfId="310" applyNumberFormat="1" applyFont="1" applyBorder="1" applyAlignment="1">
      <alignment horizontal="center"/>
    </xf>
    <xf numFmtId="0" fontId="8" fillId="41" borderId="42" xfId="0" applyFont="1" applyFill="1" applyBorder="1"/>
    <xf numFmtId="0" fontId="75" fillId="0" borderId="41" xfId="0" applyFont="1" applyBorder="1" applyAlignment="1">
      <alignment horizontal="left"/>
    </xf>
    <xf numFmtId="0" fontId="0" fillId="26" borderId="27" xfId="0" applyFill="1" applyBorder="1"/>
    <xf numFmtId="0" fontId="0" fillId="26" borderId="27" xfId="0" applyFill="1" applyBorder="1" applyAlignment="1">
      <alignment horizontal="center"/>
    </xf>
    <xf numFmtId="0" fontId="0" fillId="26" borderId="26" xfId="0" applyFill="1" applyBorder="1"/>
    <xf numFmtId="0" fontId="0" fillId="26" borderId="26" xfId="0" applyFill="1" applyBorder="1" applyAlignment="1">
      <alignment horizontal="center"/>
    </xf>
    <xf numFmtId="0" fontId="8" fillId="26" borderId="26" xfId="457" applyFont="1" applyFill="1" applyBorder="1"/>
    <xf numFmtId="0" fontId="8" fillId="26" borderId="26" xfId="457" applyFont="1" applyFill="1" applyBorder="1" applyAlignment="1">
      <alignment horizontal="center"/>
    </xf>
    <xf numFmtId="0" fontId="11" fillId="26" borderId="0" xfId="484" applyFont="1" applyFill="1" applyAlignment="1">
      <alignment horizontal="center"/>
    </xf>
    <xf numFmtId="165" fontId="8" fillId="26" borderId="0" xfId="0" applyNumberFormat="1" applyFont="1" applyFill="1" applyAlignment="1">
      <alignment horizontal="center"/>
    </xf>
    <xf numFmtId="0" fontId="8" fillId="0" borderId="60" xfId="0" applyFont="1" applyBorder="1" applyAlignment="1">
      <alignment horizontal="center"/>
    </xf>
    <xf numFmtId="0" fontId="8" fillId="26" borderId="61" xfId="0" applyFont="1" applyFill="1" applyBorder="1" applyAlignment="1">
      <alignment horizontal="center"/>
    </xf>
    <xf numFmtId="165" fontId="8" fillId="0" borderId="34" xfId="0" applyNumberFormat="1" applyFont="1" applyBorder="1" applyAlignment="1">
      <alignment horizontal="center"/>
    </xf>
    <xf numFmtId="165" fontId="8" fillId="0" borderId="35" xfId="0" applyNumberFormat="1" applyFont="1" applyBorder="1" applyAlignment="1">
      <alignment horizontal="center"/>
    </xf>
    <xf numFmtId="165" fontId="8" fillId="0" borderId="36" xfId="0" applyNumberFormat="1" applyFont="1" applyBorder="1" applyAlignment="1">
      <alignment horizontal="center"/>
    </xf>
    <xf numFmtId="0" fontId="8" fillId="26" borderId="40" xfId="484" applyFont="1" applyFill="1" applyBorder="1" applyAlignment="1">
      <alignment horizontal="center"/>
    </xf>
    <xf numFmtId="165" fontId="8" fillId="26" borderId="48" xfId="484" applyNumberFormat="1" applyFont="1" applyFill="1" applyBorder="1" applyAlignment="1">
      <alignment horizontal="center"/>
    </xf>
    <xf numFmtId="165" fontId="10" fillId="26" borderId="0" xfId="484" applyNumberFormat="1" applyFont="1" applyFill="1" applyAlignment="1">
      <alignment horizontal="center"/>
    </xf>
    <xf numFmtId="165" fontId="24" fillId="26" borderId="0" xfId="484" applyNumberFormat="1" applyFont="1" applyFill="1" applyAlignment="1">
      <alignment horizontal="center"/>
    </xf>
    <xf numFmtId="0" fontId="10" fillId="0" borderId="28" xfId="484" applyFont="1" applyBorder="1"/>
    <xf numFmtId="0" fontId="8" fillId="41" borderId="0" xfId="0" applyFont="1" applyFill="1"/>
    <xf numFmtId="0" fontId="8" fillId="41" borderId="34" xfId="0" applyFont="1" applyFill="1" applyBorder="1"/>
    <xf numFmtId="10" fontId="8" fillId="41" borderId="40" xfId="573" applyNumberFormat="1" applyFont="1" applyFill="1" applyBorder="1" applyAlignment="1">
      <alignment horizontal="center"/>
    </xf>
    <xf numFmtId="0" fontId="104" fillId="0" borderId="55" xfId="725" applyFont="1" applyBorder="1" applyAlignment="1">
      <alignment horizontal="center"/>
    </xf>
    <xf numFmtId="43" fontId="102" fillId="0" borderId="56" xfId="310" applyFont="1" applyBorder="1" applyAlignment="1">
      <alignment horizontal="center"/>
    </xf>
    <xf numFmtId="2" fontId="102" fillId="0" borderId="56" xfId="0" applyNumberFormat="1" applyFont="1" applyBorder="1" applyAlignment="1">
      <alignment horizontal="center"/>
    </xf>
    <xf numFmtId="2" fontId="102" fillId="0" borderId="57" xfId="0" applyNumberFormat="1" applyFont="1" applyBorder="1" applyAlignment="1">
      <alignment horizontal="center"/>
    </xf>
    <xf numFmtId="2" fontId="8" fillId="41" borderId="0" xfId="0" applyNumberFormat="1" applyFont="1" applyFill="1" applyAlignment="1">
      <alignment horizontal="center"/>
    </xf>
    <xf numFmtId="0" fontId="104" fillId="0" borderId="62" xfId="725" applyFont="1" applyBorder="1" applyAlignment="1">
      <alignment horizontal="center"/>
    </xf>
    <xf numFmtId="43" fontId="102" fillId="0" borderId="47" xfId="310" applyFont="1" applyBorder="1" applyAlignment="1">
      <alignment horizontal="center"/>
    </xf>
    <xf numFmtId="2" fontId="102" fillId="0" borderId="63" xfId="0" applyNumberFormat="1" applyFont="1" applyBorder="1" applyAlignment="1">
      <alignment horizontal="center"/>
    </xf>
    <xf numFmtId="0" fontId="8" fillId="0" borderId="38" xfId="460" applyFont="1" applyBorder="1" applyAlignment="1">
      <alignment horizontal="center"/>
    </xf>
    <xf numFmtId="10" fontId="8" fillId="0" borderId="39" xfId="573" applyNumberFormat="1" applyFont="1" applyFill="1" applyBorder="1" applyAlignment="1">
      <alignment horizontal="center"/>
    </xf>
    <xf numFmtId="0" fontId="11" fillId="0" borderId="0" xfId="710" applyFont="1" applyAlignment="1">
      <alignment horizontal="left"/>
    </xf>
    <xf numFmtId="175" fontId="75" fillId="0" borderId="0" xfId="0" applyNumberFormat="1" applyFont="1" applyAlignment="1">
      <alignment horizontal="right" vertical="top" wrapText="1"/>
    </xf>
    <xf numFmtId="175" fontId="110" fillId="0" borderId="0" xfId="0" applyNumberFormat="1" applyFont="1" applyAlignment="1">
      <alignment horizontal="right" vertical="top" wrapText="1"/>
    </xf>
    <xf numFmtId="0" fontId="16" fillId="41" borderId="0" xfId="710" applyFill="1"/>
    <xf numFmtId="0" fontId="16" fillId="41" borderId="0" xfId="710" applyFill="1" applyAlignment="1">
      <alignment horizontal="center"/>
    </xf>
    <xf numFmtId="0" fontId="8" fillId="41" borderId="0" xfId="710" applyFont="1" applyFill="1" applyAlignment="1">
      <alignment horizontal="center"/>
    </xf>
    <xf numFmtId="173" fontId="5" fillId="41" borderId="0" xfId="457" applyNumberFormat="1" applyFill="1" applyAlignment="1">
      <alignment horizontal="center"/>
    </xf>
    <xf numFmtId="164" fontId="5" fillId="41" borderId="0" xfId="457" applyNumberFormat="1" applyFill="1" applyAlignment="1">
      <alignment horizontal="center"/>
    </xf>
    <xf numFmtId="165" fontId="8" fillId="0" borderId="18" xfId="584" applyNumberFormat="1" applyFont="1" applyBorder="1" applyAlignment="1">
      <alignment horizontal="center"/>
    </xf>
    <xf numFmtId="165" fontId="8" fillId="0" borderId="21" xfId="584" applyNumberFormat="1" applyFont="1" applyBorder="1" applyAlignment="1">
      <alignment horizontal="center"/>
    </xf>
    <xf numFmtId="165" fontId="8" fillId="0" borderId="31" xfId="584" applyNumberFormat="1" applyFont="1" applyBorder="1" applyAlignment="1">
      <alignment horizontal="center"/>
    </xf>
    <xf numFmtId="0" fontId="8" fillId="26" borderId="44" xfId="0" applyFont="1" applyFill="1" applyBorder="1" applyAlignment="1">
      <alignment horizontal="center"/>
    </xf>
    <xf numFmtId="165" fontId="8" fillId="26" borderId="44" xfId="0" applyNumberFormat="1" applyFont="1" applyFill="1" applyBorder="1" applyAlignment="1">
      <alignment horizontal="center"/>
    </xf>
    <xf numFmtId="165" fontId="8" fillId="26" borderId="45" xfId="0" applyNumberFormat="1" applyFont="1" applyFill="1" applyBorder="1" applyAlignment="1">
      <alignment horizontal="center"/>
    </xf>
    <xf numFmtId="0" fontId="13" fillId="0" borderId="0" xfId="554" applyFont="1" applyAlignment="1">
      <alignment horizontal="centerContinuous"/>
    </xf>
    <xf numFmtId="0" fontId="8" fillId="0" borderId="0" xfId="554" applyFont="1"/>
    <xf numFmtId="0" fontId="8" fillId="42" borderId="16" xfId="554" applyFont="1" applyFill="1" applyBorder="1"/>
    <xf numFmtId="0" fontId="8" fillId="42" borderId="16" xfId="554" applyFont="1" applyFill="1" applyBorder="1" applyAlignment="1">
      <alignment horizontal="centerContinuous"/>
    </xf>
    <xf numFmtId="0" fontId="8" fillId="42" borderId="27" xfId="554" applyFont="1" applyFill="1" applyBorder="1" applyAlignment="1">
      <alignment horizontal="centerContinuous"/>
    </xf>
    <xf numFmtId="0" fontId="8" fillId="42" borderId="18" xfId="554" applyFont="1" applyFill="1" applyBorder="1" applyAlignment="1">
      <alignment horizontal="left"/>
    </xf>
    <xf numFmtId="165" fontId="8" fillId="26" borderId="30" xfId="484" applyNumberFormat="1" applyFont="1" applyFill="1" applyBorder="1" applyAlignment="1">
      <alignment horizontal="center"/>
    </xf>
    <xf numFmtId="165" fontId="8" fillId="26" borderId="44" xfId="484" applyNumberFormat="1" applyFont="1" applyFill="1" applyBorder="1" applyAlignment="1">
      <alignment horizontal="center"/>
    </xf>
    <xf numFmtId="165" fontId="8" fillId="26" borderId="37" xfId="484" applyNumberFormat="1" applyFont="1" applyFill="1" applyBorder="1" applyAlignment="1">
      <alignment horizontal="center"/>
    </xf>
    <xf numFmtId="0" fontId="8" fillId="26" borderId="32" xfId="484" applyFont="1" applyFill="1" applyBorder="1" applyAlignment="1">
      <alignment horizontal="left"/>
    </xf>
    <xf numFmtId="4" fontId="8" fillId="41" borderId="21" xfId="310" applyNumberFormat="1" applyFont="1" applyFill="1" applyBorder="1" applyAlignment="1">
      <alignment horizontal="right"/>
    </xf>
    <xf numFmtId="0" fontId="8" fillId="42" borderId="19" xfId="554" applyFont="1" applyFill="1" applyBorder="1" applyAlignment="1">
      <alignment horizontal="left"/>
    </xf>
    <xf numFmtId="0" fontId="8" fillId="42" borderId="19" xfId="554" applyFont="1" applyFill="1" applyBorder="1" applyAlignment="1">
      <alignment horizontal="centerContinuous"/>
    </xf>
    <xf numFmtId="0" fontId="8" fillId="42" borderId="26" xfId="554" applyFont="1" applyFill="1" applyBorder="1" applyAlignment="1">
      <alignment horizontal="centerContinuous"/>
    </xf>
    <xf numFmtId="43" fontId="8" fillId="0" borderId="64" xfId="310" applyFont="1" applyBorder="1"/>
    <xf numFmtId="0" fontId="104" fillId="0" borderId="65" xfId="725" applyFont="1" applyBorder="1" applyAlignment="1">
      <alignment horizontal="center"/>
    </xf>
    <xf numFmtId="43" fontId="102" fillId="0" borderId="64" xfId="310" applyFont="1" applyBorder="1" applyAlignment="1">
      <alignment horizontal="center" vertical="center"/>
    </xf>
    <xf numFmtId="2" fontId="102" fillId="0" borderId="64" xfId="0" applyNumberFormat="1" applyFont="1" applyBorder="1" applyAlignment="1">
      <alignment horizontal="center" vertical="center"/>
    </xf>
    <xf numFmtId="2" fontId="102" fillId="0" borderId="66" xfId="0" applyNumberFormat="1" applyFont="1" applyBorder="1" applyAlignment="1">
      <alignment horizontal="center" vertical="center"/>
    </xf>
    <xf numFmtId="0" fontId="102" fillId="0" borderId="64" xfId="0" applyFont="1" applyBorder="1" applyAlignment="1">
      <alignment horizontal="center" vertical="center"/>
    </xf>
    <xf numFmtId="0" fontId="102" fillId="0" borderId="66" xfId="0" applyFont="1" applyBorder="1" applyAlignment="1">
      <alignment horizontal="center" vertical="center"/>
    </xf>
    <xf numFmtId="43" fontId="102" fillId="0" borderId="64" xfId="310" applyFont="1" applyBorder="1" applyAlignment="1">
      <alignment horizontal="center"/>
    </xf>
    <xf numFmtId="2" fontId="102" fillId="0" borderId="64" xfId="0" applyNumberFormat="1" applyFont="1" applyBorder="1" applyAlignment="1">
      <alignment horizontal="center"/>
    </xf>
    <xf numFmtId="2" fontId="102" fillId="0" borderId="66" xfId="0" applyNumberFormat="1" applyFont="1" applyBorder="1" applyAlignment="1">
      <alignment horizontal="center"/>
    </xf>
    <xf numFmtId="43" fontId="8" fillId="0" borderId="0" xfId="310" applyFont="1" applyBorder="1"/>
    <xf numFmtId="2" fontId="102" fillId="0" borderId="67" xfId="0" applyNumberFormat="1" applyFont="1" applyBorder="1" applyAlignment="1">
      <alignment horizontal="center"/>
    </xf>
    <xf numFmtId="0" fontId="8" fillId="26" borderId="41" xfId="0" applyFont="1" applyFill="1" applyBorder="1"/>
    <xf numFmtId="0" fontId="8" fillId="26" borderId="0" xfId="0" applyFont="1" applyFill="1"/>
    <xf numFmtId="0" fontId="8" fillId="42" borderId="21" xfId="554" applyFont="1" applyFill="1" applyBorder="1" applyAlignment="1">
      <alignment horizontal="left"/>
    </xf>
    <xf numFmtId="0" fontId="8" fillId="26" borderId="69" xfId="484" applyFont="1" applyFill="1" applyBorder="1" applyAlignment="1">
      <alignment horizontal="center"/>
    </xf>
    <xf numFmtId="0" fontId="5" fillId="0" borderId="0" xfId="484" applyAlignment="1">
      <alignment horizontal="center"/>
    </xf>
    <xf numFmtId="0" fontId="75" fillId="0" borderId="70" xfId="0" applyFont="1" applyBorder="1" applyAlignment="1">
      <alignment horizontal="center"/>
    </xf>
    <xf numFmtId="165" fontId="5" fillId="0" borderId="0" xfId="484" applyNumberFormat="1" applyAlignment="1">
      <alignment horizontal="centerContinuous"/>
    </xf>
    <xf numFmtId="0" fontId="8" fillId="0" borderId="20" xfId="554" applyFont="1" applyBorder="1" applyAlignment="1">
      <alignment horizontal="left"/>
    </xf>
    <xf numFmtId="10" fontId="8" fillId="26" borderId="28" xfId="457" applyNumberFormat="1" applyFont="1" applyFill="1" applyBorder="1" applyAlignment="1">
      <alignment horizontal="center"/>
    </xf>
    <xf numFmtId="176" fontId="8" fillId="0" borderId="28" xfId="554" applyNumberFormat="1" applyFont="1" applyBorder="1" applyAlignment="1">
      <alignment horizontal="center"/>
    </xf>
    <xf numFmtId="10" fontId="0" fillId="0" borderId="0" xfId="573" applyNumberFormat="1" applyFont="1"/>
    <xf numFmtId="10" fontId="8" fillId="0" borderId="31" xfId="0" applyNumberFormat="1" applyFont="1" applyBorder="1"/>
    <xf numFmtId="0" fontId="10" fillId="0" borderId="27" xfId="457" applyFont="1" applyBorder="1"/>
    <xf numFmtId="0" fontId="8" fillId="0" borderId="26" xfId="457" applyFont="1" applyBorder="1"/>
    <xf numFmtId="0" fontId="10" fillId="0" borderId="26" xfId="457" applyFont="1" applyBorder="1"/>
    <xf numFmtId="0" fontId="10" fillId="0" borderId="28" xfId="457" applyFont="1" applyBorder="1"/>
    <xf numFmtId="0" fontId="8" fillId="0" borderId="27" xfId="457" applyFont="1" applyBorder="1"/>
    <xf numFmtId="174" fontId="0" fillId="26" borderId="0" xfId="718" applyNumberFormat="1" applyFont="1" applyFill="1" applyAlignment="1">
      <alignment horizontal="center"/>
    </xf>
    <xf numFmtId="174" fontId="0" fillId="0" borderId="0" xfId="718" applyNumberFormat="1" applyFont="1" applyAlignment="1">
      <alignment horizontal="center"/>
    </xf>
    <xf numFmtId="0" fontId="25" fillId="0" borderId="0" xfId="484" applyFont="1"/>
    <xf numFmtId="10" fontId="11" fillId="0" borderId="0" xfId="484" applyNumberFormat="1" applyFont="1" applyAlignment="1">
      <alignment horizontal="center"/>
    </xf>
    <xf numFmtId="0" fontId="113" fillId="0" borderId="0" xfId="484" applyFont="1"/>
    <xf numFmtId="0" fontId="114" fillId="0" borderId="0" xfId="484" applyFont="1"/>
    <xf numFmtId="0" fontId="115" fillId="0" borderId="0" xfId="484" applyFont="1"/>
    <xf numFmtId="2" fontId="102" fillId="0" borderId="47" xfId="0" applyNumberFormat="1" applyFont="1" applyBorder="1" applyAlignment="1">
      <alignment horizontal="center"/>
    </xf>
    <xf numFmtId="2" fontId="102" fillId="0" borderId="68" xfId="0" applyNumberFormat="1" applyFont="1" applyBorder="1" applyAlignment="1">
      <alignment horizontal="center"/>
    </xf>
    <xf numFmtId="0" fontId="8" fillId="0" borderId="34" xfId="710" applyFont="1" applyBorder="1" applyAlignment="1">
      <alignment horizontal="center"/>
    </xf>
    <xf numFmtId="10" fontId="8" fillId="0" borderId="35" xfId="573" applyNumberFormat="1" applyFont="1" applyFill="1" applyBorder="1" applyAlignment="1">
      <alignment horizontal="center"/>
    </xf>
    <xf numFmtId="0" fontId="8" fillId="0" borderId="54" xfId="710" applyFont="1" applyBorder="1" applyAlignment="1">
      <alignment horizontal="center"/>
    </xf>
    <xf numFmtId="10" fontId="8" fillId="0" borderId="53" xfId="573" applyNumberFormat="1" applyFont="1" applyFill="1" applyBorder="1" applyAlignment="1">
      <alignment horizontal="center"/>
    </xf>
    <xf numFmtId="0" fontId="8" fillId="0" borderId="58" xfId="710" applyFont="1" applyBorder="1" applyAlignment="1">
      <alignment horizontal="center"/>
    </xf>
    <xf numFmtId="10" fontId="8" fillId="0" borderId="59" xfId="573" applyNumberFormat="1" applyFont="1" applyFill="1" applyBorder="1" applyAlignment="1">
      <alignment horizontal="center"/>
    </xf>
    <xf numFmtId="0" fontId="8" fillId="41" borderId="71" xfId="0" applyFont="1" applyFill="1" applyBorder="1"/>
    <xf numFmtId="10" fontId="8" fillId="41" borderId="72" xfId="573" applyNumberFormat="1" applyFont="1" applyFill="1" applyBorder="1" applyAlignment="1">
      <alignment horizontal="center"/>
    </xf>
    <xf numFmtId="0" fontId="15" fillId="41" borderId="71" xfId="0" applyFont="1" applyFill="1" applyBorder="1"/>
    <xf numFmtId="10" fontId="15" fillId="41" borderId="72" xfId="573" applyNumberFormat="1" applyFont="1" applyFill="1" applyBorder="1" applyAlignment="1">
      <alignment horizontal="center"/>
    </xf>
    <xf numFmtId="0" fontId="8" fillId="41" borderId="73" xfId="0" applyFont="1" applyFill="1" applyBorder="1"/>
    <xf numFmtId="0" fontId="8" fillId="41" borderId="74" xfId="0" applyFont="1" applyFill="1" applyBorder="1"/>
    <xf numFmtId="10" fontId="8" fillId="41" borderId="36" xfId="0" applyNumberFormat="1" applyFont="1" applyFill="1" applyBorder="1" applyAlignment="1">
      <alignment horizontal="center"/>
    </xf>
    <xf numFmtId="10" fontId="8" fillId="41" borderId="75" xfId="0" applyNumberFormat="1" applyFont="1" applyFill="1" applyBorder="1" applyAlignment="1">
      <alignment horizontal="center"/>
    </xf>
    <xf numFmtId="10" fontId="8" fillId="41" borderId="72" xfId="0" applyNumberFormat="1" applyFont="1" applyFill="1" applyBorder="1" applyAlignment="1">
      <alignment horizontal="center"/>
    </xf>
    <xf numFmtId="0" fontId="104" fillId="0" borderId="41" xfId="725" applyFont="1" applyBorder="1" applyAlignment="1">
      <alignment horizontal="center"/>
    </xf>
    <xf numFmtId="43" fontId="8" fillId="0" borderId="44" xfId="310" applyFont="1" applyBorder="1"/>
    <xf numFmtId="43" fontId="102" fillId="0" borderId="44" xfId="310" applyFont="1" applyBorder="1" applyAlignment="1">
      <alignment horizontal="center" vertical="center"/>
    </xf>
    <xf numFmtId="2" fontId="102" fillId="0" borderId="44" xfId="0" applyNumberFormat="1" applyFont="1" applyBorder="1" applyAlignment="1">
      <alignment horizontal="center" vertical="center"/>
    </xf>
    <xf numFmtId="2" fontId="102" fillId="0" borderId="45" xfId="0" applyNumberFormat="1" applyFont="1" applyBorder="1" applyAlignment="1">
      <alignment horizontal="center" vertical="center"/>
    </xf>
    <xf numFmtId="0" fontId="8" fillId="0" borderId="38" xfId="710" applyFont="1" applyBorder="1" applyAlignment="1">
      <alignment horizontal="center"/>
    </xf>
    <xf numFmtId="0" fontId="8" fillId="0" borderId="39" xfId="710" applyFont="1" applyBorder="1" applyAlignment="1">
      <alignment horizontal="center"/>
    </xf>
    <xf numFmtId="0" fontId="8" fillId="0" borderId="40" xfId="710" applyFont="1" applyBorder="1" applyAlignment="1">
      <alignment horizontal="center"/>
    </xf>
    <xf numFmtId="0" fontId="8" fillId="26" borderId="69" xfId="0" applyFont="1" applyFill="1" applyBorder="1" applyAlignment="1">
      <alignment horizontal="center" wrapText="1"/>
    </xf>
    <xf numFmtId="2" fontId="102" fillId="0" borderId="35" xfId="310" applyNumberFormat="1" applyFont="1" applyBorder="1" applyAlignment="1">
      <alignment horizontal="center"/>
    </xf>
    <xf numFmtId="2" fontId="102" fillId="0" borderId="35" xfId="573" applyNumberFormat="1" applyFont="1" applyBorder="1" applyAlignment="1">
      <alignment horizontal="center"/>
    </xf>
    <xf numFmtId="0" fontId="8" fillId="0" borderId="36" xfId="0" applyFont="1" applyBorder="1" applyAlignment="1">
      <alignment horizontal="center" vertical="center" wrapText="1"/>
    </xf>
    <xf numFmtId="165" fontId="102" fillId="0" borderId="35" xfId="573" applyNumberFormat="1" applyFont="1" applyBorder="1" applyAlignment="1">
      <alignment horizontal="center"/>
    </xf>
    <xf numFmtId="0" fontId="102" fillId="41" borderId="77" xfId="0" applyFont="1" applyFill="1" applyBorder="1" applyAlignment="1">
      <alignment horizontal="center"/>
    </xf>
    <xf numFmtId="0" fontId="102" fillId="41" borderId="78" xfId="0" applyFont="1" applyFill="1" applyBorder="1" applyAlignment="1">
      <alignment horizontal="center"/>
    </xf>
    <xf numFmtId="0" fontId="102" fillId="41" borderId="79" xfId="0" applyFont="1" applyFill="1" applyBorder="1" applyAlignment="1">
      <alignment horizontal="center"/>
    </xf>
    <xf numFmtId="0" fontId="102" fillId="41" borderId="80" xfId="0" applyFont="1" applyFill="1" applyBorder="1" applyAlignment="1">
      <alignment horizontal="center"/>
    </xf>
    <xf numFmtId="165" fontId="8" fillId="0" borderId="0" xfId="484" applyNumberFormat="1" applyFont="1" applyAlignment="1">
      <alignment horizontal="center"/>
    </xf>
    <xf numFmtId="165" fontId="8" fillId="0" borderId="0" xfId="554" applyNumberFormat="1" applyFont="1" applyAlignment="1">
      <alignment horizontal="center"/>
    </xf>
    <xf numFmtId="165" fontId="8" fillId="26" borderId="0" xfId="484" applyNumberFormat="1" applyFont="1" applyFill="1" applyAlignment="1">
      <alignment horizontal="centerContinuous"/>
    </xf>
    <xf numFmtId="165" fontId="24" fillId="0" borderId="0" xfId="484" applyNumberFormat="1" applyFont="1" applyAlignment="1">
      <alignment horizontal="centerContinuous"/>
    </xf>
    <xf numFmtId="0" fontId="10" fillId="0" borderId="81" xfId="484" applyFont="1" applyBorder="1"/>
    <xf numFmtId="0" fontId="10" fillId="0" borderId="81" xfId="484" applyFont="1" applyBorder="1" applyAlignment="1">
      <alignment horizontal="center"/>
    </xf>
    <xf numFmtId="10" fontId="10" fillId="0" borderId="81" xfId="484" applyNumberFormat="1" applyFont="1" applyBorder="1" applyAlignment="1">
      <alignment horizontal="center"/>
    </xf>
    <xf numFmtId="10" fontId="10" fillId="0" borderId="81" xfId="573" applyNumberFormat="1" applyFont="1" applyBorder="1" applyAlignment="1">
      <alignment horizontal="center"/>
    </xf>
    <xf numFmtId="10" fontId="10" fillId="0" borderId="82" xfId="573" applyNumberFormat="1" applyFont="1" applyBorder="1"/>
    <xf numFmtId="0" fontId="10" fillId="0" borderId="83" xfId="484" applyFont="1" applyBorder="1"/>
    <xf numFmtId="0" fontId="10" fillId="0" borderId="83" xfId="484" applyFont="1" applyBorder="1" applyAlignment="1">
      <alignment horizontal="center"/>
    </xf>
    <xf numFmtId="10" fontId="10" fillId="0" borderId="83" xfId="484" applyNumberFormat="1" applyFont="1" applyBorder="1" applyAlignment="1">
      <alignment horizontal="center"/>
    </xf>
    <xf numFmtId="10" fontId="10" fillId="0" borderId="83" xfId="573" applyNumberFormat="1" applyFont="1" applyBorder="1" applyAlignment="1">
      <alignment horizontal="center"/>
    </xf>
    <xf numFmtId="10" fontId="10" fillId="0" borderId="84" xfId="573" applyNumberFormat="1" applyFont="1" applyBorder="1"/>
    <xf numFmtId="0" fontId="75" fillId="0" borderId="25" xfId="0" applyFont="1" applyBorder="1" applyAlignment="1">
      <alignment horizontal="center"/>
    </xf>
    <xf numFmtId="2" fontId="102" fillId="41" borderId="48" xfId="0" applyNumberFormat="1" applyFont="1" applyFill="1" applyBorder="1" applyAlignment="1">
      <alignment horizontal="center"/>
    </xf>
    <xf numFmtId="165" fontId="8" fillId="0" borderId="85" xfId="573" applyNumberFormat="1" applyFont="1" applyBorder="1" applyAlignment="1">
      <alignment horizontal="center"/>
    </xf>
    <xf numFmtId="165" fontId="8" fillId="0" borderId="86" xfId="573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75" fillId="0" borderId="35" xfId="0" applyFont="1" applyBorder="1" applyAlignment="1">
      <alignment horizontal="center"/>
    </xf>
    <xf numFmtId="4" fontId="75" fillId="0" borderId="35" xfId="0" applyNumberFormat="1" applyFont="1" applyBorder="1" applyAlignment="1">
      <alignment horizontal="center"/>
    </xf>
    <xf numFmtId="0" fontId="75" fillId="0" borderId="43" xfId="0" applyFont="1" applyBorder="1" applyAlignment="1">
      <alignment horizontal="center"/>
    </xf>
    <xf numFmtId="0" fontId="11" fillId="0" borderId="0" xfId="457" applyFont="1" applyAlignment="1">
      <alignment horizontal="left" vertical="center"/>
    </xf>
    <xf numFmtId="0" fontId="11" fillId="0" borderId="0" xfId="429" applyFont="1" applyFill="1" applyAlignment="1" applyProtection="1">
      <alignment horizontal="left" vertical="center"/>
    </xf>
    <xf numFmtId="0" fontId="11" fillId="0" borderId="0" xfId="429" applyFont="1" applyFill="1" applyAlignment="1" applyProtection="1"/>
    <xf numFmtId="177" fontId="0" fillId="0" borderId="0" xfId="0" applyNumberFormat="1"/>
    <xf numFmtId="0" fontId="1" fillId="0" borderId="0" xfId="726"/>
    <xf numFmtId="10" fontId="102" fillId="0" borderId="0" xfId="726" applyNumberFormat="1" applyFont="1" applyAlignment="1">
      <alignment horizontal="center"/>
    </xf>
    <xf numFmtId="0" fontId="102" fillId="0" borderId="0" xfId="726" applyFont="1" applyAlignment="1">
      <alignment horizontal="center"/>
    </xf>
    <xf numFmtId="0" fontId="102" fillId="0" borderId="0" xfId="726" applyFont="1"/>
    <xf numFmtId="10" fontId="117" fillId="0" borderId="0" xfId="726" applyNumberFormat="1" applyFont="1" applyAlignment="1">
      <alignment horizontal="center"/>
    </xf>
    <xf numFmtId="0" fontId="102" fillId="0" borderId="0" xfId="726" applyFont="1" applyAlignment="1">
      <alignment horizontal="centerContinuous"/>
    </xf>
    <xf numFmtId="14" fontId="102" fillId="0" borderId="0" xfId="726" applyNumberFormat="1" applyFont="1" applyAlignment="1">
      <alignment horizontal="centerContinuous"/>
    </xf>
    <xf numFmtId="0" fontId="117" fillId="0" borderId="0" xfId="726" applyFont="1" applyAlignment="1">
      <alignment horizontal="centerContinuous"/>
    </xf>
    <xf numFmtId="10" fontId="102" fillId="0" borderId="0" xfId="726" applyNumberFormat="1" applyFont="1"/>
    <xf numFmtId="10" fontId="102" fillId="0" borderId="0" xfId="726" applyNumberFormat="1" applyFont="1" applyAlignment="1">
      <alignment horizontal="right"/>
    </xf>
    <xf numFmtId="0" fontId="75" fillId="41" borderId="35" xfId="0" applyFont="1" applyFill="1" applyBorder="1" applyAlignment="1">
      <alignment horizontal="center"/>
    </xf>
    <xf numFmtId="2" fontId="102" fillId="0" borderId="36" xfId="573" applyNumberFormat="1" applyFont="1" applyBorder="1" applyAlignment="1">
      <alignment horizontal="center"/>
    </xf>
    <xf numFmtId="14" fontId="8" fillId="0" borderId="90" xfId="0" applyNumberFormat="1" applyFont="1" applyBorder="1" applyAlignment="1">
      <alignment horizontal="center"/>
    </xf>
    <xf numFmtId="0" fontId="75" fillId="41" borderId="91" xfId="0" applyFont="1" applyFill="1" applyBorder="1" applyAlignment="1">
      <alignment horizontal="left"/>
    </xf>
    <xf numFmtId="0" fontId="75" fillId="41" borderId="92" xfId="0" applyFont="1" applyFill="1" applyBorder="1" applyAlignment="1">
      <alignment horizontal="center"/>
    </xf>
    <xf numFmtId="174" fontId="102" fillId="0" borderId="92" xfId="310" applyNumberFormat="1" applyFont="1" applyBorder="1" applyAlignment="1">
      <alignment horizontal="center"/>
    </xf>
    <xf numFmtId="9" fontId="75" fillId="0" borderId="92" xfId="0" applyNumberFormat="1" applyFont="1" applyBorder="1" applyAlignment="1">
      <alignment horizontal="center"/>
    </xf>
    <xf numFmtId="4" fontId="102" fillId="0" borderId="92" xfId="310" applyNumberFormat="1" applyFont="1" applyBorder="1" applyAlignment="1">
      <alignment horizontal="center"/>
    </xf>
    <xf numFmtId="174" fontId="75" fillId="0" borderId="92" xfId="0" applyNumberFormat="1" applyFont="1" applyBorder="1" applyAlignment="1">
      <alignment horizontal="center"/>
    </xf>
    <xf numFmtId="4" fontId="75" fillId="0" borderId="92" xfId="0" applyNumberFormat="1" applyFont="1" applyBorder="1" applyAlignment="1">
      <alignment horizontal="center"/>
    </xf>
    <xf numFmtId="2" fontId="102" fillId="0" borderId="92" xfId="310" applyNumberFormat="1" applyFont="1" applyBorder="1" applyAlignment="1">
      <alignment horizontal="center"/>
    </xf>
    <xf numFmtId="0" fontId="8" fillId="0" borderId="92" xfId="484" applyFont="1" applyBorder="1" applyAlignment="1">
      <alignment horizontal="center"/>
    </xf>
    <xf numFmtId="165" fontId="102" fillId="0" borderId="92" xfId="573" applyNumberFormat="1" applyFont="1" applyBorder="1" applyAlignment="1">
      <alignment horizontal="center"/>
    </xf>
    <xf numFmtId="2" fontId="102" fillId="0" borderId="92" xfId="573" applyNumberFormat="1" applyFont="1" applyBorder="1" applyAlignment="1">
      <alignment horizontal="center"/>
    </xf>
    <xf numFmtId="2" fontId="102" fillId="0" borderId="89" xfId="573" applyNumberFormat="1" applyFont="1" applyBorder="1" applyAlignment="1">
      <alignment horizontal="center"/>
    </xf>
    <xf numFmtId="14" fontId="8" fillId="0" borderId="90" xfId="0" applyNumberFormat="1" applyFont="1" applyBorder="1"/>
    <xf numFmtId="0" fontId="75" fillId="0" borderId="92" xfId="484" applyFont="1" applyBorder="1" applyAlignment="1">
      <alignment horizontal="center"/>
    </xf>
    <xf numFmtId="0" fontId="75" fillId="0" borderId="91" xfId="484" applyFont="1" applyBorder="1" applyAlignment="1">
      <alignment horizontal="left"/>
    </xf>
    <xf numFmtId="9" fontId="8" fillId="0" borderId="92" xfId="0" applyNumberFormat="1" applyFont="1" applyBorder="1" applyAlignment="1">
      <alignment horizontal="center"/>
    </xf>
    <xf numFmtId="174" fontId="8" fillId="0" borderId="92" xfId="0" applyNumberFormat="1" applyFont="1" applyBorder="1" applyAlignment="1">
      <alignment horizontal="center"/>
    </xf>
    <xf numFmtId="165" fontId="8" fillId="0" borderId="92" xfId="573" applyNumberFormat="1" applyFont="1" applyBorder="1" applyAlignment="1">
      <alignment horizontal="center"/>
    </xf>
    <xf numFmtId="0" fontId="75" fillId="0" borderId="91" xfId="0" applyFont="1" applyBorder="1" applyAlignment="1">
      <alignment horizontal="left"/>
    </xf>
    <xf numFmtId="0" fontId="75" fillId="0" borderId="92" xfId="0" applyFont="1" applyBorder="1" applyAlignment="1">
      <alignment horizontal="center"/>
    </xf>
    <xf numFmtId="174" fontId="102" fillId="0" borderId="92" xfId="310" applyNumberFormat="1" applyFont="1" applyFill="1" applyBorder="1" applyAlignment="1">
      <alignment horizontal="center"/>
    </xf>
    <xf numFmtId="4" fontId="102" fillId="0" borderId="92" xfId="310" applyNumberFormat="1" applyFont="1" applyFill="1" applyBorder="1" applyAlignment="1">
      <alignment horizontal="center"/>
    </xf>
    <xf numFmtId="165" fontId="102" fillId="0" borderId="92" xfId="573" applyNumberFormat="1" applyFont="1" applyFill="1" applyBorder="1" applyAlignment="1">
      <alignment horizontal="center"/>
    </xf>
    <xf numFmtId="2" fontId="102" fillId="0" borderId="92" xfId="573" applyNumberFormat="1" applyFont="1" applyFill="1" applyBorder="1" applyAlignment="1">
      <alignment horizontal="center"/>
    </xf>
    <xf numFmtId="2" fontId="102" fillId="0" borderId="89" xfId="573" applyNumberFormat="1" applyFont="1" applyFill="1" applyBorder="1" applyAlignment="1">
      <alignment horizontal="center"/>
    </xf>
    <xf numFmtId="0" fontId="8" fillId="41" borderId="91" xfId="0" applyFont="1" applyFill="1" applyBorder="1"/>
    <xf numFmtId="0" fontId="8" fillId="41" borderId="92" xfId="0" applyFont="1" applyFill="1" applyBorder="1" applyAlignment="1">
      <alignment horizontal="center"/>
    </xf>
    <xf numFmtId="0" fontId="102" fillId="41" borderId="91" xfId="0" applyFont="1" applyFill="1" applyBorder="1" applyAlignment="1">
      <alignment horizontal="left"/>
    </xf>
    <xf numFmtId="0" fontId="102" fillId="41" borderId="92" xfId="0" applyFont="1" applyFill="1" applyBorder="1" applyAlignment="1">
      <alignment horizontal="center"/>
    </xf>
    <xf numFmtId="0" fontId="8" fillId="0" borderId="92" xfId="0" applyFont="1" applyBorder="1" applyAlignment="1">
      <alignment horizontal="center"/>
    </xf>
    <xf numFmtId="0" fontId="75" fillId="41" borderId="93" xfId="0" applyFont="1" applyFill="1" applyBorder="1" applyAlignment="1">
      <alignment horizontal="left"/>
    </xf>
    <xf numFmtId="4" fontId="75" fillId="0" borderId="94" xfId="0" applyNumberFormat="1" applyFont="1" applyBorder="1" applyAlignment="1">
      <alignment horizontal="center"/>
    </xf>
    <xf numFmtId="14" fontId="8" fillId="0" borderId="96" xfId="0" applyNumberFormat="1" applyFont="1" applyBorder="1"/>
    <xf numFmtId="0" fontId="8" fillId="26" borderId="93" xfId="0" applyFont="1" applyFill="1" applyBorder="1"/>
    <xf numFmtId="0" fontId="8" fillId="26" borderId="97" xfId="0" applyFont="1" applyFill="1" applyBorder="1" applyAlignment="1">
      <alignment horizontal="center"/>
    </xf>
    <xf numFmtId="174" fontId="8" fillId="26" borderId="94" xfId="310" applyNumberFormat="1" applyFont="1" applyFill="1" applyBorder="1" applyAlignment="1">
      <alignment horizontal="center"/>
    </xf>
    <xf numFmtId="9" fontId="8" fillId="26" borderId="94" xfId="573" applyFont="1" applyFill="1" applyBorder="1" applyAlignment="1">
      <alignment horizontal="center"/>
    </xf>
    <xf numFmtId="172" fontId="8" fillId="26" borderId="94" xfId="310" applyNumberFormat="1" applyFont="1" applyFill="1" applyBorder="1" applyAlignment="1">
      <alignment horizontal="center"/>
    </xf>
    <xf numFmtId="2" fontId="8" fillId="0" borderId="94" xfId="310" applyNumberFormat="1" applyFont="1" applyBorder="1" applyAlignment="1">
      <alignment horizontal="center"/>
    </xf>
    <xf numFmtId="0" fontId="8" fillId="26" borderId="94" xfId="0" applyFont="1" applyFill="1" applyBorder="1"/>
    <xf numFmtId="165" fontId="8" fillId="0" borderId="94" xfId="573" applyNumberFormat="1" applyFont="1" applyBorder="1" applyAlignment="1">
      <alignment horizontal="center"/>
    </xf>
    <xf numFmtId="2" fontId="8" fillId="0" borderId="95" xfId="310" applyNumberFormat="1" applyFont="1" applyBorder="1" applyAlignment="1">
      <alignment horizontal="center"/>
    </xf>
    <xf numFmtId="0" fontId="8" fillId="26" borderId="0" xfId="0" applyFont="1" applyFill="1" applyAlignment="1">
      <alignment horizontal="center"/>
    </xf>
    <xf numFmtId="0" fontId="8" fillId="0" borderId="91" xfId="0" applyFont="1" applyBorder="1"/>
    <xf numFmtId="0" fontId="75" fillId="41" borderId="98" xfId="0" applyFont="1" applyFill="1" applyBorder="1" applyAlignment="1">
      <alignment horizontal="left"/>
    </xf>
    <xf numFmtId="0" fontId="102" fillId="0" borderId="98" xfId="0" applyFont="1" applyBorder="1"/>
    <xf numFmtId="0" fontId="8" fillId="0" borderId="98" xfId="0" applyFont="1" applyBorder="1"/>
    <xf numFmtId="0" fontId="102" fillId="0" borderId="98" xfId="0" applyFont="1" applyBorder="1" applyAlignment="1">
      <alignment horizontal="left"/>
    </xf>
    <xf numFmtId="0" fontId="8" fillId="41" borderId="98" xfId="0" applyFont="1" applyFill="1" applyBorder="1"/>
    <xf numFmtId="0" fontId="75" fillId="0" borderId="98" xfId="0" applyFont="1" applyBorder="1" applyAlignment="1">
      <alignment horizontal="left"/>
    </xf>
    <xf numFmtId="0" fontId="102" fillId="41" borderId="98" xfId="0" applyFont="1" applyFill="1" applyBorder="1" applyAlignment="1">
      <alignment horizontal="left"/>
    </xf>
    <xf numFmtId="0" fontId="75" fillId="41" borderId="101" xfId="0" applyFont="1" applyFill="1" applyBorder="1" applyAlignment="1">
      <alignment horizontal="left"/>
    </xf>
    <xf numFmtId="165" fontId="8" fillId="0" borderId="94" xfId="0" applyNumberFormat="1" applyFont="1" applyBorder="1" applyAlignment="1">
      <alignment horizontal="center"/>
    </xf>
    <xf numFmtId="165" fontId="8" fillId="0" borderId="95" xfId="0" applyNumberFormat="1" applyFont="1" applyBorder="1" applyAlignment="1">
      <alignment horizontal="center"/>
    </xf>
    <xf numFmtId="0" fontId="8" fillId="26" borderId="94" xfId="0" applyFont="1" applyFill="1" applyBorder="1" applyAlignment="1">
      <alignment horizontal="center"/>
    </xf>
    <xf numFmtId="165" fontId="8" fillId="26" borderId="94" xfId="0" applyNumberFormat="1" applyFont="1" applyFill="1" applyBorder="1" applyAlignment="1">
      <alignment horizontal="center"/>
    </xf>
    <xf numFmtId="165" fontId="8" fillId="26" borderId="95" xfId="0" applyNumberFormat="1" applyFont="1" applyFill="1" applyBorder="1" applyAlignment="1">
      <alignment horizontal="center"/>
    </xf>
    <xf numFmtId="165" fontId="102" fillId="0" borderId="92" xfId="0" applyNumberFormat="1" applyFont="1" applyBorder="1" applyAlignment="1">
      <alignment horizontal="center"/>
    </xf>
    <xf numFmtId="165" fontId="102" fillId="0" borderId="89" xfId="0" applyNumberFormat="1" applyFont="1" applyBorder="1" applyAlignment="1">
      <alignment horizontal="center"/>
    </xf>
    <xf numFmtId="164" fontId="102" fillId="0" borderId="91" xfId="0" applyNumberFormat="1" applyFont="1" applyBorder="1" applyAlignment="1">
      <alignment horizontal="center"/>
    </xf>
    <xf numFmtId="164" fontId="102" fillId="0" borderId="92" xfId="0" applyNumberFormat="1" applyFont="1" applyBorder="1" applyAlignment="1">
      <alignment horizontal="center"/>
    </xf>
    <xf numFmtId="164" fontId="102" fillId="0" borderId="103" xfId="0" applyNumberFormat="1" applyFont="1" applyBorder="1" applyAlignment="1">
      <alignment horizontal="center"/>
    </xf>
    <xf numFmtId="164" fontId="102" fillId="0" borderId="89" xfId="0" applyNumberFormat="1" applyFont="1" applyBorder="1" applyAlignment="1">
      <alignment horizontal="center"/>
    </xf>
    <xf numFmtId="0" fontId="102" fillId="0" borderId="98" xfId="0" applyFont="1" applyBorder="1" applyAlignment="1">
      <alignment horizontal="left" vertical="center"/>
    </xf>
    <xf numFmtId="0" fontId="75" fillId="0" borderId="101" xfId="0" applyFont="1" applyBorder="1" applyAlignment="1">
      <alignment horizontal="left"/>
    </xf>
    <xf numFmtId="164" fontId="102" fillId="0" borderId="93" xfId="0" applyNumberFormat="1" applyFont="1" applyBorder="1" applyAlignment="1">
      <alignment horizontal="center"/>
    </xf>
    <xf numFmtId="164" fontId="102" fillId="0" borderId="94" xfId="0" applyNumberFormat="1" applyFont="1" applyBorder="1" applyAlignment="1">
      <alignment horizontal="center"/>
    </xf>
    <xf numFmtId="164" fontId="102" fillId="0" borderId="104" xfId="0" applyNumberFormat="1" applyFont="1" applyBorder="1" applyAlignment="1">
      <alignment horizontal="center"/>
    </xf>
    <xf numFmtId="164" fontId="102" fillId="0" borderId="95" xfId="0" applyNumberFormat="1" applyFont="1" applyBorder="1" applyAlignment="1">
      <alignment horizontal="center"/>
    </xf>
    <xf numFmtId="164" fontId="8" fillId="0" borderId="93" xfId="0" applyNumberFormat="1" applyFont="1" applyBorder="1" applyAlignment="1">
      <alignment horizontal="center"/>
    </xf>
    <xf numFmtId="164" fontId="8" fillId="0" borderId="102" xfId="0" applyNumberFormat="1" applyFont="1" applyBorder="1" applyAlignment="1">
      <alignment horizontal="center"/>
    </xf>
    <xf numFmtId="0" fontId="8" fillId="0" borderId="88" xfId="0" applyFont="1" applyBorder="1" applyAlignment="1">
      <alignment horizontal="center"/>
    </xf>
    <xf numFmtId="0" fontId="8" fillId="0" borderId="85" xfId="0" applyFont="1" applyBorder="1" applyAlignment="1">
      <alignment horizontal="center"/>
    </xf>
    <xf numFmtId="0" fontId="8" fillId="26" borderId="105" xfId="0" applyFont="1" applyFill="1" applyBorder="1" applyAlignment="1">
      <alignment horizontal="center"/>
    </xf>
    <xf numFmtId="0" fontId="8" fillId="26" borderId="85" xfId="0" applyFont="1" applyFill="1" applyBorder="1" applyAlignment="1">
      <alignment horizontal="center"/>
    </xf>
    <xf numFmtId="165" fontId="8" fillId="0" borderId="91" xfId="573" applyNumberFormat="1" applyFont="1" applyBorder="1" applyAlignment="1">
      <alignment horizontal="center"/>
    </xf>
    <xf numFmtId="165" fontId="8" fillId="0" borderId="92" xfId="573" applyNumberFormat="1" applyFont="1" applyBorder="1" applyAlignment="1">
      <alignment horizontal="center" wrapText="1"/>
    </xf>
    <xf numFmtId="165" fontId="8" fillId="0" borderId="89" xfId="573" applyNumberFormat="1" applyFont="1" applyBorder="1" applyAlignment="1">
      <alignment horizontal="center"/>
    </xf>
    <xf numFmtId="165" fontId="8" fillId="0" borderId="100" xfId="573" applyNumberFormat="1" applyFont="1" applyBorder="1" applyAlignment="1">
      <alignment horizontal="center"/>
    </xf>
    <xf numFmtId="165" fontId="8" fillId="0" borderId="105" xfId="573" applyNumberFormat="1" applyFont="1" applyBorder="1" applyAlignment="1">
      <alignment horizontal="center"/>
    </xf>
    <xf numFmtId="164" fontId="8" fillId="0" borderId="101" xfId="0" applyNumberFormat="1" applyFont="1" applyBorder="1" applyAlignment="1">
      <alignment horizontal="center"/>
    </xf>
    <xf numFmtId="165" fontId="8" fillId="0" borderId="93" xfId="0" applyNumberFormat="1" applyFont="1" applyBorder="1" applyAlignment="1">
      <alignment horizontal="center"/>
    </xf>
    <xf numFmtId="0" fontId="75" fillId="0" borderId="98" xfId="0" applyFont="1" applyBorder="1" applyAlignment="1">
      <alignment horizontal="center"/>
    </xf>
    <xf numFmtId="0" fontId="8" fillId="0" borderId="98" xfId="0" applyFont="1" applyBorder="1" applyAlignment="1">
      <alignment horizontal="center"/>
    </xf>
    <xf numFmtId="0" fontId="102" fillId="0" borderId="98" xfId="0" applyFont="1" applyBorder="1" applyAlignment="1">
      <alignment horizontal="center"/>
    </xf>
    <xf numFmtId="0" fontId="102" fillId="0" borderId="98" xfId="0" applyFont="1" applyBorder="1" applyAlignment="1">
      <alignment horizontal="center" vertical="center"/>
    </xf>
    <xf numFmtId="0" fontId="8" fillId="0" borderId="98" xfId="484" applyFont="1" applyBorder="1" applyAlignment="1">
      <alignment horizontal="center"/>
    </xf>
    <xf numFmtId="0" fontId="75" fillId="0" borderId="101" xfId="0" applyFont="1" applyBorder="1" applyAlignment="1">
      <alignment horizontal="center"/>
    </xf>
    <xf numFmtId="0" fontId="8" fillId="0" borderId="93" xfId="0" applyFont="1" applyBorder="1"/>
    <xf numFmtId="0" fontId="8" fillId="0" borderId="97" xfId="0" applyFont="1" applyBorder="1" applyAlignment="1">
      <alignment horizontal="center"/>
    </xf>
    <xf numFmtId="165" fontId="8" fillId="26" borderId="94" xfId="484" applyNumberFormat="1" applyFont="1" applyFill="1" applyBorder="1" applyAlignment="1">
      <alignment horizontal="center"/>
    </xf>
    <xf numFmtId="165" fontId="8" fillId="26" borderId="104" xfId="484" applyNumberFormat="1" applyFont="1" applyFill="1" applyBorder="1" applyAlignment="1">
      <alignment horizontal="center"/>
    </xf>
    <xf numFmtId="165" fontId="8" fillId="26" borderId="102" xfId="484" applyNumberFormat="1" applyFont="1" applyFill="1" applyBorder="1" applyAlignment="1">
      <alignment horizontal="center"/>
    </xf>
    <xf numFmtId="165" fontId="8" fillId="26" borderId="106" xfId="484" applyNumberFormat="1" applyFont="1" applyFill="1" applyBorder="1" applyAlignment="1">
      <alignment horizontal="center"/>
    </xf>
    <xf numFmtId="165" fontId="8" fillId="0" borderId="92" xfId="484" applyNumberFormat="1" applyFont="1" applyBorder="1" applyAlignment="1">
      <alignment horizontal="center"/>
    </xf>
    <xf numFmtId="165" fontId="8" fillId="0" borderId="89" xfId="484" applyNumberFormat="1" applyFont="1" applyBorder="1" applyAlignment="1">
      <alignment horizontal="center"/>
    </xf>
    <xf numFmtId="2" fontId="102" fillId="41" borderId="99" xfId="0" applyNumberFormat="1" applyFont="1" applyFill="1" applyBorder="1" applyAlignment="1">
      <alignment horizontal="center"/>
    </xf>
    <xf numFmtId="2" fontId="8" fillId="0" borderId="99" xfId="0" applyNumberFormat="1" applyFont="1" applyBorder="1" applyAlignment="1">
      <alignment horizontal="center"/>
    </xf>
    <xf numFmtId="2" fontId="102" fillId="41" borderId="102" xfId="0" applyNumberFormat="1" applyFont="1" applyFill="1" applyBorder="1" applyAlignment="1">
      <alignment horizontal="center"/>
    </xf>
    <xf numFmtId="0" fontId="8" fillId="41" borderId="16" xfId="0" applyFont="1" applyFill="1" applyBorder="1" applyAlignment="1">
      <alignment horizontal="center" wrapText="1"/>
    </xf>
    <xf numFmtId="174" fontId="0" fillId="26" borderId="0" xfId="0" applyNumberFormat="1" applyFill="1" applyAlignment="1">
      <alignment horizontal="center"/>
    </xf>
    <xf numFmtId="4" fontId="0" fillId="26" borderId="0" xfId="0" applyNumberFormat="1" applyFill="1" applyAlignment="1">
      <alignment horizontal="center"/>
    </xf>
    <xf numFmtId="17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2" fontId="0" fillId="0" borderId="0" xfId="0" applyNumberFormat="1"/>
    <xf numFmtId="2" fontId="0" fillId="26" borderId="0" xfId="0" applyNumberFormat="1" applyFill="1"/>
    <xf numFmtId="174" fontId="0" fillId="26" borderId="0" xfId="0" applyNumberFormat="1" applyFill="1"/>
    <xf numFmtId="2" fontId="8" fillId="0" borderId="0" xfId="0" applyNumberFormat="1" applyFont="1"/>
    <xf numFmtId="14" fontId="0" fillId="0" borderId="0" xfId="0" applyNumberFormat="1"/>
    <xf numFmtId="178" fontId="0" fillId="26" borderId="0" xfId="0" applyNumberFormat="1" applyFill="1"/>
    <xf numFmtId="0" fontId="8" fillId="0" borderId="0" xfId="554" applyFont="1" applyAlignment="1">
      <alignment horizontal="left"/>
    </xf>
    <xf numFmtId="10" fontId="8" fillId="26" borderId="0" xfId="457" applyNumberFormat="1" applyFont="1" applyFill="1" applyAlignment="1">
      <alignment horizontal="center"/>
    </xf>
    <xf numFmtId="176" fontId="8" fillId="0" borderId="0" xfId="554" applyNumberFormat="1" applyFont="1" applyAlignment="1">
      <alignment horizontal="center"/>
    </xf>
    <xf numFmtId="179" fontId="0" fillId="0" borderId="0" xfId="0" applyNumberFormat="1"/>
    <xf numFmtId="174" fontId="12" fillId="0" borderId="0" xfId="0" applyNumberFormat="1" applyFont="1"/>
    <xf numFmtId="4" fontId="12" fillId="0" borderId="0" xfId="0" applyNumberFormat="1" applyFont="1"/>
    <xf numFmtId="2" fontId="12" fillId="0" borderId="0" xfId="0" applyNumberFormat="1" applyFont="1"/>
    <xf numFmtId="0" fontId="11" fillId="41" borderId="0" xfId="0" applyFont="1" applyFill="1" applyAlignment="1">
      <alignment horizontal="center"/>
    </xf>
    <xf numFmtId="0" fontId="10" fillId="26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165" fontId="8" fillId="0" borderId="91" xfId="484" applyNumberFormat="1" applyFont="1" applyBorder="1" applyAlignment="1">
      <alignment horizontal="center"/>
    </xf>
    <xf numFmtId="174" fontId="75" fillId="0" borderId="92" xfId="0" applyNumberFormat="1" applyFont="1" applyBorder="1" applyAlignment="1">
      <alignment horizontal="center" vertical="top" wrapText="1"/>
    </xf>
    <xf numFmtId="4" fontId="75" fillId="0" borderId="92" xfId="0" applyNumberFormat="1" applyFont="1" applyBorder="1" applyAlignment="1">
      <alignment horizontal="center" vertical="top" wrapText="1"/>
    </xf>
    <xf numFmtId="165" fontId="75" fillId="0" borderId="92" xfId="573" applyNumberFormat="1" applyFont="1" applyBorder="1" applyAlignment="1">
      <alignment horizontal="center" vertical="top" wrapText="1"/>
    </xf>
    <xf numFmtId="2" fontId="75" fillId="0" borderId="92" xfId="0" applyNumberFormat="1" applyFont="1" applyBorder="1" applyAlignment="1">
      <alignment horizontal="center" vertical="top" wrapText="1"/>
    </xf>
    <xf numFmtId="2" fontId="75" fillId="0" borderId="89" xfId="0" applyNumberFormat="1" applyFont="1" applyBorder="1" applyAlignment="1">
      <alignment horizontal="center" vertical="top" wrapText="1"/>
    </xf>
    <xf numFmtId="174" fontId="102" fillId="0" borderId="92" xfId="718" applyNumberFormat="1" applyFont="1" applyBorder="1" applyAlignment="1">
      <alignment horizontal="center"/>
    </xf>
    <xf numFmtId="4" fontId="102" fillId="0" borderId="92" xfId="718" applyNumberFormat="1" applyFont="1" applyBorder="1" applyAlignment="1">
      <alignment horizontal="center"/>
    </xf>
    <xf numFmtId="4" fontId="75" fillId="0" borderId="0" xfId="0" applyNumberFormat="1" applyFont="1" applyAlignment="1">
      <alignment horizontal="center"/>
    </xf>
    <xf numFmtId="0" fontId="102" fillId="0" borderId="16" xfId="0" applyFont="1" applyBorder="1" applyAlignment="1">
      <alignment horizontal="center"/>
    </xf>
    <xf numFmtId="0" fontId="102" fillId="0" borderId="27" xfId="0" applyFont="1" applyBorder="1" applyAlignment="1">
      <alignment horizontal="center"/>
    </xf>
    <xf numFmtId="0" fontId="102" fillId="0" borderId="18" xfId="0" applyFont="1" applyBorder="1" applyAlignment="1">
      <alignment horizontal="center"/>
    </xf>
    <xf numFmtId="0" fontId="102" fillId="0" borderId="20" xfId="0" applyFont="1" applyBorder="1" applyAlignment="1">
      <alignment horizontal="center"/>
    </xf>
    <xf numFmtId="14" fontId="102" fillId="0" borderId="28" xfId="0" quotePrefix="1" applyNumberFormat="1" applyFont="1" applyBorder="1" applyAlignment="1">
      <alignment horizontal="center"/>
    </xf>
    <xf numFmtId="0" fontId="102" fillId="0" borderId="28" xfId="0" quotePrefix="1" applyFont="1" applyBorder="1" applyAlignment="1">
      <alignment horizontal="center"/>
    </xf>
    <xf numFmtId="0" fontId="102" fillId="0" borderId="31" xfId="0" applyFont="1" applyBorder="1" applyAlignment="1">
      <alignment horizontal="center"/>
    </xf>
    <xf numFmtId="0" fontId="102" fillId="0" borderId="34" xfId="0" applyFont="1" applyBorder="1"/>
    <xf numFmtId="174" fontId="102" fillId="0" borderId="35" xfId="0" applyNumberFormat="1" applyFont="1" applyBorder="1" applyAlignment="1">
      <alignment horizontal="center"/>
    </xf>
    <xf numFmtId="0" fontId="102" fillId="0" borderId="35" xfId="0" applyFont="1" applyBorder="1" applyAlignment="1">
      <alignment horizontal="center"/>
    </xf>
    <xf numFmtId="10" fontId="102" fillId="0" borderId="36" xfId="0" applyNumberFormat="1" applyFont="1" applyBorder="1" applyAlignment="1">
      <alignment horizontal="center"/>
    </xf>
    <xf numFmtId="0" fontId="102" fillId="0" borderId="91" xfId="0" applyFont="1" applyBorder="1"/>
    <xf numFmtId="8" fontId="102" fillId="0" borderId="100" xfId="0" applyNumberFormat="1" applyFont="1" applyBorder="1" applyAlignment="1">
      <alignment horizontal="center"/>
    </xf>
    <xf numFmtId="0" fontId="102" fillId="0" borderId="92" xfId="0" applyFont="1" applyBorder="1" applyAlignment="1">
      <alignment horizontal="center"/>
    </xf>
    <xf numFmtId="10" fontId="102" fillId="0" borderId="89" xfId="0" applyNumberFormat="1" applyFont="1" applyBorder="1" applyAlignment="1">
      <alignment horizontal="center"/>
    </xf>
    <xf numFmtId="0" fontId="102" fillId="0" borderId="93" xfId="0" applyFont="1" applyBorder="1"/>
    <xf numFmtId="8" fontId="102" fillId="0" borderId="97" xfId="0" applyNumberFormat="1" applyFont="1" applyBorder="1" applyAlignment="1">
      <alignment horizontal="center"/>
    </xf>
    <xf numFmtId="0" fontId="102" fillId="0" borderId="94" xfId="0" applyFont="1" applyBorder="1" applyAlignment="1">
      <alignment horizontal="center"/>
    </xf>
    <xf numFmtId="10" fontId="102" fillId="0" borderId="95" xfId="0" applyNumberFormat="1" applyFont="1" applyBorder="1" applyAlignment="1">
      <alignment horizontal="center"/>
    </xf>
    <xf numFmtId="0" fontId="102" fillId="0" borderId="38" xfId="0" applyFont="1" applyBorder="1"/>
    <xf numFmtId="174" fontId="102" fillId="0" borderId="87" xfId="0" applyNumberFormat="1" applyFont="1" applyBorder="1" applyAlignment="1">
      <alignment horizontal="center"/>
    </xf>
    <xf numFmtId="0" fontId="102" fillId="0" borderId="39" xfId="0" applyFont="1" applyBorder="1" applyAlignment="1">
      <alignment horizontal="center"/>
    </xf>
    <xf numFmtId="10" fontId="102" fillId="0" borderId="40" xfId="0" applyNumberFormat="1" applyFont="1" applyBorder="1" applyAlignment="1">
      <alignment horizontal="center"/>
    </xf>
    <xf numFmtId="0" fontId="102" fillId="0" borderId="0" xfId="0" applyFont="1"/>
    <xf numFmtId="0" fontId="102" fillId="0" borderId="0" xfId="0" applyFont="1" applyAlignment="1">
      <alignment horizontal="center"/>
    </xf>
    <xf numFmtId="10" fontId="102" fillId="0" borderId="0" xfId="0" applyNumberFormat="1" applyFont="1" applyAlignment="1">
      <alignment horizontal="center"/>
    </xf>
    <xf numFmtId="174" fontId="8" fillId="0" borderId="27" xfId="718" applyNumberFormat="1" applyFont="1" applyBorder="1" applyAlignment="1">
      <alignment horizontal="center"/>
    </xf>
    <xf numFmtId="174" fontId="8" fillId="26" borderId="26" xfId="718" applyNumberFormat="1" applyFont="1" applyFill="1" applyBorder="1" applyAlignment="1">
      <alignment horizontal="center"/>
    </xf>
    <xf numFmtId="174" fontId="8" fillId="26" borderId="44" xfId="718" applyNumberFormat="1" applyFont="1" applyFill="1" applyBorder="1" applyAlignment="1">
      <alignment horizontal="center"/>
    </xf>
    <xf numFmtId="174" fontId="8" fillId="26" borderId="94" xfId="718" applyNumberFormat="1" applyFont="1" applyFill="1" applyBorder="1" applyAlignment="1">
      <alignment horizontal="center"/>
    </xf>
    <xf numFmtId="174" fontId="8" fillId="26" borderId="0" xfId="718" applyNumberFormat="1" applyFont="1" applyFill="1" applyAlignment="1">
      <alignment horizontal="center"/>
    </xf>
    <xf numFmtId="165" fontId="8" fillId="26" borderId="0" xfId="554" applyNumberFormat="1" applyFont="1" applyFill="1" applyAlignment="1">
      <alignment horizontal="center"/>
    </xf>
    <xf numFmtId="165" fontId="8" fillId="0" borderId="34" xfId="484" applyNumberFormat="1" applyFont="1" applyBorder="1" applyAlignment="1">
      <alignment horizontal="center"/>
    </xf>
    <xf numFmtId="165" fontId="8" fillId="0" borderId="35" xfId="484" applyNumberFormat="1" applyFont="1" applyBorder="1" applyAlignment="1">
      <alignment horizontal="center"/>
    </xf>
    <xf numFmtId="165" fontId="8" fillId="0" borderId="36" xfId="484" applyNumberFormat="1" applyFont="1" applyBorder="1" applyAlignment="1">
      <alignment horizontal="center"/>
    </xf>
    <xf numFmtId="165" fontId="8" fillId="0" borderId="93" xfId="484" applyNumberFormat="1" applyFont="1" applyBorder="1" applyAlignment="1">
      <alignment horizontal="center"/>
    </xf>
    <xf numFmtId="165" fontId="8" fillId="0" borderId="94" xfId="484" applyNumberFormat="1" applyFont="1" applyBorder="1" applyAlignment="1">
      <alignment horizontal="center"/>
    </xf>
    <xf numFmtId="165" fontId="8" fillId="0" borderId="95" xfId="484" applyNumberFormat="1" applyFont="1" applyBorder="1" applyAlignment="1">
      <alignment horizontal="center"/>
    </xf>
    <xf numFmtId="174" fontId="8" fillId="0" borderId="0" xfId="718" applyNumberFormat="1" applyFont="1" applyAlignment="1">
      <alignment horizontal="centerContinuous"/>
    </xf>
    <xf numFmtId="165" fontId="0" fillId="26" borderId="0" xfId="0" applyNumberFormat="1" applyFill="1" applyAlignment="1">
      <alignment horizontal="centerContinuous"/>
    </xf>
    <xf numFmtId="165" fontId="8" fillId="26" borderId="0" xfId="0" applyNumberFormat="1" applyFont="1" applyFill="1" applyAlignment="1">
      <alignment horizontal="centerContinuous"/>
    </xf>
    <xf numFmtId="174" fontId="8" fillId="26" borderId="0" xfId="718" applyNumberFormat="1" applyFont="1" applyFill="1" applyAlignment="1">
      <alignment horizontal="centerContinuous"/>
    </xf>
    <xf numFmtId="165" fontId="9" fillId="26" borderId="0" xfId="0" applyNumberFormat="1" applyFont="1" applyFill="1" applyAlignment="1">
      <alignment horizontal="centerContinuous"/>
    </xf>
    <xf numFmtId="0" fontId="11" fillId="26" borderId="0" xfId="484" applyFont="1" applyFill="1" applyAlignment="1">
      <alignment horizontal="centerContinuous"/>
    </xf>
    <xf numFmtId="174" fontId="8" fillId="26" borderId="0" xfId="718" applyNumberFormat="1" applyFont="1" applyFill="1" applyBorder="1" applyAlignment="1">
      <alignment horizontal="centerContinuous"/>
    </xf>
    <xf numFmtId="165" fontId="8" fillId="26" borderId="0" xfId="573" applyNumberFormat="1" applyFont="1" applyFill="1" applyBorder="1" applyAlignment="1">
      <alignment horizontal="centerContinuous"/>
    </xf>
    <xf numFmtId="10" fontId="8" fillId="26" borderId="0" xfId="573" applyNumberFormat="1" applyFont="1" applyFill="1" applyBorder="1" applyAlignment="1">
      <alignment horizontal="centerContinuous"/>
    </xf>
    <xf numFmtId="165" fontId="0" fillId="0" borderId="0" xfId="0" applyNumberFormat="1" applyAlignment="1">
      <alignment horizontal="centerContinuous"/>
    </xf>
    <xf numFmtId="0" fontId="0" fillId="0" borderId="0" xfId="0" applyAlignment="1">
      <alignment horizontal="right"/>
    </xf>
    <xf numFmtId="0" fontId="75" fillId="0" borderId="0" xfId="0" applyFont="1" applyAlignment="1">
      <alignment horizontal="left"/>
    </xf>
    <xf numFmtId="0" fontId="75" fillId="0" borderId="0" xfId="484" applyFont="1" applyAlignment="1">
      <alignment horizontal="left"/>
    </xf>
    <xf numFmtId="0" fontId="102" fillId="0" borderId="0" xfId="0" applyFont="1" applyAlignment="1">
      <alignment horizontal="left"/>
    </xf>
    <xf numFmtId="165" fontId="8" fillId="0" borderId="0" xfId="0" applyNumberFormat="1" applyFont="1" applyAlignment="1">
      <alignment horizontal="right"/>
    </xf>
    <xf numFmtId="165" fontId="8" fillId="0" borderId="0" xfId="554" applyNumberFormat="1" applyFont="1" applyAlignment="1">
      <alignment horizontal="right"/>
    </xf>
    <xf numFmtId="0" fontId="10" fillId="26" borderId="48" xfId="0" applyFont="1" applyFill="1" applyBorder="1" applyAlignment="1">
      <alignment horizontal="center" vertical="center"/>
    </xf>
    <xf numFmtId="0" fontId="8" fillId="26" borderId="26" xfId="0" applyFont="1" applyFill="1" applyBorder="1" applyAlignment="1">
      <alignment horizontal="center" vertical="center"/>
    </xf>
    <xf numFmtId="0" fontId="8" fillId="26" borderId="28" xfId="0" applyFont="1" applyFill="1" applyBorder="1" applyAlignment="1">
      <alignment horizontal="center" vertical="center" wrapText="1"/>
    </xf>
    <xf numFmtId="0" fontId="75" fillId="0" borderId="48" xfId="0" applyFont="1" applyBorder="1" applyAlignment="1">
      <alignment horizontal="left"/>
    </xf>
    <xf numFmtId="0" fontId="75" fillId="0" borderId="99" xfId="0" applyFont="1" applyBorder="1" applyAlignment="1">
      <alignment horizontal="left"/>
    </xf>
    <xf numFmtId="0" fontId="8" fillId="0" borderId="99" xfId="0" applyFont="1" applyBorder="1"/>
    <xf numFmtId="0" fontId="102" fillId="0" borderId="99" xfId="0" applyFont="1" applyBorder="1" applyAlignment="1">
      <alignment horizontal="left"/>
    </xf>
    <xf numFmtId="0" fontId="102" fillId="0" borderId="99" xfId="0" applyFont="1" applyBorder="1" applyAlignment="1">
      <alignment horizontal="left" vertical="center"/>
    </xf>
    <xf numFmtId="0" fontId="75" fillId="41" borderId="99" xfId="0" applyFont="1" applyFill="1" applyBorder="1" applyAlignment="1">
      <alignment horizontal="left"/>
    </xf>
    <xf numFmtId="0" fontId="75" fillId="0" borderId="102" xfId="0" applyFont="1" applyBorder="1" applyAlignment="1">
      <alignment horizontal="left"/>
    </xf>
    <xf numFmtId="0" fontId="8" fillId="0" borderId="48" xfId="0" applyFont="1" applyBorder="1"/>
    <xf numFmtId="0" fontId="8" fillId="0" borderId="102" xfId="0" applyFont="1" applyBorder="1"/>
    <xf numFmtId="0" fontId="8" fillId="0" borderId="28" xfId="0" applyFont="1" applyBorder="1"/>
    <xf numFmtId="0" fontId="8" fillId="0" borderId="107" xfId="0" applyFont="1" applyBorder="1" applyAlignment="1">
      <alignment horizontal="center" vertical="center" wrapText="1"/>
    </xf>
    <xf numFmtId="0" fontId="75" fillId="41" borderId="105" xfId="0" applyFont="1" applyFill="1" applyBorder="1" applyAlignment="1">
      <alignment horizontal="left"/>
    </xf>
    <xf numFmtId="0" fontId="75" fillId="41" borderId="85" xfId="0" applyFont="1" applyFill="1" applyBorder="1" applyAlignment="1">
      <alignment horizontal="center"/>
    </xf>
    <xf numFmtId="174" fontId="102" fillId="0" borderId="85" xfId="310" applyNumberFormat="1" applyFont="1" applyBorder="1" applyAlignment="1">
      <alignment horizontal="center"/>
    </xf>
    <xf numFmtId="9" fontId="75" fillId="0" borderId="85" xfId="0" applyNumberFormat="1" applyFont="1" applyBorder="1" applyAlignment="1">
      <alignment horizontal="center"/>
    </xf>
    <xf numFmtId="4" fontId="102" fillId="0" borderId="85" xfId="310" applyNumberFormat="1" applyFont="1" applyBorder="1" applyAlignment="1">
      <alignment horizontal="center"/>
    </xf>
    <xf numFmtId="174" fontId="75" fillId="0" borderId="85" xfId="0" applyNumberFormat="1" applyFont="1" applyBorder="1" applyAlignment="1">
      <alignment horizontal="center"/>
    </xf>
    <xf numFmtId="4" fontId="75" fillId="0" borderId="85" xfId="0" applyNumberFormat="1" applyFont="1" applyBorder="1" applyAlignment="1">
      <alignment horizontal="center"/>
    </xf>
    <xf numFmtId="2" fontId="102" fillId="0" borderId="85" xfId="310" applyNumberFormat="1" applyFont="1" applyBorder="1" applyAlignment="1">
      <alignment horizontal="center"/>
    </xf>
    <xf numFmtId="0" fontId="75" fillId="0" borderId="85" xfId="484" applyFont="1" applyBorder="1" applyAlignment="1">
      <alignment horizontal="center"/>
    </xf>
    <xf numFmtId="165" fontId="102" fillId="0" borderId="85" xfId="573" applyNumberFormat="1" applyFont="1" applyBorder="1" applyAlignment="1">
      <alignment horizontal="center"/>
    </xf>
    <xf numFmtId="2" fontId="102" fillId="0" borderId="85" xfId="573" applyNumberFormat="1" applyFont="1" applyBorder="1" applyAlignment="1">
      <alignment horizontal="center"/>
    </xf>
    <xf numFmtId="2" fontId="102" fillId="0" borderId="86" xfId="573" applyNumberFormat="1" applyFont="1" applyBorder="1" applyAlignment="1">
      <alignment horizontal="center"/>
    </xf>
    <xf numFmtId="0" fontId="8" fillId="26" borderId="34" xfId="0" applyFont="1" applyFill="1" applyBorder="1"/>
    <xf numFmtId="0" fontId="8" fillId="26" borderId="76" xfId="0" applyFont="1" applyFill="1" applyBorder="1" applyAlignment="1">
      <alignment horizontal="center"/>
    </xf>
    <xf numFmtId="174" fontId="8" fillId="26" borderId="35" xfId="310" applyNumberFormat="1" applyFont="1" applyFill="1" applyBorder="1" applyAlignment="1">
      <alignment horizontal="center"/>
    </xf>
    <xf numFmtId="9" fontId="8" fillId="26" borderId="35" xfId="573" applyFont="1" applyFill="1" applyBorder="1" applyAlignment="1">
      <alignment horizontal="center"/>
    </xf>
    <xf numFmtId="172" fontId="8" fillId="26" borderId="35" xfId="310" applyNumberFormat="1" applyFont="1" applyFill="1" applyBorder="1" applyAlignment="1">
      <alignment horizontal="center"/>
    </xf>
    <xf numFmtId="2" fontId="8" fillId="0" borderId="35" xfId="310" applyNumberFormat="1" applyFont="1" applyBorder="1" applyAlignment="1">
      <alignment horizontal="center"/>
    </xf>
    <xf numFmtId="166" fontId="8" fillId="26" borderId="35" xfId="310" applyNumberFormat="1" applyFont="1" applyFill="1" applyBorder="1" applyAlignment="1">
      <alignment horizontal="center"/>
    </xf>
    <xf numFmtId="165" fontId="8" fillId="0" borderId="35" xfId="573" applyNumberFormat="1" applyFont="1" applyBorder="1" applyAlignment="1">
      <alignment horizontal="center"/>
    </xf>
    <xf numFmtId="2" fontId="8" fillId="0" borderId="36" xfId="310" applyNumberFormat="1" applyFont="1" applyBorder="1" applyAlignment="1">
      <alignment horizontal="center"/>
    </xf>
    <xf numFmtId="0" fontId="8" fillId="41" borderId="0" xfId="457" applyFont="1" applyFill="1" applyAlignment="1">
      <alignment horizontal="right"/>
    </xf>
    <xf numFmtId="10" fontId="8" fillId="0" borderId="99" xfId="457" applyNumberFormat="1" applyFont="1" applyBorder="1" applyAlignment="1">
      <alignment horizontal="center"/>
    </xf>
    <xf numFmtId="0" fontId="108" fillId="0" borderId="0" xfId="717" applyFont="1" applyAlignment="1">
      <alignment horizontal="centerContinuous"/>
    </xf>
    <xf numFmtId="0" fontId="8" fillId="0" borderId="25" xfId="554" applyFont="1" applyBorder="1" applyAlignment="1">
      <alignment horizontal="left"/>
    </xf>
    <xf numFmtId="0" fontId="8" fillId="0" borderId="98" xfId="554" applyFont="1" applyBorder="1" applyAlignment="1">
      <alignment horizontal="left"/>
    </xf>
    <xf numFmtId="10" fontId="8" fillId="26" borderId="99" xfId="457" applyNumberFormat="1" applyFont="1" applyFill="1" applyBorder="1" applyAlignment="1">
      <alignment horizontal="center"/>
    </xf>
    <xf numFmtId="0" fontId="15" fillId="0" borderId="101" xfId="554" applyFont="1" applyBorder="1" applyAlignment="1">
      <alignment horizontal="left"/>
    </xf>
    <xf numFmtId="10" fontId="15" fillId="26" borderId="102" xfId="457" applyNumberFormat="1" applyFont="1" applyFill="1" applyBorder="1" applyAlignment="1">
      <alignment horizontal="center"/>
    </xf>
    <xf numFmtId="10" fontId="15" fillId="0" borderId="102" xfId="457" applyNumberFormat="1" applyFont="1" applyBorder="1" applyAlignment="1">
      <alignment horizontal="center"/>
    </xf>
    <xf numFmtId="10" fontId="8" fillId="0" borderId="0" xfId="554" applyNumberFormat="1" applyFont="1" applyAlignment="1">
      <alignment horizontal="center"/>
    </xf>
    <xf numFmtId="0" fontId="8" fillId="0" borderId="93" xfId="554" applyFont="1" applyBorder="1" applyAlignment="1">
      <alignment horizontal="left"/>
    </xf>
    <xf numFmtId="10" fontId="8" fillId="26" borderId="94" xfId="457" applyNumberFormat="1" applyFont="1" applyFill="1" applyBorder="1" applyAlignment="1">
      <alignment horizontal="center"/>
    </xf>
    <xf numFmtId="10" fontId="8" fillId="0" borderId="95" xfId="554" applyNumberFormat="1" applyFont="1" applyBorder="1" applyAlignment="1">
      <alignment horizontal="center"/>
    </xf>
    <xf numFmtId="0" fontId="8" fillId="26" borderId="16" xfId="0" applyFont="1" applyFill="1" applyBorder="1" applyAlignment="1">
      <alignment horizontal="center" vertical="center"/>
    </xf>
    <xf numFmtId="0" fontId="8" fillId="26" borderId="19" xfId="0" applyFont="1" applyFill="1" applyBorder="1" applyAlignment="1">
      <alignment horizontal="center" vertical="center" wrapText="1"/>
    </xf>
    <xf numFmtId="0" fontId="102" fillId="0" borderId="91" xfId="0" applyFont="1" applyBorder="1" applyAlignment="1">
      <alignment horizontal="left"/>
    </xf>
    <xf numFmtId="0" fontId="8" fillId="26" borderId="25" xfId="0" applyFont="1" applyFill="1" applyBorder="1"/>
    <xf numFmtId="0" fontId="8" fillId="26" borderId="20" xfId="0" applyFont="1" applyFill="1" applyBorder="1"/>
    <xf numFmtId="0" fontId="9" fillId="26" borderId="23" xfId="0" applyFont="1" applyFill="1" applyBorder="1" applyAlignment="1">
      <alignment horizontal="centerContinuous"/>
    </xf>
    <xf numFmtId="0" fontId="9" fillId="0" borderId="23" xfId="0" applyFont="1" applyBorder="1" applyAlignment="1">
      <alignment horizontal="centerContinuous"/>
    </xf>
    <xf numFmtId="0" fontId="9" fillId="26" borderId="24" xfId="0" applyFont="1" applyFill="1" applyBorder="1" applyAlignment="1">
      <alignment horizontal="centerContinuous"/>
    </xf>
    <xf numFmtId="0" fontId="8" fillId="41" borderId="22" xfId="0" applyFont="1" applyFill="1" applyBorder="1" applyAlignment="1">
      <alignment horizontal="centerContinuous"/>
    </xf>
    <xf numFmtId="0" fontId="8" fillId="41" borderId="23" xfId="0" applyFont="1" applyFill="1" applyBorder="1" applyAlignment="1">
      <alignment horizontal="centerContinuous"/>
    </xf>
    <xf numFmtId="0" fontId="9" fillId="41" borderId="23" xfId="0" applyFont="1" applyFill="1" applyBorder="1" applyAlignment="1">
      <alignment horizontal="centerContinuous"/>
    </xf>
    <xf numFmtId="0" fontId="0" fillId="0" borderId="23" xfId="0" applyBorder="1" applyAlignment="1">
      <alignment horizontal="centerContinuous"/>
    </xf>
    <xf numFmtId="10" fontId="8" fillId="0" borderId="0" xfId="710" applyNumberFormat="1" applyFont="1" applyAlignment="1">
      <alignment horizontal="center"/>
    </xf>
    <xf numFmtId="9" fontId="12" fillId="0" borderId="92" xfId="0" applyNumberFormat="1" applyFont="1" applyBorder="1" applyAlignment="1">
      <alignment horizontal="center"/>
    </xf>
    <xf numFmtId="174" fontId="12" fillId="0" borderId="92" xfId="0" applyNumberFormat="1" applyFont="1" applyBorder="1" applyAlignment="1">
      <alignment horizontal="center"/>
    </xf>
    <xf numFmtId="4" fontId="12" fillId="0" borderId="92" xfId="0" applyNumberFormat="1" applyFont="1" applyBorder="1" applyAlignment="1">
      <alignment horizontal="center"/>
    </xf>
    <xf numFmtId="0" fontId="12" fillId="0" borderId="92" xfId="0" applyFont="1" applyBorder="1" applyAlignment="1">
      <alignment horizontal="center"/>
    </xf>
    <xf numFmtId="165" fontId="12" fillId="0" borderId="92" xfId="573" applyNumberFormat="1" applyFont="1" applyBorder="1" applyAlignment="1">
      <alignment horizontal="center"/>
    </xf>
    <xf numFmtId="2" fontId="12" fillId="0" borderId="92" xfId="0" applyNumberFormat="1" applyFont="1" applyBorder="1" applyAlignment="1">
      <alignment horizontal="center"/>
    </xf>
    <xf numFmtId="2" fontId="12" fillId="0" borderId="89" xfId="0" applyNumberFormat="1" applyFont="1" applyBorder="1" applyAlignment="1">
      <alignment horizontal="center"/>
    </xf>
    <xf numFmtId="0" fontId="8" fillId="26" borderId="70" xfId="0" applyFont="1" applyFill="1" applyBorder="1" applyAlignment="1">
      <alignment horizontal="center"/>
    </xf>
    <xf numFmtId="174" fontId="8" fillId="26" borderId="44" xfId="310" applyNumberFormat="1" applyFont="1" applyFill="1" applyBorder="1" applyAlignment="1">
      <alignment horizontal="center"/>
    </xf>
    <xf numFmtId="9" fontId="8" fillId="26" borderId="44" xfId="573" applyFont="1" applyFill="1" applyBorder="1" applyAlignment="1">
      <alignment horizontal="center"/>
    </xf>
    <xf numFmtId="172" fontId="8" fillId="26" borderId="44" xfId="310" applyNumberFormat="1" applyFont="1" applyFill="1" applyBorder="1" applyAlignment="1">
      <alignment horizontal="center"/>
    </xf>
    <xf numFmtId="0" fontId="75" fillId="0" borderId="44" xfId="0" applyFont="1" applyBorder="1" applyAlignment="1">
      <alignment horizontal="center"/>
    </xf>
    <xf numFmtId="4" fontId="75" fillId="0" borderId="44" xfId="0" applyNumberFormat="1" applyFont="1" applyBorder="1" applyAlignment="1">
      <alignment horizontal="center"/>
    </xf>
    <xf numFmtId="2" fontId="8" fillId="0" borderId="44" xfId="310" applyNumberFormat="1" applyFont="1" applyBorder="1" applyAlignment="1">
      <alignment horizontal="center"/>
    </xf>
    <xf numFmtId="166" fontId="8" fillId="26" borderId="44" xfId="310" applyNumberFormat="1" applyFont="1" applyFill="1" applyBorder="1" applyAlignment="1">
      <alignment horizontal="center"/>
    </xf>
    <xf numFmtId="165" fontId="8" fillId="0" borderId="44" xfId="573" applyNumberFormat="1" applyFont="1" applyBorder="1" applyAlignment="1">
      <alignment horizontal="center"/>
    </xf>
    <xf numFmtId="2" fontId="8" fillId="0" borderId="45" xfId="310" applyNumberFormat="1" applyFont="1" applyBorder="1" applyAlignment="1">
      <alignment horizontal="center"/>
    </xf>
    <xf numFmtId="0" fontId="75" fillId="41" borderId="108" xfId="0" applyFont="1" applyFill="1" applyBorder="1" applyAlignment="1">
      <alignment horizontal="center"/>
    </xf>
    <xf numFmtId="174" fontId="102" fillId="0" borderId="108" xfId="310" applyNumberFormat="1" applyFont="1" applyBorder="1" applyAlignment="1">
      <alignment horizontal="center"/>
    </xf>
    <xf numFmtId="9" fontId="75" fillId="0" borderId="108" xfId="0" applyNumberFormat="1" applyFont="1" applyBorder="1" applyAlignment="1">
      <alignment horizontal="center"/>
    </xf>
    <xf numFmtId="4" fontId="102" fillId="0" borderId="108" xfId="310" applyNumberFormat="1" applyFont="1" applyBorder="1" applyAlignment="1">
      <alignment horizontal="center"/>
    </xf>
    <xf numFmtId="174" fontId="75" fillId="0" borderId="108" xfId="0" applyNumberFormat="1" applyFont="1" applyBorder="1" applyAlignment="1">
      <alignment horizontal="center"/>
    </xf>
    <xf numFmtId="4" fontId="75" fillId="0" borderId="108" xfId="0" applyNumberFormat="1" applyFont="1" applyBorder="1" applyAlignment="1">
      <alignment horizontal="center"/>
    </xf>
    <xf numFmtId="2" fontId="102" fillId="0" borderId="108" xfId="310" applyNumberFormat="1" applyFont="1" applyBorder="1" applyAlignment="1">
      <alignment horizontal="center"/>
    </xf>
    <xf numFmtId="0" fontId="75" fillId="0" borderId="108" xfId="484" applyFont="1" applyBorder="1" applyAlignment="1">
      <alignment horizontal="center"/>
    </xf>
    <xf numFmtId="165" fontId="102" fillId="0" borderId="108" xfId="573" applyNumberFormat="1" applyFont="1" applyBorder="1" applyAlignment="1">
      <alignment horizontal="center"/>
    </xf>
    <xf numFmtId="2" fontId="102" fillId="0" borderId="108" xfId="573" applyNumberFormat="1" applyFont="1" applyBorder="1" applyAlignment="1">
      <alignment horizontal="center"/>
    </xf>
    <xf numFmtId="2" fontId="102" fillId="0" borderId="95" xfId="573" applyNumberFormat="1" applyFont="1" applyBorder="1" applyAlignment="1">
      <alignment horizontal="center"/>
    </xf>
    <xf numFmtId="0" fontId="102" fillId="41" borderId="89" xfId="0" applyFont="1" applyFill="1" applyBorder="1" applyAlignment="1">
      <alignment horizontal="center"/>
    </xf>
    <xf numFmtId="2" fontId="102" fillId="41" borderId="92" xfId="0" applyNumberFormat="1" applyFont="1" applyFill="1" applyBorder="1" applyAlignment="1">
      <alignment horizontal="center"/>
    </xf>
    <xf numFmtId="164" fontId="102" fillId="0" borderId="108" xfId="0" applyNumberFormat="1" applyFont="1" applyBorder="1" applyAlignment="1">
      <alignment horizontal="center"/>
    </xf>
    <xf numFmtId="164" fontId="102" fillId="0" borderId="100" xfId="0" applyNumberFormat="1" applyFont="1" applyBorder="1" applyAlignment="1">
      <alignment horizontal="center"/>
    </xf>
    <xf numFmtId="164" fontId="8" fillId="0" borderId="34" xfId="0" applyNumberFormat="1" applyFont="1" applyBorder="1" applyAlignment="1">
      <alignment horizontal="center"/>
    </xf>
    <xf numFmtId="165" fontId="8" fillId="0" borderId="48" xfId="0" applyNumberFormat="1" applyFont="1" applyBorder="1" applyAlignment="1">
      <alignment horizontal="center"/>
    </xf>
    <xf numFmtId="165" fontId="8" fillId="0" borderId="102" xfId="0" applyNumberFormat="1" applyFont="1" applyBorder="1" applyAlignment="1">
      <alignment horizontal="center"/>
    </xf>
    <xf numFmtId="165" fontId="8" fillId="0" borderId="92" xfId="0" applyNumberFormat="1" applyFont="1" applyBorder="1" applyAlignment="1">
      <alignment horizontal="center"/>
    </xf>
    <xf numFmtId="174" fontId="8" fillId="0" borderId="92" xfId="718" applyNumberFormat="1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174" fontId="8" fillId="0" borderId="35" xfId="718" applyNumberFormat="1" applyFont="1" applyBorder="1" applyAlignment="1">
      <alignment horizontal="center"/>
    </xf>
    <xf numFmtId="165" fontId="8" fillId="0" borderId="89" xfId="0" applyNumberFormat="1" applyFont="1" applyBorder="1" applyAlignment="1">
      <alignment horizontal="center"/>
    </xf>
    <xf numFmtId="0" fontId="8" fillId="0" borderId="108" xfId="0" applyFont="1" applyBorder="1" applyAlignment="1">
      <alignment horizontal="center"/>
    </xf>
    <xf numFmtId="174" fontId="8" fillId="0" borderId="108" xfId="718" applyNumberFormat="1" applyFont="1" applyBorder="1" applyAlignment="1">
      <alignment horizontal="center"/>
    </xf>
    <xf numFmtId="165" fontId="8" fillId="0" borderId="108" xfId="0" applyNumberFormat="1" applyFont="1" applyBorder="1" applyAlignment="1">
      <alignment horizontal="center"/>
    </xf>
    <xf numFmtId="164" fontId="8" fillId="0" borderId="34" xfId="573" applyNumberFormat="1" applyFont="1" applyBorder="1" applyAlignment="1">
      <alignment horizontal="center"/>
    </xf>
    <xf numFmtId="164" fontId="8" fillId="0" borderId="48" xfId="573" applyNumberFormat="1" applyFont="1" applyBorder="1" applyAlignment="1">
      <alignment horizontal="center"/>
    </xf>
    <xf numFmtId="0" fontId="12" fillId="26" borderId="0" xfId="484" applyFont="1" applyFill="1" applyAlignment="1">
      <alignment horizontal="left"/>
    </xf>
    <xf numFmtId="0" fontId="5" fillId="0" borderId="0" xfId="727" applyFont="1"/>
    <xf numFmtId="0" fontId="5" fillId="0" borderId="109" xfId="727" applyFont="1" applyBorder="1"/>
    <xf numFmtId="10" fontId="8" fillId="0" borderId="49" xfId="554" applyNumberFormat="1" applyFont="1" applyBorder="1" applyAlignment="1">
      <alignment horizontal="center"/>
    </xf>
    <xf numFmtId="10" fontId="8" fillId="0" borderId="89" xfId="554" applyNumberFormat="1" applyFont="1" applyBorder="1" applyAlignment="1">
      <alignment horizontal="center"/>
    </xf>
    <xf numFmtId="10" fontId="15" fillId="0" borderId="95" xfId="554" applyNumberFormat="1" applyFont="1" applyBorder="1" applyAlignment="1">
      <alignment horizontal="center"/>
    </xf>
    <xf numFmtId="10" fontId="8" fillId="42" borderId="16" xfId="573" applyNumberFormat="1" applyFont="1" applyFill="1" applyBorder="1" applyAlignment="1">
      <alignment horizontal="center"/>
    </xf>
    <xf numFmtId="10" fontId="8" fillId="42" borderId="27" xfId="573" applyNumberFormat="1" applyFont="1" applyFill="1" applyBorder="1" applyAlignment="1">
      <alignment horizontal="centerContinuous"/>
    </xf>
    <xf numFmtId="0" fontId="5" fillId="0" borderId="0" xfId="0" applyFont="1"/>
    <xf numFmtId="10" fontId="5" fillId="0" borderId="0" xfId="0" applyNumberFormat="1" applyFont="1"/>
    <xf numFmtId="0" fontId="7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11" xfId="484" applyFont="1" applyBorder="1" applyAlignment="1">
      <alignment horizontal="center"/>
    </xf>
    <xf numFmtId="0" fontId="8" fillId="26" borderId="0" xfId="484" applyFont="1" applyFill="1" applyAlignment="1">
      <alignment horizontal="center"/>
    </xf>
    <xf numFmtId="0" fontId="26" fillId="26" borderId="0" xfId="484" applyFont="1" applyFill="1" applyAlignment="1">
      <alignment horizontal="center"/>
    </xf>
    <xf numFmtId="0" fontId="26" fillId="0" borderId="0" xfId="0" applyFont="1" applyAlignment="1">
      <alignment horizontal="center"/>
    </xf>
    <xf numFmtId="176" fontId="0" fillId="0" borderId="0" xfId="0" applyNumberFormat="1"/>
    <xf numFmtId="0" fontId="8" fillId="0" borderId="89" xfId="0" applyFont="1" applyBorder="1" applyAlignment="1">
      <alignment horizontal="center"/>
    </xf>
    <xf numFmtId="0" fontId="102" fillId="41" borderId="108" xfId="0" applyFont="1" applyFill="1" applyBorder="1" applyAlignment="1">
      <alignment horizontal="center"/>
    </xf>
    <xf numFmtId="0" fontId="102" fillId="41" borderId="95" xfId="0" applyFont="1" applyFill="1" applyBorder="1" applyAlignment="1">
      <alignment horizontal="center"/>
    </xf>
  </cellXfs>
  <cellStyles count="728">
    <cellStyle name="_2008 Reforecast 0+12  03.14.08" xfId="1" xr:uid="{00000000-0005-0000-0000-000000000000}"/>
    <cellStyle name="_2008 Reforecast 0+12  03.14.08_Avera UIL NEEWS Analyses 2011" xfId="2" xr:uid="{00000000-0005-0000-0000-000001000000}"/>
    <cellStyle name="_2008 Reforecast 0+12  03.14.08_Avera UIL NEEWS Analyses 2011_Baudino Exhibits" xfId="3" xr:uid="{00000000-0005-0000-0000-000002000000}"/>
    <cellStyle name="_2008 Reforecast 0+12  03.14.08_Avera UIL NEEWS Analyses 2011_Baudino Exhibits 2" xfId="4" xr:uid="{00000000-0005-0000-0000-000003000000}"/>
    <cellStyle name="_2008 Reforecast 0+12  03.14.08_Avera UIL NEEWS Analyses 2011_Baudino Exhibits_Exhibit CPL-100 - 7-28-14" xfId="5" xr:uid="{00000000-0005-0000-0000-000004000000}"/>
    <cellStyle name="_2008 Reforecast 0+12  03.14.08_Avera UIL NEEWS Analyses 2011_Baudino Exhibits_FPU FL 2014 ROR Exhibits -7-28-14 - JRWoolridge" xfId="6" xr:uid="{00000000-0005-0000-0000-000005000000}"/>
    <cellStyle name="_2008 Reforecast 0+12  03.14.08_Avera UIL NEEWS Analyses 2011_Baudino Exhibits_Pepco MD 2014 ROR Exhibits - 3-3-14 - JRWoolridge" xfId="7" xr:uid="{00000000-0005-0000-0000-000006000000}"/>
    <cellStyle name="_2008 Reforecast 0+12  03.14.08_Avera UIL NEEWS Analyses 2011_Baudino Exhibits_Pepco MD 2014 ROR Exhibits - JRWoolridge" xfId="8" xr:uid="{00000000-0005-0000-0000-000007000000}"/>
    <cellStyle name="_2008 Reforecast 0+12  03.14.08_Avera UIL NEEWS Analyses 2011_Baudino Exhibits_Tampa Electric FL 2013 ROR Exhibits - JRWoolridge - 7-8-13" xfId="9" xr:uid="{00000000-0005-0000-0000-000008000000}"/>
    <cellStyle name="_2008 Reforecast 0+12  03.14.08_Avera UIL NEEWS Analyses 2011_Baudino Exhibits_UI CT 2013 Exhibits - JRWoolridge - 4-19-13" xfId="10" xr:uid="{00000000-0005-0000-0000-000009000000}"/>
    <cellStyle name="_2008 Reforecast 0+12  03.14.08_Avera UIL NEEWS Analyses 2011_Baudino Exhibits_VEPCO VA 2013 ROR Exhibits - JRWoolridge- 7-26-13" xfId="11" xr:uid="{00000000-0005-0000-0000-00000A000000}"/>
    <cellStyle name="_2008 Reforecast 0+12  03.14.08_Baudino Exhibits" xfId="12" xr:uid="{00000000-0005-0000-0000-00000B000000}"/>
    <cellStyle name="_2008 Reforecast 0+12  03.14.08_Baudino Exhibits 2" xfId="13" xr:uid="{00000000-0005-0000-0000-00000C000000}"/>
    <cellStyle name="_2008 Reforecast 0+12  03.14.08_Baudino Exhibits_Exhibit CPL-100 - 7-28-14" xfId="14" xr:uid="{00000000-0005-0000-0000-00000D000000}"/>
    <cellStyle name="_2008 Reforecast 0+12  03.14.08_Baudino Exhibits_FPU FL 2014 ROR Exhibits -7-28-14 - JRWoolridge" xfId="15" xr:uid="{00000000-0005-0000-0000-00000E000000}"/>
    <cellStyle name="_2008 Reforecast 0+12  03.14.08_Baudino Exhibits_Pepco MD 2014 ROR Exhibits - 3-3-14 - JRWoolridge" xfId="16" xr:uid="{00000000-0005-0000-0000-00000F000000}"/>
    <cellStyle name="_2008 Reforecast 0+12  03.14.08_Baudino Exhibits_Pepco MD 2014 ROR Exhibits - JRWoolridge" xfId="17" xr:uid="{00000000-0005-0000-0000-000010000000}"/>
    <cellStyle name="_2008 Reforecast 0+12  03.14.08_Baudino Exhibits_Tampa Electric FL 2013 ROR Exhibits - JRWoolridge - 7-8-13" xfId="18" xr:uid="{00000000-0005-0000-0000-000011000000}"/>
    <cellStyle name="_2008 Reforecast 0+12  03.14.08_Baudino Exhibits_UI CT 2013 Exhibits - JRWoolridge - 4-19-13" xfId="19" xr:uid="{00000000-0005-0000-0000-000012000000}"/>
    <cellStyle name="_2008 Reforecast 0+12  03.14.08_Baudino Exhibits_VEPCO VA 2013 ROR Exhibits - JRWoolridge- 7-26-13" xfId="20" xr:uid="{00000000-0005-0000-0000-000013000000}"/>
    <cellStyle name="_2008 Reforecast 0+12  03.14.08_Value Line Data Base" xfId="21" xr:uid="{00000000-0005-0000-0000-000014000000}"/>
    <cellStyle name="_2008 Reforecast 0+12  03.14.08_Value Line Data Base 2" xfId="22" xr:uid="{00000000-0005-0000-0000-000015000000}"/>
    <cellStyle name="_2008 Reforecast 0+12  03.14.08_Value Line Data Base 2_Exhibit CPL-100 - 7-28-14" xfId="23" xr:uid="{00000000-0005-0000-0000-000016000000}"/>
    <cellStyle name="_2008 Reforecast 0+12  03.14.08_Value Line Data Base 2_FPU FL 2014 ROR Exhibits -7-28-14 - JRWoolridge" xfId="24" xr:uid="{00000000-0005-0000-0000-000017000000}"/>
    <cellStyle name="_2008 Reforecast 0+12  03.14.08_Value Line Data Base 2_Pepco MD 2014 ROR Exhibits - 3-3-14 - JRWoolridge" xfId="25" xr:uid="{00000000-0005-0000-0000-000018000000}"/>
    <cellStyle name="_2008 Reforecast 0+12  03.14.08_Value Line Data Base 2_Pepco MD 2014 ROR Exhibits - JRWoolridge" xfId="26" xr:uid="{00000000-0005-0000-0000-000019000000}"/>
    <cellStyle name="_2008 Reforecast 0+12  03.14.08_Value Line Data Base 2_Tampa Electric FL 2013 ROR Exhibits - JRWoolridge - 7-8-13" xfId="27" xr:uid="{00000000-0005-0000-0000-00001A000000}"/>
    <cellStyle name="_2008 Reforecast 0+12  03.14.08_Value Line Data Base 2_UI CT 2013 Exhibits - JRWoolridge - 4-19-13" xfId="28" xr:uid="{00000000-0005-0000-0000-00001B000000}"/>
    <cellStyle name="_2008 Reforecast 0+12  03.14.08_Value Line Data Base 2_VEPCO VA 2013 ROR Exhibits - JRWoolridge- 7-26-13" xfId="29" xr:uid="{00000000-0005-0000-0000-00001C000000}"/>
    <cellStyle name="_2008_ACCT 17103" xfId="30" xr:uid="{00000000-0005-0000-0000-00001D000000}"/>
    <cellStyle name="_2008_ACCT 17103_Avera UIL NEEWS Analyses 2011" xfId="31" xr:uid="{00000000-0005-0000-0000-00001E000000}"/>
    <cellStyle name="_2008_ACCT 17103_Avera UIL NEEWS Analyses 2011_Baudino Exhibits" xfId="32" xr:uid="{00000000-0005-0000-0000-00001F000000}"/>
    <cellStyle name="_2008_ACCT 17103_Avera UIL NEEWS Analyses 2011_Baudino Exhibits 2" xfId="33" xr:uid="{00000000-0005-0000-0000-000020000000}"/>
    <cellStyle name="_2008_ACCT 17103_Avera UIL NEEWS Analyses 2011_Baudino Exhibits_Exhibit CPL-100 - 7-28-14" xfId="34" xr:uid="{00000000-0005-0000-0000-000021000000}"/>
    <cellStyle name="_2008_ACCT 17103_Avera UIL NEEWS Analyses 2011_Baudino Exhibits_FPU FL 2014 ROR Exhibits -7-28-14 - JRWoolridge" xfId="35" xr:uid="{00000000-0005-0000-0000-000022000000}"/>
    <cellStyle name="_2008_ACCT 17103_Avera UIL NEEWS Analyses 2011_Baudino Exhibits_Pepco MD 2014 ROR Exhibits - 3-3-14 - JRWoolridge" xfId="36" xr:uid="{00000000-0005-0000-0000-000023000000}"/>
    <cellStyle name="_2008_ACCT 17103_Avera UIL NEEWS Analyses 2011_Baudino Exhibits_Pepco MD 2014 ROR Exhibits - JRWoolridge" xfId="37" xr:uid="{00000000-0005-0000-0000-000024000000}"/>
    <cellStyle name="_2008_ACCT 17103_Avera UIL NEEWS Analyses 2011_Baudino Exhibits_Tampa Electric FL 2013 ROR Exhibits - JRWoolridge - 7-8-13" xfId="38" xr:uid="{00000000-0005-0000-0000-000025000000}"/>
    <cellStyle name="_2008_ACCT 17103_Avera UIL NEEWS Analyses 2011_Baudino Exhibits_UI CT 2013 Exhibits - JRWoolridge - 4-19-13" xfId="39" xr:uid="{00000000-0005-0000-0000-000026000000}"/>
    <cellStyle name="_2008_ACCT 17103_Avera UIL NEEWS Analyses 2011_Baudino Exhibits_VEPCO VA 2013 ROR Exhibits - JRWoolridge- 7-26-13" xfId="40" xr:uid="{00000000-0005-0000-0000-000027000000}"/>
    <cellStyle name="_2008_ACCT 17103_Baudino Exhibits" xfId="41" xr:uid="{00000000-0005-0000-0000-000028000000}"/>
    <cellStyle name="_2008_ACCT 17103_Baudino Exhibits 2" xfId="42" xr:uid="{00000000-0005-0000-0000-000029000000}"/>
    <cellStyle name="_2008_ACCT 17103_Baudino Exhibits_Exhibit CPL-100 - 7-28-14" xfId="43" xr:uid="{00000000-0005-0000-0000-00002A000000}"/>
    <cellStyle name="_2008_ACCT 17103_Baudino Exhibits_FPU FL 2014 ROR Exhibits -7-28-14 - JRWoolridge" xfId="44" xr:uid="{00000000-0005-0000-0000-00002B000000}"/>
    <cellStyle name="_2008_ACCT 17103_Baudino Exhibits_Pepco MD 2014 ROR Exhibits - 3-3-14 - JRWoolridge" xfId="45" xr:uid="{00000000-0005-0000-0000-00002C000000}"/>
    <cellStyle name="_2008_ACCT 17103_Baudino Exhibits_Pepco MD 2014 ROR Exhibits - JRWoolridge" xfId="46" xr:uid="{00000000-0005-0000-0000-00002D000000}"/>
    <cellStyle name="_2008_ACCT 17103_Baudino Exhibits_Tampa Electric FL 2013 ROR Exhibits - JRWoolridge - 7-8-13" xfId="47" xr:uid="{00000000-0005-0000-0000-00002E000000}"/>
    <cellStyle name="_2008_ACCT 17103_Baudino Exhibits_UI CT 2013 Exhibits - JRWoolridge - 4-19-13" xfId="48" xr:uid="{00000000-0005-0000-0000-00002F000000}"/>
    <cellStyle name="_2008_ACCT 17103_Baudino Exhibits_VEPCO VA 2013 ROR Exhibits - JRWoolridge- 7-26-13" xfId="49" xr:uid="{00000000-0005-0000-0000-000030000000}"/>
    <cellStyle name="_2008_ACCT 17103_Value Line Data Base" xfId="50" xr:uid="{00000000-0005-0000-0000-000031000000}"/>
    <cellStyle name="_2008_ACCT 17103_Value Line Data Base 2" xfId="51" xr:uid="{00000000-0005-0000-0000-000032000000}"/>
    <cellStyle name="_2008_ACCT 17103_Value Line Data Base 2_Exhibit CPL-100 - 7-28-14" xfId="52" xr:uid="{00000000-0005-0000-0000-000033000000}"/>
    <cellStyle name="_2008_ACCT 17103_Value Line Data Base 2_FPU FL 2014 ROR Exhibits -7-28-14 - JRWoolridge" xfId="53" xr:uid="{00000000-0005-0000-0000-000034000000}"/>
    <cellStyle name="_2008_ACCT 17103_Value Line Data Base 2_Pepco MD 2014 ROR Exhibits - 3-3-14 - JRWoolridge" xfId="54" xr:uid="{00000000-0005-0000-0000-000035000000}"/>
    <cellStyle name="_2008_ACCT 17103_Value Line Data Base 2_Pepco MD 2014 ROR Exhibits - JRWoolridge" xfId="55" xr:uid="{00000000-0005-0000-0000-000036000000}"/>
    <cellStyle name="_2008_ACCT 17103_Value Line Data Base 2_Tampa Electric FL 2013 ROR Exhibits - JRWoolridge - 7-8-13" xfId="56" xr:uid="{00000000-0005-0000-0000-000037000000}"/>
    <cellStyle name="_2008_ACCT 17103_Value Line Data Base 2_UI CT 2013 Exhibits - JRWoolridge - 4-19-13" xfId="57" xr:uid="{00000000-0005-0000-0000-000038000000}"/>
    <cellStyle name="_2008_ACCT 17103_Value Line Data Base 2_VEPCO VA 2013 ROR Exhibits - JRWoolridge- 7-26-13" xfId="58" xr:uid="{00000000-0005-0000-0000-000039000000}"/>
    <cellStyle name="_2009 Budget 5_02_08  FINAL" xfId="59" xr:uid="{00000000-0005-0000-0000-00003A000000}"/>
    <cellStyle name="_2009 Budget 5_02_08  FINAL_Avera UIL NEEWS Analyses 2011" xfId="60" xr:uid="{00000000-0005-0000-0000-00003B000000}"/>
    <cellStyle name="_2009 Budget 5_02_08  FINAL_Avera UIL NEEWS Analyses 2011_Baudino Exhibits" xfId="61" xr:uid="{00000000-0005-0000-0000-00003C000000}"/>
    <cellStyle name="_2009 Budget 5_02_08  FINAL_Avera UIL NEEWS Analyses 2011_Baudino Exhibits 2" xfId="62" xr:uid="{00000000-0005-0000-0000-00003D000000}"/>
    <cellStyle name="_2009 Budget 5_02_08  FINAL_Avera UIL NEEWS Analyses 2011_Baudino Exhibits_Exhibit CPL-100 - 7-28-14" xfId="63" xr:uid="{00000000-0005-0000-0000-00003E000000}"/>
    <cellStyle name="_2009 Budget 5_02_08  FINAL_Avera UIL NEEWS Analyses 2011_Baudino Exhibits_FPU FL 2014 ROR Exhibits -7-28-14 - JRWoolridge" xfId="64" xr:uid="{00000000-0005-0000-0000-00003F000000}"/>
    <cellStyle name="_2009 Budget 5_02_08  FINAL_Avera UIL NEEWS Analyses 2011_Baudino Exhibits_Pepco MD 2014 ROR Exhibits - 3-3-14 - JRWoolridge" xfId="65" xr:uid="{00000000-0005-0000-0000-000040000000}"/>
    <cellStyle name="_2009 Budget 5_02_08  FINAL_Avera UIL NEEWS Analyses 2011_Baudino Exhibits_Pepco MD 2014 ROR Exhibits - JRWoolridge" xfId="66" xr:uid="{00000000-0005-0000-0000-000041000000}"/>
    <cellStyle name="_2009 Budget 5_02_08  FINAL_Avera UIL NEEWS Analyses 2011_Baudino Exhibits_Tampa Electric FL 2013 ROR Exhibits - JRWoolridge - 7-8-13" xfId="67" xr:uid="{00000000-0005-0000-0000-000042000000}"/>
    <cellStyle name="_2009 Budget 5_02_08  FINAL_Avera UIL NEEWS Analyses 2011_Baudino Exhibits_UI CT 2013 Exhibits - JRWoolridge - 4-19-13" xfId="68" xr:uid="{00000000-0005-0000-0000-000043000000}"/>
    <cellStyle name="_2009 Budget 5_02_08  FINAL_Avera UIL NEEWS Analyses 2011_Baudino Exhibits_VEPCO VA 2013 ROR Exhibits - JRWoolridge- 7-26-13" xfId="69" xr:uid="{00000000-0005-0000-0000-000044000000}"/>
    <cellStyle name="_2009 Budget 5_02_08  FINAL_Baudino Exhibits" xfId="70" xr:uid="{00000000-0005-0000-0000-000045000000}"/>
    <cellStyle name="_2009 Budget 5_02_08  FINAL_Baudino Exhibits 2" xfId="71" xr:uid="{00000000-0005-0000-0000-000046000000}"/>
    <cellStyle name="_2009 Budget 5_02_08  FINAL_Baudino Exhibits_Exhibit CPL-100 - 7-28-14" xfId="72" xr:uid="{00000000-0005-0000-0000-000047000000}"/>
    <cellStyle name="_2009 Budget 5_02_08  FINAL_Baudino Exhibits_FPU FL 2014 ROR Exhibits -7-28-14 - JRWoolridge" xfId="73" xr:uid="{00000000-0005-0000-0000-000048000000}"/>
    <cellStyle name="_2009 Budget 5_02_08  FINAL_Baudino Exhibits_Pepco MD 2014 ROR Exhibits - 3-3-14 - JRWoolridge" xfId="74" xr:uid="{00000000-0005-0000-0000-000049000000}"/>
    <cellStyle name="_2009 Budget 5_02_08  FINAL_Baudino Exhibits_Pepco MD 2014 ROR Exhibits - JRWoolridge" xfId="75" xr:uid="{00000000-0005-0000-0000-00004A000000}"/>
    <cellStyle name="_2009 Budget 5_02_08  FINAL_Baudino Exhibits_Tampa Electric FL 2013 ROR Exhibits - JRWoolridge - 7-8-13" xfId="76" xr:uid="{00000000-0005-0000-0000-00004B000000}"/>
    <cellStyle name="_2009 Budget 5_02_08  FINAL_Baudino Exhibits_UI CT 2013 Exhibits - JRWoolridge - 4-19-13" xfId="77" xr:uid="{00000000-0005-0000-0000-00004C000000}"/>
    <cellStyle name="_2009 Budget 5_02_08  FINAL_Baudino Exhibits_VEPCO VA 2013 ROR Exhibits - JRWoolridge- 7-26-13" xfId="78" xr:uid="{00000000-0005-0000-0000-00004D000000}"/>
    <cellStyle name="_2009 Budget 5_02_08  FINAL_Value Line Data Base" xfId="79" xr:uid="{00000000-0005-0000-0000-00004E000000}"/>
    <cellStyle name="_2009 Budget 5_02_08  FINAL_Value Line Data Base 2" xfId="80" xr:uid="{00000000-0005-0000-0000-00004F000000}"/>
    <cellStyle name="_2009 Budget 5_02_08  FINAL_Value Line Data Base 2_Exhibit CPL-100 - 7-28-14" xfId="81" xr:uid="{00000000-0005-0000-0000-000050000000}"/>
    <cellStyle name="_2009 Budget 5_02_08  FINAL_Value Line Data Base 2_FPU FL 2014 ROR Exhibits -7-28-14 - JRWoolridge" xfId="82" xr:uid="{00000000-0005-0000-0000-000051000000}"/>
    <cellStyle name="_2009 Budget 5_02_08  FINAL_Value Line Data Base 2_Pepco MD 2014 ROR Exhibits - 3-3-14 - JRWoolridge" xfId="83" xr:uid="{00000000-0005-0000-0000-000052000000}"/>
    <cellStyle name="_2009 Budget 5_02_08  FINAL_Value Line Data Base 2_Pepco MD 2014 ROR Exhibits - JRWoolridge" xfId="84" xr:uid="{00000000-0005-0000-0000-000053000000}"/>
    <cellStyle name="_2009 Budget 5_02_08  FINAL_Value Line Data Base 2_Tampa Electric FL 2013 ROR Exhibits - JRWoolridge - 7-8-13" xfId="85" xr:uid="{00000000-0005-0000-0000-000054000000}"/>
    <cellStyle name="_2009 Budget 5_02_08  FINAL_Value Line Data Base 2_UI CT 2013 Exhibits - JRWoolridge - 4-19-13" xfId="86" xr:uid="{00000000-0005-0000-0000-000055000000}"/>
    <cellStyle name="_2009 Budget 5_02_08  FINAL_Value Line Data Base 2_VEPCO VA 2013 ROR Exhibits - JRWoolridge- 7-26-13" xfId="87" xr:uid="{00000000-0005-0000-0000-000056000000}"/>
    <cellStyle name="_Reformatted Cash Flow Consolidation 0706" xfId="88" xr:uid="{00000000-0005-0000-0000-000057000000}"/>
    <cellStyle name="_Reformatted Cash Flow Consolidation 0706_Avera UIL NEEWS Analyses 2011" xfId="89" xr:uid="{00000000-0005-0000-0000-000058000000}"/>
    <cellStyle name="_Reformatted Cash Flow Consolidation 0706_Avera UIL NEEWS Analyses 2011_Baudino Exhibits" xfId="90" xr:uid="{00000000-0005-0000-0000-000059000000}"/>
    <cellStyle name="_Reformatted Cash Flow Consolidation 0706_Avera UIL NEEWS Analyses 2011_Baudino Exhibits 2" xfId="91" xr:uid="{00000000-0005-0000-0000-00005A000000}"/>
    <cellStyle name="_Reformatted Cash Flow Consolidation 0706_Avera UIL NEEWS Analyses 2011_Baudino Exhibits_Exhibit CPL-100 - 7-28-14" xfId="92" xr:uid="{00000000-0005-0000-0000-00005B000000}"/>
    <cellStyle name="_Reformatted Cash Flow Consolidation 0706_Avera UIL NEEWS Analyses 2011_Baudino Exhibits_FPU FL 2014 ROR Exhibits -7-28-14 - JRWoolridge" xfId="93" xr:uid="{00000000-0005-0000-0000-00005C000000}"/>
    <cellStyle name="_Reformatted Cash Flow Consolidation 0706_Avera UIL NEEWS Analyses 2011_Baudino Exhibits_Pepco MD 2014 ROR Exhibits - 3-3-14 - JRWoolridge" xfId="94" xr:uid="{00000000-0005-0000-0000-00005D000000}"/>
    <cellStyle name="_Reformatted Cash Flow Consolidation 0706_Avera UIL NEEWS Analyses 2011_Baudino Exhibits_Pepco MD 2014 ROR Exhibits - JRWoolridge" xfId="95" xr:uid="{00000000-0005-0000-0000-00005E000000}"/>
    <cellStyle name="_Reformatted Cash Flow Consolidation 0706_Avera UIL NEEWS Analyses 2011_Baudino Exhibits_Tampa Electric FL 2013 ROR Exhibits - JRWoolridge - 7-8-13" xfId="96" xr:uid="{00000000-0005-0000-0000-00005F000000}"/>
    <cellStyle name="_Reformatted Cash Flow Consolidation 0706_Avera UIL NEEWS Analyses 2011_Baudino Exhibits_UI CT 2013 Exhibits - JRWoolridge - 4-19-13" xfId="97" xr:uid="{00000000-0005-0000-0000-000060000000}"/>
    <cellStyle name="_Reformatted Cash Flow Consolidation 0706_Avera UIL NEEWS Analyses 2011_Baudino Exhibits_VEPCO VA 2013 ROR Exhibits - JRWoolridge- 7-26-13" xfId="98" xr:uid="{00000000-0005-0000-0000-000061000000}"/>
    <cellStyle name="_Reformatted Cash Flow Consolidation 0706_Baudino Exhibits" xfId="99" xr:uid="{00000000-0005-0000-0000-000062000000}"/>
    <cellStyle name="_Reformatted Cash Flow Consolidation 0706_Baudino Exhibits 2" xfId="100" xr:uid="{00000000-0005-0000-0000-000063000000}"/>
    <cellStyle name="_Reformatted Cash Flow Consolidation 0706_Baudino Exhibits_Exhibit CPL-100 - 7-28-14" xfId="101" xr:uid="{00000000-0005-0000-0000-000064000000}"/>
    <cellStyle name="_Reformatted Cash Flow Consolidation 0706_Baudino Exhibits_FPU FL 2014 ROR Exhibits -7-28-14 - JRWoolridge" xfId="102" xr:uid="{00000000-0005-0000-0000-000065000000}"/>
    <cellStyle name="_Reformatted Cash Flow Consolidation 0706_Baudino Exhibits_Pepco MD 2014 ROR Exhibits - 3-3-14 - JRWoolridge" xfId="103" xr:uid="{00000000-0005-0000-0000-000066000000}"/>
    <cellStyle name="_Reformatted Cash Flow Consolidation 0706_Baudino Exhibits_Pepco MD 2014 ROR Exhibits - JRWoolridge" xfId="104" xr:uid="{00000000-0005-0000-0000-000067000000}"/>
    <cellStyle name="_Reformatted Cash Flow Consolidation 0706_Baudino Exhibits_Tampa Electric FL 2013 ROR Exhibits - JRWoolridge - 7-8-13" xfId="105" xr:uid="{00000000-0005-0000-0000-000068000000}"/>
    <cellStyle name="_Reformatted Cash Flow Consolidation 0706_Baudino Exhibits_UI CT 2013 Exhibits - JRWoolridge - 4-19-13" xfId="106" xr:uid="{00000000-0005-0000-0000-000069000000}"/>
    <cellStyle name="_Reformatted Cash Flow Consolidation 0706_Baudino Exhibits_VEPCO VA 2013 ROR Exhibits - JRWoolridge- 7-26-13" xfId="107" xr:uid="{00000000-0005-0000-0000-00006A000000}"/>
    <cellStyle name="_Reformatted Cash Flow Consolidation 0706_Value Line Data Base" xfId="108" xr:uid="{00000000-0005-0000-0000-00006B000000}"/>
    <cellStyle name="_Reformatted Cash Flow Consolidation 0706_Value Line Data Base 2" xfId="109" xr:uid="{00000000-0005-0000-0000-00006C000000}"/>
    <cellStyle name="_Reformatted Cash Flow Consolidation 0706_Value Line Data Base 2_Exhibit CPL-100 - 7-28-14" xfId="110" xr:uid="{00000000-0005-0000-0000-00006D000000}"/>
    <cellStyle name="_Reformatted Cash Flow Consolidation 0706_Value Line Data Base 2_FPU FL 2014 ROR Exhibits -7-28-14 - JRWoolridge" xfId="111" xr:uid="{00000000-0005-0000-0000-00006E000000}"/>
    <cellStyle name="_Reformatted Cash Flow Consolidation 0706_Value Line Data Base 2_Pepco MD 2014 ROR Exhibits - 3-3-14 - JRWoolridge" xfId="112" xr:uid="{00000000-0005-0000-0000-00006F000000}"/>
    <cellStyle name="_Reformatted Cash Flow Consolidation 0706_Value Line Data Base 2_Pepco MD 2014 ROR Exhibits - JRWoolridge" xfId="113" xr:uid="{00000000-0005-0000-0000-000070000000}"/>
    <cellStyle name="_Reformatted Cash Flow Consolidation 0706_Value Line Data Base 2_Tampa Electric FL 2013 ROR Exhibits - JRWoolridge - 7-8-13" xfId="114" xr:uid="{00000000-0005-0000-0000-000071000000}"/>
    <cellStyle name="_Reformatted Cash Flow Consolidation 0706_Value Line Data Base 2_UI CT 2013 Exhibits - JRWoolridge - 4-19-13" xfId="115" xr:uid="{00000000-0005-0000-0000-000072000000}"/>
    <cellStyle name="_Reformatted Cash Flow Consolidation 0706_Value Line Data Base 2_VEPCO VA 2013 ROR Exhibits - JRWoolridge- 7-26-13" xfId="116" xr:uid="{00000000-0005-0000-0000-000073000000}"/>
    <cellStyle name="_Reformatted Cash Flow Consolidation 0906" xfId="117" xr:uid="{00000000-0005-0000-0000-000074000000}"/>
    <cellStyle name="_Reformatted Cash Flow Consolidation 0906_Avera UIL NEEWS Analyses 2011" xfId="118" xr:uid="{00000000-0005-0000-0000-000075000000}"/>
    <cellStyle name="_Reformatted Cash Flow Consolidation 0906_Avera UIL NEEWS Analyses 2011_Baudino Exhibits" xfId="119" xr:uid="{00000000-0005-0000-0000-000076000000}"/>
    <cellStyle name="_Reformatted Cash Flow Consolidation 0906_Avera UIL NEEWS Analyses 2011_Baudino Exhibits 2" xfId="120" xr:uid="{00000000-0005-0000-0000-000077000000}"/>
    <cellStyle name="_Reformatted Cash Flow Consolidation 0906_Avera UIL NEEWS Analyses 2011_Baudino Exhibits_Exhibit CPL-100 - 7-28-14" xfId="121" xr:uid="{00000000-0005-0000-0000-000078000000}"/>
    <cellStyle name="_Reformatted Cash Flow Consolidation 0906_Avera UIL NEEWS Analyses 2011_Baudino Exhibits_FPU FL 2014 ROR Exhibits -7-28-14 - JRWoolridge" xfId="122" xr:uid="{00000000-0005-0000-0000-000079000000}"/>
    <cellStyle name="_Reformatted Cash Flow Consolidation 0906_Avera UIL NEEWS Analyses 2011_Baudino Exhibits_Pepco MD 2014 ROR Exhibits - 3-3-14 - JRWoolridge" xfId="123" xr:uid="{00000000-0005-0000-0000-00007A000000}"/>
    <cellStyle name="_Reformatted Cash Flow Consolidation 0906_Avera UIL NEEWS Analyses 2011_Baudino Exhibits_Pepco MD 2014 ROR Exhibits - JRWoolridge" xfId="124" xr:uid="{00000000-0005-0000-0000-00007B000000}"/>
    <cellStyle name="_Reformatted Cash Flow Consolidation 0906_Avera UIL NEEWS Analyses 2011_Baudino Exhibits_Tampa Electric FL 2013 ROR Exhibits - JRWoolridge - 7-8-13" xfId="125" xr:uid="{00000000-0005-0000-0000-00007C000000}"/>
    <cellStyle name="_Reformatted Cash Flow Consolidation 0906_Avera UIL NEEWS Analyses 2011_Baudino Exhibits_UI CT 2013 Exhibits - JRWoolridge - 4-19-13" xfId="126" xr:uid="{00000000-0005-0000-0000-00007D000000}"/>
    <cellStyle name="_Reformatted Cash Flow Consolidation 0906_Avera UIL NEEWS Analyses 2011_Baudino Exhibits_VEPCO VA 2013 ROR Exhibits - JRWoolridge- 7-26-13" xfId="127" xr:uid="{00000000-0005-0000-0000-00007E000000}"/>
    <cellStyle name="_Reformatted Cash Flow Consolidation 0906_Baudino Exhibits" xfId="128" xr:uid="{00000000-0005-0000-0000-00007F000000}"/>
    <cellStyle name="_Reformatted Cash Flow Consolidation 0906_Baudino Exhibits 2" xfId="129" xr:uid="{00000000-0005-0000-0000-000080000000}"/>
    <cellStyle name="_Reformatted Cash Flow Consolidation 0906_Baudino Exhibits_Exhibit CPL-100 - 7-28-14" xfId="130" xr:uid="{00000000-0005-0000-0000-000081000000}"/>
    <cellStyle name="_Reformatted Cash Flow Consolidation 0906_Baudino Exhibits_FPU FL 2014 ROR Exhibits -7-28-14 - JRWoolridge" xfId="131" xr:uid="{00000000-0005-0000-0000-000082000000}"/>
    <cellStyle name="_Reformatted Cash Flow Consolidation 0906_Baudino Exhibits_Pepco MD 2014 ROR Exhibits - 3-3-14 - JRWoolridge" xfId="132" xr:uid="{00000000-0005-0000-0000-000083000000}"/>
    <cellStyle name="_Reformatted Cash Flow Consolidation 0906_Baudino Exhibits_Pepco MD 2014 ROR Exhibits - JRWoolridge" xfId="133" xr:uid="{00000000-0005-0000-0000-000084000000}"/>
    <cellStyle name="_Reformatted Cash Flow Consolidation 0906_Baudino Exhibits_Tampa Electric FL 2013 ROR Exhibits - JRWoolridge - 7-8-13" xfId="134" xr:uid="{00000000-0005-0000-0000-000085000000}"/>
    <cellStyle name="_Reformatted Cash Flow Consolidation 0906_Baudino Exhibits_UI CT 2013 Exhibits - JRWoolridge - 4-19-13" xfId="135" xr:uid="{00000000-0005-0000-0000-000086000000}"/>
    <cellStyle name="_Reformatted Cash Flow Consolidation 0906_Baudino Exhibits_VEPCO VA 2013 ROR Exhibits - JRWoolridge- 7-26-13" xfId="136" xr:uid="{00000000-0005-0000-0000-000087000000}"/>
    <cellStyle name="_Reformatted Cash Flow Consolidation 0906_Value Line Data Base" xfId="137" xr:uid="{00000000-0005-0000-0000-000088000000}"/>
    <cellStyle name="_Reformatted Cash Flow Consolidation 0906_Value Line Data Base 2" xfId="138" xr:uid="{00000000-0005-0000-0000-000089000000}"/>
    <cellStyle name="_Reformatted Cash Flow Consolidation 0906_Value Line Data Base 2_Exhibit CPL-100 - 7-28-14" xfId="139" xr:uid="{00000000-0005-0000-0000-00008A000000}"/>
    <cellStyle name="_Reformatted Cash Flow Consolidation 0906_Value Line Data Base 2_FPU FL 2014 ROR Exhibits -7-28-14 - JRWoolridge" xfId="140" xr:uid="{00000000-0005-0000-0000-00008B000000}"/>
    <cellStyle name="_Reformatted Cash Flow Consolidation 0906_Value Line Data Base 2_Pepco MD 2014 ROR Exhibits - 3-3-14 - JRWoolridge" xfId="141" xr:uid="{00000000-0005-0000-0000-00008C000000}"/>
    <cellStyle name="_Reformatted Cash Flow Consolidation 0906_Value Line Data Base 2_Pepco MD 2014 ROR Exhibits - JRWoolridge" xfId="142" xr:uid="{00000000-0005-0000-0000-00008D000000}"/>
    <cellStyle name="_Reformatted Cash Flow Consolidation 0906_Value Line Data Base 2_Tampa Electric FL 2013 ROR Exhibits - JRWoolridge - 7-8-13" xfId="143" xr:uid="{00000000-0005-0000-0000-00008E000000}"/>
    <cellStyle name="_Reformatted Cash Flow Consolidation 0906_Value Line Data Base 2_UI CT 2013 Exhibits - JRWoolridge - 4-19-13" xfId="144" xr:uid="{00000000-0005-0000-0000-00008F000000}"/>
    <cellStyle name="_Reformatted Cash Flow Consolidation 0906_Value Line Data Base 2_VEPCO VA 2013 ROR Exhibits - JRWoolridge- 7-26-13" xfId="145" xr:uid="{00000000-0005-0000-0000-000090000000}"/>
    <cellStyle name="20% - Accent1 2" xfId="146" xr:uid="{00000000-0005-0000-0000-000091000000}"/>
    <cellStyle name="20% - Accent1 3" xfId="147" xr:uid="{00000000-0005-0000-0000-000092000000}"/>
    <cellStyle name="20% - Accent1 4" xfId="148" xr:uid="{00000000-0005-0000-0000-000093000000}"/>
    <cellStyle name="20% - Accent1 5" xfId="149" xr:uid="{00000000-0005-0000-0000-000094000000}"/>
    <cellStyle name="20% - Accent1 6" xfId="150" xr:uid="{00000000-0005-0000-0000-000095000000}"/>
    <cellStyle name="20% - Accent1 7" xfId="151" xr:uid="{00000000-0005-0000-0000-000096000000}"/>
    <cellStyle name="20% - Accent2 2" xfId="152" xr:uid="{00000000-0005-0000-0000-000097000000}"/>
    <cellStyle name="20% - Accent2 3" xfId="153" xr:uid="{00000000-0005-0000-0000-000098000000}"/>
    <cellStyle name="20% - Accent2 4" xfId="154" xr:uid="{00000000-0005-0000-0000-000099000000}"/>
    <cellStyle name="20% - Accent2 5" xfId="155" xr:uid="{00000000-0005-0000-0000-00009A000000}"/>
    <cellStyle name="20% - Accent2 6" xfId="156" xr:uid="{00000000-0005-0000-0000-00009B000000}"/>
    <cellStyle name="20% - Accent2 7" xfId="157" xr:uid="{00000000-0005-0000-0000-00009C000000}"/>
    <cellStyle name="20% - Accent3 2" xfId="158" xr:uid="{00000000-0005-0000-0000-00009D000000}"/>
    <cellStyle name="20% - Accent3 3" xfId="159" xr:uid="{00000000-0005-0000-0000-00009E000000}"/>
    <cellStyle name="20% - Accent3 4" xfId="160" xr:uid="{00000000-0005-0000-0000-00009F000000}"/>
    <cellStyle name="20% - Accent3 5" xfId="161" xr:uid="{00000000-0005-0000-0000-0000A0000000}"/>
    <cellStyle name="20% - Accent3 6" xfId="162" xr:uid="{00000000-0005-0000-0000-0000A1000000}"/>
    <cellStyle name="20% - Accent3 7" xfId="163" xr:uid="{00000000-0005-0000-0000-0000A2000000}"/>
    <cellStyle name="20% - Accent4 2" xfId="164" xr:uid="{00000000-0005-0000-0000-0000A3000000}"/>
    <cellStyle name="20% - Accent4 3" xfId="165" xr:uid="{00000000-0005-0000-0000-0000A4000000}"/>
    <cellStyle name="20% - Accent4 4" xfId="166" xr:uid="{00000000-0005-0000-0000-0000A5000000}"/>
    <cellStyle name="20% - Accent4 5" xfId="167" xr:uid="{00000000-0005-0000-0000-0000A6000000}"/>
    <cellStyle name="20% - Accent4 6" xfId="168" xr:uid="{00000000-0005-0000-0000-0000A7000000}"/>
    <cellStyle name="20% - Accent4 7" xfId="169" xr:uid="{00000000-0005-0000-0000-0000A8000000}"/>
    <cellStyle name="20% - Accent5 2" xfId="170" xr:uid="{00000000-0005-0000-0000-0000A9000000}"/>
    <cellStyle name="20% - Accent5 3" xfId="171" xr:uid="{00000000-0005-0000-0000-0000AA000000}"/>
    <cellStyle name="20% - Accent5 4" xfId="172" xr:uid="{00000000-0005-0000-0000-0000AB000000}"/>
    <cellStyle name="20% - Accent5 5" xfId="173" xr:uid="{00000000-0005-0000-0000-0000AC000000}"/>
    <cellStyle name="20% - Accent5 6" xfId="174" xr:uid="{00000000-0005-0000-0000-0000AD000000}"/>
    <cellStyle name="20% - Accent5 7" xfId="175" xr:uid="{00000000-0005-0000-0000-0000AE000000}"/>
    <cellStyle name="20% - Accent6 2" xfId="176" xr:uid="{00000000-0005-0000-0000-0000AF000000}"/>
    <cellStyle name="20% - Accent6 3" xfId="177" xr:uid="{00000000-0005-0000-0000-0000B0000000}"/>
    <cellStyle name="20% - Accent6 4" xfId="178" xr:uid="{00000000-0005-0000-0000-0000B1000000}"/>
    <cellStyle name="20% - Accent6 5" xfId="179" xr:uid="{00000000-0005-0000-0000-0000B2000000}"/>
    <cellStyle name="20% - Accent6 6" xfId="180" xr:uid="{00000000-0005-0000-0000-0000B3000000}"/>
    <cellStyle name="20% - Accent6 7" xfId="181" xr:uid="{00000000-0005-0000-0000-0000B4000000}"/>
    <cellStyle name="40% - Accent1 2" xfId="182" xr:uid="{00000000-0005-0000-0000-0000B5000000}"/>
    <cellStyle name="40% - Accent1 3" xfId="183" xr:uid="{00000000-0005-0000-0000-0000B6000000}"/>
    <cellStyle name="40% - Accent1 4" xfId="184" xr:uid="{00000000-0005-0000-0000-0000B7000000}"/>
    <cellStyle name="40% - Accent1 5" xfId="185" xr:uid="{00000000-0005-0000-0000-0000B8000000}"/>
    <cellStyle name="40% - Accent1 6" xfId="186" xr:uid="{00000000-0005-0000-0000-0000B9000000}"/>
    <cellStyle name="40% - Accent1 7" xfId="187" xr:uid="{00000000-0005-0000-0000-0000BA000000}"/>
    <cellStyle name="40% - Accent2 2" xfId="188" xr:uid="{00000000-0005-0000-0000-0000BB000000}"/>
    <cellStyle name="40% - Accent2 3" xfId="189" xr:uid="{00000000-0005-0000-0000-0000BC000000}"/>
    <cellStyle name="40% - Accent2 4" xfId="190" xr:uid="{00000000-0005-0000-0000-0000BD000000}"/>
    <cellStyle name="40% - Accent2 5" xfId="191" xr:uid="{00000000-0005-0000-0000-0000BE000000}"/>
    <cellStyle name="40% - Accent2 6" xfId="192" xr:uid="{00000000-0005-0000-0000-0000BF000000}"/>
    <cellStyle name="40% - Accent2 7" xfId="193" xr:uid="{00000000-0005-0000-0000-0000C0000000}"/>
    <cellStyle name="40% - Accent3 2" xfId="194" xr:uid="{00000000-0005-0000-0000-0000C1000000}"/>
    <cellStyle name="40% - Accent3 3" xfId="195" xr:uid="{00000000-0005-0000-0000-0000C2000000}"/>
    <cellStyle name="40% - Accent3 4" xfId="196" xr:uid="{00000000-0005-0000-0000-0000C3000000}"/>
    <cellStyle name="40% - Accent3 5" xfId="197" xr:uid="{00000000-0005-0000-0000-0000C4000000}"/>
    <cellStyle name="40% - Accent3 6" xfId="198" xr:uid="{00000000-0005-0000-0000-0000C5000000}"/>
    <cellStyle name="40% - Accent3 7" xfId="199" xr:uid="{00000000-0005-0000-0000-0000C6000000}"/>
    <cellStyle name="40% - Accent4 2" xfId="200" xr:uid="{00000000-0005-0000-0000-0000C7000000}"/>
    <cellStyle name="40% - Accent4 3" xfId="201" xr:uid="{00000000-0005-0000-0000-0000C8000000}"/>
    <cellStyle name="40% - Accent4 4" xfId="202" xr:uid="{00000000-0005-0000-0000-0000C9000000}"/>
    <cellStyle name="40% - Accent4 5" xfId="203" xr:uid="{00000000-0005-0000-0000-0000CA000000}"/>
    <cellStyle name="40% - Accent4 6" xfId="204" xr:uid="{00000000-0005-0000-0000-0000CB000000}"/>
    <cellStyle name="40% - Accent4 7" xfId="205" xr:uid="{00000000-0005-0000-0000-0000CC000000}"/>
    <cellStyle name="40% - Accent5 2" xfId="206" xr:uid="{00000000-0005-0000-0000-0000CD000000}"/>
    <cellStyle name="40% - Accent5 3" xfId="207" xr:uid="{00000000-0005-0000-0000-0000CE000000}"/>
    <cellStyle name="40% - Accent5 4" xfId="208" xr:uid="{00000000-0005-0000-0000-0000CF000000}"/>
    <cellStyle name="40% - Accent5 5" xfId="209" xr:uid="{00000000-0005-0000-0000-0000D0000000}"/>
    <cellStyle name="40% - Accent5 6" xfId="210" xr:uid="{00000000-0005-0000-0000-0000D1000000}"/>
    <cellStyle name="40% - Accent5 7" xfId="211" xr:uid="{00000000-0005-0000-0000-0000D2000000}"/>
    <cellStyle name="40% - Accent6 2" xfId="212" xr:uid="{00000000-0005-0000-0000-0000D3000000}"/>
    <cellStyle name="40% - Accent6 3" xfId="213" xr:uid="{00000000-0005-0000-0000-0000D4000000}"/>
    <cellStyle name="40% - Accent6 4" xfId="214" xr:uid="{00000000-0005-0000-0000-0000D5000000}"/>
    <cellStyle name="40% - Accent6 5" xfId="215" xr:uid="{00000000-0005-0000-0000-0000D6000000}"/>
    <cellStyle name="40% - Accent6 6" xfId="216" xr:uid="{00000000-0005-0000-0000-0000D7000000}"/>
    <cellStyle name="40% - Accent6 7" xfId="217" xr:uid="{00000000-0005-0000-0000-0000D8000000}"/>
    <cellStyle name="60% - Accent1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2 2" xfId="224" xr:uid="{00000000-0005-0000-0000-0000DF000000}"/>
    <cellStyle name="60% - Accent2 3" xfId="225" xr:uid="{00000000-0005-0000-0000-0000E0000000}"/>
    <cellStyle name="60% - Accent2 4" xfId="226" xr:uid="{00000000-0005-0000-0000-0000E1000000}"/>
    <cellStyle name="60% - Accent2 5" xfId="227" xr:uid="{00000000-0005-0000-0000-0000E2000000}"/>
    <cellStyle name="60% - Accent2 6" xfId="228" xr:uid="{00000000-0005-0000-0000-0000E3000000}"/>
    <cellStyle name="60% - Accent2 7" xfId="229" xr:uid="{00000000-0005-0000-0000-0000E4000000}"/>
    <cellStyle name="60% - Accent3 2" xfId="230" xr:uid="{00000000-0005-0000-0000-0000E5000000}"/>
    <cellStyle name="60% - Accent3 3" xfId="231" xr:uid="{00000000-0005-0000-0000-0000E6000000}"/>
    <cellStyle name="60% - Accent3 4" xfId="232" xr:uid="{00000000-0005-0000-0000-0000E7000000}"/>
    <cellStyle name="60% - Accent3 5" xfId="233" xr:uid="{00000000-0005-0000-0000-0000E8000000}"/>
    <cellStyle name="60% - Accent3 6" xfId="234" xr:uid="{00000000-0005-0000-0000-0000E9000000}"/>
    <cellStyle name="60% - Accent3 7" xfId="235" xr:uid="{00000000-0005-0000-0000-0000EA000000}"/>
    <cellStyle name="60% - Accent4 2" xfId="236" xr:uid="{00000000-0005-0000-0000-0000EB000000}"/>
    <cellStyle name="60% - Accent4 3" xfId="237" xr:uid="{00000000-0005-0000-0000-0000EC000000}"/>
    <cellStyle name="60% - Accent4 4" xfId="238" xr:uid="{00000000-0005-0000-0000-0000ED000000}"/>
    <cellStyle name="60% - Accent4 5" xfId="239" xr:uid="{00000000-0005-0000-0000-0000EE000000}"/>
    <cellStyle name="60% - Accent4 6" xfId="240" xr:uid="{00000000-0005-0000-0000-0000EF000000}"/>
    <cellStyle name="60% - Accent4 7" xfId="241" xr:uid="{00000000-0005-0000-0000-0000F0000000}"/>
    <cellStyle name="60% - Accent5 2" xfId="242" xr:uid="{00000000-0005-0000-0000-0000F1000000}"/>
    <cellStyle name="60% - Accent5 3" xfId="243" xr:uid="{00000000-0005-0000-0000-0000F2000000}"/>
    <cellStyle name="60% - Accent5 4" xfId="244" xr:uid="{00000000-0005-0000-0000-0000F3000000}"/>
    <cellStyle name="60% - Accent5 5" xfId="245" xr:uid="{00000000-0005-0000-0000-0000F4000000}"/>
    <cellStyle name="60% - Accent5 6" xfId="246" xr:uid="{00000000-0005-0000-0000-0000F5000000}"/>
    <cellStyle name="60% - Accent5 7" xfId="247" xr:uid="{00000000-0005-0000-0000-0000F6000000}"/>
    <cellStyle name="60% - Accent6 2" xfId="248" xr:uid="{00000000-0005-0000-0000-0000F7000000}"/>
    <cellStyle name="60% - Accent6 3" xfId="249" xr:uid="{00000000-0005-0000-0000-0000F8000000}"/>
    <cellStyle name="60% - Accent6 4" xfId="250" xr:uid="{00000000-0005-0000-0000-0000F9000000}"/>
    <cellStyle name="60% - Accent6 5" xfId="251" xr:uid="{00000000-0005-0000-0000-0000FA000000}"/>
    <cellStyle name="60% - Accent6 6" xfId="252" xr:uid="{00000000-0005-0000-0000-0000FB000000}"/>
    <cellStyle name="60% - Accent6 7" xfId="253" xr:uid="{00000000-0005-0000-0000-0000FC000000}"/>
    <cellStyle name="Accent1 2" xfId="254" xr:uid="{00000000-0005-0000-0000-0000FD000000}"/>
    <cellStyle name="Accent1 3" xfId="255" xr:uid="{00000000-0005-0000-0000-0000FE000000}"/>
    <cellStyle name="Accent1 4" xfId="256" xr:uid="{00000000-0005-0000-0000-0000FF000000}"/>
    <cellStyle name="Accent1 5" xfId="257" xr:uid="{00000000-0005-0000-0000-000000010000}"/>
    <cellStyle name="Accent1 6" xfId="258" xr:uid="{00000000-0005-0000-0000-000001010000}"/>
    <cellStyle name="Accent1 7" xfId="259" xr:uid="{00000000-0005-0000-0000-000002010000}"/>
    <cellStyle name="Accent2 2" xfId="260" xr:uid="{00000000-0005-0000-0000-000003010000}"/>
    <cellStyle name="Accent2 3" xfId="261" xr:uid="{00000000-0005-0000-0000-000004010000}"/>
    <cellStyle name="Accent2 4" xfId="262" xr:uid="{00000000-0005-0000-0000-000005010000}"/>
    <cellStyle name="Accent2 5" xfId="263" xr:uid="{00000000-0005-0000-0000-000006010000}"/>
    <cellStyle name="Accent2 6" xfId="264" xr:uid="{00000000-0005-0000-0000-000007010000}"/>
    <cellStyle name="Accent2 7" xfId="265" xr:uid="{00000000-0005-0000-0000-000008010000}"/>
    <cellStyle name="Accent3 2" xfId="266" xr:uid="{00000000-0005-0000-0000-000009010000}"/>
    <cellStyle name="Accent3 3" xfId="267" xr:uid="{00000000-0005-0000-0000-00000A010000}"/>
    <cellStyle name="Accent3 4" xfId="268" xr:uid="{00000000-0005-0000-0000-00000B010000}"/>
    <cellStyle name="Accent3 5" xfId="269" xr:uid="{00000000-0005-0000-0000-00000C010000}"/>
    <cellStyle name="Accent3 6" xfId="270" xr:uid="{00000000-0005-0000-0000-00000D010000}"/>
    <cellStyle name="Accent3 7" xfId="271" xr:uid="{00000000-0005-0000-0000-00000E010000}"/>
    <cellStyle name="Accent4 2" xfId="272" xr:uid="{00000000-0005-0000-0000-00000F010000}"/>
    <cellStyle name="Accent4 3" xfId="273" xr:uid="{00000000-0005-0000-0000-000010010000}"/>
    <cellStyle name="Accent4 4" xfId="274" xr:uid="{00000000-0005-0000-0000-000011010000}"/>
    <cellStyle name="Accent4 5" xfId="275" xr:uid="{00000000-0005-0000-0000-000012010000}"/>
    <cellStyle name="Accent4 6" xfId="276" xr:uid="{00000000-0005-0000-0000-000013010000}"/>
    <cellStyle name="Accent4 7" xfId="277" xr:uid="{00000000-0005-0000-0000-000014010000}"/>
    <cellStyle name="Accent5 2" xfId="278" xr:uid="{00000000-0005-0000-0000-000015010000}"/>
    <cellStyle name="Accent5 3" xfId="279" xr:uid="{00000000-0005-0000-0000-000016010000}"/>
    <cellStyle name="Accent5 4" xfId="280" xr:uid="{00000000-0005-0000-0000-000017010000}"/>
    <cellStyle name="Accent5 5" xfId="281" xr:uid="{00000000-0005-0000-0000-000018010000}"/>
    <cellStyle name="Accent5 6" xfId="282" xr:uid="{00000000-0005-0000-0000-000019010000}"/>
    <cellStyle name="Accent5 7" xfId="283" xr:uid="{00000000-0005-0000-0000-00001A010000}"/>
    <cellStyle name="Accent6 2" xfId="284" xr:uid="{00000000-0005-0000-0000-00001B010000}"/>
    <cellStyle name="Accent6 3" xfId="285" xr:uid="{00000000-0005-0000-0000-00001C010000}"/>
    <cellStyle name="Accent6 4" xfId="286" xr:uid="{00000000-0005-0000-0000-00001D010000}"/>
    <cellStyle name="Accent6 5" xfId="287" xr:uid="{00000000-0005-0000-0000-00001E010000}"/>
    <cellStyle name="Accent6 6" xfId="288" xr:uid="{00000000-0005-0000-0000-00001F010000}"/>
    <cellStyle name="Accent6 7" xfId="289" xr:uid="{00000000-0005-0000-0000-000020010000}"/>
    <cellStyle name="alternate1" xfId="290" xr:uid="{00000000-0005-0000-0000-000021010000}"/>
    <cellStyle name="Bad 2" xfId="291" xr:uid="{00000000-0005-0000-0000-000022010000}"/>
    <cellStyle name="Bad 3" xfId="292" xr:uid="{00000000-0005-0000-0000-000023010000}"/>
    <cellStyle name="Bad 4" xfId="293" xr:uid="{00000000-0005-0000-0000-000024010000}"/>
    <cellStyle name="Bad 5" xfId="294" xr:uid="{00000000-0005-0000-0000-000025010000}"/>
    <cellStyle name="Bad 6" xfId="295" xr:uid="{00000000-0005-0000-0000-000026010000}"/>
    <cellStyle name="Bad 7" xfId="296" xr:uid="{00000000-0005-0000-0000-000027010000}"/>
    <cellStyle name="Body: normal cell" xfId="297" xr:uid="{00000000-0005-0000-0000-000028010000}"/>
    <cellStyle name="Calculation 2" xfId="298" xr:uid="{00000000-0005-0000-0000-000029010000}"/>
    <cellStyle name="Calculation 3" xfId="299" xr:uid="{00000000-0005-0000-0000-00002A010000}"/>
    <cellStyle name="Calculation 4" xfId="300" xr:uid="{00000000-0005-0000-0000-00002B010000}"/>
    <cellStyle name="Calculation 5" xfId="301" xr:uid="{00000000-0005-0000-0000-00002C010000}"/>
    <cellStyle name="Calculation 6" xfId="302" xr:uid="{00000000-0005-0000-0000-00002D010000}"/>
    <cellStyle name="Calculation 7" xfId="303" xr:uid="{00000000-0005-0000-0000-00002E010000}"/>
    <cellStyle name="Check Cell 2" xfId="304" xr:uid="{00000000-0005-0000-0000-00002F010000}"/>
    <cellStyle name="Check Cell 3" xfId="305" xr:uid="{00000000-0005-0000-0000-000030010000}"/>
    <cellStyle name="Check Cell 4" xfId="306" xr:uid="{00000000-0005-0000-0000-000031010000}"/>
    <cellStyle name="Check Cell 5" xfId="307" xr:uid="{00000000-0005-0000-0000-000032010000}"/>
    <cellStyle name="Check Cell 6" xfId="308" xr:uid="{00000000-0005-0000-0000-000033010000}"/>
    <cellStyle name="Check Cell 7" xfId="309" xr:uid="{00000000-0005-0000-0000-000034010000}"/>
    <cellStyle name="Comma" xfId="310" builtinId="3"/>
    <cellStyle name="Comma 10" xfId="311" xr:uid="{00000000-0005-0000-0000-000036010000}"/>
    <cellStyle name="Comma 10 2" xfId="714" xr:uid="{00000000-0005-0000-0000-000037010000}"/>
    <cellStyle name="Comma 11" xfId="312" xr:uid="{00000000-0005-0000-0000-000038010000}"/>
    <cellStyle name="Comma 12" xfId="313" xr:uid="{00000000-0005-0000-0000-000039010000}"/>
    <cellStyle name="Comma 12 2" xfId="314" xr:uid="{00000000-0005-0000-0000-00003A010000}"/>
    <cellStyle name="Comma 13" xfId="315" xr:uid="{00000000-0005-0000-0000-00003B010000}"/>
    <cellStyle name="Comma 14" xfId="720" xr:uid="{00000000-0005-0000-0000-00003C010000}"/>
    <cellStyle name="Comma 2" xfId="316" xr:uid="{00000000-0005-0000-0000-00003D010000}"/>
    <cellStyle name="Comma 2 2" xfId="317" xr:uid="{00000000-0005-0000-0000-00003E010000}"/>
    <cellStyle name="Comma 2 3" xfId="318" xr:uid="{00000000-0005-0000-0000-00003F010000}"/>
    <cellStyle name="Comma 2 4" xfId="319" xr:uid="{00000000-0005-0000-0000-000040010000}"/>
    <cellStyle name="Comma 2 5" xfId="320" xr:uid="{00000000-0005-0000-0000-000041010000}"/>
    <cellStyle name="Comma 2 6" xfId="321" xr:uid="{00000000-0005-0000-0000-000042010000}"/>
    <cellStyle name="Comma 3" xfId="322" xr:uid="{00000000-0005-0000-0000-000043010000}"/>
    <cellStyle name="Comma 3 2" xfId="323" xr:uid="{00000000-0005-0000-0000-000044010000}"/>
    <cellStyle name="Comma 3 3" xfId="324" xr:uid="{00000000-0005-0000-0000-000045010000}"/>
    <cellStyle name="Comma 3 4" xfId="325" xr:uid="{00000000-0005-0000-0000-000046010000}"/>
    <cellStyle name="Comma 3 5" xfId="326" xr:uid="{00000000-0005-0000-0000-000047010000}"/>
    <cellStyle name="Comma 3 6" xfId="327" xr:uid="{00000000-0005-0000-0000-000048010000}"/>
    <cellStyle name="Comma 4" xfId="328" xr:uid="{00000000-0005-0000-0000-000049010000}"/>
    <cellStyle name="Comma 4 2" xfId="329" xr:uid="{00000000-0005-0000-0000-00004A010000}"/>
    <cellStyle name="Comma 4 2 2" xfId="330" xr:uid="{00000000-0005-0000-0000-00004B010000}"/>
    <cellStyle name="Comma 4 3" xfId="331" xr:uid="{00000000-0005-0000-0000-00004C010000}"/>
    <cellStyle name="Comma 4 4" xfId="332" xr:uid="{00000000-0005-0000-0000-00004D010000}"/>
    <cellStyle name="Comma 4 5" xfId="333" xr:uid="{00000000-0005-0000-0000-00004E010000}"/>
    <cellStyle name="Comma 4 6" xfId="334" xr:uid="{00000000-0005-0000-0000-00004F010000}"/>
    <cellStyle name="Comma 5" xfId="335" xr:uid="{00000000-0005-0000-0000-000050010000}"/>
    <cellStyle name="Comma 6" xfId="336" xr:uid="{00000000-0005-0000-0000-000051010000}"/>
    <cellStyle name="Comma 7" xfId="337" xr:uid="{00000000-0005-0000-0000-000052010000}"/>
    <cellStyle name="Comma 7 2" xfId="338" xr:uid="{00000000-0005-0000-0000-000053010000}"/>
    <cellStyle name="Comma 8" xfId="339" xr:uid="{00000000-0005-0000-0000-000054010000}"/>
    <cellStyle name="Comma 9" xfId="340" xr:uid="{00000000-0005-0000-0000-000055010000}"/>
    <cellStyle name="Comma 9 2" xfId="341" xr:uid="{00000000-0005-0000-0000-000056010000}"/>
    <cellStyle name="Comma 9 3" xfId="342" xr:uid="{00000000-0005-0000-0000-000057010000}"/>
    <cellStyle name="Comma0" xfId="343" xr:uid="{00000000-0005-0000-0000-000058010000}"/>
    <cellStyle name="Currency" xfId="718" builtinId="4"/>
    <cellStyle name="Currency 10" xfId="344" xr:uid="{00000000-0005-0000-0000-00005A010000}"/>
    <cellStyle name="Currency 11" xfId="345" xr:uid="{00000000-0005-0000-0000-00005B010000}"/>
    <cellStyle name="Currency 2" xfId="346" xr:uid="{00000000-0005-0000-0000-00005C010000}"/>
    <cellStyle name="Currency 2 2" xfId="347" xr:uid="{00000000-0005-0000-0000-00005D010000}"/>
    <cellStyle name="Currency 2 3" xfId="348" xr:uid="{00000000-0005-0000-0000-00005E010000}"/>
    <cellStyle name="Currency 2 4" xfId="349" xr:uid="{00000000-0005-0000-0000-00005F010000}"/>
    <cellStyle name="Currency 2 5" xfId="350" xr:uid="{00000000-0005-0000-0000-000060010000}"/>
    <cellStyle name="Currency 2 6" xfId="351" xr:uid="{00000000-0005-0000-0000-000061010000}"/>
    <cellStyle name="Currency 3" xfId="352" xr:uid="{00000000-0005-0000-0000-000062010000}"/>
    <cellStyle name="Currency 3 2" xfId="353" xr:uid="{00000000-0005-0000-0000-000063010000}"/>
    <cellStyle name="Currency 3 3" xfId="354" xr:uid="{00000000-0005-0000-0000-000064010000}"/>
    <cellStyle name="Currency 4" xfId="355" xr:uid="{00000000-0005-0000-0000-000065010000}"/>
    <cellStyle name="Currency 5" xfId="356" xr:uid="{00000000-0005-0000-0000-000066010000}"/>
    <cellStyle name="Currency 5 2" xfId="357" xr:uid="{00000000-0005-0000-0000-000067010000}"/>
    <cellStyle name="Currency 6" xfId="358" xr:uid="{00000000-0005-0000-0000-000068010000}"/>
    <cellStyle name="Currency 7" xfId="359" xr:uid="{00000000-0005-0000-0000-000069010000}"/>
    <cellStyle name="Currency 8" xfId="360" xr:uid="{00000000-0005-0000-0000-00006A010000}"/>
    <cellStyle name="Currency 9" xfId="361" xr:uid="{00000000-0005-0000-0000-00006B010000}"/>
    <cellStyle name="Currency0" xfId="362" xr:uid="{00000000-0005-0000-0000-00006C010000}"/>
    <cellStyle name="Date" xfId="363" xr:uid="{00000000-0005-0000-0000-00006D010000}"/>
    <cellStyle name="Date 2" xfId="364" xr:uid="{00000000-0005-0000-0000-00006E010000}"/>
    <cellStyle name="Date_DE - Delmarva Cost of Capital Exhibits - May 2013 - JRW" xfId="365" xr:uid="{00000000-0005-0000-0000-00006F010000}"/>
    <cellStyle name="Explanatory Text 2" xfId="366" xr:uid="{00000000-0005-0000-0000-000070010000}"/>
    <cellStyle name="Explanatory Text 3" xfId="367" xr:uid="{00000000-0005-0000-0000-000071010000}"/>
    <cellStyle name="Explanatory Text 4" xfId="368" xr:uid="{00000000-0005-0000-0000-000072010000}"/>
    <cellStyle name="Explanatory Text 5" xfId="369" xr:uid="{00000000-0005-0000-0000-000073010000}"/>
    <cellStyle name="Explanatory Text 6" xfId="370" xr:uid="{00000000-0005-0000-0000-000074010000}"/>
    <cellStyle name="Explanatory Text 7" xfId="371" xr:uid="{00000000-0005-0000-0000-000075010000}"/>
    <cellStyle name="F2" xfId="372" xr:uid="{00000000-0005-0000-0000-000076010000}"/>
    <cellStyle name="F3" xfId="373" xr:uid="{00000000-0005-0000-0000-000077010000}"/>
    <cellStyle name="F3 2" xfId="374" xr:uid="{00000000-0005-0000-0000-000078010000}"/>
    <cellStyle name="F3_DE - Delmarva Cost of Capital Exhibits - May 2013 - JRW" xfId="375" xr:uid="{00000000-0005-0000-0000-000079010000}"/>
    <cellStyle name="F4" xfId="376" xr:uid="{00000000-0005-0000-0000-00007A010000}"/>
    <cellStyle name="F5" xfId="377" xr:uid="{00000000-0005-0000-0000-00007B010000}"/>
    <cellStyle name="F5 2" xfId="378" xr:uid="{00000000-0005-0000-0000-00007C010000}"/>
    <cellStyle name="F5_DE - Delmarva Cost of Capital Exhibits - May 2013 - JRW" xfId="379" xr:uid="{00000000-0005-0000-0000-00007D010000}"/>
    <cellStyle name="F6" xfId="380" xr:uid="{00000000-0005-0000-0000-00007E010000}"/>
    <cellStyle name="F6 2" xfId="381" xr:uid="{00000000-0005-0000-0000-00007F010000}"/>
    <cellStyle name="F6_DE - Delmarva Cost of Capital Exhibits - May 2013 - JRW" xfId="382" xr:uid="{00000000-0005-0000-0000-000080010000}"/>
    <cellStyle name="F7" xfId="383" xr:uid="{00000000-0005-0000-0000-000081010000}"/>
    <cellStyle name="F7 2" xfId="384" xr:uid="{00000000-0005-0000-0000-000082010000}"/>
    <cellStyle name="F7_DE - Delmarva Cost of Capital Exhibits - May 2013 - JRW" xfId="385" xr:uid="{00000000-0005-0000-0000-000083010000}"/>
    <cellStyle name="F8" xfId="386" xr:uid="{00000000-0005-0000-0000-000084010000}"/>
    <cellStyle name="F8 2" xfId="387" xr:uid="{00000000-0005-0000-0000-000085010000}"/>
    <cellStyle name="F8_DE - Delmarva Cost of Capital Exhibits - May 2013 - JRW" xfId="388" xr:uid="{00000000-0005-0000-0000-000086010000}"/>
    <cellStyle name="Fixed" xfId="389" xr:uid="{00000000-0005-0000-0000-000087010000}"/>
    <cellStyle name="Fixed 2" xfId="390" xr:uid="{00000000-0005-0000-0000-000088010000}"/>
    <cellStyle name="Fixed_DE - Delmarva Cost of Capital Exhibits - May 2013 - JRW" xfId="391" xr:uid="{00000000-0005-0000-0000-000089010000}"/>
    <cellStyle name="Good 2" xfId="392" xr:uid="{00000000-0005-0000-0000-00008A010000}"/>
    <cellStyle name="Good 3" xfId="393" xr:uid="{00000000-0005-0000-0000-00008B010000}"/>
    <cellStyle name="Good 4" xfId="394" xr:uid="{00000000-0005-0000-0000-00008C010000}"/>
    <cellStyle name="Good 5" xfId="395" xr:uid="{00000000-0005-0000-0000-00008D010000}"/>
    <cellStyle name="Good 6" xfId="396" xr:uid="{00000000-0005-0000-0000-00008E010000}"/>
    <cellStyle name="Good 7" xfId="397" xr:uid="{00000000-0005-0000-0000-00008F010000}"/>
    <cellStyle name="Heading 1 2" xfId="398" xr:uid="{00000000-0005-0000-0000-000090010000}"/>
    <cellStyle name="Heading 1 3" xfId="399" xr:uid="{00000000-0005-0000-0000-000091010000}"/>
    <cellStyle name="Heading 1 4" xfId="400" xr:uid="{00000000-0005-0000-0000-000092010000}"/>
    <cellStyle name="Heading 1 5" xfId="401" xr:uid="{00000000-0005-0000-0000-000093010000}"/>
    <cellStyle name="Heading 1 6" xfId="402" xr:uid="{00000000-0005-0000-0000-000094010000}"/>
    <cellStyle name="Heading 1 7" xfId="403" xr:uid="{00000000-0005-0000-0000-000095010000}"/>
    <cellStyle name="Heading 2 2" xfId="404" xr:uid="{00000000-0005-0000-0000-000096010000}"/>
    <cellStyle name="Heading 2 3" xfId="405" xr:uid="{00000000-0005-0000-0000-000097010000}"/>
    <cellStyle name="Heading 2 4" xfId="406" xr:uid="{00000000-0005-0000-0000-000098010000}"/>
    <cellStyle name="Heading 2 5" xfId="407" xr:uid="{00000000-0005-0000-0000-000099010000}"/>
    <cellStyle name="Heading 2 6" xfId="408" xr:uid="{00000000-0005-0000-0000-00009A010000}"/>
    <cellStyle name="Heading 2 7" xfId="409" xr:uid="{00000000-0005-0000-0000-00009B010000}"/>
    <cellStyle name="Heading 3 2" xfId="410" xr:uid="{00000000-0005-0000-0000-00009C010000}"/>
    <cellStyle name="Heading 3 3" xfId="411" xr:uid="{00000000-0005-0000-0000-00009D010000}"/>
    <cellStyle name="Heading 3 4" xfId="412" xr:uid="{00000000-0005-0000-0000-00009E010000}"/>
    <cellStyle name="Heading 3 5" xfId="413" xr:uid="{00000000-0005-0000-0000-00009F010000}"/>
    <cellStyle name="Heading 3 6" xfId="414" xr:uid="{00000000-0005-0000-0000-0000A0010000}"/>
    <cellStyle name="Heading 3 7" xfId="415" xr:uid="{00000000-0005-0000-0000-0000A1010000}"/>
    <cellStyle name="Heading 4 2" xfId="416" xr:uid="{00000000-0005-0000-0000-0000A2010000}"/>
    <cellStyle name="Heading 4 3" xfId="417" xr:uid="{00000000-0005-0000-0000-0000A3010000}"/>
    <cellStyle name="Heading 4 4" xfId="418" xr:uid="{00000000-0005-0000-0000-0000A4010000}"/>
    <cellStyle name="Heading 4 5" xfId="419" xr:uid="{00000000-0005-0000-0000-0000A5010000}"/>
    <cellStyle name="Heading 4 6" xfId="420" xr:uid="{00000000-0005-0000-0000-0000A6010000}"/>
    <cellStyle name="Heading 4 7" xfId="421" xr:uid="{00000000-0005-0000-0000-0000A7010000}"/>
    <cellStyle name="HEADING1" xfId="422" xr:uid="{00000000-0005-0000-0000-0000A8010000}"/>
    <cellStyle name="HEADING2" xfId="423" xr:uid="{00000000-0005-0000-0000-0000A9010000}"/>
    <cellStyle name="HEADING2 2" xfId="424" xr:uid="{00000000-0005-0000-0000-0000AA010000}"/>
    <cellStyle name="HEADING2_DE - Delmarva Cost of Capital Exhibits - May 2013 - JRW" xfId="425" xr:uid="{00000000-0005-0000-0000-0000AB010000}"/>
    <cellStyle name="HeadlineStyle" xfId="426" xr:uid="{00000000-0005-0000-0000-0000AC010000}"/>
    <cellStyle name="HeadlineStyle 2" xfId="427" xr:uid="{00000000-0005-0000-0000-0000AD010000}"/>
    <cellStyle name="HeadlineStyleJustified" xfId="428" xr:uid="{00000000-0005-0000-0000-0000AE010000}"/>
    <cellStyle name="Hyperlink" xfId="429" builtinId="8"/>
    <cellStyle name="Input 2" xfId="430" xr:uid="{00000000-0005-0000-0000-0000B0010000}"/>
    <cellStyle name="Input 3" xfId="431" xr:uid="{00000000-0005-0000-0000-0000B1010000}"/>
    <cellStyle name="Input 4" xfId="432" xr:uid="{00000000-0005-0000-0000-0000B2010000}"/>
    <cellStyle name="Input 5" xfId="433" xr:uid="{00000000-0005-0000-0000-0000B3010000}"/>
    <cellStyle name="Input 6" xfId="434" xr:uid="{00000000-0005-0000-0000-0000B4010000}"/>
    <cellStyle name="Input 7" xfId="435" xr:uid="{00000000-0005-0000-0000-0000B5010000}"/>
    <cellStyle name="Lines" xfId="436" xr:uid="{00000000-0005-0000-0000-0000B6010000}"/>
    <cellStyle name="Linked Cell 2" xfId="437" xr:uid="{00000000-0005-0000-0000-0000B7010000}"/>
    <cellStyle name="Linked Cell 3" xfId="438" xr:uid="{00000000-0005-0000-0000-0000B8010000}"/>
    <cellStyle name="Linked Cell 4" xfId="439" xr:uid="{00000000-0005-0000-0000-0000B9010000}"/>
    <cellStyle name="Linked Cell 5" xfId="440" xr:uid="{00000000-0005-0000-0000-0000BA010000}"/>
    <cellStyle name="Linked Cell 6" xfId="441" xr:uid="{00000000-0005-0000-0000-0000BB010000}"/>
    <cellStyle name="Linked Cell 7" xfId="442" xr:uid="{00000000-0005-0000-0000-0000BC010000}"/>
    <cellStyle name="Neutral 2" xfId="443" xr:uid="{00000000-0005-0000-0000-0000BD010000}"/>
    <cellStyle name="Neutral 3" xfId="444" xr:uid="{00000000-0005-0000-0000-0000BE010000}"/>
    <cellStyle name="Neutral 4" xfId="445" xr:uid="{00000000-0005-0000-0000-0000BF010000}"/>
    <cellStyle name="Neutral 5" xfId="446" xr:uid="{00000000-0005-0000-0000-0000C0010000}"/>
    <cellStyle name="Neutral 6" xfId="447" xr:uid="{00000000-0005-0000-0000-0000C1010000}"/>
    <cellStyle name="Neutral 7" xfId="448" xr:uid="{00000000-0005-0000-0000-0000C2010000}"/>
    <cellStyle name="Normal" xfId="0" builtinId="0"/>
    <cellStyle name="Normal - Style1" xfId="449" xr:uid="{00000000-0005-0000-0000-0000C4010000}"/>
    <cellStyle name="Normal - Style2" xfId="450" xr:uid="{00000000-0005-0000-0000-0000C5010000}"/>
    <cellStyle name="Normal - Style3" xfId="451" xr:uid="{00000000-0005-0000-0000-0000C6010000}"/>
    <cellStyle name="Normal - Style4" xfId="452" xr:uid="{00000000-0005-0000-0000-0000C7010000}"/>
    <cellStyle name="Normal - Style5" xfId="453" xr:uid="{00000000-0005-0000-0000-0000C8010000}"/>
    <cellStyle name="Normal - Style6" xfId="454" xr:uid="{00000000-0005-0000-0000-0000C9010000}"/>
    <cellStyle name="Normal - Style7" xfId="455" xr:uid="{00000000-0005-0000-0000-0000CA010000}"/>
    <cellStyle name="Normal - Style8" xfId="456" xr:uid="{00000000-0005-0000-0000-0000CB010000}"/>
    <cellStyle name="Normal 10" xfId="457" xr:uid="{00000000-0005-0000-0000-0000CC010000}"/>
    <cellStyle name="Normal 10 10" xfId="727" xr:uid="{BAF35473-DA97-4807-A71F-718D5F2C8A3B}"/>
    <cellStyle name="Normal 10 10 9 2 2" xfId="723" xr:uid="{00000000-0005-0000-0000-0000CD010000}"/>
    <cellStyle name="Normal 10 2" xfId="458" xr:uid="{00000000-0005-0000-0000-0000CE010000}"/>
    <cellStyle name="Normal 10 21 3" xfId="724" xr:uid="{00000000-0005-0000-0000-0000CF010000}"/>
    <cellStyle name="Normal 10 3" xfId="459" xr:uid="{00000000-0005-0000-0000-0000D0010000}"/>
    <cellStyle name="Normal 10 4" xfId="460" xr:uid="{00000000-0005-0000-0000-0000D1010000}"/>
    <cellStyle name="Normal 10 70" xfId="461" xr:uid="{00000000-0005-0000-0000-0000D2010000}"/>
    <cellStyle name="Normal 10_Avera Rebuttal Analyses" xfId="462" xr:uid="{00000000-0005-0000-0000-0000D3010000}"/>
    <cellStyle name="Normal 11" xfId="463" xr:uid="{00000000-0005-0000-0000-0000D4010000}"/>
    <cellStyle name="Normal 11 2" xfId="464" xr:uid="{00000000-0005-0000-0000-0000D5010000}"/>
    <cellStyle name="Normal 11 3" xfId="465" xr:uid="{00000000-0005-0000-0000-0000D6010000}"/>
    <cellStyle name="Normal 11_Avera Rebuttal Analyses" xfId="466" xr:uid="{00000000-0005-0000-0000-0000D7010000}"/>
    <cellStyle name="Normal 12" xfId="467" xr:uid="{00000000-0005-0000-0000-0000D8010000}"/>
    <cellStyle name="Normal 12 2" xfId="468" xr:uid="{00000000-0005-0000-0000-0000D9010000}"/>
    <cellStyle name="Normal 12_Avera Rebuttal Analyses" xfId="469" xr:uid="{00000000-0005-0000-0000-0000DA010000}"/>
    <cellStyle name="Normal 13" xfId="470" xr:uid="{00000000-0005-0000-0000-0000DB010000}"/>
    <cellStyle name="Normal 13 2" xfId="471" xr:uid="{00000000-0005-0000-0000-0000DC010000}"/>
    <cellStyle name="Normal 13_Avera Rebuttal Analyses" xfId="472" xr:uid="{00000000-0005-0000-0000-0000DD010000}"/>
    <cellStyle name="Normal 14" xfId="473" xr:uid="{00000000-0005-0000-0000-0000DE010000}"/>
    <cellStyle name="Normal 14 2" xfId="474" xr:uid="{00000000-0005-0000-0000-0000DF010000}"/>
    <cellStyle name="Normal 14 2 2" xfId="475" xr:uid="{00000000-0005-0000-0000-0000E0010000}"/>
    <cellStyle name="Normal 14 2 3" xfId="476" xr:uid="{00000000-0005-0000-0000-0000E1010000}"/>
    <cellStyle name="Normal 14 3" xfId="477" xr:uid="{00000000-0005-0000-0000-0000E2010000}"/>
    <cellStyle name="Normal 15" xfId="478" xr:uid="{00000000-0005-0000-0000-0000E3010000}"/>
    <cellStyle name="Normal 15 2" xfId="479" xr:uid="{00000000-0005-0000-0000-0000E4010000}"/>
    <cellStyle name="Normal 16" xfId="480" xr:uid="{00000000-0005-0000-0000-0000E5010000}"/>
    <cellStyle name="Normal 165" xfId="715" xr:uid="{00000000-0005-0000-0000-0000E6010000}"/>
    <cellStyle name="Normal 17" xfId="481" xr:uid="{00000000-0005-0000-0000-0000E7010000}"/>
    <cellStyle name="Normal 18" xfId="482" xr:uid="{00000000-0005-0000-0000-0000E8010000}"/>
    <cellStyle name="Normal 19" xfId="483" xr:uid="{00000000-0005-0000-0000-0000E9010000}"/>
    <cellStyle name="Normal 2" xfId="484" xr:uid="{00000000-0005-0000-0000-0000EA010000}"/>
    <cellStyle name="Normal 2 10" xfId="485" xr:uid="{00000000-0005-0000-0000-0000EB010000}"/>
    <cellStyle name="Normal 2 10 2" xfId="722" xr:uid="{00000000-0005-0000-0000-0000EC010000}"/>
    <cellStyle name="Normal 2 11" xfId="486" xr:uid="{00000000-0005-0000-0000-0000ED010000}"/>
    <cellStyle name="Normal 2 12" xfId="487" xr:uid="{00000000-0005-0000-0000-0000EE010000}"/>
    <cellStyle name="Normal 2 13" xfId="488" xr:uid="{00000000-0005-0000-0000-0000EF010000}"/>
    <cellStyle name="Normal 2 2" xfId="489" xr:uid="{00000000-0005-0000-0000-0000F0010000}"/>
    <cellStyle name="Normal 2 2 2" xfId="490" xr:uid="{00000000-0005-0000-0000-0000F1010000}"/>
    <cellStyle name="Normal 2 2 2 2" xfId="725" xr:uid="{00000000-0005-0000-0000-0000F2010000}"/>
    <cellStyle name="Normal 2 3" xfId="491" xr:uid="{00000000-0005-0000-0000-0000F3010000}"/>
    <cellStyle name="Normal 2 3 2" xfId="492" xr:uid="{00000000-0005-0000-0000-0000F4010000}"/>
    <cellStyle name="Normal 2 3_DE - Delmarva Cost of Capital Exhibits - May 2013 - JRW" xfId="493" xr:uid="{00000000-0005-0000-0000-0000F5010000}"/>
    <cellStyle name="Normal 2 4" xfId="494" xr:uid="{00000000-0005-0000-0000-0000F6010000}"/>
    <cellStyle name="Normal 2 4 2" xfId="495" xr:uid="{00000000-0005-0000-0000-0000F7010000}"/>
    <cellStyle name="Normal 2 4 2 2" xfId="496" xr:uid="{00000000-0005-0000-0000-0000F8010000}"/>
    <cellStyle name="Normal 2 4 2_Avera Analyses - Black Hills CO" xfId="497" xr:uid="{00000000-0005-0000-0000-0000F9010000}"/>
    <cellStyle name="Normal 2 4 3" xfId="498" xr:uid="{00000000-0005-0000-0000-0000FA010000}"/>
    <cellStyle name="Normal 2 4 4" xfId="499" xr:uid="{00000000-0005-0000-0000-0000FB010000}"/>
    <cellStyle name="Normal 2 4_Avera Analyses - Black Hills CO" xfId="500" xr:uid="{00000000-0005-0000-0000-0000FC010000}"/>
    <cellStyle name="Normal 2 5" xfId="501" xr:uid="{00000000-0005-0000-0000-0000FD010000}"/>
    <cellStyle name="Normal 2 5 2" xfId="502" xr:uid="{00000000-0005-0000-0000-0000FE010000}"/>
    <cellStyle name="Normal 2 5_Avera Analyses - Black Hills CO" xfId="503" xr:uid="{00000000-0005-0000-0000-0000FF010000}"/>
    <cellStyle name="Normal 2 6" xfId="504" xr:uid="{00000000-0005-0000-0000-000000020000}"/>
    <cellStyle name="Normal 2 7" xfId="505" xr:uid="{00000000-0005-0000-0000-000001020000}"/>
    <cellStyle name="Normal 2 8" xfId="506" xr:uid="{00000000-0005-0000-0000-000002020000}"/>
    <cellStyle name="Normal 2 9" xfId="507" xr:uid="{00000000-0005-0000-0000-000003020000}"/>
    <cellStyle name="Normal 2_Atmos Rebuttal Analyses" xfId="508" xr:uid="{00000000-0005-0000-0000-000004020000}"/>
    <cellStyle name="Normal 20" xfId="509" xr:uid="{00000000-0005-0000-0000-000005020000}"/>
    <cellStyle name="Normal 21" xfId="510" xr:uid="{00000000-0005-0000-0000-000006020000}"/>
    <cellStyle name="Normal 22" xfId="511" xr:uid="{00000000-0005-0000-0000-000007020000}"/>
    <cellStyle name="Normal 22 3" xfId="717" xr:uid="{00000000-0005-0000-0000-000008020000}"/>
    <cellStyle name="Normal 23" xfId="711" xr:uid="{00000000-0005-0000-0000-000009020000}"/>
    <cellStyle name="Normal 24" xfId="712" xr:uid="{00000000-0005-0000-0000-00000A020000}"/>
    <cellStyle name="Normal 25" xfId="716" xr:uid="{00000000-0005-0000-0000-00000B020000}"/>
    <cellStyle name="Normal 26" xfId="719" xr:uid="{00000000-0005-0000-0000-00000C020000}"/>
    <cellStyle name="Normal 27" xfId="726" xr:uid="{E4E721DB-DD37-4667-A720-D5E1A47AFE4A}"/>
    <cellStyle name="Normal 3" xfId="512" xr:uid="{00000000-0005-0000-0000-00000D020000}"/>
    <cellStyle name="Normal 3 2" xfId="513" xr:uid="{00000000-0005-0000-0000-00000E020000}"/>
    <cellStyle name="Normal 3 2 10" xfId="514" xr:uid="{00000000-0005-0000-0000-00000F020000}"/>
    <cellStyle name="Normal 3 2 2" xfId="515" xr:uid="{00000000-0005-0000-0000-000010020000}"/>
    <cellStyle name="Normal 3 2_Avera Rebuttal Analyses" xfId="516" xr:uid="{00000000-0005-0000-0000-000011020000}"/>
    <cellStyle name="Normal 3 3" xfId="517" xr:uid="{00000000-0005-0000-0000-000012020000}"/>
    <cellStyle name="Normal 3 4" xfId="518" xr:uid="{00000000-0005-0000-0000-000013020000}"/>
    <cellStyle name="Normal 3_Atmos Rebuttal Analyses" xfId="519" xr:uid="{00000000-0005-0000-0000-000014020000}"/>
    <cellStyle name="Normal 4" xfId="520" xr:uid="{00000000-0005-0000-0000-000015020000}"/>
    <cellStyle name="Normal 4 2" xfId="521" xr:uid="{00000000-0005-0000-0000-000016020000}"/>
    <cellStyle name="Normal 4 3" xfId="522" xr:uid="{00000000-0005-0000-0000-000017020000}"/>
    <cellStyle name="Normal 4 4" xfId="713" xr:uid="{00000000-0005-0000-0000-000018020000}"/>
    <cellStyle name="Normal 4_Exhibits MPG-5 thru 18, 22" xfId="523" xr:uid="{00000000-0005-0000-0000-000019020000}"/>
    <cellStyle name="Normal 5" xfId="524" xr:uid="{00000000-0005-0000-0000-00001A020000}"/>
    <cellStyle name="Normal 5 2" xfId="525" xr:uid="{00000000-0005-0000-0000-00001B020000}"/>
    <cellStyle name="Normal 5 3" xfId="526" xr:uid="{00000000-0005-0000-0000-00001C020000}"/>
    <cellStyle name="Normal 5 4" xfId="527" xr:uid="{00000000-0005-0000-0000-00001D020000}"/>
    <cellStyle name="Normal 5 5" xfId="528" xr:uid="{00000000-0005-0000-0000-00001E020000}"/>
    <cellStyle name="Normal 5_Atmos Rebuttal Analyses" xfId="529" xr:uid="{00000000-0005-0000-0000-00001F020000}"/>
    <cellStyle name="Normal 6" xfId="530" xr:uid="{00000000-0005-0000-0000-000020020000}"/>
    <cellStyle name="Normal 6 2" xfId="531" xr:uid="{00000000-0005-0000-0000-000021020000}"/>
    <cellStyle name="Normal 6 3" xfId="532" xr:uid="{00000000-0005-0000-0000-000022020000}"/>
    <cellStyle name="Normal 6 4" xfId="533" xr:uid="{00000000-0005-0000-0000-000023020000}"/>
    <cellStyle name="Normal 6 5" xfId="534" xr:uid="{00000000-0005-0000-0000-000024020000}"/>
    <cellStyle name="Normal 6 6" xfId="535" xr:uid="{00000000-0005-0000-0000-000025020000}"/>
    <cellStyle name="Normal 6_Atmos Rebuttal Analyses" xfId="536" xr:uid="{00000000-0005-0000-0000-000026020000}"/>
    <cellStyle name="Normal 7" xfId="537" xr:uid="{00000000-0005-0000-0000-000027020000}"/>
    <cellStyle name="Normal 7 2" xfId="538" xr:uid="{00000000-0005-0000-0000-000028020000}"/>
    <cellStyle name="Normal 7 3" xfId="539" xr:uid="{00000000-0005-0000-0000-000029020000}"/>
    <cellStyle name="Normal 7 4" xfId="540" xr:uid="{00000000-0005-0000-0000-00002A020000}"/>
    <cellStyle name="Normal 7 5" xfId="541" xr:uid="{00000000-0005-0000-0000-00002B020000}"/>
    <cellStyle name="Normal 7 6" xfId="542" xr:uid="{00000000-0005-0000-0000-00002C020000}"/>
    <cellStyle name="Normal 7_Avera Rebuttal Analyses" xfId="543" xr:uid="{00000000-0005-0000-0000-00002D020000}"/>
    <cellStyle name="Normal 8" xfId="544" xr:uid="{00000000-0005-0000-0000-00002E020000}"/>
    <cellStyle name="Normal 8 2" xfId="545" xr:uid="{00000000-0005-0000-0000-00002F020000}"/>
    <cellStyle name="Normal 8 3" xfId="546" xr:uid="{00000000-0005-0000-0000-000030020000}"/>
    <cellStyle name="Normal 8 4" xfId="547" xr:uid="{00000000-0005-0000-0000-000031020000}"/>
    <cellStyle name="Normal 8_Avera Rebuttal Analyses" xfId="548" xr:uid="{00000000-0005-0000-0000-000032020000}"/>
    <cellStyle name="Normal 9" xfId="549" xr:uid="{00000000-0005-0000-0000-000033020000}"/>
    <cellStyle name="Normal 9 2" xfId="550" xr:uid="{00000000-0005-0000-0000-000034020000}"/>
    <cellStyle name="Normal 9 3" xfId="551" xr:uid="{00000000-0005-0000-0000-000035020000}"/>
    <cellStyle name="Normal 9 4" xfId="552" xr:uid="{00000000-0005-0000-0000-000036020000}"/>
    <cellStyle name="Normal 9_Avera Rebuttal Analyses" xfId="553" xr:uid="{00000000-0005-0000-0000-000037020000}"/>
    <cellStyle name="Normal_rcjrw1" xfId="554" xr:uid="{00000000-0005-0000-0000-000038020000}"/>
    <cellStyle name="Normal_S&amp;P 500 Data" xfId="555" xr:uid="{00000000-0005-0000-0000-000039020000}"/>
    <cellStyle name="Normal_S&amp;P Data - Damoderan 2005 2" xfId="710" xr:uid="{00000000-0005-0000-0000-00003A020000}"/>
    <cellStyle name="Note 2" xfId="556" xr:uid="{00000000-0005-0000-0000-00003B020000}"/>
    <cellStyle name="Note 3" xfId="557" xr:uid="{00000000-0005-0000-0000-00003C020000}"/>
    <cellStyle name="Note 4" xfId="558" xr:uid="{00000000-0005-0000-0000-00003D020000}"/>
    <cellStyle name="Note 5" xfId="559" xr:uid="{00000000-0005-0000-0000-00003E020000}"/>
    <cellStyle name="Note 6" xfId="560" xr:uid="{00000000-0005-0000-0000-00003F020000}"/>
    <cellStyle name="Note 7" xfId="561" xr:uid="{00000000-0005-0000-0000-000040020000}"/>
    <cellStyle name="Output 2" xfId="562" xr:uid="{00000000-0005-0000-0000-000041020000}"/>
    <cellStyle name="Output 3" xfId="563" xr:uid="{00000000-0005-0000-0000-000042020000}"/>
    <cellStyle name="Output 4" xfId="564" xr:uid="{00000000-0005-0000-0000-000043020000}"/>
    <cellStyle name="Output 5" xfId="565" xr:uid="{00000000-0005-0000-0000-000044020000}"/>
    <cellStyle name="Output 6" xfId="566" xr:uid="{00000000-0005-0000-0000-000045020000}"/>
    <cellStyle name="Output 7" xfId="567" xr:uid="{00000000-0005-0000-0000-000046020000}"/>
    <cellStyle name="Output Amounts" xfId="568" xr:uid="{00000000-0005-0000-0000-000047020000}"/>
    <cellStyle name="Output Column Headings" xfId="569" xr:uid="{00000000-0005-0000-0000-000048020000}"/>
    <cellStyle name="Output Line Items" xfId="570" xr:uid="{00000000-0005-0000-0000-000049020000}"/>
    <cellStyle name="Output Report Heading" xfId="571" xr:uid="{00000000-0005-0000-0000-00004A020000}"/>
    <cellStyle name="Output Report Title" xfId="572" xr:uid="{00000000-0005-0000-0000-00004B020000}"/>
    <cellStyle name="Percent" xfId="573" builtinId="5"/>
    <cellStyle name="Percent 10" xfId="574" xr:uid="{00000000-0005-0000-0000-00004D020000}"/>
    <cellStyle name="Percent 11" xfId="575" xr:uid="{00000000-0005-0000-0000-00004E020000}"/>
    <cellStyle name="Percent 11 2" xfId="576" xr:uid="{00000000-0005-0000-0000-00004F020000}"/>
    <cellStyle name="Percent 12" xfId="577" xr:uid="{00000000-0005-0000-0000-000050020000}"/>
    <cellStyle name="Percent 13" xfId="578" xr:uid="{00000000-0005-0000-0000-000051020000}"/>
    <cellStyle name="Percent 14" xfId="579" xr:uid="{00000000-0005-0000-0000-000052020000}"/>
    <cellStyle name="Percent 14 2" xfId="580" xr:uid="{00000000-0005-0000-0000-000053020000}"/>
    <cellStyle name="Percent 15" xfId="581" xr:uid="{00000000-0005-0000-0000-000054020000}"/>
    <cellStyle name="Percent 16" xfId="582" xr:uid="{00000000-0005-0000-0000-000055020000}"/>
    <cellStyle name="Percent 17" xfId="721" xr:uid="{00000000-0005-0000-0000-000056020000}"/>
    <cellStyle name="Percent 2" xfId="583" xr:uid="{00000000-0005-0000-0000-000057020000}"/>
    <cellStyle name="Percent 2 2" xfId="584" xr:uid="{00000000-0005-0000-0000-000058020000}"/>
    <cellStyle name="Percent 2 2 2" xfId="585" xr:uid="{00000000-0005-0000-0000-000059020000}"/>
    <cellStyle name="Percent 2 2 2 2" xfId="586" xr:uid="{00000000-0005-0000-0000-00005A020000}"/>
    <cellStyle name="Percent 2 3" xfId="587" xr:uid="{00000000-0005-0000-0000-00005B020000}"/>
    <cellStyle name="Percent 2 4" xfId="588" xr:uid="{00000000-0005-0000-0000-00005C020000}"/>
    <cellStyle name="Percent 2 5" xfId="589" xr:uid="{00000000-0005-0000-0000-00005D020000}"/>
    <cellStyle name="Percent 2 6" xfId="590" xr:uid="{00000000-0005-0000-0000-00005E020000}"/>
    <cellStyle name="Percent 2_Atmos Rebuttal Analyses" xfId="591" xr:uid="{00000000-0005-0000-0000-00005F020000}"/>
    <cellStyle name="Percent 3" xfId="592" xr:uid="{00000000-0005-0000-0000-000060020000}"/>
    <cellStyle name="Percent 3 2" xfId="593" xr:uid="{00000000-0005-0000-0000-000061020000}"/>
    <cellStyle name="Percent 3 3" xfId="594" xr:uid="{00000000-0005-0000-0000-000062020000}"/>
    <cellStyle name="Percent 4" xfId="595" xr:uid="{00000000-0005-0000-0000-000063020000}"/>
    <cellStyle name="Percent 4 2" xfId="596" xr:uid="{00000000-0005-0000-0000-000064020000}"/>
    <cellStyle name="Percent 5" xfId="597" xr:uid="{00000000-0005-0000-0000-000065020000}"/>
    <cellStyle name="Percent 5 2" xfId="598" xr:uid="{00000000-0005-0000-0000-000066020000}"/>
    <cellStyle name="Percent 6" xfId="599" xr:uid="{00000000-0005-0000-0000-000067020000}"/>
    <cellStyle name="Percent 7" xfId="600" xr:uid="{00000000-0005-0000-0000-000068020000}"/>
    <cellStyle name="Percent 7 2" xfId="601" xr:uid="{00000000-0005-0000-0000-000069020000}"/>
    <cellStyle name="Percent 8" xfId="602" xr:uid="{00000000-0005-0000-0000-00006A020000}"/>
    <cellStyle name="Percent 8 2" xfId="603" xr:uid="{00000000-0005-0000-0000-00006B020000}"/>
    <cellStyle name="Percent 8 3" xfId="604" xr:uid="{00000000-0005-0000-0000-00006C020000}"/>
    <cellStyle name="Percent 9" xfId="605" xr:uid="{00000000-0005-0000-0000-00006D020000}"/>
    <cellStyle name="PSChar" xfId="606" xr:uid="{00000000-0005-0000-0000-00006E020000}"/>
    <cellStyle name="PSDate" xfId="607" xr:uid="{00000000-0005-0000-0000-00006F020000}"/>
    <cellStyle name="PSDec" xfId="608" xr:uid="{00000000-0005-0000-0000-000070020000}"/>
    <cellStyle name="PSHeading" xfId="609" xr:uid="{00000000-0005-0000-0000-000071020000}"/>
    <cellStyle name="PSInt" xfId="610" xr:uid="{00000000-0005-0000-0000-000072020000}"/>
    <cellStyle name="PSSpacer" xfId="611" xr:uid="{00000000-0005-0000-0000-000073020000}"/>
    <cellStyle name="SAPBEXaggData" xfId="612" xr:uid="{00000000-0005-0000-0000-000074020000}"/>
    <cellStyle name="SAPBEXaggDataEmph" xfId="613" xr:uid="{00000000-0005-0000-0000-000075020000}"/>
    <cellStyle name="SAPBEXaggItem" xfId="614" xr:uid="{00000000-0005-0000-0000-000076020000}"/>
    <cellStyle name="SAPBEXaggItemX" xfId="615" xr:uid="{00000000-0005-0000-0000-000077020000}"/>
    <cellStyle name="SAPBEXchaText" xfId="616" xr:uid="{00000000-0005-0000-0000-000078020000}"/>
    <cellStyle name="SAPBEXexcBad7" xfId="617" xr:uid="{00000000-0005-0000-0000-000079020000}"/>
    <cellStyle name="SAPBEXexcBad8" xfId="618" xr:uid="{00000000-0005-0000-0000-00007A020000}"/>
    <cellStyle name="SAPBEXexcBad9" xfId="619" xr:uid="{00000000-0005-0000-0000-00007B020000}"/>
    <cellStyle name="SAPBEXexcCritical4" xfId="620" xr:uid="{00000000-0005-0000-0000-00007C020000}"/>
    <cellStyle name="SAPBEXexcCritical5" xfId="621" xr:uid="{00000000-0005-0000-0000-00007D020000}"/>
    <cellStyle name="SAPBEXexcCritical6" xfId="622" xr:uid="{00000000-0005-0000-0000-00007E020000}"/>
    <cellStyle name="SAPBEXexcGood1" xfId="623" xr:uid="{00000000-0005-0000-0000-00007F020000}"/>
    <cellStyle name="SAPBEXexcGood2" xfId="624" xr:uid="{00000000-0005-0000-0000-000080020000}"/>
    <cellStyle name="SAPBEXexcGood3" xfId="625" xr:uid="{00000000-0005-0000-0000-000081020000}"/>
    <cellStyle name="SAPBEXfilterDrill" xfId="626" xr:uid="{00000000-0005-0000-0000-000082020000}"/>
    <cellStyle name="SAPBEXfilterItem" xfId="627" xr:uid="{00000000-0005-0000-0000-000083020000}"/>
    <cellStyle name="SAPBEXfilterText" xfId="628" xr:uid="{00000000-0005-0000-0000-000084020000}"/>
    <cellStyle name="SAPBEXformats" xfId="629" xr:uid="{00000000-0005-0000-0000-000085020000}"/>
    <cellStyle name="SAPBEXheaderItem" xfId="630" xr:uid="{00000000-0005-0000-0000-000086020000}"/>
    <cellStyle name="SAPBEXheaderText" xfId="631" xr:uid="{00000000-0005-0000-0000-000087020000}"/>
    <cellStyle name="SAPBEXHLevel0" xfId="632" xr:uid="{00000000-0005-0000-0000-000088020000}"/>
    <cellStyle name="SAPBEXHLevel0X" xfId="633" xr:uid="{00000000-0005-0000-0000-000089020000}"/>
    <cellStyle name="SAPBEXHLevel1" xfId="634" xr:uid="{00000000-0005-0000-0000-00008A020000}"/>
    <cellStyle name="SAPBEXHLevel1X" xfId="635" xr:uid="{00000000-0005-0000-0000-00008B020000}"/>
    <cellStyle name="SAPBEXHLevel2" xfId="636" xr:uid="{00000000-0005-0000-0000-00008C020000}"/>
    <cellStyle name="SAPBEXHLevel2X" xfId="637" xr:uid="{00000000-0005-0000-0000-00008D020000}"/>
    <cellStyle name="SAPBEXHLevel3" xfId="638" xr:uid="{00000000-0005-0000-0000-00008E020000}"/>
    <cellStyle name="SAPBEXHLevel3X" xfId="639" xr:uid="{00000000-0005-0000-0000-00008F020000}"/>
    <cellStyle name="SAPBEXresData" xfId="640" xr:uid="{00000000-0005-0000-0000-000090020000}"/>
    <cellStyle name="SAPBEXresDataEmph" xfId="641" xr:uid="{00000000-0005-0000-0000-000091020000}"/>
    <cellStyle name="SAPBEXresItem" xfId="642" xr:uid="{00000000-0005-0000-0000-000092020000}"/>
    <cellStyle name="SAPBEXresItemX" xfId="643" xr:uid="{00000000-0005-0000-0000-000093020000}"/>
    <cellStyle name="SAPBEXstdData" xfId="644" xr:uid="{00000000-0005-0000-0000-000094020000}"/>
    <cellStyle name="SAPBEXstdDataEmph" xfId="645" xr:uid="{00000000-0005-0000-0000-000095020000}"/>
    <cellStyle name="SAPBEXstdItem" xfId="646" xr:uid="{00000000-0005-0000-0000-000096020000}"/>
    <cellStyle name="SAPBEXstdItemX" xfId="647" xr:uid="{00000000-0005-0000-0000-000097020000}"/>
    <cellStyle name="SAPBEXtitle" xfId="648" xr:uid="{00000000-0005-0000-0000-000098020000}"/>
    <cellStyle name="SAPBEXundefined" xfId="649" xr:uid="{00000000-0005-0000-0000-000099020000}"/>
    <cellStyle name="Style 1" xfId="650" xr:uid="{00000000-0005-0000-0000-00009A020000}"/>
    <cellStyle name="Style 105" xfId="651" xr:uid="{00000000-0005-0000-0000-00009B020000}"/>
    <cellStyle name="Style 109" xfId="652" xr:uid="{00000000-0005-0000-0000-00009C020000}"/>
    <cellStyle name="Style 113" xfId="653" xr:uid="{00000000-0005-0000-0000-00009D020000}"/>
    <cellStyle name="Style 117" xfId="654" xr:uid="{00000000-0005-0000-0000-00009E020000}"/>
    <cellStyle name="Style 140" xfId="655" xr:uid="{00000000-0005-0000-0000-00009F020000}"/>
    <cellStyle name="Style 144" xfId="656" xr:uid="{00000000-0005-0000-0000-0000A0020000}"/>
    <cellStyle name="Style 21" xfId="657" xr:uid="{00000000-0005-0000-0000-0000A1020000}"/>
    <cellStyle name="Style 21 2" xfId="658" xr:uid="{00000000-0005-0000-0000-0000A2020000}"/>
    <cellStyle name="Style 22" xfId="659" xr:uid="{00000000-0005-0000-0000-0000A3020000}"/>
    <cellStyle name="Style 22 2" xfId="660" xr:uid="{00000000-0005-0000-0000-0000A4020000}"/>
    <cellStyle name="Style 22 2 2" xfId="661" xr:uid="{00000000-0005-0000-0000-0000A5020000}"/>
    <cellStyle name="Style 22 2_Avera Rebuttal Analyses" xfId="662" xr:uid="{00000000-0005-0000-0000-0000A6020000}"/>
    <cellStyle name="Style 23" xfId="663" xr:uid="{00000000-0005-0000-0000-0000A7020000}"/>
    <cellStyle name="Style 24" xfId="664" xr:uid="{00000000-0005-0000-0000-0000A8020000}"/>
    <cellStyle name="Style 24 2" xfId="665" xr:uid="{00000000-0005-0000-0000-0000A9020000}"/>
    <cellStyle name="Style 24 2 2" xfId="666" xr:uid="{00000000-0005-0000-0000-0000AA020000}"/>
    <cellStyle name="Style 24 2_Avera Rebuttal Analyses" xfId="667" xr:uid="{00000000-0005-0000-0000-0000AB020000}"/>
    <cellStyle name="Style 25" xfId="668" xr:uid="{00000000-0005-0000-0000-0000AC020000}"/>
    <cellStyle name="Style 26" xfId="669" xr:uid="{00000000-0005-0000-0000-0000AD020000}"/>
    <cellStyle name="Style 26 2" xfId="670" xr:uid="{00000000-0005-0000-0000-0000AE020000}"/>
    <cellStyle name="Style 26 2 2" xfId="671" xr:uid="{00000000-0005-0000-0000-0000AF020000}"/>
    <cellStyle name="Style 26 2_Avera Rebuttal Analyses" xfId="672" xr:uid="{00000000-0005-0000-0000-0000B0020000}"/>
    <cellStyle name="Style 26 3" xfId="673" xr:uid="{00000000-0005-0000-0000-0000B1020000}"/>
    <cellStyle name="Style 26 4" xfId="674" xr:uid="{00000000-0005-0000-0000-0000B2020000}"/>
    <cellStyle name="Style 27" xfId="675" xr:uid="{00000000-0005-0000-0000-0000B3020000}"/>
    <cellStyle name="Style 28" xfId="676" xr:uid="{00000000-0005-0000-0000-0000B4020000}"/>
    <cellStyle name="Style 29" xfId="677" xr:uid="{00000000-0005-0000-0000-0000B5020000}"/>
    <cellStyle name="Style 30" xfId="678" xr:uid="{00000000-0005-0000-0000-0000B6020000}"/>
    <cellStyle name="Style 31" xfId="679" xr:uid="{00000000-0005-0000-0000-0000B7020000}"/>
    <cellStyle name="Style 32" xfId="680" xr:uid="{00000000-0005-0000-0000-0000B8020000}"/>
    <cellStyle name="Style 33" xfId="681" xr:uid="{00000000-0005-0000-0000-0000B9020000}"/>
    <cellStyle name="Style 34" xfId="682" xr:uid="{00000000-0005-0000-0000-0000BA020000}"/>
    <cellStyle name="Style 35" xfId="683" xr:uid="{00000000-0005-0000-0000-0000BB020000}"/>
    <cellStyle name="Style 36" xfId="684" xr:uid="{00000000-0005-0000-0000-0000BC020000}"/>
    <cellStyle name="Style 37" xfId="685" xr:uid="{00000000-0005-0000-0000-0000BD020000}"/>
    <cellStyle name="Style 38" xfId="686" xr:uid="{00000000-0005-0000-0000-0000BE020000}"/>
    <cellStyle name="Style 39" xfId="687" xr:uid="{00000000-0005-0000-0000-0000BF020000}"/>
    <cellStyle name="STYLE1" xfId="688" xr:uid="{00000000-0005-0000-0000-0000C0020000}"/>
    <cellStyle name="STYLE2" xfId="689" xr:uid="{00000000-0005-0000-0000-0000C1020000}"/>
    <cellStyle name="STYLE3" xfId="690" xr:uid="{00000000-0005-0000-0000-0000C2020000}"/>
    <cellStyle name="STYLE4" xfId="691" xr:uid="{00000000-0005-0000-0000-0000C3020000}"/>
    <cellStyle name="Title" xfId="692" builtinId="15" customBuiltin="1"/>
    <cellStyle name="Title 2" xfId="693" xr:uid="{00000000-0005-0000-0000-0000C5020000}"/>
    <cellStyle name="Title 3" xfId="694" xr:uid="{00000000-0005-0000-0000-0000C6020000}"/>
    <cellStyle name="Title 4" xfId="695" xr:uid="{00000000-0005-0000-0000-0000C7020000}"/>
    <cellStyle name="Title 5" xfId="696" xr:uid="{00000000-0005-0000-0000-0000C8020000}"/>
    <cellStyle name="Title 6" xfId="697" xr:uid="{00000000-0005-0000-0000-0000C9020000}"/>
    <cellStyle name="Total 2" xfId="698" xr:uid="{00000000-0005-0000-0000-0000CA020000}"/>
    <cellStyle name="Total 3" xfId="699" xr:uid="{00000000-0005-0000-0000-0000CB020000}"/>
    <cellStyle name="Total 4" xfId="700" xr:uid="{00000000-0005-0000-0000-0000CC020000}"/>
    <cellStyle name="Total 5" xfId="701" xr:uid="{00000000-0005-0000-0000-0000CD020000}"/>
    <cellStyle name="Total 6" xfId="702" xr:uid="{00000000-0005-0000-0000-0000CE020000}"/>
    <cellStyle name="Total 7" xfId="703" xr:uid="{00000000-0005-0000-0000-0000CF020000}"/>
    <cellStyle name="Warning Text 2" xfId="704" xr:uid="{00000000-0005-0000-0000-0000D0020000}"/>
    <cellStyle name="Warning Text 3" xfId="705" xr:uid="{00000000-0005-0000-0000-0000D1020000}"/>
    <cellStyle name="Warning Text 4" xfId="706" xr:uid="{00000000-0005-0000-0000-0000D2020000}"/>
    <cellStyle name="Warning Text 5" xfId="707" xr:uid="{00000000-0005-0000-0000-0000D3020000}"/>
    <cellStyle name="Warning Text 6" xfId="708" xr:uid="{00000000-0005-0000-0000-0000D4020000}"/>
    <cellStyle name="Warning Text 7" xfId="709" xr:uid="{00000000-0005-0000-0000-0000D5020000}"/>
  </cellStyles>
  <dxfs count="5"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</dxf>
    <dxf>
      <font>
        <color rgb="FFFFFFFF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7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59.xml"/><Relationship Id="rId112" Type="http://schemas.openxmlformats.org/officeDocument/2006/relationships/externalLink" Target="externalLinks/externalLink8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7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102" Type="http://schemas.openxmlformats.org/officeDocument/2006/relationships/externalLink" Target="externalLinks/externalLink72.xml"/><Relationship Id="rId123" Type="http://schemas.openxmlformats.org/officeDocument/2006/relationships/externalLink" Target="externalLinks/externalLink93.xml"/><Relationship Id="rId12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externalLink" Target="externalLinks/externalLink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113" Type="http://schemas.openxmlformats.org/officeDocument/2006/relationships/externalLink" Target="externalLinks/externalLink83.xml"/><Relationship Id="rId118" Type="http://schemas.openxmlformats.org/officeDocument/2006/relationships/externalLink" Target="externalLinks/externalLink88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59" Type="http://schemas.openxmlformats.org/officeDocument/2006/relationships/externalLink" Target="externalLinks/externalLink29.xml"/><Relationship Id="rId103" Type="http://schemas.openxmlformats.org/officeDocument/2006/relationships/externalLink" Target="externalLinks/externalLink73.xml"/><Relationship Id="rId108" Type="http://schemas.openxmlformats.org/officeDocument/2006/relationships/externalLink" Target="externalLinks/externalLink78.xml"/><Relationship Id="rId124" Type="http://schemas.openxmlformats.org/officeDocument/2006/relationships/theme" Target="theme/theme1.xml"/><Relationship Id="rId129" Type="http://schemas.openxmlformats.org/officeDocument/2006/relationships/customXml" Target="../customXml/item2.xml"/><Relationship Id="rId54" Type="http://schemas.openxmlformats.org/officeDocument/2006/relationships/externalLink" Target="externalLinks/externalLink24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91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9.xml"/><Relationship Id="rId114" Type="http://schemas.openxmlformats.org/officeDocument/2006/relationships/externalLink" Target="externalLinks/externalLink84.xml"/><Relationship Id="rId119" Type="http://schemas.openxmlformats.org/officeDocument/2006/relationships/externalLink" Target="externalLinks/externalLink89.xml"/><Relationship Id="rId44" Type="http://schemas.openxmlformats.org/officeDocument/2006/relationships/externalLink" Target="externalLinks/externalLink14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130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7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externalLink" Target="externalLinks/externalLink67.xml"/><Relationship Id="rId104" Type="http://schemas.openxmlformats.org/officeDocument/2006/relationships/externalLink" Target="externalLinks/externalLink74.xml"/><Relationship Id="rId120" Type="http://schemas.openxmlformats.org/officeDocument/2006/relationships/externalLink" Target="externalLinks/externalLink90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110" Type="http://schemas.openxmlformats.org/officeDocument/2006/relationships/externalLink" Target="externalLinks/externalLink80.xml"/><Relationship Id="rId115" Type="http://schemas.openxmlformats.org/officeDocument/2006/relationships/externalLink" Target="externalLinks/externalLink85.xml"/><Relationship Id="rId131" Type="http://schemas.openxmlformats.org/officeDocument/2006/relationships/customXml" Target="../customXml/item4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externalLink" Target="externalLinks/externalLink70.xml"/><Relationship Id="rId105" Type="http://schemas.openxmlformats.org/officeDocument/2006/relationships/externalLink" Target="externalLinks/externalLink75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externalLink" Target="externalLinks/externalLink68.xml"/><Relationship Id="rId121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37.xml"/><Relationship Id="rId116" Type="http://schemas.openxmlformats.org/officeDocument/2006/relationships/externalLink" Target="externalLinks/externalLink8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32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111" Type="http://schemas.openxmlformats.org/officeDocument/2006/relationships/externalLink" Target="externalLinks/externalLink81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6.xml"/><Relationship Id="rId57" Type="http://schemas.openxmlformats.org/officeDocument/2006/relationships/externalLink" Target="externalLinks/externalLink27.xml"/><Relationship Id="rId106" Type="http://schemas.openxmlformats.org/officeDocument/2006/relationships/externalLink" Target="externalLinks/externalLink76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52" Type="http://schemas.openxmlformats.org/officeDocument/2006/relationships/externalLink" Target="externalLinks/externalLink22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94" Type="http://schemas.openxmlformats.org/officeDocument/2006/relationships/externalLink" Target="externalLinks/externalLink64.xml"/><Relationship Id="rId99" Type="http://schemas.openxmlformats.org/officeDocument/2006/relationships/externalLink" Target="externalLinks/externalLink69.xml"/><Relationship Id="rId101" Type="http://schemas.openxmlformats.org/officeDocument/2006/relationships/externalLink" Target="externalLinks/externalLink71.xml"/><Relationship Id="rId122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0</xdr:rowOff>
    </xdr:from>
    <xdr:to>
      <xdr:col>10</xdr:col>
      <xdr:colOff>7621</xdr:colOff>
      <xdr:row>31</xdr:row>
      <xdr:rowOff>30480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D8E013-B315-C93A-7A30-00B60AE4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56360"/>
          <a:ext cx="7505700" cy="41681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8</xdr:col>
      <xdr:colOff>0</xdr:colOff>
      <xdr:row>37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F4DC24-633D-E023-3FA0-307CA9D56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5920"/>
          <a:ext cx="8046720" cy="48996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510540</xdr:colOff>
      <xdr:row>27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EF6695-06BF-0C62-3EBB-D946B5B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47800"/>
          <a:ext cx="8008620" cy="4046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1</xdr:rowOff>
    </xdr:from>
    <xdr:to>
      <xdr:col>12</xdr:col>
      <xdr:colOff>53341</xdr:colOff>
      <xdr:row>34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0BB893-66E6-8B22-6F7A-F21A7BEE0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43101"/>
          <a:ext cx="7368540" cy="4236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10</xdr:col>
      <xdr:colOff>7620</xdr:colOff>
      <xdr:row>32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80B835-5C77-9F79-AB36-70F060700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89760"/>
          <a:ext cx="6530340" cy="381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13</xdr:col>
      <xdr:colOff>601980</xdr:colOff>
      <xdr:row>35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90AE86-3078-F532-83F0-F59CD2878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83080"/>
          <a:ext cx="8526780" cy="4503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104775</xdr:rowOff>
    </xdr:from>
    <xdr:to>
      <xdr:col>2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</xdr:rowOff>
    </xdr:from>
    <xdr:to>
      <xdr:col>11</xdr:col>
      <xdr:colOff>590550</xdr:colOff>
      <xdr:row>62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78DE1E-8CAE-753C-AF85-E811E574E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57326"/>
          <a:ext cx="7296150" cy="9058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</xdr:col>
      <xdr:colOff>726600</xdr:colOff>
      <xdr:row>27</xdr:row>
      <xdr:rowOff>190500</xdr:rowOff>
    </xdr:to>
    <xdr:pic>
      <xdr:nvPicPr>
        <xdr:cNvPr id="3" name="Picture 2" descr="A picture containing text, screenshot, font, number&#10;&#10;Description automatically generated">
          <a:extLst>
            <a:ext uri="{FF2B5EF4-FFF2-40B4-BE49-F238E27FC236}">
              <a16:creationId xmlns:a16="http://schemas.microsoft.com/office/drawing/2014/main" id="{2E9F2760-F5FC-885B-468E-001AD8420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6820"/>
          <a:ext cx="4803300" cy="43510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159125</xdr:colOff>
      <xdr:row>26</xdr:row>
      <xdr:rowOff>161438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2C539B-0053-AB7D-4DD9-70646A0DB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4940"/>
          <a:ext cx="7161905" cy="38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990600</xdr:colOff>
      <xdr:row>32</xdr:row>
      <xdr:rowOff>43269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FE984F-9647-40CA-51BA-18549DEB6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23060"/>
          <a:ext cx="8031480" cy="4371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PPE%2013%20month%20by%20su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uchanan\My%20Documents\bbfiles\Colorado\CO%202005-06%20GCA\AppendixA%202005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ash%20Working%20Capital\Cash%20Working%20Capi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bfiles\Colorado\Study%201202\AppendixA2002-12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Greeley\Kansas\Study%203-31-01\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LATE/Testimony%20Templates/Econ.%20data%20&amp;%20graphs/Testimony%20draft%20to%20be%20updated/historical.Graphs-testimony%20ready-rev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yanKucan/Box%20Sync/Projects%20-%20Sussex/16.1246%20Dominion%20NC%20ROE/Rebuttal%20Testimony/Supporting%20Analyses/forward%20interpolated%20yield%20curv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/Annual%20Rpts/WY/2000/G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TEMPLATE/Testimony%20Templates/Econ.%20data%20&amp;%20graphs/Testimony%20draft%20to%20be%20updated/historical.Graphs-testimony%20ready-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LOSEOUT/PAGES/2006/FEB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Electric/2014%20Rate%20Cases/Final%20Schedules/historical.Graphs-testimony%20ready-revised%20update-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jrw/Excel/Stock%20and%20Bond%20Returns/bond%20and%20stock%20returns%20-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vz100/Local%20Settings/Temporary%20Internet%20Files/Content.IE5/IJOLA5U7/jrw/Excel/Stock%20and%20Bond%20Returns/bond%20and%20stock%20returns%20-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-Offices-GO/INCTAX/PROVIS/Old%20Link%20Fi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045R8/NAMES.WK4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Mid-States\VIRGINIA\2003%20AIF\2003%2009%20AIF\REVISED%202003%2009%20FILED%20AI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cp.TAI-M056/AppData/Local/Microsoft/Windows/Temporary%20Internet%20Files/Content.Outlook/HI6E25ND/SPIEGEL-%23266564-v3-Risk_Premium_Adjustment_Exhibits_Updat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ity%20Services%20Data/13-0172%20-%20Missouri%20American%20(PMA)/Rebuttal/Janous'%20Corrected%20CA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ylan%20D'Ascendis/Box%20Sync/Return%20on%20Equity/ROE%20Models/Bloomberg/Bloomberg%20output/Beta%20Workbo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loomberg/Box%20Sync/Return%20on%20Equity/ROE%20Models/Bloomberg/Beta%20Work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/AFUDC/AFUDC%202002/AFUDC2002%20Forecast%20All%20Cos%20Act.%20thru%20M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Missouri%20Study%20ending%209-30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ylan%20D'Ascendis/Box%20Sync/Projects%20-%20ScottMadden/335-003%20Aqua%20IL%20ROR%20Study/Rebuttal/Freetly%20WP%20SM%20Modifie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URB_1-92_Att40%20-%20Avera%20Exhib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culty/jrw/Desktop/Zdrive/Utility/Current%20Cases/VA%20-%20APC%20-%202018/Staff_1-002_Attachment_1%20-%20MCK%20Worksheets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B_1-92_Att40%20-%20Avera%20Exhibit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_REPT/FIN_REPT/BUDGET/UPDATE/2007/EARNINGS%20ESTIMATES/2007_12&amp;0_EE%20Decembe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teve_piper_spglobal_com/Documents/Attachments%202/ExcelTemplateExampleInsurance_KDnotes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econ\COMMON\CASES\TAI\07%20Cases\0704%20PEPCO\Schedules\Pepco%20Schedul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amPerry/Documents/My%20Box%20Files/Return%20on%20Equity/ROE%20Models/Business%20Segment%20Data/2013/Business%20Segment%20Data%202013_5_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etxb/Desktop/xSurv-06Dec_021407_FILE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nn/Downloads/Regulatory%20Mechs%20Master%20(08-18-22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CAPTLMKT/Debt%20Info/Consolidated/Master%20Debt%20Schedule%20KSE/The%20Master%20Debt%20Sched%202009-09-30%20F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Users/combswr/AppData/Local/Microsoft/Windows/Temporary%20Internet%20Files/Content.Outlook/PPC0MUZ5/Okla%20COS%20Model%20TYE%2012-31-2010%20(FILED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_REPT/FIN_REPT/CLOSEOUT/PAGES/2004/FIN%20REPORT/JUNE%2020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annes%20Pfeifenberger\Local%20Settings\Temporary%20Internet%20Files\OLKCC\1134_Whistling_In_The_Wind\wks\Filed%20Items%20May%208%202002\1134%20Electric%202002%20DCF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rej/2009%20-%202010%20Utilities%20Inc%20rate%20cases/Water%20Sample/09-0548-549%20UI%20water%20sample%20non-constant%20DCF%20-%20growth%20test%2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evert/My%20Documents/DATA/Sussex/Model/Proxy%20group%20screen%20as%20of%2011-30-201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-my.sharepoint.com/personal/bhu_ceadvisors_com/Documents/Projects/Copy%20of%20ROE%20Model%202-28-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D/MTGAS/2014%20Case/2014%20RateDesignMT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OS/ANNLRPTS/WY/98/GA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032r8/NAMES.WK4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TECO%20-%20FL%20-%202008/Response%2060%20-%20debt%20cost%20rate%20-%20adjustmen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TXB/Thuy/Check%20Financial%20pages/0905%20CHECK%20PAGE%201%20TO%20%201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nnifer%20Nelson/Box%20Sync/Projects/15.1192%20PNM%20ROE%20Testimony%20Re-filing/August%202015%20Filing/Direct%20Testimony/Supporting%20Analysis/Capital%20Structure%20Q42014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cp.TAI-M056/AppData/Local/Microsoft/Windows/Temporary%20Internet%20Files/Content.Outlook/HI6E25ND/CASES/TAI/06%20Cases/0636%20%20UNS%20Gas/UNS%20Gas%20Schedul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onnelk/My%20Documents/2005%20Rate%20Case%20Analysis/Finance%20Readiness/SFR%20Model/Lead_Lag%20Study/H%20SFR%20L-L%2006-09%200507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%20Ledger%20Accounting/ADI%20Vouchers/Amanda's%20ADI%20Vouchers/FY2013/January%202013/Uploaded/010-109%20MTM%20Jan-1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ruce/Local%20Settings/Temporary%20Internet%20Files/OLK66/MD%209311%20Bill%20Comp%20TBO%20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rej/2009%20-%202010%20Utilities%20Inc%20rate%20cases/Utility%20Sample/09-0548-549%20UI%20utility%20sample%20non-constant%20DCF%20growth%20test%202.xls" TargetMode="External"/></Relationships>
</file>

<file path=xl/externalLinks/_rels/externalLink73.xml.rels><?xml version="1.0" encoding="UTF-8" standalone="yes"?>
<Relationships xmlns="http://schemas.openxmlformats.org/package/2006/relationships"><Relationship Id="rId2" Type="http://schemas.microsoft.com/office/2019/04/relationships/externalLinkLongPath" Target="https://sharenow.sp.aepsc.com/Documents%20and%20Settings/Bruce/Local%20Settings/Temporary%20Internet%20Files/OLK66/&#1053;&#1086;&#1074;&#1099;&#1081;%20&#1084;&#1086;&#1079;&#1075;&#1072;Users/timoliver/Dropbox/.dropbox.cache/2011-07-26/Staff%20DR%205-1%20Hanley%20Electronic%20Exhs%20(BRO)%20(deleted%204e2d0f62-deafd-11986140).xlsx?D60161CC" TargetMode="External"/><Relationship Id="rId1" Type="http://schemas.openxmlformats.org/officeDocument/2006/relationships/externalLinkPath" Target="file:///\\D60161CC\Staff%20DR%205-1%20Hanley%20Electronic%20Exhs%20(BRO)%20(deleted%204e2d0f62-deafd-11986140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Missouri%20Study%20ending%209-30-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udora%20mailboxes/attach/Yankee%20Gas/YGS%20ROR%20Schedule%20December%202003%20Revised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RATECASE/1999/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krbk/LOCALS~1/Temp/MFR_2008%20Actu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MENT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s_intg\Rate%20Case_01\MSFR_Wps%20&amp;%20Scheds%20to%20file\RATECASE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D%20-%20Drive/Utility/Current%20Cases/California%20Water%20Cases%20-%202011/CAL%20Water%20Co%20%20Cost%20of%20Capital%20Exhibits%20-%202011%20-%20JRW%20-%20August%202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jrw/Documents/D%20-%20Drive/Utility/Current%20Cases/OH%20-%20AEP%20-%202014/AEP%20DRs%20Responses/WP-3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etxb/Desktop/SR%202007%20Budget_Final_FILED_0227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Energas\Amarillo\DefStudyMay01\Exhibits%20May%2001%20Amarillo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nn/Downloads/2022%2006%20Market%20DCF%20(7-6%20update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LMEN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M/Documents/FINCAP/Template/Utility%20ROE%20Analysis/FERC%20Analyses%20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</sheetNames>
    <sheetDataSet>
      <sheetData sheetId="0">
        <row r="7">
          <cell r="C7" t="str">
            <v>ATMOS ENERGY CORPORATION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List"/>
      <sheetName val="CAP-64.1"/>
      <sheetName val="CAP-64.2"/>
      <sheetName val="CAP-64.3"/>
      <sheetName val="CAP-64.4"/>
      <sheetName val="CAP-64.5"/>
      <sheetName val="CAP-64.6"/>
      <sheetName val="CAP-64.7,8,9"/>
      <sheetName val="CAP-64.10"/>
      <sheetName val="CAP-65.1"/>
      <sheetName val="CAP-65.2"/>
      <sheetName val="CAP-65.3"/>
      <sheetName val="CAP-66.1"/>
      <sheetName val="CAP-66.2"/>
      <sheetName val="CAP-66.3"/>
      <sheetName val="CAP-66.4"/>
      <sheetName val="CAP-66.5,6"/>
      <sheetName val="CAP-66.7"/>
      <sheetName val="CAP-66.8"/>
      <sheetName val="CAP-66.9"/>
      <sheetName val="11 (4,5)"/>
      <sheetName val="1322.4-5A"/>
      <sheetName val="SDGE-EL15-11"/>
      <sheetName val="2015BBB"/>
      <sheetName val="1316.1A"/>
      <sheetName val="1316.1B"/>
      <sheetName val="1316.2A"/>
      <sheetName val="1316.2B"/>
      <sheetName val="1316.3A"/>
      <sheetName val="1316.3B"/>
      <sheetName val="1316.3C"/>
      <sheetName val="1316.3D"/>
      <sheetName val="1316.4-5 Adjusted"/>
      <sheetName val="1316.6 Adjusted"/>
      <sheetName val="WP - 1316.4-5 Original"/>
      <sheetName val="WP - 1305.1 Original"/>
      <sheetName val="WP - 1305.2"/>
      <sheetName val="WP - 1305.3"/>
      <sheetName val="WP - 1305.4-5 Original"/>
      <sheetName val="WP - 1316.6"/>
      <sheetName val="WP - 1320.3"/>
      <sheetName val="1320.4"/>
      <sheetName val="1322.2"/>
      <sheetName val="1322.6"/>
      <sheetName val="DVP-24"/>
      <sheetName val="Startrans"/>
      <sheetName val="SettlementAdj"/>
      <sheetName val="RecentYields-33"/>
      <sheetName val="RecentYields-86"/>
      <sheetName val="MonthlyYields"/>
      <sheetName val="2014TreasuryYields"/>
      <sheetName val="AEOUtilityYieldForecasts"/>
      <sheetName val="AA-BBB Spre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G7">
            <v>6.08E-2</v>
          </cell>
        </row>
        <row r="8">
          <cell r="G8">
            <v>6.1900000000000004E-2</v>
          </cell>
        </row>
        <row r="9">
          <cell r="G9">
            <v>6.1399999999999996E-2</v>
          </cell>
        </row>
        <row r="10">
          <cell r="G10">
            <v>6.0599999999999994E-2</v>
          </cell>
        </row>
        <row r="11">
          <cell r="G11">
            <v>6.1100000000000002E-2</v>
          </cell>
        </row>
        <row r="12">
          <cell r="G12">
            <v>6.2600000000000003E-2</v>
          </cell>
        </row>
        <row r="13">
          <cell r="G13">
            <v>6.54E-2</v>
          </cell>
        </row>
        <row r="14">
          <cell r="G14">
            <v>6.59E-2</v>
          </cell>
        </row>
        <row r="15">
          <cell r="G15">
            <v>6.6100000000000006E-2</v>
          </cell>
        </row>
        <row r="16">
          <cell r="G16">
            <v>6.6100000000000006E-2</v>
          </cell>
        </row>
        <row r="17">
          <cell r="G17">
            <v>6.4299999999999996E-2</v>
          </cell>
        </row>
        <row r="18">
          <cell r="G18">
            <v>6.2600000000000003E-2</v>
          </cell>
        </row>
        <row r="19">
          <cell r="G19">
            <v>6.2400000000000004E-2</v>
          </cell>
        </row>
        <row r="20">
          <cell r="G20">
            <v>6.0400000000000002E-2</v>
          </cell>
        </row>
        <row r="21">
          <cell r="G21">
            <v>6.0499999999999998E-2</v>
          </cell>
        </row>
        <row r="22">
          <cell r="G22">
            <v>6.1600000000000002E-2</v>
          </cell>
        </row>
        <row r="23">
          <cell r="G23">
            <v>6.0999999999999999E-2</v>
          </cell>
        </row>
        <row r="24">
          <cell r="G24">
            <v>6.0999999999999999E-2</v>
          </cell>
        </row>
        <row r="25">
          <cell r="G25">
            <v>6.2400000000000004E-2</v>
          </cell>
        </row>
        <row r="26">
          <cell r="G26">
            <v>6.2300000000000001E-2</v>
          </cell>
        </row>
        <row r="27">
          <cell r="G27">
            <v>6.54E-2</v>
          </cell>
        </row>
        <row r="28">
          <cell r="G28">
            <v>6.4899999999999999E-2</v>
          </cell>
        </row>
        <row r="29">
          <cell r="G29">
            <v>6.5099999999999991E-2</v>
          </cell>
        </row>
        <row r="30">
          <cell r="G30">
            <v>6.4500000000000002E-2</v>
          </cell>
        </row>
        <row r="31">
          <cell r="G31">
            <v>6.3600000000000004E-2</v>
          </cell>
        </row>
        <row r="32">
          <cell r="G32">
            <v>6.2699999999999992E-2</v>
          </cell>
        </row>
        <row r="33">
          <cell r="G33">
            <v>6.5099999999999991E-2</v>
          </cell>
        </row>
        <row r="34">
          <cell r="G34">
            <v>6.3500000000000001E-2</v>
          </cell>
        </row>
        <row r="35">
          <cell r="G35">
            <v>6.6000000000000003E-2</v>
          </cell>
        </row>
        <row r="36">
          <cell r="G36">
            <v>6.6799999999999998E-2</v>
          </cell>
        </row>
        <row r="37">
          <cell r="G37">
            <v>6.8099999999999994E-2</v>
          </cell>
        </row>
        <row r="38">
          <cell r="G38">
            <v>6.7900000000000002E-2</v>
          </cell>
        </row>
        <row r="39">
          <cell r="G39">
            <v>6.93E-2</v>
          </cell>
        </row>
        <row r="40">
          <cell r="G40">
            <v>6.9699999999999998E-2</v>
          </cell>
        </row>
        <row r="41">
          <cell r="G41">
            <v>6.9800000000000001E-2</v>
          </cell>
        </row>
        <row r="42">
          <cell r="G42">
            <v>7.1500000000000008E-2</v>
          </cell>
        </row>
        <row r="43">
          <cell r="G43">
            <v>8.5800000000000001E-2</v>
          </cell>
        </row>
        <row r="44">
          <cell r="G44">
            <v>8.9800000000000005E-2</v>
          </cell>
        </row>
        <row r="45">
          <cell r="G45">
            <v>8.1300000000000011E-2</v>
          </cell>
        </row>
        <row r="46">
          <cell r="G46">
            <v>7.9000000000000001E-2</v>
          </cell>
        </row>
        <row r="47">
          <cell r="G47">
            <v>7.7399999999999997E-2</v>
          </cell>
        </row>
        <row r="48">
          <cell r="G48">
            <v>0.08</v>
          </cell>
        </row>
        <row r="49">
          <cell r="G49">
            <v>8.0299999999999996E-2</v>
          </cell>
        </row>
        <row r="50">
          <cell r="G50">
            <v>7.7600000000000002E-2</v>
          </cell>
        </row>
        <row r="51">
          <cell r="G51">
            <v>7.2999999999999995E-2</v>
          </cell>
        </row>
        <row r="52">
          <cell r="G52">
            <v>6.8900000000000003E-2</v>
          </cell>
        </row>
        <row r="53">
          <cell r="G53">
            <v>6.3600000000000004E-2</v>
          </cell>
        </row>
        <row r="54">
          <cell r="G54">
            <v>6.1200000000000004E-2</v>
          </cell>
        </row>
        <row r="55">
          <cell r="G55">
            <v>6.1399999999999996E-2</v>
          </cell>
        </row>
        <row r="56">
          <cell r="G56">
            <v>6.1799999999999994E-2</v>
          </cell>
        </row>
        <row r="57">
          <cell r="G57">
            <v>6.2600000000000003E-2</v>
          </cell>
        </row>
        <row r="58">
          <cell r="G58">
            <v>6.1600000000000002E-2</v>
          </cell>
        </row>
        <row r="59">
          <cell r="G59">
            <v>6.25E-2</v>
          </cell>
        </row>
        <row r="60">
          <cell r="G60">
            <v>6.2199999999999998E-2</v>
          </cell>
        </row>
        <row r="61">
          <cell r="G61">
            <v>6.1900000000000004E-2</v>
          </cell>
        </row>
        <row r="62">
          <cell r="G62">
            <v>6.1500000000000006E-2</v>
          </cell>
        </row>
        <row r="63">
          <cell r="G63">
            <v>6.1799999999999994E-2</v>
          </cell>
        </row>
        <row r="64">
          <cell r="G64">
            <v>5.9800000000000006E-2</v>
          </cell>
        </row>
        <row r="65">
          <cell r="G65">
            <v>5.5500000000000001E-2</v>
          </cell>
        </row>
        <row r="66">
          <cell r="G66">
            <v>5.5300000000000002E-2</v>
          </cell>
        </row>
        <row r="67">
          <cell r="G67">
            <v>5.62E-2</v>
          </cell>
        </row>
        <row r="68">
          <cell r="G68">
            <v>5.8499999999999996E-2</v>
          </cell>
        </row>
        <row r="69">
          <cell r="G69">
            <v>6.0400000000000002E-2</v>
          </cell>
        </row>
        <row r="70">
          <cell r="G70">
            <v>6.0599999999999994E-2</v>
          </cell>
        </row>
        <row r="71">
          <cell r="G71">
            <v>6.0999999999999999E-2</v>
          </cell>
        </row>
        <row r="72">
          <cell r="G72">
            <v>5.9699999999999996E-2</v>
          </cell>
        </row>
        <row r="73">
          <cell r="G73">
            <v>5.9800000000000006E-2</v>
          </cell>
        </row>
        <row r="74">
          <cell r="G74">
            <v>5.74E-2</v>
          </cell>
        </row>
        <row r="75">
          <cell r="G75">
            <v>5.67E-2</v>
          </cell>
        </row>
        <row r="76">
          <cell r="G76">
            <v>5.7000000000000002E-2</v>
          </cell>
        </row>
        <row r="77">
          <cell r="G77">
            <v>5.2199999999999996E-2</v>
          </cell>
        </row>
        <row r="78">
          <cell r="G78">
            <v>5.1100000000000007E-2</v>
          </cell>
        </row>
        <row r="79">
          <cell r="G79">
            <v>5.2400000000000002E-2</v>
          </cell>
        </row>
        <row r="80">
          <cell r="G80">
            <v>4.9299999999999997E-2</v>
          </cell>
        </row>
        <row r="81">
          <cell r="G81">
            <v>5.0700000000000002E-2</v>
          </cell>
        </row>
        <row r="82">
          <cell r="G82">
            <v>5.0599999999999999E-2</v>
          </cell>
        </row>
        <row r="83">
          <cell r="G83">
            <v>5.0200000000000002E-2</v>
          </cell>
        </row>
        <row r="84">
          <cell r="G84">
            <v>5.1299999999999998E-2</v>
          </cell>
        </row>
        <row r="85">
          <cell r="G85">
            <v>5.11E-2</v>
          </cell>
        </row>
        <row r="86">
          <cell r="G86">
            <v>4.9700000000000001E-2</v>
          </cell>
        </row>
        <row r="87">
          <cell r="G87">
            <v>4.9099999999999998E-2</v>
          </cell>
        </row>
        <row r="88">
          <cell r="G88">
            <v>4.8500000000000001E-2</v>
          </cell>
        </row>
        <row r="89">
          <cell r="G89">
            <v>4.8800000000000003E-2</v>
          </cell>
        </row>
        <row r="90">
          <cell r="G90">
            <v>4.8099999999999997E-2</v>
          </cell>
        </row>
        <row r="91">
          <cell r="G91">
            <v>4.5400000000000003E-2</v>
          </cell>
        </row>
        <row r="92">
          <cell r="G92">
            <v>4.4200000000000003E-2</v>
          </cell>
        </row>
        <row r="93">
          <cell r="G93">
            <v>4.5600000000000002E-2</v>
          </cell>
        </row>
        <row r="94">
          <cell r="G94">
            <v>4.6600000000000003E-2</v>
          </cell>
        </row>
        <row r="95">
          <cell r="G95">
            <v>4.7399999999999998E-2</v>
          </cell>
        </row>
        <row r="96">
          <cell r="G96">
            <v>4.7199999999999999E-2</v>
          </cell>
        </row>
        <row r="97">
          <cell r="G97">
            <v>4.4900000000000002E-2</v>
          </cell>
        </row>
        <row r="98">
          <cell r="G98">
            <v>4.65E-2</v>
          </cell>
        </row>
        <row r="99">
          <cell r="G99">
            <v>5.0799999999999998E-2</v>
          </cell>
        </row>
        <row r="100">
          <cell r="G100">
            <v>5.21E-2</v>
          </cell>
        </row>
        <row r="101">
          <cell r="G101">
            <v>5.28E-2</v>
          </cell>
        </row>
        <row r="102">
          <cell r="G102">
            <v>5.3100000000000001E-2</v>
          </cell>
        </row>
        <row r="103">
          <cell r="G103">
            <v>5.1700000000000003E-2</v>
          </cell>
        </row>
        <row r="104">
          <cell r="G104">
            <v>5.2400000000000002E-2</v>
          </cell>
        </row>
        <row r="105">
          <cell r="G105">
            <v>5.2499999999999998E-2</v>
          </cell>
        </row>
        <row r="106">
          <cell r="G106">
            <v>5.0900000000000001E-2</v>
          </cell>
        </row>
        <row r="107">
          <cell r="G107">
            <v>5.0099999999999999E-2</v>
          </cell>
        </row>
        <row r="108">
          <cell r="G108">
            <v>0.05</v>
          </cell>
        </row>
        <row r="109">
          <cell r="G109">
            <v>4.8500000000000001E-2</v>
          </cell>
        </row>
        <row r="110">
          <cell r="G110">
            <v>4.6899999999999997E-2</v>
          </cell>
        </row>
        <row r="111">
          <cell r="G111">
            <v>4.7300000000000002E-2</v>
          </cell>
        </row>
        <row r="112">
          <cell r="G112">
            <v>4.6600000000000003E-2</v>
          </cell>
        </row>
        <row r="113">
          <cell r="G113">
            <v>4.65E-2</v>
          </cell>
        </row>
        <row r="114">
          <cell r="G114">
            <v>4.7899999999999998E-2</v>
          </cell>
        </row>
      </sheetData>
      <sheetData sheetId="50"/>
      <sheetData sheetId="51"/>
      <sheetData sheetId="5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/>
      <sheetData sheetId="1">
        <row r="4">
          <cell r="J4" t="str">
            <v>EQY_BETA_OVERRIDE_START_DT</v>
          </cell>
        </row>
        <row r="6">
          <cell r="B6" t="str">
            <v>Daily</v>
          </cell>
          <cell r="C6" t="str">
            <v>D</v>
          </cell>
          <cell r="F6" t="str">
            <v>Local CCY</v>
          </cell>
        </row>
        <row r="7">
          <cell r="B7" t="str">
            <v>Weekly</v>
          </cell>
          <cell r="C7" t="str">
            <v>W</v>
          </cell>
          <cell r="F7" t="str">
            <v>USD</v>
          </cell>
          <cell r="G7" t="str">
            <v>USD</v>
          </cell>
        </row>
        <row r="8">
          <cell r="B8" t="str">
            <v>Monthly</v>
          </cell>
          <cell r="C8" t="str">
            <v>M</v>
          </cell>
          <cell r="F8" t="str">
            <v>ARS</v>
          </cell>
          <cell r="G8" t="str">
            <v>ARS</v>
          </cell>
        </row>
        <row r="9">
          <cell r="B9" t="str">
            <v>Quarterly</v>
          </cell>
          <cell r="C9" t="str">
            <v>Q</v>
          </cell>
          <cell r="F9" t="str">
            <v>AUD</v>
          </cell>
          <cell r="G9" t="str">
            <v>AUD</v>
          </cell>
        </row>
        <row r="10">
          <cell r="B10" t="str">
            <v>Yearly</v>
          </cell>
          <cell r="C10" t="str">
            <v>Y</v>
          </cell>
          <cell r="F10" t="str">
            <v>ATS</v>
          </cell>
          <cell r="G10" t="str">
            <v>ATS</v>
          </cell>
        </row>
        <row r="11">
          <cell r="F11" t="str">
            <v>BEF</v>
          </cell>
          <cell r="G11" t="str">
            <v>BEF</v>
          </cell>
        </row>
        <row r="12">
          <cell r="F12" t="str">
            <v>BRL</v>
          </cell>
          <cell r="G12" t="str">
            <v>BRL</v>
          </cell>
        </row>
        <row r="13">
          <cell r="F13" t="str">
            <v>CAD</v>
          </cell>
          <cell r="G13" t="str">
            <v>CAD</v>
          </cell>
        </row>
        <row r="14">
          <cell r="F14" t="str">
            <v>CHF</v>
          </cell>
          <cell r="G14" t="str">
            <v>CHF</v>
          </cell>
        </row>
        <row r="15">
          <cell r="F15" t="str">
            <v>CNY</v>
          </cell>
          <cell r="G15" t="str">
            <v>CNY</v>
          </cell>
        </row>
        <row r="16">
          <cell r="F16" t="str">
            <v>COP</v>
          </cell>
          <cell r="G16" t="str">
            <v>COP</v>
          </cell>
        </row>
        <row r="17">
          <cell r="F17" t="str">
            <v>DEM</v>
          </cell>
          <cell r="G17" t="str">
            <v>DEM</v>
          </cell>
        </row>
        <row r="18">
          <cell r="F18" t="str">
            <v>DKK</v>
          </cell>
          <cell r="G18" t="str">
            <v>DKK</v>
          </cell>
        </row>
        <row r="19">
          <cell r="F19" t="str">
            <v>ESP</v>
          </cell>
          <cell r="G19" t="str">
            <v>ESP</v>
          </cell>
        </row>
        <row r="20">
          <cell r="F20" t="str">
            <v>EUR</v>
          </cell>
          <cell r="G20" t="str">
            <v>EUR</v>
          </cell>
        </row>
        <row r="21">
          <cell r="F21" t="str">
            <v>FIM</v>
          </cell>
          <cell r="G21" t="str">
            <v>FIM</v>
          </cell>
        </row>
        <row r="22">
          <cell r="F22" t="str">
            <v>FRF</v>
          </cell>
          <cell r="G22" t="str">
            <v>FRF</v>
          </cell>
        </row>
        <row r="23">
          <cell r="F23" t="str">
            <v>GBP</v>
          </cell>
          <cell r="G23" t="str">
            <v>GBP</v>
          </cell>
        </row>
        <row r="24">
          <cell r="F24" t="str">
            <v>GRD</v>
          </cell>
          <cell r="G24" t="str">
            <v>GRD</v>
          </cell>
        </row>
        <row r="25">
          <cell r="F25" t="str">
            <v>HKD</v>
          </cell>
          <cell r="G25" t="str">
            <v>HKD</v>
          </cell>
        </row>
        <row r="26">
          <cell r="F26" t="str">
            <v>IEP</v>
          </cell>
          <cell r="G26" t="str">
            <v>IEP</v>
          </cell>
        </row>
        <row r="27">
          <cell r="F27" t="str">
            <v>IDR</v>
          </cell>
          <cell r="G27" t="str">
            <v>IDR</v>
          </cell>
        </row>
        <row r="28">
          <cell r="F28" t="str">
            <v>INR</v>
          </cell>
          <cell r="G28" t="str">
            <v>INR</v>
          </cell>
        </row>
        <row r="29">
          <cell r="F29" t="str">
            <v>ITL</v>
          </cell>
          <cell r="G29" t="str">
            <v>ITL</v>
          </cell>
        </row>
        <row r="30">
          <cell r="F30" t="str">
            <v>JPY</v>
          </cell>
          <cell r="G30" t="str">
            <v>JPY</v>
          </cell>
        </row>
        <row r="31">
          <cell r="F31" t="str">
            <v>KRW</v>
          </cell>
          <cell r="G31" t="str">
            <v>KRW</v>
          </cell>
        </row>
        <row r="32">
          <cell r="F32" t="str">
            <v>MYR</v>
          </cell>
          <cell r="G32" t="str">
            <v>MYR</v>
          </cell>
        </row>
        <row r="33">
          <cell r="F33" t="str">
            <v>MXN</v>
          </cell>
          <cell r="G33" t="str">
            <v>MXN</v>
          </cell>
        </row>
        <row r="34">
          <cell r="F34" t="str">
            <v>MYR</v>
          </cell>
          <cell r="G34" t="str">
            <v>MYR</v>
          </cell>
        </row>
        <row r="35">
          <cell r="F35" t="str">
            <v>NOK</v>
          </cell>
          <cell r="G35" t="str">
            <v>NOK</v>
          </cell>
        </row>
        <row r="36">
          <cell r="F36" t="str">
            <v>NZD</v>
          </cell>
          <cell r="G36" t="str">
            <v>NZD</v>
          </cell>
        </row>
        <row r="37">
          <cell r="F37" t="str">
            <v>SEK</v>
          </cell>
          <cell r="G37" t="str">
            <v>SEK</v>
          </cell>
        </row>
        <row r="38">
          <cell r="F38" t="str">
            <v>SGD</v>
          </cell>
          <cell r="G38" t="str">
            <v>SGD</v>
          </cell>
        </row>
        <row r="39">
          <cell r="F39" t="str">
            <v>TRY</v>
          </cell>
          <cell r="G39" t="str">
            <v>TRY</v>
          </cell>
        </row>
        <row r="40">
          <cell r="F40" t="str">
            <v>ZAR</v>
          </cell>
          <cell r="G40" t="str">
            <v>ZAR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>
        <row r="8">
          <cell r="C8" t="str">
            <v>Missouri</v>
          </cell>
        </row>
        <row r="9">
          <cell r="C9" t="str">
            <v>Atmos Energy Mid-States</v>
          </cell>
        </row>
        <row r="10">
          <cell r="C10" t="str">
            <v>September 30, 2005</v>
          </cell>
        </row>
        <row r="23">
          <cell r="C23">
            <v>5.5753243416792088E-2</v>
          </cell>
        </row>
        <row r="24">
          <cell r="C24">
            <v>4.0312366146111597E-2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cks data"/>
      <sheetName val="Growth Rates"/>
      <sheetName val="Prices &amp; Dividends"/>
      <sheetName val="Calculate"/>
      <sheetName val="E Dividends"/>
      <sheetName val="Cost of Equity"/>
      <sheetName val="DCF Goal Seek"/>
      <sheetName val="NCDCF Goal Seek"/>
      <sheetName val="Solver Macro"/>
      <sheetName val="Beta"/>
      <sheetName val="CAPM"/>
      <sheetName val="Rider VBA"/>
      <sheetName val="Aqua ratios"/>
      <sheetName val="water sample ratios"/>
      <sheetName val="market return"/>
    </sheetNames>
    <sheetDataSet>
      <sheetData sheetId="0" refreshError="1"/>
      <sheetData sheetId="1">
        <row r="6">
          <cell r="B6" t="str">
            <v>American States Water (AWR 029899)</v>
          </cell>
          <cell r="L6">
            <v>4.9833333333333334E-2</v>
          </cell>
        </row>
        <row r="7">
          <cell r="L7">
            <v>8.483333333333333E-2</v>
          </cell>
        </row>
        <row r="8">
          <cell r="L8">
            <v>6.4433333333333329E-2</v>
          </cell>
        </row>
        <row r="9">
          <cell r="L9">
            <v>8.2333333333333328E-2</v>
          </cell>
        </row>
        <row r="10">
          <cell r="L10">
            <v>5.8333333333333327E-2</v>
          </cell>
        </row>
        <row r="11">
          <cell r="L11">
            <v>8.5000000000000006E-2</v>
          </cell>
        </row>
        <row r="12">
          <cell r="L12">
            <v>0.03</v>
          </cell>
        </row>
        <row r="13">
          <cell r="L13">
            <v>7.0000000000000007E-2</v>
          </cell>
        </row>
        <row r="14">
          <cell r="L14"/>
        </row>
        <row r="15">
          <cell r="L15"/>
        </row>
        <row r="16">
          <cell r="L16"/>
        </row>
        <row r="17">
          <cell r="L17"/>
        </row>
        <row r="18">
          <cell r="L18"/>
        </row>
        <row r="19">
          <cell r="L19"/>
        </row>
        <row r="20">
          <cell r="L20"/>
        </row>
        <row r="21">
          <cell r="L21"/>
        </row>
        <row r="22">
          <cell r="L22"/>
        </row>
        <row r="23">
          <cell r="L23"/>
        </row>
        <row r="24">
          <cell r="L24"/>
        </row>
        <row r="25">
          <cell r="L25"/>
        </row>
        <row r="26">
          <cell r="L26"/>
        </row>
        <row r="27">
          <cell r="L27"/>
        </row>
        <row r="28">
          <cell r="L28"/>
        </row>
        <row r="29">
          <cell r="L29"/>
        </row>
        <row r="30">
          <cell r="L30"/>
        </row>
      </sheetData>
      <sheetData sheetId="2">
        <row r="5">
          <cell r="D5">
            <v>0.224</v>
          </cell>
          <cell r="F5">
            <v>0.24199999999999999</v>
          </cell>
          <cell r="H5">
            <v>0.24199999999999999</v>
          </cell>
          <cell r="J5">
            <v>0.24199999999999999</v>
          </cell>
        </row>
        <row r="6">
          <cell r="D6">
            <v>0.375</v>
          </cell>
          <cell r="F6">
            <v>0.375</v>
          </cell>
          <cell r="H6">
            <v>0.375</v>
          </cell>
          <cell r="J6">
            <v>0.41499999999999998</v>
          </cell>
        </row>
        <row r="7">
          <cell r="D7">
            <v>0.1913</v>
          </cell>
          <cell r="F7">
            <v>0.1913</v>
          </cell>
          <cell r="H7">
            <v>0.1913</v>
          </cell>
          <cell r="J7">
            <v>0.1913</v>
          </cell>
        </row>
        <row r="8">
          <cell r="D8">
            <v>0.17249999999999999</v>
          </cell>
          <cell r="F8">
            <v>0.18</v>
          </cell>
          <cell r="H8">
            <v>0.18</v>
          </cell>
          <cell r="J8">
            <v>0.18</v>
          </cell>
        </row>
        <row r="9">
          <cell r="D9">
            <v>0.28249999999999997</v>
          </cell>
          <cell r="F9">
            <v>0.28249999999999997</v>
          </cell>
          <cell r="H9">
            <v>0.28249999999999997</v>
          </cell>
          <cell r="J9">
            <v>0.29749999999999999</v>
          </cell>
        </row>
        <row r="10">
          <cell r="D10">
            <v>0.19875000000000001</v>
          </cell>
          <cell r="F10">
            <v>0.21124999999999999</v>
          </cell>
          <cell r="H10">
            <v>0.21124999999999999</v>
          </cell>
          <cell r="J10">
            <v>0.21124999999999999</v>
          </cell>
        </row>
        <row r="11">
          <cell r="D11">
            <v>0.20250000000000001</v>
          </cell>
          <cell r="F11">
            <v>0.2175</v>
          </cell>
          <cell r="H11">
            <v>0.2175</v>
          </cell>
          <cell r="J11">
            <v>0.2175</v>
          </cell>
        </row>
        <row r="12">
          <cell r="D12">
            <v>0.1555</v>
          </cell>
          <cell r="F12">
            <v>0.16020000000000001</v>
          </cell>
          <cell r="H12">
            <v>0.16020000000000001</v>
          </cell>
          <cell r="J12">
            <v>0.16020000000000001</v>
          </cell>
        </row>
        <row r="13">
          <cell r="D13"/>
          <cell r="F13"/>
          <cell r="H13"/>
          <cell r="J13"/>
        </row>
        <row r="14">
          <cell r="D14"/>
          <cell r="F14"/>
          <cell r="H14"/>
          <cell r="J14"/>
        </row>
        <row r="15">
          <cell r="D15"/>
          <cell r="F15"/>
          <cell r="H15"/>
          <cell r="J15"/>
        </row>
        <row r="16">
          <cell r="D16"/>
          <cell r="F16"/>
          <cell r="H16"/>
          <cell r="J16"/>
        </row>
        <row r="17">
          <cell r="D17"/>
          <cell r="F17"/>
          <cell r="H17"/>
          <cell r="J17"/>
        </row>
        <row r="18">
          <cell r="D18"/>
          <cell r="F18"/>
          <cell r="H18"/>
          <cell r="J18"/>
        </row>
        <row r="19">
          <cell r="D19"/>
          <cell r="F19"/>
          <cell r="H19"/>
          <cell r="J19"/>
        </row>
        <row r="20">
          <cell r="D20"/>
          <cell r="F20"/>
          <cell r="H20"/>
          <cell r="J20"/>
        </row>
        <row r="21">
          <cell r="D21"/>
          <cell r="F21"/>
          <cell r="H21"/>
          <cell r="J21"/>
        </row>
        <row r="22">
          <cell r="D22"/>
          <cell r="F22"/>
          <cell r="H22"/>
          <cell r="J22"/>
        </row>
        <row r="23">
          <cell r="D23"/>
          <cell r="F23"/>
          <cell r="H23"/>
          <cell r="J23"/>
        </row>
        <row r="24">
          <cell r="D24"/>
          <cell r="F24"/>
          <cell r="H24"/>
          <cell r="J24"/>
        </row>
        <row r="25">
          <cell r="D25"/>
          <cell r="F25"/>
          <cell r="H25"/>
          <cell r="J25"/>
        </row>
        <row r="26">
          <cell r="D26"/>
          <cell r="F26"/>
          <cell r="H26"/>
          <cell r="J26"/>
        </row>
        <row r="27">
          <cell r="D27"/>
          <cell r="F27"/>
          <cell r="H27"/>
          <cell r="J27"/>
        </row>
        <row r="28">
          <cell r="D28"/>
          <cell r="F28"/>
          <cell r="H28"/>
          <cell r="J28"/>
        </row>
        <row r="29">
          <cell r="D29"/>
          <cell r="F29"/>
          <cell r="H29"/>
          <cell r="J29"/>
        </row>
      </sheetData>
      <sheetData sheetId="3">
        <row r="6">
          <cell r="G6">
            <v>0.224</v>
          </cell>
          <cell r="H6">
            <v>0.24199999999999999</v>
          </cell>
          <cell r="I6">
            <v>0.24199999999999999</v>
          </cell>
          <cell r="J6">
            <v>0.24199999999999999</v>
          </cell>
        </row>
        <row r="7">
          <cell r="G7">
            <v>0.255</v>
          </cell>
          <cell r="H7">
            <v>0.255</v>
          </cell>
          <cell r="I7">
            <v>0.255</v>
          </cell>
          <cell r="J7">
            <v>0.255</v>
          </cell>
        </row>
        <row r="8">
          <cell r="G8">
            <v>0.27160210298812104</v>
          </cell>
          <cell r="H8">
            <v>0.26700285079839881</v>
          </cell>
          <cell r="I8">
            <v>0.26248148136610716</v>
          </cell>
          <cell r="J8">
            <v>0.25803667584121248</v>
          </cell>
          <cell r="L8">
            <v>7.0702754181914199E-2</v>
          </cell>
        </row>
        <row r="9">
          <cell r="G9"/>
          <cell r="I9"/>
        </row>
        <row r="10">
          <cell r="G10">
            <v>0.375</v>
          </cell>
          <cell r="H10">
            <v>0.375</v>
          </cell>
          <cell r="I10">
            <v>0.375</v>
          </cell>
          <cell r="J10">
            <v>0.41499999999999998</v>
          </cell>
        </row>
        <row r="11">
          <cell r="G11">
            <v>0.41499999999999998</v>
          </cell>
          <cell r="H11">
            <v>0.41499999999999998</v>
          </cell>
          <cell r="I11">
            <v>0.41499999999999998</v>
          </cell>
          <cell r="J11">
            <v>0.45020583333333331</v>
          </cell>
        </row>
        <row r="12">
          <cell r="G12">
            <v>0.45580997089750791</v>
          </cell>
          <cell r="H12">
            <v>0.44437922522065298</v>
          </cell>
          <cell r="I12">
            <v>0.43323513836012817</v>
          </cell>
          <cell r="J12">
            <v>0.45820162076427856</v>
          </cell>
          <cell r="L12">
            <v>0.10693034972521127</v>
          </cell>
        </row>
        <row r="13">
          <cell r="G13"/>
          <cell r="I13"/>
        </row>
        <row r="14">
          <cell r="G14">
            <v>0.1913</v>
          </cell>
          <cell r="H14">
            <v>0.1913</v>
          </cell>
          <cell r="I14">
            <v>0.1913</v>
          </cell>
          <cell r="J14">
            <v>0.1913</v>
          </cell>
        </row>
        <row r="15">
          <cell r="G15">
            <v>0.20469999999999999</v>
          </cell>
          <cell r="H15">
            <v>0.20469999999999999</v>
          </cell>
          <cell r="I15">
            <v>0.20469999999999999</v>
          </cell>
          <cell r="J15">
            <v>0.20469999999999999</v>
          </cell>
        </row>
        <row r="16">
          <cell r="G16">
            <v>0.22163484340502387</v>
          </cell>
          <cell r="H16">
            <v>0.21691568263844874</v>
          </cell>
          <cell r="I16">
            <v>0.2122970046208793</v>
          </cell>
          <cell r="J16">
            <v>0.20777666982299089</v>
          </cell>
          <cell r="L16">
            <v>8.9904237996940653E-2</v>
          </cell>
        </row>
        <row r="17">
          <cell r="G17"/>
          <cell r="I17"/>
        </row>
        <row r="18">
          <cell r="G18">
            <v>0.17249999999999999</v>
          </cell>
          <cell r="H18">
            <v>0.18</v>
          </cell>
          <cell r="I18">
            <v>0.18</v>
          </cell>
          <cell r="J18">
            <v>0.18</v>
          </cell>
        </row>
        <row r="19">
          <cell r="G19">
            <v>0.18</v>
          </cell>
          <cell r="H19">
            <v>0.19481999999999999</v>
          </cell>
          <cell r="I19">
            <v>0.19481999999999999</v>
          </cell>
          <cell r="J19">
            <v>0.19481999999999999</v>
          </cell>
        </row>
        <row r="20">
          <cell r="G20">
            <v>0.19297709378172481</v>
          </cell>
          <cell r="H20">
            <v>0.20382435906734025</v>
          </cell>
          <cell r="I20">
            <v>0.19890485101823116</v>
          </cell>
          <cell r="J20">
            <v>0.19410408029549456</v>
          </cell>
          <cell r="L20">
            <v>0.10266309889290173</v>
          </cell>
        </row>
        <row r="21">
          <cell r="G21"/>
          <cell r="I21"/>
        </row>
        <row r="22">
          <cell r="G22">
            <v>0.28249999999999997</v>
          </cell>
          <cell r="H22">
            <v>0.28249999999999997</v>
          </cell>
          <cell r="I22">
            <v>0.28249999999999997</v>
          </cell>
          <cell r="J22">
            <v>0.29749999999999999</v>
          </cell>
        </row>
        <row r="23">
          <cell r="G23">
            <v>0.29749999999999999</v>
          </cell>
          <cell r="H23">
            <v>0.29749999999999999</v>
          </cell>
          <cell r="I23">
            <v>0.29749999999999999</v>
          </cell>
          <cell r="J23">
            <v>0.31485416666666666</v>
          </cell>
        </row>
        <row r="24">
          <cell r="G24">
            <v>0.31855671664089436</v>
          </cell>
          <cell r="H24">
            <v>0.31246137825546522</v>
          </cell>
          <cell r="I24">
            <v>0.30648266949387404</v>
          </cell>
          <cell r="J24">
            <v>0.318154429664112</v>
          </cell>
          <cell r="L24">
            <v>8.0343067421065728E-2</v>
          </cell>
        </row>
        <row r="25">
          <cell r="G25"/>
          <cell r="I25"/>
        </row>
        <row r="26">
          <cell r="G26">
            <v>0.19875000000000001</v>
          </cell>
          <cell r="H26">
            <v>0.21124999999999999</v>
          </cell>
          <cell r="I26">
            <v>0.21124999999999999</v>
          </cell>
          <cell r="J26">
            <v>0.21124999999999999</v>
          </cell>
        </row>
        <row r="27">
          <cell r="G27">
            <v>0.21124999999999999</v>
          </cell>
          <cell r="H27">
            <v>0.22920624999999997</v>
          </cell>
          <cell r="I27">
            <v>0.22920624999999997</v>
          </cell>
          <cell r="J27">
            <v>0.22920624999999997</v>
          </cell>
        </row>
        <row r="28">
          <cell r="G28">
            <v>0.2324511094712676</v>
          </cell>
          <cell r="H28">
            <v>0.2457620903380926</v>
          </cell>
          <cell r="I28">
            <v>0.23947954425576098</v>
          </cell>
          <cell r="J28">
            <v>0.23335760221623481</v>
          </cell>
          <cell r="L28">
            <v>0.10913874653406302</v>
          </cell>
        </row>
        <row r="30">
          <cell r="G30">
            <v>0.20250000000000001</v>
          </cell>
          <cell r="H30">
            <v>0.2175</v>
          </cell>
          <cell r="I30">
            <v>0.2175</v>
          </cell>
          <cell r="J30">
            <v>0.2175</v>
          </cell>
        </row>
        <row r="31">
          <cell r="G31">
            <v>0.2175</v>
          </cell>
          <cell r="H31">
            <v>0.224025</v>
          </cell>
          <cell r="I31">
            <v>0.224025</v>
          </cell>
          <cell r="J31">
            <v>0.224025</v>
          </cell>
        </row>
        <row r="32">
          <cell r="G32">
            <v>0.22422184167311338</v>
          </cell>
          <cell r="H32">
            <v>0.22835571190341339</v>
          </cell>
          <cell r="I32">
            <v>0.22579203525291375</v>
          </cell>
          <cell r="J32">
            <v>0.22325714018144063</v>
          </cell>
        </row>
        <row r="33">
          <cell r="G33"/>
          <cell r="H33"/>
          <cell r="I33"/>
          <cell r="J33"/>
        </row>
        <row r="34">
          <cell r="G34">
            <v>0.1555</v>
          </cell>
          <cell r="H34">
            <v>0.16020000000000001</v>
          </cell>
          <cell r="I34">
            <v>0.16020000000000001</v>
          </cell>
          <cell r="J34">
            <v>0.16020000000000001</v>
          </cell>
        </row>
        <row r="35">
          <cell r="G35">
            <v>0.16020000000000001</v>
          </cell>
          <cell r="H35">
            <v>0.17141400000000001</v>
          </cell>
          <cell r="I35">
            <v>0.17141400000000001</v>
          </cell>
          <cell r="J35">
            <v>0.17141400000000001</v>
          </cell>
        </row>
        <row r="36">
          <cell r="G36">
            <v>0.17164786123027304</v>
          </cell>
          <cell r="H36">
            <v>0.17974412744473517</v>
          </cell>
          <cell r="I36">
            <v>0.17590867046330444</v>
          </cell>
          <cell r="J36">
            <v>0.17215505610152157</v>
          </cell>
          <cell r="L36">
            <v>9.0108825768182896E-2</v>
          </cell>
        </row>
        <row r="37">
          <cell r="G37"/>
          <cell r="H37"/>
          <cell r="I37"/>
          <cell r="J37"/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G41"/>
          <cell r="H41"/>
          <cell r="I41"/>
          <cell r="J41"/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/>
          <cell r="H45"/>
          <cell r="I45"/>
          <cell r="J45"/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G49"/>
          <cell r="H49"/>
          <cell r="I49"/>
          <cell r="J49"/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/>
          <cell r="H69"/>
          <cell r="I69"/>
          <cell r="J69"/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G73"/>
          <cell r="H73"/>
          <cell r="I73"/>
          <cell r="J73"/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 3-4)"/>
      <sheetName val="13 (5)"/>
      <sheetName val="13 (6)"/>
      <sheetName val="14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C2" t="str">
            <v>ALE</v>
          </cell>
          <cell r="D2" t="str">
            <v>LNT</v>
          </cell>
          <cell r="E2" t="str">
            <v>AEE</v>
          </cell>
          <cell r="F2" t="str">
            <v>AEP</v>
          </cell>
          <cell r="G2" t="str">
            <v>AGR</v>
          </cell>
          <cell r="H2" t="str">
            <v>CMS</v>
          </cell>
          <cell r="I2" t="str">
            <v>ED</v>
          </cell>
          <cell r="J2" t="str">
            <v>DTE</v>
          </cell>
          <cell r="K2" t="str">
            <v>DUK</v>
          </cell>
          <cell r="L2" t="str">
            <v>EIX</v>
          </cell>
          <cell r="M2" t="str">
            <v>NEE</v>
          </cell>
          <cell r="N2" t="str">
            <v>OGE</v>
          </cell>
          <cell r="O2" t="str">
            <v>PNW</v>
          </cell>
          <cell r="P2" t="str">
            <v>PPL</v>
          </cell>
          <cell r="Q2" t="str">
            <v>PEG</v>
          </cell>
          <cell r="R2" t="str">
            <v>SO</v>
          </cell>
          <cell r="S2" t="str">
            <v>VVC</v>
          </cell>
          <cell r="T2" t="str">
            <v>WEC</v>
          </cell>
          <cell r="U2" t="str">
            <v>XEL</v>
          </cell>
        </row>
        <row r="3">
          <cell r="C3">
            <v>69.34</v>
          </cell>
          <cell r="D3">
            <v>39.75</v>
          </cell>
          <cell r="E3">
            <v>56.32</v>
          </cell>
          <cell r="F3">
            <v>67.260000000000005</v>
          </cell>
          <cell r="G3">
            <v>50.22</v>
          </cell>
          <cell r="H3">
            <v>44.2</v>
          </cell>
          <cell r="I3">
            <v>77.77</v>
          </cell>
          <cell r="J3">
            <v>105.22</v>
          </cell>
          <cell r="K3">
            <v>76.7</v>
          </cell>
          <cell r="L3">
            <v>61.05</v>
          </cell>
          <cell r="M3">
            <v>156.05000000000001</v>
          </cell>
          <cell r="N3">
            <v>31.56</v>
          </cell>
          <cell r="O3">
            <v>78.69</v>
          </cell>
          <cell r="P3">
            <v>31.45</v>
          </cell>
          <cell r="Q3">
            <v>49.43</v>
          </cell>
          <cell r="R3">
            <v>43.93</v>
          </cell>
          <cell r="S3">
            <v>62.97</v>
          </cell>
          <cell r="T3">
            <v>61.92</v>
          </cell>
          <cell r="U3">
            <v>44.68</v>
          </cell>
        </row>
        <row r="4">
          <cell r="C4">
            <v>68.48</v>
          </cell>
          <cell r="D4">
            <v>39.049999999999997</v>
          </cell>
          <cell r="E4">
            <v>56.26</v>
          </cell>
          <cell r="F4">
            <v>66.680000000000007</v>
          </cell>
          <cell r="G4">
            <v>49.6</v>
          </cell>
          <cell r="H4">
            <v>43.74</v>
          </cell>
          <cell r="I4">
            <v>77.11</v>
          </cell>
          <cell r="J4">
            <v>103.15</v>
          </cell>
          <cell r="K4">
            <v>76.2</v>
          </cell>
          <cell r="L4">
            <v>60.09</v>
          </cell>
          <cell r="M4">
            <v>154.43</v>
          </cell>
          <cell r="N4">
            <v>31.34</v>
          </cell>
          <cell r="O4">
            <v>78.06</v>
          </cell>
          <cell r="P4">
            <v>31.1</v>
          </cell>
          <cell r="Q4">
            <v>48.61</v>
          </cell>
          <cell r="R4">
            <v>44.56</v>
          </cell>
          <cell r="S4">
            <v>62.6</v>
          </cell>
          <cell r="T4">
            <v>61.32</v>
          </cell>
          <cell r="U4">
            <v>44.19</v>
          </cell>
        </row>
        <row r="5">
          <cell r="C5">
            <v>68.05</v>
          </cell>
          <cell r="D5">
            <v>38.11</v>
          </cell>
          <cell r="E5">
            <v>54.68</v>
          </cell>
          <cell r="F5">
            <v>65.3</v>
          </cell>
          <cell r="G5">
            <v>48.43</v>
          </cell>
          <cell r="H5">
            <v>42.9</v>
          </cell>
          <cell r="I5">
            <v>75.89</v>
          </cell>
          <cell r="J5">
            <v>101.23</v>
          </cell>
          <cell r="K5">
            <v>75.48</v>
          </cell>
          <cell r="L5">
            <v>59.24</v>
          </cell>
          <cell r="M5">
            <v>150.08000000000001</v>
          </cell>
          <cell r="N5">
            <v>30.78</v>
          </cell>
          <cell r="O5">
            <v>76.09</v>
          </cell>
          <cell r="P5">
            <v>30.27</v>
          </cell>
          <cell r="Q5">
            <v>47.62</v>
          </cell>
          <cell r="R5">
            <v>43.58</v>
          </cell>
          <cell r="S5">
            <v>61.75</v>
          </cell>
          <cell r="T5">
            <v>60.14</v>
          </cell>
          <cell r="U5">
            <v>43.22</v>
          </cell>
        </row>
        <row r="6">
          <cell r="C6">
            <v>69.45</v>
          </cell>
          <cell r="D6">
            <v>38.630000000000003</v>
          </cell>
          <cell r="E6">
            <v>55.25</v>
          </cell>
          <cell r="F6">
            <v>65.58</v>
          </cell>
          <cell r="G6">
            <v>48.08</v>
          </cell>
          <cell r="H6">
            <v>43.05</v>
          </cell>
          <cell r="I6">
            <v>77.03</v>
          </cell>
          <cell r="J6">
            <v>102.21</v>
          </cell>
          <cell r="K6">
            <v>77.08</v>
          </cell>
          <cell r="L6">
            <v>60.17</v>
          </cell>
          <cell r="M6">
            <v>151.07</v>
          </cell>
          <cell r="N6">
            <v>30.96</v>
          </cell>
          <cell r="O6">
            <v>76.819999999999993</v>
          </cell>
          <cell r="P6">
            <v>30.7</v>
          </cell>
          <cell r="Q6">
            <v>48.04</v>
          </cell>
          <cell r="R6">
            <v>44.62</v>
          </cell>
          <cell r="S6">
            <v>62.6</v>
          </cell>
          <cell r="T6">
            <v>61.11</v>
          </cell>
          <cell r="U6">
            <v>43.96</v>
          </cell>
        </row>
        <row r="7">
          <cell r="C7">
            <v>69.709999999999994</v>
          </cell>
          <cell r="D7">
            <v>38.479999999999997</v>
          </cell>
          <cell r="E7">
            <v>55.07</v>
          </cell>
          <cell r="F7">
            <v>64.8</v>
          </cell>
          <cell r="G7">
            <v>47.99</v>
          </cell>
          <cell r="H7">
            <v>42.88</v>
          </cell>
          <cell r="I7">
            <v>77.400000000000006</v>
          </cell>
          <cell r="J7">
            <v>101.25</v>
          </cell>
          <cell r="K7">
            <v>76.81</v>
          </cell>
          <cell r="L7">
            <v>60.06</v>
          </cell>
          <cell r="M7">
            <v>150</v>
          </cell>
          <cell r="N7">
            <v>30.87</v>
          </cell>
          <cell r="O7">
            <v>76.73</v>
          </cell>
          <cell r="P7">
            <v>30.46</v>
          </cell>
          <cell r="Q7">
            <v>47.62</v>
          </cell>
          <cell r="R7">
            <v>44.68</v>
          </cell>
          <cell r="S7">
            <v>62.52</v>
          </cell>
          <cell r="T7">
            <v>61.28</v>
          </cell>
          <cell r="U7">
            <v>43.76</v>
          </cell>
        </row>
        <row r="8">
          <cell r="C8">
            <v>69.89</v>
          </cell>
          <cell r="D8">
            <v>38.42</v>
          </cell>
          <cell r="E8">
            <v>55.42</v>
          </cell>
          <cell r="F8">
            <v>64.72</v>
          </cell>
          <cell r="G8">
            <v>47.27</v>
          </cell>
          <cell r="H8">
            <v>42.79</v>
          </cell>
          <cell r="I8">
            <v>76.89</v>
          </cell>
          <cell r="J8">
            <v>101.06</v>
          </cell>
          <cell r="K8">
            <v>76.099999999999994</v>
          </cell>
          <cell r="L8">
            <v>58.94</v>
          </cell>
          <cell r="M8">
            <v>148.1</v>
          </cell>
          <cell r="N8">
            <v>30.39</v>
          </cell>
          <cell r="O8">
            <v>76.290000000000006</v>
          </cell>
          <cell r="P8">
            <v>30.06</v>
          </cell>
          <cell r="Q8">
            <v>47.24</v>
          </cell>
          <cell r="R8">
            <v>44.33</v>
          </cell>
          <cell r="S8">
            <v>63.18</v>
          </cell>
          <cell r="T8">
            <v>61.1</v>
          </cell>
          <cell r="U8">
            <v>43.35</v>
          </cell>
        </row>
        <row r="9">
          <cell r="C9">
            <v>68.56</v>
          </cell>
          <cell r="D9">
            <v>37.14</v>
          </cell>
          <cell r="E9">
            <v>52.59</v>
          </cell>
          <cell r="F9">
            <v>63.38</v>
          </cell>
          <cell r="G9">
            <v>46.14</v>
          </cell>
          <cell r="H9">
            <v>41.77</v>
          </cell>
          <cell r="I9">
            <v>74.73</v>
          </cell>
          <cell r="J9">
            <v>98.49</v>
          </cell>
          <cell r="K9">
            <v>74.319999999999993</v>
          </cell>
          <cell r="L9">
            <v>58.07</v>
          </cell>
          <cell r="M9">
            <v>145.29</v>
          </cell>
          <cell r="N9">
            <v>29.6</v>
          </cell>
          <cell r="O9">
            <v>74.34</v>
          </cell>
          <cell r="P9">
            <v>29.52</v>
          </cell>
          <cell r="Q9">
            <v>46.73</v>
          </cell>
          <cell r="R9">
            <v>43.4</v>
          </cell>
          <cell r="S9">
            <v>61.95</v>
          </cell>
          <cell r="T9">
            <v>59.5</v>
          </cell>
          <cell r="U9">
            <v>42.44</v>
          </cell>
        </row>
        <row r="10">
          <cell r="C10">
            <v>68.73</v>
          </cell>
          <cell r="D10">
            <v>37.5</v>
          </cell>
          <cell r="E10">
            <v>53.19</v>
          </cell>
          <cell r="F10">
            <v>64.45</v>
          </cell>
          <cell r="G10">
            <v>46.55</v>
          </cell>
          <cell r="H10">
            <v>42.16</v>
          </cell>
          <cell r="I10">
            <v>75.260000000000005</v>
          </cell>
          <cell r="J10">
            <v>99.27</v>
          </cell>
          <cell r="K10">
            <v>74.400000000000006</v>
          </cell>
          <cell r="L10">
            <v>59.69</v>
          </cell>
          <cell r="M10">
            <v>148.09</v>
          </cell>
          <cell r="N10">
            <v>30.28</v>
          </cell>
          <cell r="O10">
            <v>75.16</v>
          </cell>
          <cell r="P10">
            <v>30.27</v>
          </cell>
          <cell r="Q10">
            <v>47.7</v>
          </cell>
          <cell r="R10">
            <v>43.34</v>
          </cell>
          <cell r="S10">
            <v>61.33</v>
          </cell>
          <cell r="T10">
            <v>59.86</v>
          </cell>
          <cell r="U10">
            <v>42.46</v>
          </cell>
        </row>
        <row r="11">
          <cell r="C11">
            <v>68.37</v>
          </cell>
          <cell r="D11">
            <v>37.51</v>
          </cell>
          <cell r="E11">
            <v>53</v>
          </cell>
          <cell r="F11">
            <v>64.91</v>
          </cell>
          <cell r="G11">
            <v>45.83</v>
          </cell>
          <cell r="H11">
            <v>42.16</v>
          </cell>
          <cell r="I11">
            <v>75.88</v>
          </cell>
          <cell r="J11">
            <v>99.36</v>
          </cell>
          <cell r="K11">
            <v>74.489999999999995</v>
          </cell>
          <cell r="L11">
            <v>60.36</v>
          </cell>
          <cell r="M11">
            <v>149.56</v>
          </cell>
          <cell r="N11">
            <v>30.28</v>
          </cell>
          <cell r="O11">
            <v>75.16</v>
          </cell>
          <cell r="P11">
            <v>30.07</v>
          </cell>
          <cell r="Q11">
            <v>47.63</v>
          </cell>
          <cell r="R11">
            <v>43.49</v>
          </cell>
          <cell r="S11">
            <v>61.79</v>
          </cell>
          <cell r="T11">
            <v>60.19</v>
          </cell>
          <cell r="U11">
            <v>42.73</v>
          </cell>
        </row>
        <row r="12">
          <cell r="C12">
            <v>68.7</v>
          </cell>
          <cell r="D12">
            <v>38.22</v>
          </cell>
          <cell r="E12">
            <v>54.15</v>
          </cell>
          <cell r="F12">
            <v>66.48</v>
          </cell>
          <cell r="G12">
            <v>47.28</v>
          </cell>
          <cell r="H12">
            <v>42.73</v>
          </cell>
          <cell r="I12">
            <v>77.13</v>
          </cell>
          <cell r="J12">
            <v>102</v>
          </cell>
          <cell r="K12">
            <v>75.81</v>
          </cell>
          <cell r="L12">
            <v>60.51</v>
          </cell>
          <cell r="M12">
            <v>154.29</v>
          </cell>
          <cell r="N12">
            <v>30.69</v>
          </cell>
          <cell r="O12">
            <v>75.98</v>
          </cell>
          <cell r="P12">
            <v>30.3</v>
          </cell>
          <cell r="Q12">
            <v>48.84</v>
          </cell>
          <cell r="R12">
            <v>43.72</v>
          </cell>
          <cell r="S12">
            <v>58.65</v>
          </cell>
          <cell r="T12">
            <v>61.17</v>
          </cell>
          <cell r="U12">
            <v>43.63</v>
          </cell>
        </row>
        <row r="13">
          <cell r="C13">
            <v>70.42</v>
          </cell>
          <cell r="D13">
            <v>38.909999999999997</v>
          </cell>
          <cell r="E13">
            <v>54.89</v>
          </cell>
          <cell r="F13">
            <v>67.75</v>
          </cell>
          <cell r="G13">
            <v>48.81</v>
          </cell>
          <cell r="H13">
            <v>43.48</v>
          </cell>
          <cell r="I13">
            <v>77.959999999999994</v>
          </cell>
          <cell r="J13">
            <v>103.28</v>
          </cell>
          <cell r="K13">
            <v>76.53</v>
          </cell>
          <cell r="L13">
            <v>61.6</v>
          </cell>
          <cell r="M13">
            <v>155.91999999999999</v>
          </cell>
          <cell r="N13">
            <v>31.35</v>
          </cell>
          <cell r="O13">
            <v>77.73</v>
          </cell>
          <cell r="P13">
            <v>31.19</v>
          </cell>
          <cell r="Q13">
            <v>50.04</v>
          </cell>
          <cell r="R13">
            <v>44.17</v>
          </cell>
          <cell r="S13">
            <v>60.27</v>
          </cell>
          <cell r="T13">
            <v>62.01</v>
          </cell>
          <cell r="U13">
            <v>44.48</v>
          </cell>
        </row>
        <row r="14">
          <cell r="C14">
            <v>70.56</v>
          </cell>
          <cell r="D14">
            <v>39.08</v>
          </cell>
          <cell r="E14">
            <v>55.21</v>
          </cell>
          <cell r="F14">
            <v>67.84</v>
          </cell>
          <cell r="G14">
            <v>48.56</v>
          </cell>
          <cell r="H14">
            <v>44.16</v>
          </cell>
          <cell r="I14">
            <v>78.75</v>
          </cell>
          <cell r="J14">
            <v>104.22</v>
          </cell>
          <cell r="K14">
            <v>76.84</v>
          </cell>
          <cell r="L14">
            <v>61.74</v>
          </cell>
          <cell r="M14">
            <v>156.34</v>
          </cell>
          <cell r="N14">
            <v>31.93</v>
          </cell>
          <cell r="O14">
            <v>78.459999999999994</v>
          </cell>
          <cell r="P14">
            <v>31.23</v>
          </cell>
          <cell r="Q14">
            <v>50.67</v>
          </cell>
          <cell r="R14">
            <v>44.38</v>
          </cell>
          <cell r="S14">
            <v>60.3</v>
          </cell>
          <cell r="T14">
            <v>62.6</v>
          </cell>
          <cell r="U14">
            <v>44.81</v>
          </cell>
        </row>
        <row r="15">
          <cell r="C15">
            <v>72.44</v>
          </cell>
          <cell r="D15">
            <v>39.75</v>
          </cell>
          <cell r="E15">
            <v>56.63</v>
          </cell>
          <cell r="F15">
            <v>68.78</v>
          </cell>
          <cell r="G15">
            <v>48.72</v>
          </cell>
          <cell r="H15">
            <v>44.75</v>
          </cell>
          <cell r="I15">
            <v>80.36</v>
          </cell>
          <cell r="J15">
            <v>105.64</v>
          </cell>
          <cell r="K15">
            <v>78.5</v>
          </cell>
          <cell r="L15">
            <v>62.53</v>
          </cell>
          <cell r="M15">
            <v>158.41999999999999</v>
          </cell>
          <cell r="N15">
            <v>32.200000000000003</v>
          </cell>
          <cell r="O15">
            <v>79.95</v>
          </cell>
          <cell r="P15">
            <v>31.87</v>
          </cell>
          <cell r="Q15">
            <v>51.87</v>
          </cell>
          <cell r="R15">
            <v>45.11</v>
          </cell>
          <cell r="S15">
            <v>60.63</v>
          </cell>
          <cell r="T15">
            <v>64.3</v>
          </cell>
          <cell r="U15">
            <v>45.64</v>
          </cell>
        </row>
        <row r="16">
          <cell r="C16">
            <v>71.849999999999994</v>
          </cell>
          <cell r="D16">
            <v>39.26</v>
          </cell>
          <cell r="E16">
            <v>56.09</v>
          </cell>
          <cell r="F16">
            <v>68.349999999999994</v>
          </cell>
          <cell r="G16">
            <v>48.27</v>
          </cell>
          <cell r="H16">
            <v>44.32</v>
          </cell>
          <cell r="I16">
            <v>79.59</v>
          </cell>
          <cell r="J16">
            <v>104.24</v>
          </cell>
          <cell r="K16">
            <v>77.66</v>
          </cell>
          <cell r="L16">
            <v>62.5</v>
          </cell>
          <cell r="M16">
            <v>155.1</v>
          </cell>
          <cell r="N16">
            <v>31.71</v>
          </cell>
          <cell r="O16">
            <v>79.33</v>
          </cell>
          <cell r="P16">
            <v>31.42</v>
          </cell>
          <cell r="Q16">
            <v>51.01</v>
          </cell>
          <cell r="R16">
            <v>44.8</v>
          </cell>
          <cell r="S16">
            <v>60.31</v>
          </cell>
          <cell r="T16">
            <v>63.32</v>
          </cell>
          <cell r="U16">
            <v>45.21</v>
          </cell>
        </row>
        <row r="17">
          <cell r="C17">
            <v>71.62</v>
          </cell>
          <cell r="D17">
            <v>39.61</v>
          </cell>
          <cell r="E17">
            <v>55.88</v>
          </cell>
          <cell r="F17">
            <v>67.900000000000006</v>
          </cell>
          <cell r="G17">
            <v>47.8</v>
          </cell>
          <cell r="H17">
            <v>44.1</v>
          </cell>
          <cell r="I17">
            <v>79.13</v>
          </cell>
          <cell r="J17">
            <v>104.39</v>
          </cell>
          <cell r="K17">
            <v>77.290000000000006</v>
          </cell>
          <cell r="L17">
            <v>62.41</v>
          </cell>
          <cell r="M17">
            <v>155.68</v>
          </cell>
          <cell r="N17">
            <v>31.71</v>
          </cell>
          <cell r="O17">
            <v>79.39</v>
          </cell>
          <cell r="P17">
            <v>31.53</v>
          </cell>
          <cell r="Q17">
            <v>50.69</v>
          </cell>
          <cell r="R17">
            <v>43.99</v>
          </cell>
          <cell r="S17">
            <v>60.54</v>
          </cell>
          <cell r="T17">
            <v>63.02</v>
          </cell>
          <cell r="U17">
            <v>44.85</v>
          </cell>
        </row>
        <row r="18">
          <cell r="C18">
            <v>72.84</v>
          </cell>
          <cell r="D18">
            <v>40.299999999999997</v>
          </cell>
          <cell r="E18">
            <v>56.92</v>
          </cell>
          <cell r="F18">
            <v>68.75</v>
          </cell>
          <cell r="G18">
            <v>48.68</v>
          </cell>
          <cell r="H18">
            <v>44.79</v>
          </cell>
          <cell r="I18">
            <v>80.400000000000006</v>
          </cell>
          <cell r="J18">
            <v>105.5</v>
          </cell>
          <cell r="K18">
            <v>78.83</v>
          </cell>
          <cell r="L18">
            <v>62.46</v>
          </cell>
          <cell r="M18">
            <v>157.69</v>
          </cell>
          <cell r="N18">
            <v>32.14</v>
          </cell>
          <cell r="O18">
            <v>80.94</v>
          </cell>
          <cell r="P18">
            <v>32.01</v>
          </cell>
          <cell r="Q18">
            <v>51.2</v>
          </cell>
          <cell r="R18">
            <v>44.31</v>
          </cell>
          <cell r="S18">
            <v>62</v>
          </cell>
          <cell r="T18">
            <v>64.010000000000005</v>
          </cell>
          <cell r="U18">
            <v>45.7</v>
          </cell>
        </row>
        <row r="19">
          <cell r="C19">
            <v>73.41</v>
          </cell>
          <cell r="D19">
            <v>40.39</v>
          </cell>
          <cell r="E19">
            <v>56.74</v>
          </cell>
          <cell r="F19">
            <v>69.7</v>
          </cell>
          <cell r="G19">
            <v>48.83</v>
          </cell>
          <cell r="H19">
            <v>45</v>
          </cell>
          <cell r="I19">
            <v>80.38</v>
          </cell>
          <cell r="J19">
            <v>105.96</v>
          </cell>
          <cell r="K19">
            <v>78.900000000000006</v>
          </cell>
          <cell r="L19">
            <v>62.41</v>
          </cell>
          <cell r="M19">
            <v>153.09</v>
          </cell>
          <cell r="N19">
            <v>32.299999999999997</v>
          </cell>
          <cell r="O19">
            <v>81.05</v>
          </cell>
          <cell r="P19">
            <v>32.270000000000003</v>
          </cell>
          <cell r="Q19">
            <v>51.12</v>
          </cell>
          <cell r="R19">
            <v>44.62</v>
          </cell>
          <cell r="S19">
            <v>62.16</v>
          </cell>
          <cell r="T19">
            <v>64.14</v>
          </cell>
          <cell r="U19">
            <v>46</v>
          </cell>
        </row>
        <row r="20">
          <cell r="C20">
            <v>72.42</v>
          </cell>
          <cell r="D20">
            <v>39.85</v>
          </cell>
          <cell r="E20">
            <v>55.74</v>
          </cell>
          <cell r="F20">
            <v>68.48</v>
          </cell>
          <cell r="G20">
            <v>48.35</v>
          </cell>
          <cell r="H20">
            <v>44.26</v>
          </cell>
          <cell r="I20">
            <v>79.42</v>
          </cell>
          <cell r="J20">
            <v>104.43</v>
          </cell>
          <cell r="K20">
            <v>77.239999999999995</v>
          </cell>
          <cell r="L20">
            <v>61.7</v>
          </cell>
          <cell r="M20">
            <v>150.85</v>
          </cell>
          <cell r="N20">
            <v>32.130000000000003</v>
          </cell>
          <cell r="O20">
            <v>80.22</v>
          </cell>
          <cell r="P20">
            <v>32</v>
          </cell>
          <cell r="Q20">
            <v>50.42</v>
          </cell>
          <cell r="R20">
            <v>44.08</v>
          </cell>
          <cell r="S20">
            <v>61</v>
          </cell>
          <cell r="T20">
            <v>63.24</v>
          </cell>
          <cell r="U20">
            <v>45.55</v>
          </cell>
        </row>
        <row r="21">
          <cell r="C21">
            <v>73.06</v>
          </cell>
          <cell r="D21">
            <v>40.159999999999997</v>
          </cell>
          <cell r="E21">
            <v>56.07</v>
          </cell>
          <cell r="F21">
            <v>68.77</v>
          </cell>
          <cell r="G21">
            <v>48.14</v>
          </cell>
          <cell r="H21">
            <v>44.46</v>
          </cell>
          <cell r="I21">
            <v>79.66</v>
          </cell>
          <cell r="J21">
            <v>104.67</v>
          </cell>
          <cell r="K21">
            <v>77.709999999999994</v>
          </cell>
          <cell r="L21">
            <v>62.04</v>
          </cell>
          <cell r="M21">
            <v>152.72</v>
          </cell>
          <cell r="N21">
            <v>31.86</v>
          </cell>
          <cell r="O21">
            <v>79.89</v>
          </cell>
          <cell r="P21">
            <v>31.77</v>
          </cell>
          <cell r="Q21">
            <v>50.72</v>
          </cell>
          <cell r="R21">
            <v>44.47</v>
          </cell>
          <cell r="S21">
            <v>61.23</v>
          </cell>
          <cell r="T21">
            <v>63.58</v>
          </cell>
          <cell r="U21">
            <v>45.72</v>
          </cell>
        </row>
        <row r="22">
          <cell r="C22">
            <v>72.12</v>
          </cell>
          <cell r="D22">
            <v>39.549999999999997</v>
          </cell>
          <cell r="E22">
            <v>55.3</v>
          </cell>
          <cell r="F22">
            <v>68.13</v>
          </cell>
          <cell r="G22">
            <v>47.66</v>
          </cell>
          <cell r="H22">
            <v>44.16</v>
          </cell>
          <cell r="I22">
            <v>78.53</v>
          </cell>
          <cell r="J22">
            <v>103.36</v>
          </cell>
          <cell r="K22">
            <v>76.95</v>
          </cell>
          <cell r="L22">
            <v>62.14</v>
          </cell>
          <cell r="M22">
            <v>150.02000000000001</v>
          </cell>
          <cell r="N22">
            <v>31.57</v>
          </cell>
          <cell r="O22">
            <v>78.959999999999994</v>
          </cell>
          <cell r="P22">
            <v>31.49</v>
          </cell>
          <cell r="Q22">
            <v>50.04</v>
          </cell>
          <cell r="R22">
            <v>44.04</v>
          </cell>
          <cell r="S22">
            <v>60.81</v>
          </cell>
          <cell r="T22">
            <v>63.01</v>
          </cell>
          <cell r="U22">
            <v>45.23</v>
          </cell>
        </row>
        <row r="23">
          <cell r="C23">
            <v>71.98</v>
          </cell>
          <cell r="D23">
            <v>39.409999999999997</v>
          </cell>
          <cell r="E23">
            <v>55.16</v>
          </cell>
          <cell r="F23">
            <v>67.760000000000005</v>
          </cell>
          <cell r="G23">
            <v>47.65</v>
          </cell>
          <cell r="H23">
            <v>44.05</v>
          </cell>
          <cell r="I23">
            <v>78.27</v>
          </cell>
          <cell r="J23">
            <v>103.15</v>
          </cell>
          <cell r="K23">
            <v>76.819999999999993</v>
          </cell>
          <cell r="L23">
            <v>62.12</v>
          </cell>
          <cell r="M23">
            <v>150.16</v>
          </cell>
          <cell r="N23">
            <v>31.42</v>
          </cell>
          <cell r="O23">
            <v>79.08</v>
          </cell>
          <cell r="P23">
            <v>31.59</v>
          </cell>
          <cell r="Q23">
            <v>49.8</v>
          </cell>
          <cell r="R23">
            <v>44.44</v>
          </cell>
          <cell r="S23">
            <v>60.44</v>
          </cell>
          <cell r="T23">
            <v>63.11</v>
          </cell>
          <cell r="U23">
            <v>45.13</v>
          </cell>
        </row>
        <row r="24">
          <cell r="C24">
            <v>73.22</v>
          </cell>
          <cell r="D24">
            <v>39.68</v>
          </cell>
          <cell r="E24">
            <v>55.39</v>
          </cell>
          <cell r="F24">
            <v>67.8</v>
          </cell>
          <cell r="G24">
            <v>47.8</v>
          </cell>
          <cell r="H24">
            <v>44.1</v>
          </cell>
          <cell r="I24">
            <v>78.28</v>
          </cell>
          <cell r="J24">
            <v>103.47</v>
          </cell>
          <cell r="K24">
            <v>77.34</v>
          </cell>
          <cell r="L24">
            <v>61.92</v>
          </cell>
          <cell r="M24">
            <v>150.78</v>
          </cell>
          <cell r="N24">
            <v>31.33</v>
          </cell>
          <cell r="O24">
            <v>79.209999999999994</v>
          </cell>
          <cell r="P24">
            <v>31.61</v>
          </cell>
          <cell r="Q24">
            <v>49.74</v>
          </cell>
          <cell r="R24">
            <v>44.9</v>
          </cell>
          <cell r="S24">
            <v>60.5</v>
          </cell>
          <cell r="T24">
            <v>63.27</v>
          </cell>
          <cell r="U24">
            <v>45.38</v>
          </cell>
        </row>
        <row r="25">
          <cell r="C25">
            <v>73.849999999999994</v>
          </cell>
          <cell r="D25">
            <v>40.06</v>
          </cell>
          <cell r="E25">
            <v>55.79</v>
          </cell>
          <cell r="F25">
            <v>68.25</v>
          </cell>
          <cell r="G25">
            <v>48.42</v>
          </cell>
          <cell r="H25">
            <v>44.55</v>
          </cell>
          <cell r="I25">
            <v>79.27</v>
          </cell>
          <cell r="J25">
            <v>104.09</v>
          </cell>
          <cell r="K25">
            <v>78.41</v>
          </cell>
          <cell r="L25">
            <v>61.71</v>
          </cell>
          <cell r="M25">
            <v>151.88</v>
          </cell>
          <cell r="N25">
            <v>31.4</v>
          </cell>
          <cell r="O25">
            <v>79.53</v>
          </cell>
          <cell r="P25">
            <v>31.57</v>
          </cell>
          <cell r="Q25">
            <v>50.27</v>
          </cell>
          <cell r="R25">
            <v>45.05</v>
          </cell>
          <cell r="S25">
            <v>61.15</v>
          </cell>
          <cell r="T25">
            <v>63.57</v>
          </cell>
          <cell r="U25">
            <v>45.69</v>
          </cell>
        </row>
        <row r="26">
          <cell r="C26">
            <v>73.48</v>
          </cell>
          <cell r="D26">
            <v>39.56</v>
          </cell>
          <cell r="E26">
            <v>55.46</v>
          </cell>
          <cell r="F26">
            <v>67.5</v>
          </cell>
          <cell r="G26">
            <v>48.31</v>
          </cell>
          <cell r="H26">
            <v>44.26</v>
          </cell>
          <cell r="I26">
            <v>79.02</v>
          </cell>
          <cell r="J26">
            <v>104.14</v>
          </cell>
          <cell r="K26">
            <v>78.42</v>
          </cell>
          <cell r="L26">
            <v>61.33</v>
          </cell>
          <cell r="M26">
            <v>150.54</v>
          </cell>
          <cell r="N26">
            <v>30.98</v>
          </cell>
          <cell r="O26">
            <v>78.86</v>
          </cell>
          <cell r="P26">
            <v>31.26</v>
          </cell>
          <cell r="Q26">
            <v>49.55</v>
          </cell>
          <cell r="R26">
            <v>44.66</v>
          </cell>
          <cell r="S26">
            <v>60.49</v>
          </cell>
          <cell r="T26">
            <v>63.15</v>
          </cell>
          <cell r="U26">
            <v>45.29</v>
          </cell>
        </row>
        <row r="27">
          <cell r="C27">
            <v>73</v>
          </cell>
          <cell r="D27">
            <v>39.53</v>
          </cell>
          <cell r="E27">
            <v>55.52</v>
          </cell>
          <cell r="F27">
            <v>67.459999999999994</v>
          </cell>
          <cell r="G27">
            <v>48.52</v>
          </cell>
          <cell r="H27">
            <v>44.01</v>
          </cell>
          <cell r="I27">
            <v>79.489999999999995</v>
          </cell>
          <cell r="J27">
            <v>103.92</v>
          </cell>
          <cell r="K27">
            <v>78.900000000000006</v>
          </cell>
          <cell r="L27">
            <v>61.42</v>
          </cell>
          <cell r="M27">
            <v>150.32</v>
          </cell>
          <cell r="N27">
            <v>30.74</v>
          </cell>
          <cell r="O27">
            <v>79.22</v>
          </cell>
          <cell r="P27">
            <v>31.08</v>
          </cell>
          <cell r="Q27">
            <v>50.1</v>
          </cell>
          <cell r="R27">
            <v>44.84</v>
          </cell>
          <cell r="S27">
            <v>60.92</v>
          </cell>
          <cell r="T27">
            <v>63.63</v>
          </cell>
          <cell r="U27">
            <v>45.15</v>
          </cell>
        </row>
        <row r="28">
          <cell r="C28">
            <v>72.540000000000006</v>
          </cell>
          <cell r="D28">
            <v>39.840000000000003</v>
          </cell>
          <cell r="E28">
            <v>56.15</v>
          </cell>
          <cell r="F28">
            <v>68.73</v>
          </cell>
          <cell r="G28">
            <v>48.82</v>
          </cell>
          <cell r="H28">
            <v>44.39</v>
          </cell>
          <cell r="I28">
            <v>80.39</v>
          </cell>
          <cell r="J28">
            <v>103.93</v>
          </cell>
          <cell r="K28">
            <v>79.28</v>
          </cell>
          <cell r="L28">
            <v>62.32</v>
          </cell>
          <cell r="M28">
            <v>150.5</v>
          </cell>
          <cell r="N28">
            <v>31.25</v>
          </cell>
          <cell r="O28">
            <v>79.92</v>
          </cell>
          <cell r="P28">
            <v>30.88</v>
          </cell>
          <cell r="Q28">
            <v>50</v>
          </cell>
          <cell r="R28">
            <v>45.25</v>
          </cell>
          <cell r="S28">
            <v>61.1</v>
          </cell>
          <cell r="T28">
            <v>63.58</v>
          </cell>
          <cell r="U28">
            <v>45.52</v>
          </cell>
        </row>
        <row r="29">
          <cell r="C29">
            <v>72.72</v>
          </cell>
          <cell r="D29">
            <v>40.19</v>
          </cell>
          <cell r="E29">
            <v>56.48</v>
          </cell>
          <cell r="F29">
            <v>69.5</v>
          </cell>
          <cell r="G29">
            <v>47.99</v>
          </cell>
          <cell r="H29">
            <v>44.98</v>
          </cell>
          <cell r="I29">
            <v>80.92</v>
          </cell>
          <cell r="J29">
            <v>104.64</v>
          </cell>
          <cell r="K29">
            <v>80.11</v>
          </cell>
          <cell r="L29">
            <v>62.84</v>
          </cell>
          <cell r="M29">
            <v>150.59</v>
          </cell>
          <cell r="N29">
            <v>30.89</v>
          </cell>
          <cell r="O29">
            <v>80.569999999999993</v>
          </cell>
          <cell r="P29">
            <v>30.9</v>
          </cell>
          <cell r="Q29">
            <v>49.4</v>
          </cell>
          <cell r="R29">
            <v>45.96</v>
          </cell>
          <cell r="S29">
            <v>60.69</v>
          </cell>
          <cell r="T29">
            <v>63.67</v>
          </cell>
          <cell r="U29">
            <v>46.13</v>
          </cell>
        </row>
        <row r="30">
          <cell r="C30">
            <v>73.38</v>
          </cell>
          <cell r="D30">
            <v>40.909999999999997</v>
          </cell>
          <cell r="E30">
            <v>57.32</v>
          </cell>
          <cell r="F30">
            <v>70.58</v>
          </cell>
          <cell r="G30">
            <v>48.91</v>
          </cell>
          <cell r="H30">
            <v>45.71</v>
          </cell>
          <cell r="I30">
            <v>82.01</v>
          </cell>
          <cell r="J30">
            <v>105.68</v>
          </cell>
          <cell r="K30">
            <v>81.239999999999995</v>
          </cell>
          <cell r="L30">
            <v>63.52</v>
          </cell>
          <cell r="M30">
            <v>151.84</v>
          </cell>
          <cell r="N30">
            <v>32.1</v>
          </cell>
          <cell r="O30">
            <v>82.02</v>
          </cell>
          <cell r="P30">
            <v>31.33</v>
          </cell>
          <cell r="Q30">
            <v>49.63</v>
          </cell>
          <cell r="R30">
            <v>46.61</v>
          </cell>
          <cell r="S30">
            <v>61.68</v>
          </cell>
          <cell r="T30">
            <v>64.91</v>
          </cell>
          <cell r="U30">
            <v>46.59</v>
          </cell>
        </row>
        <row r="31">
          <cell r="C31">
            <v>74.05</v>
          </cell>
          <cell r="D31">
            <v>41.54</v>
          </cell>
          <cell r="E31">
            <v>58.07</v>
          </cell>
          <cell r="F31">
            <v>71.42</v>
          </cell>
          <cell r="G31">
            <v>49.07</v>
          </cell>
          <cell r="H31">
            <v>46.34</v>
          </cell>
          <cell r="I31">
            <v>82.89</v>
          </cell>
          <cell r="J31">
            <v>106.98</v>
          </cell>
          <cell r="K31">
            <v>82.2</v>
          </cell>
          <cell r="L31">
            <v>64.2</v>
          </cell>
          <cell r="M31">
            <v>152.96</v>
          </cell>
          <cell r="N31">
            <v>32.75</v>
          </cell>
          <cell r="O31">
            <v>83.05</v>
          </cell>
          <cell r="P31">
            <v>31.4</v>
          </cell>
          <cell r="Q31">
            <v>49.81</v>
          </cell>
          <cell r="R31">
            <v>47.2</v>
          </cell>
          <cell r="S31">
            <v>62.63</v>
          </cell>
          <cell r="T31">
            <v>65.430000000000007</v>
          </cell>
          <cell r="U31">
            <v>47.14</v>
          </cell>
        </row>
        <row r="32">
          <cell r="C32">
            <v>73.55</v>
          </cell>
          <cell r="D32">
            <v>41.08</v>
          </cell>
          <cell r="E32">
            <v>57.39</v>
          </cell>
          <cell r="F32">
            <v>70.8</v>
          </cell>
          <cell r="G32">
            <v>48.73</v>
          </cell>
          <cell r="H32">
            <v>45.81</v>
          </cell>
          <cell r="I32">
            <v>81.739999999999995</v>
          </cell>
          <cell r="J32">
            <v>106.2</v>
          </cell>
          <cell r="K32">
            <v>81.94</v>
          </cell>
          <cell r="L32">
            <v>62.98</v>
          </cell>
          <cell r="M32">
            <v>151.71</v>
          </cell>
          <cell r="N32">
            <v>32.5</v>
          </cell>
          <cell r="O32">
            <v>82.42</v>
          </cell>
          <cell r="P32">
            <v>30.95</v>
          </cell>
          <cell r="Q32">
            <v>49.66</v>
          </cell>
          <cell r="R32">
            <v>46.78</v>
          </cell>
          <cell r="S32">
            <v>62.5</v>
          </cell>
          <cell r="T32">
            <v>64.87</v>
          </cell>
          <cell r="U32">
            <v>46.79</v>
          </cell>
        </row>
        <row r="33">
          <cell r="C33" t="str">
            <v>_______</v>
          </cell>
          <cell r="D33" t="str">
            <v>_______</v>
          </cell>
          <cell r="E33" t="str">
            <v>_______</v>
          </cell>
          <cell r="F33" t="str">
            <v>_______</v>
          </cell>
          <cell r="G33" t="str">
            <v>_______</v>
          </cell>
          <cell r="H33" t="str">
            <v>_______</v>
          </cell>
          <cell r="I33" t="str">
            <v>_______</v>
          </cell>
          <cell r="J33" t="str">
            <v>_______</v>
          </cell>
          <cell r="K33" t="str">
            <v>_______</v>
          </cell>
          <cell r="L33" t="str">
            <v>_______</v>
          </cell>
          <cell r="M33" t="str">
            <v>_______</v>
          </cell>
          <cell r="N33" t="str">
            <v>_______</v>
          </cell>
          <cell r="O33" t="str">
            <v>_______</v>
          </cell>
          <cell r="P33" t="str">
            <v>_______</v>
          </cell>
          <cell r="Q33" t="str">
            <v>_______</v>
          </cell>
          <cell r="R33" t="str">
            <v>_______</v>
          </cell>
          <cell r="S33" t="str">
            <v>_______</v>
          </cell>
          <cell r="T33" t="str">
            <v>_______</v>
          </cell>
          <cell r="U33" t="str">
            <v>_______</v>
          </cell>
        </row>
        <row r="34">
          <cell r="C34">
            <v>71.393000000000015</v>
          </cell>
          <cell r="D34">
            <v>39.382333333333321</v>
          </cell>
          <cell r="E34">
            <v>55.604333333333344</v>
          </cell>
          <cell r="F34">
            <v>67.593666666666678</v>
          </cell>
          <cell r="G34">
            <v>48.180999999999997</v>
          </cell>
          <cell r="H34">
            <v>44.001999999999995</v>
          </cell>
          <cell r="I34">
            <v>78.718333333333334</v>
          </cell>
          <cell r="J34">
            <v>103.50433333333332</v>
          </cell>
          <cell r="K34">
            <v>77.61666666666666</v>
          </cell>
          <cell r="L34">
            <v>61.469000000000001</v>
          </cell>
          <cell r="M34">
            <v>152.13566666666668</v>
          </cell>
          <cell r="N34">
            <v>31.367000000000004</v>
          </cell>
          <cell r="O34">
            <v>78.770666666666685</v>
          </cell>
          <cell r="P34">
            <v>31.118333333333339</v>
          </cell>
          <cell r="Q34">
            <v>49.506666666666668</v>
          </cell>
          <cell r="R34">
            <v>44.643666666666668</v>
          </cell>
          <cell r="S34">
            <v>61.356333333333346</v>
          </cell>
          <cell r="T34">
            <v>62.667000000000009</v>
          </cell>
          <cell r="U34">
            <v>44.880666666666677</v>
          </cell>
        </row>
      </sheetData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D8">
            <v>0</v>
          </cell>
          <cell r="E8">
            <v>0.47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 t="str">
            <v>n/a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4240</v>
          </cell>
          <cell r="AD8" t="str">
            <v>Y</v>
          </cell>
          <cell r="AE8">
            <v>0.15</v>
          </cell>
          <cell r="AF8">
            <v>0.15</v>
          </cell>
          <cell r="AG8">
            <v>9.2999999999999999E-2</v>
          </cell>
          <cell r="AH8" t="str">
            <v>n/a</v>
          </cell>
          <cell r="AI8">
            <v>0</v>
          </cell>
        </row>
        <row r="9">
          <cell r="B9" t="str">
            <v>ALE</v>
          </cell>
          <cell r="C9" t="str">
            <v>ALLETE</v>
          </cell>
          <cell r="D9">
            <v>0</v>
          </cell>
          <cell r="E9">
            <v>2.2400000000000002</v>
          </cell>
          <cell r="F9">
            <v>70</v>
          </cell>
          <cell r="G9">
            <v>55</v>
          </cell>
          <cell r="H9">
            <v>4.25</v>
          </cell>
          <cell r="I9">
            <v>2.6</v>
          </cell>
          <cell r="J9">
            <v>46.75</v>
          </cell>
          <cell r="K9">
            <v>49.6</v>
          </cell>
          <cell r="L9">
            <v>52.5</v>
          </cell>
          <cell r="M9">
            <v>0.42</v>
          </cell>
          <cell r="N9">
            <v>0.39</v>
          </cell>
          <cell r="O9">
            <v>0.57999999999999996</v>
          </cell>
          <cell r="P9">
            <v>0.61</v>
          </cell>
          <cell r="Q9">
            <v>3263.4</v>
          </cell>
          <cell r="R9">
            <v>4025</v>
          </cell>
          <cell r="S9">
            <v>0.09</v>
          </cell>
          <cell r="T9">
            <v>0.05</v>
          </cell>
          <cell r="U9">
            <v>4.4999999999999998E-2</v>
          </cell>
          <cell r="V9">
            <v>0.04</v>
          </cell>
          <cell r="W9">
            <v>2</v>
          </cell>
          <cell r="X9">
            <v>0.8</v>
          </cell>
          <cell r="Y9" t="str">
            <v>A</v>
          </cell>
          <cell r="Z9">
            <v>0.1038</v>
          </cell>
          <cell r="AA9" t="str">
            <v>BBB+</v>
          </cell>
          <cell r="AB9" t="str">
            <v>A3</v>
          </cell>
          <cell r="AC9">
            <v>3743.91</v>
          </cell>
          <cell r="AD9" t="str">
            <v>N</v>
          </cell>
          <cell r="AE9">
            <v>0.05</v>
          </cell>
          <cell r="AF9">
            <v>7.1999999999999995E-2</v>
          </cell>
          <cell r="AG9">
            <v>7.1999999999999995E-2</v>
          </cell>
          <cell r="AH9">
            <v>6.4000000000000001E-2</v>
          </cell>
          <cell r="AI9">
            <v>0</v>
          </cell>
        </row>
        <row r="10">
          <cell r="B10" t="str">
            <v>LNT</v>
          </cell>
          <cell r="C10" t="str">
            <v>Alliant Energy</v>
          </cell>
          <cell r="D10">
            <v>0</v>
          </cell>
          <cell r="E10">
            <v>1.34</v>
          </cell>
          <cell r="F10">
            <v>40</v>
          </cell>
          <cell r="G10">
            <v>30</v>
          </cell>
          <cell r="H10">
            <v>2.4</v>
          </cell>
          <cell r="I10">
            <v>1.58</v>
          </cell>
          <cell r="J10">
            <v>16.649999999999999</v>
          </cell>
          <cell r="K10">
            <v>227.67</v>
          </cell>
          <cell r="L10">
            <v>236</v>
          </cell>
          <cell r="M10">
            <v>0.52800000000000002</v>
          </cell>
          <cell r="N10">
            <v>0.5</v>
          </cell>
          <cell r="O10">
            <v>0.47199999999999998</v>
          </cell>
          <cell r="P10">
            <v>0.48</v>
          </cell>
          <cell r="Q10">
            <v>8177.6</v>
          </cell>
          <cell r="R10">
            <v>8400</v>
          </cell>
          <cell r="S10">
            <v>0.12</v>
          </cell>
          <cell r="T10">
            <v>0.06</v>
          </cell>
          <cell r="U10">
            <v>4.4999999999999998E-2</v>
          </cell>
          <cell r="V10">
            <v>0.04</v>
          </cell>
          <cell r="W10">
            <v>2</v>
          </cell>
          <cell r="X10">
            <v>0.7</v>
          </cell>
          <cell r="Y10" t="str">
            <v>A</v>
          </cell>
          <cell r="Z10">
            <v>0.105</v>
          </cell>
          <cell r="AA10" t="str">
            <v>A-</v>
          </cell>
          <cell r="AB10" t="str">
            <v>Baa1</v>
          </cell>
          <cell r="AC10">
            <v>9338.33</v>
          </cell>
          <cell r="AD10" t="str">
            <v>Y</v>
          </cell>
          <cell r="AE10">
            <v>5.5500000000000001E-2</v>
          </cell>
          <cell r="AF10">
            <v>5.3600000000000002E-2</v>
          </cell>
          <cell r="AG10">
            <v>5.0999999999999997E-2</v>
          </cell>
          <cell r="AH10">
            <v>5.5199999999999999E-2</v>
          </cell>
          <cell r="AI10">
            <v>0</v>
          </cell>
        </row>
        <row r="11">
          <cell r="B11" t="str">
            <v>AEE</v>
          </cell>
          <cell r="C11" t="str">
            <v>Ameren Corp.</v>
          </cell>
          <cell r="D11">
            <v>0</v>
          </cell>
          <cell r="E11">
            <v>1.85</v>
          </cell>
          <cell r="F11">
            <v>60</v>
          </cell>
          <cell r="G11">
            <v>45</v>
          </cell>
          <cell r="H11">
            <v>3.5</v>
          </cell>
          <cell r="I11">
            <v>2.15</v>
          </cell>
          <cell r="J11">
            <v>35.75</v>
          </cell>
          <cell r="K11">
            <v>242.63</v>
          </cell>
          <cell r="L11">
            <v>242.63</v>
          </cell>
          <cell r="M11">
            <v>0.47699999999999998</v>
          </cell>
          <cell r="N11">
            <v>0.495</v>
          </cell>
          <cell r="O11">
            <v>0.51300000000000001</v>
          </cell>
          <cell r="P11">
            <v>0.5</v>
          </cell>
          <cell r="Q11">
            <v>13840</v>
          </cell>
          <cell r="R11">
            <v>17400</v>
          </cell>
          <cell r="S11">
            <v>0.1</v>
          </cell>
          <cell r="T11">
            <v>0.06</v>
          </cell>
          <cell r="U11">
            <v>4.4999999999999998E-2</v>
          </cell>
          <cell r="V11">
            <v>0.04</v>
          </cell>
          <cell r="W11">
            <v>2</v>
          </cell>
          <cell r="X11">
            <v>0.7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13765.12</v>
          </cell>
          <cell r="AD11" t="str">
            <v>Y</v>
          </cell>
          <cell r="AE11">
            <v>7.1999999999999995E-2</v>
          </cell>
          <cell r="AF11">
            <v>7.0900000000000005E-2</v>
          </cell>
          <cell r="AG11">
            <v>7.0000000000000007E-2</v>
          </cell>
          <cell r="AH11">
            <v>6.4399999999999999E-2</v>
          </cell>
          <cell r="AI11">
            <v>0</v>
          </cell>
        </row>
        <row r="12">
          <cell r="B12" t="str">
            <v>AEP</v>
          </cell>
          <cell r="C12" t="str">
            <v>American Elec Pwr</v>
          </cell>
          <cell r="D12">
            <v>0</v>
          </cell>
          <cell r="E12">
            <v>2.5099999999999998</v>
          </cell>
          <cell r="F12">
            <v>75</v>
          </cell>
          <cell r="G12">
            <v>60</v>
          </cell>
          <cell r="H12">
            <v>4.75</v>
          </cell>
          <cell r="I12">
            <v>2.9</v>
          </cell>
          <cell r="J12">
            <v>43</v>
          </cell>
          <cell r="K12">
            <v>491.71</v>
          </cell>
          <cell r="L12">
            <v>492</v>
          </cell>
          <cell r="M12">
            <v>0.5</v>
          </cell>
          <cell r="N12">
            <v>0.52500000000000002</v>
          </cell>
          <cell r="O12">
            <v>0.5</v>
          </cell>
          <cell r="P12">
            <v>0.47499999999999998</v>
          </cell>
          <cell r="Q12">
            <v>34775</v>
          </cell>
          <cell r="R12">
            <v>44800</v>
          </cell>
          <cell r="S12">
            <v>0.11</v>
          </cell>
          <cell r="T12">
            <v>0.04</v>
          </cell>
          <cell r="U12">
            <v>0.05</v>
          </cell>
          <cell r="V12">
            <v>3.5000000000000003E-2</v>
          </cell>
          <cell r="W12">
            <v>1</v>
          </cell>
          <cell r="X12">
            <v>0.65</v>
          </cell>
          <cell r="Y12" t="str">
            <v>A+</v>
          </cell>
          <cell r="Z12">
            <v>0.10275000000000001</v>
          </cell>
          <cell r="AA12" t="str">
            <v>A-</v>
          </cell>
          <cell r="AB12" t="str">
            <v>Baa1</v>
          </cell>
          <cell r="AC12">
            <v>34281.39</v>
          </cell>
          <cell r="AD12" t="str">
            <v>N</v>
          </cell>
          <cell r="AE12">
            <v>5.6300000000000003E-2</v>
          </cell>
          <cell r="AF12">
            <v>5.3900000000000003E-2</v>
          </cell>
          <cell r="AG12">
            <v>5.1200000000000002E-2</v>
          </cell>
          <cell r="AH12">
            <v>5.5100000000000003E-2</v>
          </cell>
          <cell r="AI12">
            <v>0</v>
          </cell>
        </row>
        <row r="13">
          <cell r="B13" t="str">
            <v>AGR</v>
          </cell>
          <cell r="C13" t="str">
            <v>Avangrid, Inc.</v>
          </cell>
          <cell r="D13">
            <v>0</v>
          </cell>
          <cell r="E13">
            <v>1.76</v>
          </cell>
          <cell r="F13">
            <v>50</v>
          </cell>
          <cell r="G13">
            <v>35</v>
          </cell>
          <cell r="H13">
            <v>3</v>
          </cell>
          <cell r="I13">
            <v>1.95</v>
          </cell>
          <cell r="J13">
            <v>53.25</v>
          </cell>
          <cell r="K13">
            <v>309</v>
          </cell>
          <cell r="L13">
            <v>309</v>
          </cell>
          <cell r="M13">
            <v>0.24</v>
          </cell>
          <cell r="N13">
            <v>0.26500000000000001</v>
          </cell>
          <cell r="O13">
            <v>0.76</v>
          </cell>
          <cell r="P13">
            <v>0.73499999999999999</v>
          </cell>
          <cell r="Q13">
            <v>20075</v>
          </cell>
          <cell r="R13">
            <v>22300</v>
          </cell>
          <cell r="S13">
            <v>5.5E-2</v>
          </cell>
          <cell r="T13" t="str">
            <v>n/a</v>
          </cell>
          <cell r="U13" t="str">
            <v>n/a</v>
          </cell>
          <cell r="V13" t="str">
            <v>n/a</v>
          </cell>
          <cell r="W13">
            <v>2</v>
          </cell>
          <cell r="X13">
            <v>0.35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15088.71</v>
          </cell>
          <cell r="AD13" t="str">
            <v>Y</v>
          </cell>
          <cell r="AE13">
            <v>8.5000000000000006E-2</v>
          </cell>
          <cell r="AF13">
            <v>8.3299999999999999E-2</v>
          </cell>
          <cell r="AG13">
            <v>8.5000000000000006E-2</v>
          </cell>
          <cell r="AH13">
            <v>8.3000000000000004E-2</v>
          </cell>
          <cell r="AI13">
            <v>0</v>
          </cell>
        </row>
        <row r="14">
          <cell r="B14" t="str">
            <v>AVA</v>
          </cell>
          <cell r="C14" t="str">
            <v>Avista Corp.</v>
          </cell>
          <cell r="D14">
            <v>0</v>
          </cell>
          <cell r="E14">
            <v>1.49</v>
          </cell>
          <cell r="F14">
            <v>45</v>
          </cell>
          <cell r="G14">
            <v>35</v>
          </cell>
          <cell r="H14">
            <v>2.5</v>
          </cell>
          <cell r="I14">
            <v>1.67</v>
          </cell>
          <cell r="J14">
            <v>29.75</v>
          </cell>
          <cell r="K14">
            <v>64.19</v>
          </cell>
          <cell r="L14">
            <v>70</v>
          </cell>
          <cell r="M14">
            <v>0.51200000000000001</v>
          </cell>
          <cell r="N14">
            <v>0.48499999999999999</v>
          </cell>
          <cell r="O14">
            <v>0.48799999999999999</v>
          </cell>
          <cell r="P14">
            <v>0.51500000000000001</v>
          </cell>
          <cell r="Q14">
            <v>3379</v>
          </cell>
          <cell r="R14">
            <v>4050</v>
          </cell>
          <cell r="S14">
            <v>8.5000000000000006E-2</v>
          </cell>
          <cell r="T14">
            <v>0.04</v>
          </cell>
          <cell r="U14">
            <v>0.04</v>
          </cell>
          <cell r="V14">
            <v>0.03</v>
          </cell>
          <cell r="W14">
            <v>2</v>
          </cell>
          <cell r="X14">
            <v>0.75</v>
          </cell>
          <cell r="Y14" t="str">
            <v>A</v>
          </cell>
          <cell r="Z14">
            <v>9.5000000000000015E-2</v>
          </cell>
          <cell r="AA14" t="str">
            <v>BBB</v>
          </cell>
          <cell r="AB14" t="str">
            <v>Baa1</v>
          </cell>
          <cell r="AC14">
            <v>3310.93</v>
          </cell>
          <cell r="AD14" t="str">
            <v>Y</v>
          </cell>
          <cell r="AE14">
            <v>5.6500000000000002E-2</v>
          </cell>
          <cell r="AF14" t="str">
            <v>n/a</v>
          </cell>
          <cell r="AG14">
            <v>3.1E-2</v>
          </cell>
          <cell r="AH14">
            <v>4.0500000000000001E-2</v>
          </cell>
          <cell r="AI14">
            <v>0</v>
          </cell>
        </row>
        <row r="15">
          <cell r="B15" t="str">
            <v>BKH</v>
          </cell>
          <cell r="C15" t="str">
            <v>Black Hills Corp.</v>
          </cell>
          <cell r="D15">
            <v>0</v>
          </cell>
          <cell r="E15">
            <v>1.9</v>
          </cell>
          <cell r="F15">
            <v>75</v>
          </cell>
          <cell r="G15">
            <v>55</v>
          </cell>
          <cell r="H15">
            <v>4.25</v>
          </cell>
          <cell r="I15">
            <v>2.2999999999999998</v>
          </cell>
          <cell r="J15">
            <v>40</v>
          </cell>
          <cell r="K15">
            <v>53.38</v>
          </cell>
          <cell r="L15">
            <v>61</v>
          </cell>
          <cell r="M15">
            <v>0.66500000000000004</v>
          </cell>
          <cell r="N15">
            <v>0.60499999999999998</v>
          </cell>
          <cell r="O15">
            <v>0.33500000000000002</v>
          </cell>
          <cell r="P15">
            <v>0.39500000000000002</v>
          </cell>
          <cell r="Q15">
            <v>4825.8</v>
          </cell>
          <cell r="R15">
            <v>6200</v>
          </cell>
          <cell r="S15">
            <v>0.105</v>
          </cell>
          <cell r="T15">
            <v>7.4999999999999997E-2</v>
          </cell>
          <cell r="U15">
            <v>0.06</v>
          </cell>
          <cell r="V15">
            <v>0.05</v>
          </cell>
          <cell r="W15">
            <v>2</v>
          </cell>
          <cell r="X15">
            <v>0.9</v>
          </cell>
          <cell r="Y15" t="str">
            <v>A</v>
          </cell>
          <cell r="Z15">
            <v>9.3700000000000006E-2</v>
          </cell>
          <cell r="AA15" t="str">
            <v>BBB</v>
          </cell>
          <cell r="AB15" t="str">
            <v>Baa2</v>
          </cell>
          <cell r="AC15">
            <v>3001.47</v>
          </cell>
          <cell r="AD15" t="str">
            <v>Y</v>
          </cell>
          <cell r="AE15">
            <v>3.5000000000000003E-2</v>
          </cell>
          <cell r="AF15">
            <v>4.0599999999999997E-2</v>
          </cell>
          <cell r="AG15">
            <v>3.8899999999999997E-2</v>
          </cell>
          <cell r="AH15">
            <v>3.6200000000000003E-2</v>
          </cell>
          <cell r="AI15">
            <v>0</v>
          </cell>
        </row>
        <row r="16">
          <cell r="B16" t="str">
            <v>CNP</v>
          </cell>
          <cell r="C16" t="str">
            <v>CenterPoint Energy</v>
          </cell>
          <cell r="D16">
            <v>0</v>
          </cell>
          <cell r="E16">
            <v>1.1100000000000001</v>
          </cell>
          <cell r="F16">
            <v>30</v>
          </cell>
          <cell r="G16">
            <v>20</v>
          </cell>
          <cell r="H16">
            <v>1.65</v>
          </cell>
          <cell r="I16">
            <v>1.23</v>
          </cell>
          <cell r="J16">
            <v>10</v>
          </cell>
          <cell r="K16">
            <v>430.68</v>
          </cell>
          <cell r="L16">
            <v>435</v>
          </cell>
          <cell r="M16">
            <v>0.68500000000000005</v>
          </cell>
          <cell r="N16">
            <v>0.65500000000000003</v>
          </cell>
          <cell r="O16">
            <v>0.315</v>
          </cell>
          <cell r="P16">
            <v>0.34499999999999997</v>
          </cell>
          <cell r="Q16">
            <v>10992</v>
          </cell>
          <cell r="R16">
            <v>12500</v>
          </cell>
          <cell r="S16">
            <v>0.16500000000000001</v>
          </cell>
          <cell r="T16">
            <v>0.06</v>
          </cell>
          <cell r="U16">
            <v>3.5000000000000003E-2</v>
          </cell>
          <cell r="V16">
            <v>0.02</v>
          </cell>
          <cell r="W16">
            <v>3</v>
          </cell>
          <cell r="X16">
            <v>0.9</v>
          </cell>
          <cell r="Y16" t="str">
            <v>B+</v>
          </cell>
          <cell r="Z16">
            <v>0.1</v>
          </cell>
          <cell r="AA16" t="str">
            <v>A-</v>
          </cell>
          <cell r="AB16" t="str">
            <v>Baa1</v>
          </cell>
          <cell r="AC16">
            <v>12232.63</v>
          </cell>
          <cell r="AD16" t="str">
            <v>Y</v>
          </cell>
          <cell r="AE16">
            <v>8.5999999999999993E-2</v>
          </cell>
          <cell r="AF16">
            <v>0.06</v>
          </cell>
          <cell r="AG16">
            <v>9.11E-2</v>
          </cell>
          <cell r="AH16">
            <v>6.9400000000000003E-2</v>
          </cell>
          <cell r="AI16">
            <v>0</v>
          </cell>
        </row>
        <row r="17">
          <cell r="B17" t="str">
            <v>CMS</v>
          </cell>
          <cell r="C17" t="str">
            <v>CMS Energy Corp.</v>
          </cell>
          <cell r="D17">
            <v>0</v>
          </cell>
          <cell r="E17">
            <v>1.43</v>
          </cell>
          <cell r="F17">
            <v>45</v>
          </cell>
          <cell r="G17">
            <v>35</v>
          </cell>
          <cell r="H17">
            <v>2.75</v>
          </cell>
          <cell r="I17">
            <v>1.7</v>
          </cell>
          <cell r="J17">
            <v>21</v>
          </cell>
          <cell r="K17">
            <v>279.20999999999998</v>
          </cell>
          <cell r="L17">
            <v>289</v>
          </cell>
          <cell r="M17">
            <v>0.67100000000000004</v>
          </cell>
          <cell r="N17">
            <v>0.64500000000000002</v>
          </cell>
          <cell r="O17">
            <v>0.32600000000000001</v>
          </cell>
          <cell r="P17">
            <v>0.35499999999999998</v>
          </cell>
          <cell r="Q17">
            <v>13040</v>
          </cell>
          <cell r="R17">
            <v>17100</v>
          </cell>
          <cell r="S17">
            <v>0.13500000000000001</v>
          </cell>
          <cell r="T17">
            <v>6.5000000000000002E-2</v>
          </cell>
          <cell r="U17">
            <v>6.5000000000000002E-2</v>
          </cell>
          <cell r="V17">
            <v>6.5000000000000002E-2</v>
          </cell>
          <cell r="W17">
            <v>2</v>
          </cell>
          <cell r="X17">
            <v>0.65</v>
          </cell>
          <cell r="Y17" t="str">
            <v>B++</v>
          </cell>
          <cell r="Z17">
            <v>0.10100000000000001</v>
          </cell>
          <cell r="AA17" t="str">
            <v>BBB+</v>
          </cell>
          <cell r="AB17" t="str">
            <v>Baa1</v>
          </cell>
          <cell r="AC17">
            <v>12672</v>
          </cell>
          <cell r="AD17" t="str">
            <v>Y</v>
          </cell>
          <cell r="AE17">
            <v>7.3400000000000007E-2</v>
          </cell>
          <cell r="AF17">
            <v>6.4299999999999996E-2</v>
          </cell>
          <cell r="AG17">
            <v>6.5299999999999997E-2</v>
          </cell>
          <cell r="AH17">
            <v>7.0199999999999999E-2</v>
          </cell>
          <cell r="AI17">
            <v>0</v>
          </cell>
        </row>
        <row r="18">
          <cell r="B18" t="str">
            <v>ED</v>
          </cell>
          <cell r="C18" t="str">
            <v>Consolidated Edison</v>
          </cell>
          <cell r="D18">
            <v>0</v>
          </cell>
          <cell r="E18">
            <v>2.89</v>
          </cell>
          <cell r="F18">
            <v>85</v>
          </cell>
          <cell r="G18">
            <v>70</v>
          </cell>
          <cell r="H18">
            <v>4.75</v>
          </cell>
          <cell r="I18">
            <v>3.3</v>
          </cell>
          <cell r="J18">
            <v>56.5</v>
          </cell>
          <cell r="K18">
            <v>311</v>
          </cell>
          <cell r="L18">
            <v>316</v>
          </cell>
          <cell r="M18">
            <v>0.5</v>
          </cell>
          <cell r="N18">
            <v>0.48</v>
          </cell>
          <cell r="O18">
            <v>0.5</v>
          </cell>
          <cell r="P18">
            <v>0.52</v>
          </cell>
          <cell r="Q18">
            <v>30175</v>
          </cell>
          <cell r="R18">
            <v>34400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A3</v>
          </cell>
          <cell r="AC18">
            <v>24917.8</v>
          </cell>
          <cell r="AD18" t="str">
            <v>Y</v>
          </cell>
          <cell r="AE18">
            <v>3.1E-2</v>
          </cell>
          <cell r="AF18">
            <v>0.02</v>
          </cell>
          <cell r="AG18">
            <v>0.02</v>
          </cell>
          <cell r="AH18">
            <v>3.1800000000000002E-2</v>
          </cell>
          <cell r="AI18">
            <v>0</v>
          </cell>
        </row>
        <row r="19">
          <cell r="B19" t="str">
            <v>D</v>
          </cell>
          <cell r="C19" t="str">
            <v>Dominion Energy</v>
          </cell>
          <cell r="D19">
            <v>0</v>
          </cell>
          <cell r="E19">
            <v>3.43</v>
          </cell>
          <cell r="F19">
            <v>115</v>
          </cell>
          <cell r="G19">
            <v>85</v>
          </cell>
          <cell r="H19">
            <v>5.25</v>
          </cell>
          <cell r="I19">
            <v>4.6500000000000004</v>
          </cell>
          <cell r="J19">
            <v>32</v>
          </cell>
          <cell r="K19">
            <v>643.5</v>
          </cell>
          <cell r="L19">
            <v>670</v>
          </cell>
          <cell r="M19">
            <v>0.64</v>
          </cell>
          <cell r="N19">
            <v>0.625</v>
          </cell>
          <cell r="O19">
            <v>0.36</v>
          </cell>
          <cell r="P19">
            <v>0.375</v>
          </cell>
          <cell r="Q19">
            <v>48225</v>
          </cell>
          <cell r="R19">
            <v>57300</v>
          </cell>
          <cell r="S19">
            <v>0.16500000000000001</v>
          </cell>
          <cell r="T19">
            <v>7.0000000000000007E-2</v>
          </cell>
          <cell r="U19">
            <v>8.5000000000000006E-2</v>
          </cell>
          <cell r="V19">
            <v>0.06</v>
          </cell>
          <cell r="W19">
            <v>2</v>
          </cell>
          <cell r="X19">
            <v>0.65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49388.36</v>
          </cell>
          <cell r="AD19" t="str">
            <v>Y</v>
          </cell>
          <cell r="AE19">
            <v>6.8599999999999994E-2</v>
          </cell>
          <cell r="AF19">
            <v>7.0699999999999999E-2</v>
          </cell>
          <cell r="AG19">
            <v>6.6100000000000006E-2</v>
          </cell>
          <cell r="AH19">
            <v>6.8900000000000003E-2</v>
          </cell>
          <cell r="AI19">
            <v>0</v>
          </cell>
        </row>
        <row r="20">
          <cell r="B20" t="str">
            <v>DTE</v>
          </cell>
          <cell r="C20" t="str">
            <v>DTE Energy Co.</v>
          </cell>
          <cell r="D20">
            <v>0</v>
          </cell>
          <cell r="E20">
            <v>3.59</v>
          </cell>
          <cell r="F20">
            <v>120</v>
          </cell>
          <cell r="G20">
            <v>85</v>
          </cell>
          <cell r="H20">
            <v>6.75</v>
          </cell>
          <cell r="I20">
            <v>4.3</v>
          </cell>
          <cell r="J20">
            <v>64.25</v>
          </cell>
          <cell r="K20">
            <v>179.43</v>
          </cell>
          <cell r="L20">
            <v>187</v>
          </cell>
          <cell r="M20">
            <v>0.55600000000000005</v>
          </cell>
          <cell r="N20">
            <v>0.55000000000000004</v>
          </cell>
          <cell r="O20">
            <v>0.44400000000000001</v>
          </cell>
          <cell r="P20">
            <v>0.45</v>
          </cell>
          <cell r="Q20">
            <v>20280</v>
          </cell>
          <cell r="R20">
            <v>27500</v>
          </cell>
          <cell r="S20">
            <v>0.105</v>
          </cell>
          <cell r="T20">
            <v>0.06</v>
          </cell>
          <cell r="U20">
            <v>7.0000000000000007E-2</v>
          </cell>
          <cell r="V20">
            <v>4.4999999999999998E-2</v>
          </cell>
          <cell r="W20">
            <v>2</v>
          </cell>
          <cell r="X20">
            <v>0.65</v>
          </cell>
          <cell r="Y20" t="str">
            <v>B++</v>
          </cell>
          <cell r="Z20">
            <v>0.10100000000000001</v>
          </cell>
          <cell r="AA20" t="str">
            <v>BBB+</v>
          </cell>
          <cell r="AB20" t="str">
            <v>Baa1</v>
          </cell>
          <cell r="AC20">
            <v>19008.169999999998</v>
          </cell>
          <cell r="AD20" t="str">
            <v>Y</v>
          </cell>
          <cell r="AE20">
            <v>5.1900000000000002E-2</v>
          </cell>
          <cell r="AF20">
            <v>0.06</v>
          </cell>
          <cell r="AG20">
            <v>5.7799999999999997E-2</v>
          </cell>
          <cell r="AH20">
            <v>5.6099999999999997E-2</v>
          </cell>
          <cell r="AI20">
            <v>0</v>
          </cell>
        </row>
        <row r="21">
          <cell r="B21" t="str">
            <v>DUK</v>
          </cell>
          <cell r="C21" t="str">
            <v>Duke Energy Corp.</v>
          </cell>
          <cell r="D21">
            <v>0</v>
          </cell>
          <cell r="E21">
            <v>3.68</v>
          </cell>
          <cell r="F21">
            <v>110</v>
          </cell>
          <cell r="G21">
            <v>85</v>
          </cell>
          <cell r="H21">
            <v>5.5</v>
          </cell>
          <cell r="I21">
            <v>4.4000000000000004</v>
          </cell>
          <cell r="J21">
            <v>65</v>
          </cell>
          <cell r="K21">
            <v>701</v>
          </cell>
          <cell r="L21">
            <v>706</v>
          </cell>
          <cell r="M21">
            <v>0.54</v>
          </cell>
          <cell r="N21">
            <v>0.56999999999999995</v>
          </cell>
          <cell r="O21">
            <v>0.46</v>
          </cell>
          <cell r="P21">
            <v>0.43</v>
          </cell>
          <cell r="Q21">
            <v>90200</v>
          </cell>
          <cell r="R21">
            <v>107000</v>
          </cell>
          <cell r="S21">
            <v>8.5000000000000006E-2</v>
          </cell>
          <cell r="T21">
            <v>4.4999999999999998E-2</v>
          </cell>
          <cell r="U21">
            <v>4.4999999999999998E-2</v>
          </cell>
          <cell r="V21">
            <v>1.4999999999999999E-2</v>
          </cell>
          <cell r="W21">
            <v>2</v>
          </cell>
          <cell r="X21">
            <v>0.6</v>
          </cell>
          <cell r="Y21" t="str">
            <v>A</v>
          </cell>
          <cell r="Z21">
            <v>0.103075</v>
          </cell>
          <cell r="AA21" t="str">
            <v>A-</v>
          </cell>
          <cell r="AB21" t="str">
            <v>Baa1</v>
          </cell>
          <cell r="AC21">
            <v>55230</v>
          </cell>
          <cell r="AD21" t="str">
            <v>Y</v>
          </cell>
          <cell r="AE21">
            <v>2.6499999999999999E-2</v>
          </cell>
          <cell r="AF21">
            <v>4.0099999999999997E-2</v>
          </cell>
          <cell r="AG21">
            <v>5.0200000000000002E-2</v>
          </cell>
          <cell r="AH21">
            <v>3.8699999999999998E-2</v>
          </cell>
          <cell r="AI21">
            <v>0</v>
          </cell>
        </row>
        <row r="22">
          <cell r="B22" t="str">
            <v>EIX</v>
          </cell>
          <cell r="C22" t="str">
            <v>Edison International</v>
          </cell>
          <cell r="D22">
            <v>0</v>
          </cell>
          <cell r="E22">
            <v>2.4500000000000002</v>
          </cell>
          <cell r="F22">
            <v>95</v>
          </cell>
          <cell r="G22">
            <v>70</v>
          </cell>
          <cell r="H22">
            <v>5.25</v>
          </cell>
          <cell r="I22">
            <v>2.9</v>
          </cell>
          <cell r="J22">
            <v>44.75</v>
          </cell>
          <cell r="K22">
            <v>325.81</v>
          </cell>
          <cell r="L22">
            <v>325.81</v>
          </cell>
          <cell r="M22">
            <v>0.41799999999999998</v>
          </cell>
          <cell r="N22">
            <v>0.46</v>
          </cell>
          <cell r="O22">
            <v>0.49199999999999999</v>
          </cell>
          <cell r="P22">
            <v>0.47</v>
          </cell>
          <cell r="Q22">
            <v>24362</v>
          </cell>
          <cell r="R22">
            <v>31100</v>
          </cell>
          <cell r="S22">
            <v>0.12</v>
          </cell>
          <cell r="T22">
            <v>0.04</v>
          </cell>
          <cell r="U22">
            <v>0.09</v>
          </cell>
          <cell r="V22">
            <v>0.04</v>
          </cell>
          <cell r="W22">
            <v>2</v>
          </cell>
          <cell r="X22">
            <v>0.65</v>
          </cell>
          <cell r="Y22" t="str">
            <v>A</v>
          </cell>
          <cell r="Z22">
            <v>0.1045</v>
          </cell>
          <cell r="AA22" t="str">
            <v>BBB+</v>
          </cell>
          <cell r="AB22" t="str">
            <v>A3</v>
          </cell>
          <cell r="AC22">
            <v>20333.87</v>
          </cell>
          <cell r="AD22" t="str">
            <v>N</v>
          </cell>
          <cell r="AE22">
            <v>3.8399999999999997E-2</v>
          </cell>
          <cell r="AF22">
            <v>6.3700000000000007E-2</v>
          </cell>
          <cell r="AG22">
            <v>6.1600000000000002E-2</v>
          </cell>
          <cell r="AH22">
            <v>5.7000000000000002E-2</v>
          </cell>
          <cell r="AI22">
            <v>0</v>
          </cell>
        </row>
        <row r="23">
          <cell r="B23" t="str">
            <v>EE</v>
          </cell>
          <cell r="C23" t="str">
            <v>El Paso Electric Co.</v>
          </cell>
          <cell r="D23">
            <v>0</v>
          </cell>
          <cell r="E23">
            <v>1.42</v>
          </cell>
          <cell r="F23">
            <v>55</v>
          </cell>
          <cell r="G23">
            <v>40</v>
          </cell>
          <cell r="H23">
            <v>3</v>
          </cell>
          <cell r="I23">
            <v>1.75</v>
          </cell>
          <cell r="J23">
            <v>32.25</v>
          </cell>
          <cell r="K23">
            <v>40.520000000000003</v>
          </cell>
          <cell r="L23">
            <v>41</v>
          </cell>
          <cell r="M23">
            <v>0.52700000000000002</v>
          </cell>
          <cell r="N23">
            <v>0.53</v>
          </cell>
          <cell r="O23">
            <v>0.47299999999999998</v>
          </cell>
          <cell r="P23">
            <v>0.47</v>
          </cell>
          <cell r="Q23">
            <v>2269.9</v>
          </cell>
          <cell r="R23">
            <v>2825</v>
          </cell>
          <cell r="S23">
            <v>0.09</v>
          </cell>
          <cell r="T23">
            <v>0.05</v>
          </cell>
          <cell r="U23">
            <v>7.0000000000000007E-2</v>
          </cell>
          <cell r="V23">
            <v>0.04</v>
          </cell>
          <cell r="W23">
            <v>2</v>
          </cell>
          <cell r="X23">
            <v>0.8</v>
          </cell>
          <cell r="Y23" t="str">
            <v>B++</v>
          </cell>
          <cell r="Z23">
            <v>9.5650000000000013E-2</v>
          </cell>
          <cell r="AA23" t="str">
            <v>BBB</v>
          </cell>
          <cell r="AB23" t="str">
            <v>Baa1</v>
          </cell>
          <cell r="AC23">
            <v>2104.38</v>
          </cell>
          <cell r="AD23" t="str">
            <v>N</v>
          </cell>
          <cell r="AE23">
            <v>5.1999999999999998E-2</v>
          </cell>
          <cell r="AF23">
            <v>5.0999999999999997E-2</v>
          </cell>
          <cell r="AG23">
            <v>5.0999999999999997E-2</v>
          </cell>
          <cell r="AH23">
            <v>5.0999999999999997E-2</v>
          </cell>
          <cell r="AI23">
            <v>0</v>
          </cell>
        </row>
        <row r="24">
          <cell r="B24" t="str">
            <v>EMA</v>
          </cell>
          <cell r="C24" t="str">
            <v>Emera Inc.</v>
          </cell>
          <cell r="D24">
            <v>0</v>
          </cell>
          <cell r="E24">
            <v>2.2599999999999998</v>
          </cell>
          <cell r="F24">
            <v>80</v>
          </cell>
          <cell r="G24">
            <v>60</v>
          </cell>
          <cell r="H24">
            <v>4.3</v>
          </cell>
          <cell r="I24">
            <v>2.8</v>
          </cell>
          <cell r="J24">
            <v>35.200000000000003</v>
          </cell>
          <cell r="K24">
            <v>210.02</v>
          </cell>
          <cell r="L24">
            <v>230</v>
          </cell>
          <cell r="M24">
            <v>0.68033568567613967</v>
          </cell>
          <cell r="N24">
            <v>0.61104441776710683</v>
          </cell>
          <cell r="O24">
            <v>0.285809650963189</v>
          </cell>
          <cell r="P24">
            <v>0.35486194477791116</v>
          </cell>
          <cell r="Q24">
            <v>20972</v>
          </cell>
          <cell r="R24">
            <v>20825</v>
          </cell>
          <cell r="S24">
            <v>0.125</v>
          </cell>
          <cell r="T24">
            <v>0.1</v>
          </cell>
          <cell r="U24">
            <v>8.5000000000000006E-2</v>
          </cell>
          <cell r="V24">
            <v>0.04</v>
          </cell>
          <cell r="W24">
            <v>2</v>
          </cell>
          <cell r="X24">
            <v>0.6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10005.35</v>
          </cell>
          <cell r="AD24" t="str">
            <v>Y</v>
          </cell>
          <cell r="AE24">
            <v>6.3799999999999996E-2</v>
          </cell>
          <cell r="AF24" t="str">
            <v>n/a</v>
          </cell>
          <cell r="AG24">
            <v>0.1197</v>
          </cell>
          <cell r="AH24" t="str">
            <v>n/a</v>
          </cell>
          <cell r="AI24">
            <v>0</v>
          </cell>
        </row>
        <row r="25">
          <cell r="B25" t="str">
            <v>ETR</v>
          </cell>
          <cell r="C25" t="str">
            <v>Entergy Corp.</v>
          </cell>
          <cell r="D25">
            <v>0</v>
          </cell>
          <cell r="E25">
            <v>3.58</v>
          </cell>
          <cell r="F25">
            <v>95</v>
          </cell>
          <cell r="G25">
            <v>65</v>
          </cell>
          <cell r="H25">
            <v>5.25</v>
          </cell>
          <cell r="I25">
            <v>3.8</v>
          </cell>
          <cell r="J25">
            <v>53</v>
          </cell>
          <cell r="K25">
            <v>179.13</v>
          </cell>
          <cell r="L25">
            <v>180</v>
          </cell>
          <cell r="M25">
            <v>0.63600000000000001</v>
          </cell>
          <cell r="N25">
            <v>0.61499999999999999</v>
          </cell>
          <cell r="O25">
            <v>0.35499999999999998</v>
          </cell>
          <cell r="P25">
            <v>0.375</v>
          </cell>
          <cell r="Q25">
            <v>22777</v>
          </cell>
          <cell r="R25">
            <v>25400</v>
          </cell>
          <cell r="S25">
            <v>0.1</v>
          </cell>
          <cell r="T25">
            <v>-2.5000000000000001E-2</v>
          </cell>
          <cell r="U25">
            <v>0.02</v>
          </cell>
          <cell r="V25">
            <v>5.0000000000000001E-3</v>
          </cell>
          <cell r="W25">
            <v>3</v>
          </cell>
          <cell r="X25">
            <v>0.65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14025.2</v>
          </cell>
          <cell r="AD25" t="str">
            <v>Y</v>
          </cell>
          <cell r="AE25">
            <v>-5.5800000000000002E-2</v>
          </cell>
          <cell r="AF25">
            <v>7.0000000000000007E-2</v>
          </cell>
          <cell r="AG25">
            <v>1.1000000000000001E-3</v>
          </cell>
          <cell r="AH25">
            <v>7.0000000000000007E-2</v>
          </cell>
          <cell r="AI25">
            <v>0</v>
          </cell>
        </row>
        <row r="26">
          <cell r="B26" t="str">
            <v>ES</v>
          </cell>
          <cell r="C26" t="str">
            <v>Eversource Energy</v>
          </cell>
          <cell r="D26">
            <v>0</v>
          </cell>
          <cell r="E26">
            <v>2.02</v>
          </cell>
          <cell r="F26">
            <v>75</v>
          </cell>
          <cell r="G26">
            <v>60</v>
          </cell>
          <cell r="H26">
            <v>4.25</v>
          </cell>
          <cell r="I26">
            <v>2.5</v>
          </cell>
          <cell r="J26">
            <v>42.5</v>
          </cell>
          <cell r="K26">
            <v>316.89</v>
          </cell>
          <cell r="L26">
            <v>316.89</v>
          </cell>
          <cell r="M26">
            <v>0.495</v>
          </cell>
          <cell r="N26">
            <v>0.51</v>
          </cell>
          <cell r="O26">
            <v>0.495</v>
          </cell>
          <cell r="P26">
            <v>0.48499999999999999</v>
          </cell>
          <cell r="Q26">
            <v>22375</v>
          </cell>
          <cell r="R26">
            <v>27800</v>
          </cell>
          <cell r="S26">
            <v>0.1</v>
          </cell>
          <cell r="T26">
            <v>6.5000000000000002E-2</v>
          </cell>
          <cell r="U26">
            <v>0.06</v>
          </cell>
          <cell r="V26">
            <v>0.04</v>
          </cell>
          <cell r="W26">
            <v>1</v>
          </cell>
          <cell r="X26">
            <v>0.65</v>
          </cell>
          <cell r="Y26" t="str">
            <v>A</v>
          </cell>
          <cell r="Z26">
            <v>9.4299999999999995E-2</v>
          </cell>
          <cell r="AA26" t="str">
            <v>A+</v>
          </cell>
          <cell r="AB26" t="str">
            <v>Baa1</v>
          </cell>
          <cell r="AC26">
            <v>20461.330000000002</v>
          </cell>
          <cell r="AD26" t="str">
            <v>Y</v>
          </cell>
          <cell r="AE26">
            <v>5.8599999999999999E-2</v>
          </cell>
          <cell r="AF26">
            <v>5.9900000000000002E-2</v>
          </cell>
          <cell r="AG26">
            <v>5.8099999999999999E-2</v>
          </cell>
          <cell r="AH26">
            <v>5.79E-2</v>
          </cell>
          <cell r="AI26">
            <v>0</v>
          </cell>
        </row>
        <row r="27">
          <cell r="B27" t="str">
            <v>EXC</v>
          </cell>
          <cell r="C27" t="str">
            <v>Exelon Corp.</v>
          </cell>
          <cell r="D27">
            <v>0</v>
          </cell>
          <cell r="E27">
            <v>1.38</v>
          </cell>
          <cell r="F27">
            <v>55</v>
          </cell>
          <cell r="G27">
            <v>35</v>
          </cell>
          <cell r="H27">
            <v>3.25</v>
          </cell>
          <cell r="I27">
            <v>1.7</v>
          </cell>
          <cell r="J27">
            <v>39.25</v>
          </cell>
          <cell r="K27">
            <v>958</v>
          </cell>
          <cell r="L27">
            <v>978</v>
          </cell>
          <cell r="M27">
            <v>0.52</v>
          </cell>
          <cell r="N27">
            <v>0.505</v>
          </cell>
          <cell r="O27">
            <v>0.48</v>
          </cell>
          <cell r="P27">
            <v>0.495</v>
          </cell>
          <cell r="Q27">
            <v>62425</v>
          </cell>
          <cell r="R27">
            <v>77300</v>
          </cell>
          <cell r="S27">
            <v>8.5000000000000006E-2</v>
          </cell>
          <cell r="T27">
            <v>0.06</v>
          </cell>
          <cell r="U27">
            <v>4.4999999999999998E-2</v>
          </cell>
          <cell r="V27">
            <v>5.5E-2</v>
          </cell>
          <cell r="W27">
            <v>3</v>
          </cell>
          <cell r="X27">
            <v>0.7</v>
          </cell>
          <cell r="Y27" t="str">
            <v>B++</v>
          </cell>
          <cell r="Z27">
            <v>9.5833333333333326E-2</v>
          </cell>
          <cell r="AA27" t="str">
            <v>BBB</v>
          </cell>
          <cell r="AB27" t="str">
            <v>Baa2</v>
          </cell>
          <cell r="AC27">
            <v>37165.760000000002</v>
          </cell>
          <cell r="AD27" t="str">
            <v>Y</v>
          </cell>
          <cell r="AE27">
            <v>3.1899999999999998E-2</v>
          </cell>
          <cell r="AF27">
            <v>0.05</v>
          </cell>
          <cell r="AG27">
            <v>4.3499999999999997E-2</v>
          </cell>
          <cell r="AH27">
            <v>5.3699999999999998E-2</v>
          </cell>
          <cell r="AI27">
            <v>0</v>
          </cell>
        </row>
        <row r="28">
          <cell r="B28" t="str">
            <v>FE</v>
          </cell>
          <cell r="C28" t="str">
            <v>FirstEnergy Corp.</v>
          </cell>
          <cell r="D28">
            <v>0</v>
          </cell>
          <cell r="E28">
            <v>1.44</v>
          </cell>
          <cell r="F28">
            <v>50</v>
          </cell>
          <cell r="G28">
            <v>30</v>
          </cell>
          <cell r="H28">
            <v>3</v>
          </cell>
          <cell r="I28">
            <v>1.6</v>
          </cell>
          <cell r="J28">
            <v>24</v>
          </cell>
          <cell r="K28">
            <v>445</v>
          </cell>
          <cell r="L28">
            <v>548</v>
          </cell>
          <cell r="M28">
            <v>0.755</v>
          </cell>
          <cell r="N28">
            <v>0.63</v>
          </cell>
          <cell r="O28">
            <v>0.245</v>
          </cell>
          <cell r="P28">
            <v>0.37</v>
          </cell>
          <cell r="Q28">
            <v>27750</v>
          </cell>
          <cell r="R28">
            <v>35600</v>
          </cell>
          <cell r="S28">
            <v>0.125</v>
          </cell>
          <cell r="T28">
            <v>0.09</v>
          </cell>
          <cell r="U28">
            <v>1.4999999999999999E-2</v>
          </cell>
          <cell r="V28">
            <v>0</v>
          </cell>
          <cell r="W28">
            <v>3</v>
          </cell>
          <cell r="X28">
            <v>0.7</v>
          </cell>
          <cell r="Y28" t="str">
            <v>B+</v>
          </cell>
          <cell r="Z28">
            <v>0.10825</v>
          </cell>
          <cell r="AA28" t="str">
            <v>BBB-</v>
          </cell>
          <cell r="AB28" t="str">
            <v>Baa3</v>
          </cell>
          <cell r="AC28">
            <v>14403.85</v>
          </cell>
          <cell r="AD28" t="str">
            <v>N</v>
          </cell>
          <cell r="AE28">
            <v>-4.7399999999999998E-2</v>
          </cell>
          <cell r="AF28">
            <v>0.01</v>
          </cell>
          <cell r="AG28">
            <v>-1.2500000000000001E-2</v>
          </cell>
          <cell r="AH28">
            <v>0.02</v>
          </cell>
          <cell r="AI28">
            <v>0</v>
          </cell>
        </row>
        <row r="29">
          <cell r="B29" t="str">
            <v>FTS</v>
          </cell>
          <cell r="C29" t="str">
            <v>Fortis Inc.</v>
          </cell>
          <cell r="D29">
            <v>0</v>
          </cell>
          <cell r="E29">
            <v>1.73</v>
          </cell>
          <cell r="F29">
            <v>50</v>
          </cell>
          <cell r="G29">
            <v>40</v>
          </cell>
          <cell r="H29">
            <v>3.25</v>
          </cell>
          <cell r="I29">
            <v>2.0499999999999998</v>
          </cell>
          <cell r="J29">
            <v>38.25</v>
          </cell>
          <cell r="K29">
            <v>401.49</v>
          </cell>
          <cell r="L29">
            <v>450</v>
          </cell>
          <cell r="M29">
            <v>0.59299999999999997</v>
          </cell>
          <cell r="N29">
            <v>0.55500000000000005</v>
          </cell>
          <cell r="O29">
            <v>0.36199999999999999</v>
          </cell>
          <cell r="P29">
            <v>0.40500000000000003</v>
          </cell>
          <cell r="Q29">
            <v>35874</v>
          </cell>
          <cell r="R29">
            <v>41300</v>
          </cell>
          <cell r="S29">
            <v>8.5000000000000006E-2</v>
          </cell>
          <cell r="T29">
            <v>0.105</v>
          </cell>
          <cell r="U29">
            <v>0.06</v>
          </cell>
          <cell r="V29">
            <v>0.05</v>
          </cell>
          <cell r="W29">
            <v>2</v>
          </cell>
          <cell r="X29">
            <v>0.7</v>
          </cell>
          <cell r="Y29" t="str">
            <v>B+</v>
          </cell>
          <cell r="Z29">
            <v>9.3200000000000005E-2</v>
          </cell>
          <cell r="AA29" t="str">
            <v>A-</v>
          </cell>
          <cell r="AB29" t="str">
            <v>Baa3</v>
          </cell>
          <cell r="AC29">
            <v>17500.77</v>
          </cell>
          <cell r="AD29" t="str">
            <v>Y</v>
          </cell>
          <cell r="AE29">
            <v>5.7700000000000001E-2</v>
          </cell>
          <cell r="AF29">
            <v>5.5E-2</v>
          </cell>
          <cell r="AG29">
            <v>6.6500000000000004E-2</v>
          </cell>
          <cell r="AH29" t="str">
            <v>n/a</v>
          </cell>
          <cell r="AI29">
            <v>0</v>
          </cell>
        </row>
        <row r="30">
          <cell r="B30" t="str">
            <v>GXP</v>
          </cell>
          <cell r="C30" t="str">
            <v>Great Plains Energy</v>
          </cell>
          <cell r="D30">
            <v>0</v>
          </cell>
          <cell r="E30">
            <v>1.18</v>
          </cell>
          <cell r="F30">
            <v>40</v>
          </cell>
          <cell r="G30">
            <v>25</v>
          </cell>
          <cell r="H30">
            <v>2</v>
          </cell>
          <cell r="I30">
            <v>1.35</v>
          </cell>
          <cell r="J30">
            <v>22.25</v>
          </cell>
          <cell r="K30">
            <v>215.35</v>
          </cell>
          <cell r="L30">
            <v>158</v>
          </cell>
          <cell r="M30">
            <v>0.35299999999999998</v>
          </cell>
          <cell r="N30">
            <v>0.51500000000000001</v>
          </cell>
          <cell r="O30">
            <v>0.55900000000000005</v>
          </cell>
          <cell r="P30">
            <v>0.48499999999999999</v>
          </cell>
          <cell r="Q30">
            <v>9527.2000000000007</v>
          </cell>
          <cell r="R30">
            <v>7225</v>
          </cell>
          <cell r="S30">
            <v>9.5000000000000001E-2</v>
          </cell>
          <cell r="T30">
            <v>4.4999999999999998E-2</v>
          </cell>
          <cell r="U30">
            <v>0.05</v>
          </cell>
          <cell r="V30">
            <v>-0.01</v>
          </cell>
          <cell r="W30">
            <v>3</v>
          </cell>
          <cell r="X30">
            <v>0.75</v>
          </cell>
          <cell r="Y30" t="str">
            <v>B+</v>
          </cell>
          <cell r="Z30">
            <v>9.4E-2</v>
          </cell>
          <cell r="AA30" t="str">
            <v>BBB+</v>
          </cell>
          <cell r="AB30" t="str">
            <v>Baa2</v>
          </cell>
          <cell r="AC30">
            <v>6771.79</v>
          </cell>
          <cell r="AD30" t="str">
            <v>N</v>
          </cell>
          <cell r="AE30">
            <v>0.06</v>
          </cell>
          <cell r="AF30">
            <v>0.05</v>
          </cell>
          <cell r="AG30">
            <v>3.3700000000000001E-2</v>
          </cell>
          <cell r="AH30">
            <v>0.05</v>
          </cell>
          <cell r="AI30">
            <v>0</v>
          </cell>
        </row>
        <row r="31">
          <cell r="B31" t="str">
            <v>HE</v>
          </cell>
          <cell r="C31" t="str">
            <v>Hawaiian Elec.</v>
          </cell>
          <cell r="D31">
            <v>0</v>
          </cell>
          <cell r="E31">
            <v>1.24</v>
          </cell>
          <cell r="F31">
            <v>35</v>
          </cell>
          <cell r="G31">
            <v>25</v>
          </cell>
          <cell r="H31">
            <v>2</v>
          </cell>
          <cell r="I31">
            <v>1.4</v>
          </cell>
          <cell r="J31">
            <v>22</v>
          </cell>
          <cell r="K31">
            <v>108.58</v>
          </cell>
          <cell r="L31">
            <v>112</v>
          </cell>
          <cell r="M31">
            <v>0.41599999999999998</v>
          </cell>
          <cell r="N31">
            <v>0.47499999999999998</v>
          </cell>
          <cell r="O31">
            <v>0.57499999999999996</v>
          </cell>
          <cell r="P31">
            <v>0.51500000000000001</v>
          </cell>
          <cell r="Q31">
            <v>3595.1</v>
          </cell>
          <cell r="R31">
            <v>4775</v>
          </cell>
          <cell r="S31">
            <v>0.09</v>
          </cell>
          <cell r="T31">
            <v>1.4999999999999999E-2</v>
          </cell>
          <cell r="U31">
            <v>0.02</v>
          </cell>
          <cell r="V31">
            <v>3.5000000000000003E-2</v>
          </cell>
          <cell r="W31">
            <v>2</v>
          </cell>
          <cell r="X31">
            <v>0.7</v>
          </cell>
          <cell r="Y31" t="str">
            <v>A</v>
          </cell>
          <cell r="Z31">
            <v>9.6666666666666679E-2</v>
          </cell>
          <cell r="AA31" t="str">
            <v>BBB-</v>
          </cell>
          <cell r="AB31" t="str">
            <v>NR</v>
          </cell>
          <cell r="AC31">
            <v>3780.31</v>
          </cell>
          <cell r="AD31" t="str">
            <v>N</v>
          </cell>
          <cell r="AE31">
            <v>6.2E-2</v>
          </cell>
          <cell r="AF31">
            <v>5.0799999999999998E-2</v>
          </cell>
          <cell r="AG31">
            <v>4.7800000000000002E-2</v>
          </cell>
          <cell r="AH31">
            <v>5.0799999999999998E-2</v>
          </cell>
          <cell r="AI31">
            <v>0</v>
          </cell>
        </row>
        <row r="32">
          <cell r="B32" t="str">
            <v>IDA</v>
          </cell>
          <cell r="C32" t="str">
            <v>IDACORP, Inc.</v>
          </cell>
          <cell r="D32">
            <v>0</v>
          </cell>
          <cell r="E32">
            <v>2.4</v>
          </cell>
          <cell r="F32">
            <v>85</v>
          </cell>
          <cell r="G32">
            <v>60</v>
          </cell>
          <cell r="H32">
            <v>4.75</v>
          </cell>
          <cell r="I32">
            <v>2.9</v>
          </cell>
          <cell r="J32">
            <v>52</v>
          </cell>
          <cell r="K32">
            <v>50.4</v>
          </cell>
          <cell r="L32">
            <v>50.4</v>
          </cell>
          <cell r="M32">
            <v>0.44800000000000001</v>
          </cell>
          <cell r="N32">
            <v>0.42499999999999999</v>
          </cell>
          <cell r="O32">
            <v>0.55200000000000005</v>
          </cell>
          <cell r="P32">
            <v>0.57499999999999996</v>
          </cell>
          <cell r="Q32">
            <v>3898.5</v>
          </cell>
          <cell r="R32">
            <v>4575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0.7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4366.55</v>
          </cell>
          <cell r="AD32" t="str">
            <v>N</v>
          </cell>
          <cell r="AE32">
            <v>3.1E-2</v>
          </cell>
          <cell r="AF32">
            <v>4.07E-2</v>
          </cell>
          <cell r="AG32">
            <v>4.3299999999999998E-2</v>
          </cell>
          <cell r="AH32">
            <v>4.2200000000000001E-2</v>
          </cell>
          <cell r="AI32">
            <v>0</v>
          </cell>
        </row>
        <row r="33">
          <cell r="B33" t="str">
            <v>MGEE</v>
          </cell>
          <cell r="C33" t="str">
            <v>MGE Energy</v>
          </cell>
          <cell r="D33">
            <v>0</v>
          </cell>
          <cell r="E33">
            <v>1.3</v>
          </cell>
          <cell r="F33">
            <v>55</v>
          </cell>
          <cell r="G33">
            <v>45</v>
          </cell>
          <cell r="H33">
            <v>3.2</v>
          </cell>
          <cell r="I33">
            <v>1.5</v>
          </cell>
          <cell r="J33">
            <v>27.1</v>
          </cell>
          <cell r="K33">
            <v>34.67</v>
          </cell>
          <cell r="L33">
            <v>36</v>
          </cell>
          <cell r="M33">
            <v>0.34599999999999997</v>
          </cell>
          <cell r="N33">
            <v>0.35</v>
          </cell>
          <cell r="O33">
            <v>0.65400000000000003</v>
          </cell>
          <cell r="P33">
            <v>0.65</v>
          </cell>
          <cell r="Q33">
            <v>1106.9000000000001</v>
          </cell>
          <cell r="R33">
            <v>1500</v>
          </cell>
          <cell r="S33">
            <v>0.12</v>
          </cell>
          <cell r="T33">
            <v>6.5000000000000002E-2</v>
          </cell>
          <cell r="U33">
            <v>4.4999999999999998E-2</v>
          </cell>
          <cell r="V33">
            <v>0.05</v>
          </cell>
          <cell r="W33">
            <v>1</v>
          </cell>
          <cell r="X33">
            <v>0.75</v>
          </cell>
          <cell r="Y33" t="str">
            <v>A</v>
          </cell>
          <cell r="Z33">
            <v>0.10199999999999999</v>
          </cell>
          <cell r="AA33" t="str">
            <v>NR</v>
          </cell>
          <cell r="AB33" t="str">
            <v>NR</v>
          </cell>
          <cell r="AC33">
            <v>2092.21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>
            <v>0.04</v>
          </cell>
          <cell r="AI33">
            <v>0</v>
          </cell>
        </row>
        <row r="34">
          <cell r="B34" t="str">
            <v>NEE</v>
          </cell>
          <cell r="C34" t="str">
            <v>NextEra Energy, Inc.</v>
          </cell>
          <cell r="D34">
            <v>0</v>
          </cell>
          <cell r="E34">
            <v>4.4800000000000004</v>
          </cell>
          <cell r="F34">
            <v>175</v>
          </cell>
          <cell r="G34">
            <v>145</v>
          </cell>
          <cell r="H34">
            <v>10.25</v>
          </cell>
          <cell r="I34">
            <v>5.9</v>
          </cell>
          <cell r="J34">
            <v>76.5</v>
          </cell>
          <cell r="K34">
            <v>471</v>
          </cell>
          <cell r="L34">
            <v>535</v>
          </cell>
          <cell r="M34">
            <v>0.52500000000000002</v>
          </cell>
          <cell r="N34">
            <v>0.49</v>
          </cell>
          <cell r="O34">
            <v>0.47499999999999998</v>
          </cell>
          <cell r="P34">
            <v>0.51</v>
          </cell>
          <cell r="Q34">
            <v>59675</v>
          </cell>
          <cell r="R34">
            <v>80400</v>
          </cell>
          <cell r="S34">
            <v>0.14000000000000001</v>
          </cell>
          <cell r="T34">
            <v>8.5000000000000006E-2</v>
          </cell>
          <cell r="U34">
            <v>9.5000000000000001E-2</v>
          </cell>
          <cell r="V34">
            <v>6.5000000000000002E-2</v>
          </cell>
          <cell r="W34">
            <v>1</v>
          </cell>
          <cell r="X34">
            <v>0.65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72013.23</v>
          </cell>
          <cell r="AD34" t="str">
            <v>N</v>
          </cell>
          <cell r="AE34">
            <v>8.8499999999999995E-2</v>
          </cell>
          <cell r="AF34">
            <v>7.8799999999999995E-2</v>
          </cell>
          <cell r="AG34">
            <v>8.2699999999999996E-2</v>
          </cell>
          <cell r="AH34">
            <v>7.8899999999999998E-2</v>
          </cell>
          <cell r="AI34">
            <v>0</v>
          </cell>
        </row>
        <row r="35">
          <cell r="B35" t="str">
            <v>NWE</v>
          </cell>
          <cell r="C35" t="str">
            <v>NorthWestern Corp.</v>
          </cell>
          <cell r="D35">
            <v>0</v>
          </cell>
          <cell r="E35">
            <v>2.2000000000000002</v>
          </cell>
          <cell r="F35">
            <v>75</v>
          </cell>
          <cell r="G35">
            <v>50</v>
          </cell>
          <cell r="H35">
            <v>4</v>
          </cell>
          <cell r="I35">
            <v>2.5</v>
          </cell>
          <cell r="J35">
            <v>42</v>
          </cell>
          <cell r="K35">
            <v>48.33</v>
          </cell>
          <cell r="L35">
            <v>50.5</v>
          </cell>
          <cell r="M35">
            <v>0.52</v>
          </cell>
          <cell r="N35">
            <v>0.46500000000000002</v>
          </cell>
          <cell r="O35">
            <v>0.48</v>
          </cell>
          <cell r="P35">
            <v>0.53500000000000003</v>
          </cell>
          <cell r="Q35">
            <v>3493.9</v>
          </cell>
          <cell r="R35">
            <v>3975</v>
          </cell>
          <cell r="S35">
            <v>9.5000000000000001E-2</v>
          </cell>
          <cell r="T35">
            <v>4.4999999999999998E-2</v>
          </cell>
          <cell r="U35">
            <v>0.05</v>
          </cell>
          <cell r="V35">
            <v>0.04</v>
          </cell>
          <cell r="W35">
            <v>3</v>
          </cell>
          <cell r="X35">
            <v>0.7</v>
          </cell>
          <cell r="Y35" t="str">
            <v>B+</v>
          </cell>
          <cell r="Z35">
            <v>0.10100000000000001</v>
          </cell>
          <cell r="AA35" t="str">
            <v>BBB</v>
          </cell>
          <cell r="AB35" t="str">
            <v>Baa1</v>
          </cell>
          <cell r="AC35">
            <v>2840.46</v>
          </cell>
          <cell r="AD35" t="str">
            <v>Y</v>
          </cell>
          <cell r="AE35">
            <v>2.4199999999999999E-2</v>
          </cell>
          <cell r="AF35">
            <v>1.7500000000000002E-2</v>
          </cell>
          <cell r="AG35">
            <v>2.06E-2</v>
          </cell>
          <cell r="AH35">
            <v>2.3699999999999999E-2</v>
          </cell>
          <cell r="AI35">
            <v>0</v>
          </cell>
        </row>
        <row r="36">
          <cell r="B36" t="str">
            <v>OGE</v>
          </cell>
          <cell r="C36" t="str">
            <v>OGE Energy Corp.</v>
          </cell>
          <cell r="D36">
            <v>0</v>
          </cell>
          <cell r="E36">
            <v>1.4</v>
          </cell>
          <cell r="F36">
            <v>45</v>
          </cell>
          <cell r="G36">
            <v>35</v>
          </cell>
          <cell r="H36">
            <v>2.5</v>
          </cell>
          <cell r="I36">
            <v>1.75</v>
          </cell>
          <cell r="J36">
            <v>20.5</v>
          </cell>
          <cell r="K36">
            <v>199.7</v>
          </cell>
          <cell r="L36">
            <v>201.5</v>
          </cell>
          <cell r="M36">
            <v>0.41099999999999998</v>
          </cell>
          <cell r="N36">
            <v>0.48499999999999999</v>
          </cell>
          <cell r="O36">
            <v>0.58899999999999997</v>
          </cell>
          <cell r="P36">
            <v>0.51500000000000001</v>
          </cell>
          <cell r="Q36">
            <v>5849.6</v>
          </cell>
          <cell r="R36">
            <v>8050</v>
          </cell>
          <cell r="S36">
            <v>0.12</v>
          </cell>
          <cell r="T36">
            <v>0.06</v>
          </cell>
          <cell r="U36">
            <v>0.09</v>
          </cell>
          <cell r="V36">
            <v>3.5000000000000003E-2</v>
          </cell>
          <cell r="W36">
            <v>2</v>
          </cell>
          <cell r="X36">
            <v>0.95</v>
          </cell>
          <cell r="Y36" t="str">
            <v>A</v>
          </cell>
          <cell r="Z36">
            <v>9.7250000000000003E-2</v>
          </cell>
          <cell r="AA36" t="str">
            <v>A-</v>
          </cell>
          <cell r="AB36" t="str">
            <v>A3</v>
          </cell>
          <cell r="AC36">
            <v>6450.47</v>
          </cell>
          <cell r="AD36" t="str">
            <v>N</v>
          </cell>
          <cell r="AE36">
            <v>5.8000000000000003E-2</v>
          </cell>
          <cell r="AF36">
            <v>5.3999999999999999E-2</v>
          </cell>
          <cell r="AG36">
            <v>6.6500000000000004E-2</v>
          </cell>
          <cell r="AH36">
            <v>5.5E-2</v>
          </cell>
          <cell r="AI36">
            <v>0</v>
          </cell>
        </row>
        <row r="37">
          <cell r="B37" t="str">
            <v>OTTR</v>
          </cell>
          <cell r="C37" t="str">
            <v>Otter Tail Corp.</v>
          </cell>
          <cell r="D37">
            <v>0</v>
          </cell>
          <cell r="E37">
            <v>1.34</v>
          </cell>
          <cell r="F37">
            <v>50</v>
          </cell>
          <cell r="G37">
            <v>35</v>
          </cell>
          <cell r="H37">
            <v>2.35</v>
          </cell>
          <cell r="I37">
            <v>1.38</v>
          </cell>
          <cell r="J37">
            <v>23.3</v>
          </cell>
          <cell r="K37">
            <v>39.35</v>
          </cell>
          <cell r="L37">
            <v>44</v>
          </cell>
          <cell r="M37">
            <v>0.43</v>
          </cell>
          <cell r="N37">
            <v>0.39</v>
          </cell>
          <cell r="O37">
            <v>0.56999999999999995</v>
          </cell>
          <cell r="P37">
            <v>0.61</v>
          </cell>
          <cell r="Q37">
            <v>1175.4000000000001</v>
          </cell>
          <cell r="R37">
            <v>1685</v>
          </cell>
          <cell r="S37">
            <v>0.1</v>
          </cell>
          <cell r="T37">
            <v>7.0000000000000007E-2</v>
          </cell>
          <cell r="U37">
            <v>0.02</v>
          </cell>
          <cell r="V37">
            <v>6.5000000000000002E-2</v>
          </cell>
          <cell r="W37">
            <v>2</v>
          </cell>
          <cell r="X37">
            <v>0.9</v>
          </cell>
          <cell r="Y37" t="str">
            <v>A</v>
          </cell>
          <cell r="Z37" t="str">
            <v>NA</v>
          </cell>
          <cell r="AA37" t="str">
            <v>BBB</v>
          </cell>
          <cell r="AB37" t="str">
            <v>Baa2</v>
          </cell>
          <cell r="AC37">
            <v>1685.13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7.7499999999999999E-2</v>
          </cell>
          <cell r="AH37">
            <v>7.7499999999999999E-2</v>
          </cell>
          <cell r="AI37">
            <v>0</v>
          </cell>
        </row>
        <row r="38">
          <cell r="B38" t="str">
            <v>PCG</v>
          </cell>
          <cell r="C38" t="str">
            <v>PG&amp;E Corp.</v>
          </cell>
          <cell r="D38">
            <v>0</v>
          </cell>
          <cell r="E38" t="str">
            <v>n/a</v>
          </cell>
          <cell r="F38">
            <v>60</v>
          </cell>
          <cell r="G38">
            <v>45</v>
          </cell>
          <cell r="H38">
            <v>4.25</v>
          </cell>
          <cell r="I38">
            <v>2.2000000000000002</v>
          </cell>
          <cell r="J38">
            <v>47.5</v>
          </cell>
          <cell r="K38">
            <v>506.89</v>
          </cell>
          <cell r="L38">
            <v>535</v>
          </cell>
          <cell r="M38">
            <v>0.47099999999999997</v>
          </cell>
          <cell r="N38">
            <v>0.47499999999999998</v>
          </cell>
          <cell r="O38">
            <v>0.52100000000000002</v>
          </cell>
          <cell r="P38">
            <v>0.52</v>
          </cell>
          <cell r="Q38">
            <v>34412</v>
          </cell>
          <cell r="R38">
            <v>88200</v>
          </cell>
          <cell r="S38">
            <v>0.09</v>
          </cell>
          <cell r="T38">
            <v>8.5000000000000006E-2</v>
          </cell>
          <cell r="U38">
            <v>0.03</v>
          </cell>
          <cell r="V38">
            <v>5.5E-2</v>
          </cell>
          <cell r="W38">
            <v>3</v>
          </cell>
          <cell r="X38">
            <v>0.65</v>
          </cell>
          <cell r="Y38" t="str">
            <v>B</v>
          </cell>
          <cell r="Z38">
            <v>0.104</v>
          </cell>
          <cell r="AA38" t="str">
            <v>A-</v>
          </cell>
          <cell r="AB38" t="str">
            <v>A3</v>
          </cell>
          <cell r="AC38">
            <v>22343.99</v>
          </cell>
          <cell r="AD38" t="str">
            <v>Y</v>
          </cell>
          <cell r="AE38">
            <v>4.0899999999999999E-2</v>
          </cell>
          <cell r="AF38">
            <v>4.1200000000000001E-2</v>
          </cell>
          <cell r="AG38">
            <v>2.8000000000000001E-2</v>
          </cell>
          <cell r="AH38">
            <v>4.0300000000000002E-2</v>
          </cell>
          <cell r="AI38">
            <v>0</v>
          </cell>
        </row>
        <row r="39">
          <cell r="B39" t="str">
            <v>PNW</v>
          </cell>
          <cell r="C39" t="str">
            <v>Pinnacle West Capital</v>
          </cell>
          <cell r="D39">
            <v>0</v>
          </cell>
          <cell r="E39">
            <v>2.86</v>
          </cell>
          <cell r="F39">
            <v>90</v>
          </cell>
          <cell r="G39">
            <v>70</v>
          </cell>
          <cell r="H39">
            <v>5.25</v>
          </cell>
          <cell r="I39">
            <v>3.35</v>
          </cell>
          <cell r="J39">
            <v>51.75</v>
          </cell>
          <cell r="K39">
            <v>111.34</v>
          </cell>
          <cell r="L39">
            <v>114</v>
          </cell>
          <cell r="M39">
            <v>0.45600000000000002</v>
          </cell>
          <cell r="N39">
            <v>0.45500000000000002</v>
          </cell>
          <cell r="O39">
            <v>0.54400000000000004</v>
          </cell>
          <cell r="P39">
            <v>0.54500000000000004</v>
          </cell>
          <cell r="Q39">
            <v>8825.4</v>
          </cell>
          <cell r="R39">
            <v>10800</v>
          </cell>
          <cell r="S39">
            <v>0.105</v>
          </cell>
          <cell r="T39">
            <v>5.5E-2</v>
          </cell>
          <cell r="U39">
            <v>5.5E-2</v>
          </cell>
          <cell r="V39">
            <v>0.04</v>
          </cell>
          <cell r="W39">
            <v>1</v>
          </cell>
          <cell r="X39">
            <v>0.7</v>
          </cell>
          <cell r="Y39" t="str">
            <v>A+</v>
          </cell>
          <cell r="Z39">
            <v>0.1</v>
          </cell>
          <cell r="AA39" t="str">
            <v>A-</v>
          </cell>
          <cell r="AB39" t="str">
            <v>A3</v>
          </cell>
          <cell r="AC39">
            <v>9049.7999999999993</v>
          </cell>
          <cell r="AD39" t="str">
            <v>N</v>
          </cell>
          <cell r="AE39">
            <v>5.0799999999999998E-2</v>
          </cell>
          <cell r="AF39">
            <v>3.1800000000000002E-2</v>
          </cell>
          <cell r="AG39">
            <v>2.3400000000000001E-2</v>
          </cell>
          <cell r="AH39">
            <v>5.0099999999999999E-2</v>
          </cell>
          <cell r="AI39">
            <v>0</v>
          </cell>
        </row>
        <row r="40">
          <cell r="B40" t="str">
            <v>PNM</v>
          </cell>
          <cell r="C40" t="str">
            <v>PNM Resources</v>
          </cell>
          <cell r="D40">
            <v>0</v>
          </cell>
          <cell r="E40">
            <v>1.0900000000000001</v>
          </cell>
          <cell r="F40">
            <v>40</v>
          </cell>
          <cell r="G40">
            <v>30</v>
          </cell>
          <cell r="H40">
            <v>2.25</v>
          </cell>
          <cell r="I40">
            <v>1.4</v>
          </cell>
          <cell r="J40">
            <v>24</v>
          </cell>
          <cell r="K40">
            <v>79.650000000000006</v>
          </cell>
          <cell r="L40">
            <v>79.650000000000006</v>
          </cell>
          <cell r="M40">
            <v>0.55700000000000005</v>
          </cell>
          <cell r="N40">
            <v>0.57999999999999996</v>
          </cell>
          <cell r="O40">
            <v>0.44</v>
          </cell>
          <cell r="P40">
            <v>0.4</v>
          </cell>
          <cell r="Q40">
            <v>3806.8</v>
          </cell>
          <cell r="R40">
            <v>4950</v>
          </cell>
          <cell r="S40">
            <v>0.09</v>
          </cell>
          <cell r="T40">
            <v>7.4999999999999997E-2</v>
          </cell>
          <cell r="U40">
            <v>0.09</v>
          </cell>
          <cell r="V40">
            <v>0.02</v>
          </cell>
          <cell r="W40">
            <v>3</v>
          </cell>
          <cell r="X40">
            <v>0.75</v>
          </cell>
          <cell r="Y40" t="str">
            <v>B+</v>
          </cell>
          <cell r="Z40">
            <v>9.5750000000000002E-2</v>
          </cell>
          <cell r="AA40" t="str">
            <v>BBB+</v>
          </cell>
          <cell r="AB40" t="str">
            <v>Baa3</v>
          </cell>
          <cell r="AC40">
            <v>3022.87</v>
          </cell>
          <cell r="AD40" t="str">
            <v>N</v>
          </cell>
          <cell r="AE40">
            <v>5.8000000000000003E-2</v>
          </cell>
          <cell r="AF40">
            <v>5.7599999999999998E-2</v>
          </cell>
          <cell r="AG40">
            <v>0.06</v>
          </cell>
          <cell r="AH40">
            <v>5.7799999999999997E-2</v>
          </cell>
          <cell r="AI40">
            <v>0</v>
          </cell>
        </row>
        <row r="41">
          <cell r="B41" t="str">
            <v>POR</v>
          </cell>
          <cell r="C41" t="str">
            <v>Portland General Elec.</v>
          </cell>
          <cell r="D41">
            <v>0</v>
          </cell>
          <cell r="E41">
            <v>1.42</v>
          </cell>
          <cell r="F41">
            <v>45</v>
          </cell>
          <cell r="G41">
            <v>35</v>
          </cell>
          <cell r="H41">
            <v>3</v>
          </cell>
          <cell r="I41">
            <v>1.7</v>
          </cell>
          <cell r="J41">
            <v>31.75</v>
          </cell>
          <cell r="K41">
            <v>88.95</v>
          </cell>
          <cell r="L41">
            <v>90</v>
          </cell>
          <cell r="M41">
            <v>0.48399999999999999</v>
          </cell>
          <cell r="N41">
            <v>0.48</v>
          </cell>
          <cell r="O41">
            <v>0.51600000000000001</v>
          </cell>
          <cell r="P41">
            <v>0.52</v>
          </cell>
          <cell r="Q41">
            <v>4544</v>
          </cell>
          <cell r="R41">
            <v>5475</v>
          </cell>
          <cell r="S41">
            <v>9.5000000000000001E-2</v>
          </cell>
          <cell r="T41">
            <v>0.06</v>
          </cell>
          <cell r="U41">
            <v>0.06</v>
          </cell>
          <cell r="V41">
            <v>0.04</v>
          </cell>
          <cell r="W41">
            <v>2</v>
          </cell>
          <cell r="X41">
            <v>0.7</v>
          </cell>
          <cell r="Y41" t="str">
            <v>B++</v>
          </cell>
          <cell r="Z41">
            <v>9.5000000000000001E-2</v>
          </cell>
          <cell r="AA41" t="str">
            <v>BBB</v>
          </cell>
          <cell r="AB41" t="str">
            <v>A3</v>
          </cell>
          <cell r="AC41">
            <v>3794.43</v>
          </cell>
          <cell r="AD41" t="str">
            <v>N</v>
          </cell>
          <cell r="AE41">
            <v>3.7699999999999997E-2</v>
          </cell>
          <cell r="AF41">
            <v>3.61E-2</v>
          </cell>
          <cell r="AG41">
            <v>3.78E-2</v>
          </cell>
          <cell r="AH41">
            <v>3.8399999999999997E-2</v>
          </cell>
          <cell r="AI41">
            <v>0</v>
          </cell>
        </row>
        <row r="42">
          <cell r="B42" t="str">
            <v>PPL</v>
          </cell>
          <cell r="C42" t="str">
            <v>PPL Corp.</v>
          </cell>
          <cell r="D42">
            <v>0</v>
          </cell>
          <cell r="E42">
            <v>1.64</v>
          </cell>
          <cell r="F42">
            <v>45</v>
          </cell>
          <cell r="G42">
            <v>35</v>
          </cell>
          <cell r="H42">
            <v>2.75</v>
          </cell>
          <cell r="I42">
            <v>1.88</v>
          </cell>
          <cell r="J42">
            <v>20.25</v>
          </cell>
          <cell r="K42">
            <v>690</v>
          </cell>
          <cell r="L42">
            <v>740</v>
          </cell>
          <cell r="M42">
            <v>0.64</v>
          </cell>
          <cell r="N42">
            <v>0.57499999999999996</v>
          </cell>
          <cell r="O42">
            <v>0.36</v>
          </cell>
          <cell r="P42">
            <v>0.42499999999999999</v>
          </cell>
          <cell r="Q42">
            <v>29200</v>
          </cell>
          <cell r="R42">
            <v>35100</v>
          </cell>
          <cell r="S42">
            <v>0.13500000000000001</v>
          </cell>
          <cell r="T42" t="str">
            <v>n/a</v>
          </cell>
          <cell r="U42">
            <v>3.5000000000000003E-2</v>
          </cell>
          <cell r="V42" t="str">
            <v>n/a</v>
          </cell>
          <cell r="W42">
            <v>2</v>
          </cell>
          <cell r="X42">
            <v>0.75</v>
          </cell>
          <cell r="Y42" t="str">
            <v>B++</v>
          </cell>
          <cell r="Z42">
            <v>9.7000000000000003E-2</v>
          </cell>
          <cell r="AA42" t="str">
            <v>A-</v>
          </cell>
          <cell r="AB42" t="str">
            <v>Baa2</v>
          </cell>
          <cell r="AC42">
            <v>22206.05</v>
          </cell>
          <cell r="AD42" t="str">
            <v>Y</v>
          </cell>
          <cell r="AE42">
            <v>-2.0000000000000001E-4</v>
          </cell>
          <cell r="AF42">
            <v>7.0000000000000007E-2</v>
          </cell>
          <cell r="AG42">
            <v>-5.0000000000000001E-3</v>
          </cell>
          <cell r="AH42">
            <v>4.4999999999999998E-2</v>
          </cell>
          <cell r="AI42">
            <v>0</v>
          </cell>
        </row>
        <row r="43">
          <cell r="B43" t="str">
            <v>PEG</v>
          </cell>
          <cell r="C43" t="str">
            <v>Pub Sv Enterprise Grp.</v>
          </cell>
          <cell r="D43">
            <v>0</v>
          </cell>
          <cell r="E43">
            <v>1.8</v>
          </cell>
          <cell r="F43">
            <v>60</v>
          </cell>
          <cell r="G43">
            <v>45</v>
          </cell>
          <cell r="H43">
            <v>3.5</v>
          </cell>
          <cell r="I43">
            <v>2.2000000000000002</v>
          </cell>
          <cell r="J43">
            <v>34</v>
          </cell>
          <cell r="K43">
            <v>506</v>
          </cell>
          <cell r="L43">
            <v>506</v>
          </cell>
          <cell r="M43">
            <v>0.45500000000000002</v>
          </cell>
          <cell r="N43">
            <v>0.49</v>
          </cell>
          <cell r="O43">
            <v>0.54500000000000004</v>
          </cell>
          <cell r="P43">
            <v>0.51</v>
          </cell>
          <cell r="Q43">
            <v>25500</v>
          </cell>
          <cell r="R43">
            <v>33800</v>
          </cell>
          <cell r="S43">
            <v>0.105</v>
          </cell>
          <cell r="T43">
            <v>0.02</v>
          </cell>
          <cell r="U43">
            <v>0.05</v>
          </cell>
          <cell r="V43">
            <v>4.4999999999999998E-2</v>
          </cell>
          <cell r="W43">
            <v>1</v>
          </cell>
          <cell r="X43">
            <v>0.7</v>
          </cell>
          <cell r="Y43" t="str">
            <v>A++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25815.599999999999</v>
          </cell>
          <cell r="AD43" t="str">
            <v>Y</v>
          </cell>
          <cell r="AE43">
            <v>2.41E-2</v>
          </cell>
          <cell r="AF43">
            <v>3.7699999999999997E-2</v>
          </cell>
          <cell r="AG43">
            <v>4.1399999999999999E-2</v>
          </cell>
          <cell r="AH43">
            <v>5.2600000000000001E-2</v>
          </cell>
          <cell r="AI43">
            <v>0</v>
          </cell>
        </row>
        <row r="44">
          <cell r="B44" t="str">
            <v>SCG</v>
          </cell>
          <cell r="C44" t="str">
            <v>SCANA Corp.</v>
          </cell>
          <cell r="D44">
            <v>0</v>
          </cell>
          <cell r="E44">
            <v>2.4500000000000002</v>
          </cell>
          <cell r="F44">
            <v>45</v>
          </cell>
          <cell r="G44">
            <v>35</v>
          </cell>
          <cell r="H44">
            <v>3.75</v>
          </cell>
          <cell r="I44">
            <v>1.5</v>
          </cell>
          <cell r="J44">
            <v>56</v>
          </cell>
          <cell r="K44">
            <v>142.9</v>
          </cell>
          <cell r="L44">
            <v>142.9</v>
          </cell>
          <cell r="M44">
            <v>0.505</v>
          </cell>
          <cell r="N44">
            <v>0.46</v>
          </cell>
          <cell r="O44">
            <v>0.495</v>
          </cell>
          <cell r="P44">
            <v>0.54</v>
          </cell>
          <cell r="Q44">
            <v>11750</v>
          </cell>
          <cell r="R44">
            <v>14800</v>
          </cell>
          <cell r="S44">
            <v>7.0000000000000007E-2</v>
          </cell>
          <cell r="T44">
            <v>-5.0000000000000001E-3</v>
          </cell>
          <cell r="U44">
            <v>-5.5E-2</v>
          </cell>
          <cell r="V44">
            <v>0.06</v>
          </cell>
          <cell r="W44">
            <v>3</v>
          </cell>
          <cell r="X44">
            <v>0.65</v>
          </cell>
          <cell r="Y44" t="str">
            <v>B+</v>
          </cell>
          <cell r="Z44">
            <v>9.9750000000000005E-2</v>
          </cell>
          <cell r="AA44" t="str">
            <v>BBB</v>
          </cell>
          <cell r="AB44" t="str">
            <v>Baa3</v>
          </cell>
          <cell r="AC44">
            <v>6006</v>
          </cell>
          <cell r="AD44" t="str">
            <v>Y</v>
          </cell>
          <cell r="AE44">
            <v>0.04</v>
          </cell>
          <cell r="AF44">
            <v>3.5000000000000003E-2</v>
          </cell>
          <cell r="AG44">
            <v>-3.6999999999999998E-2</v>
          </cell>
          <cell r="AH44">
            <v>4.4999999999999998E-2</v>
          </cell>
          <cell r="AI44">
            <v>0</v>
          </cell>
        </row>
        <row r="45">
          <cell r="B45" t="str">
            <v>SRE</v>
          </cell>
          <cell r="C45" t="str">
            <v>Sempra Energy</v>
          </cell>
          <cell r="D45">
            <v>0</v>
          </cell>
          <cell r="E45">
            <v>3.56</v>
          </cell>
          <cell r="F45">
            <v>150</v>
          </cell>
          <cell r="G45">
            <v>110</v>
          </cell>
          <cell r="H45">
            <v>7.25</v>
          </cell>
          <cell r="I45">
            <v>4.55</v>
          </cell>
          <cell r="J45">
            <v>54.75</v>
          </cell>
          <cell r="K45">
            <v>250.15</v>
          </cell>
          <cell r="L45">
            <v>236</v>
          </cell>
          <cell r="M45">
            <v>0.52700000000000002</v>
          </cell>
          <cell r="N45">
            <v>0.61499999999999999</v>
          </cell>
          <cell r="O45">
            <v>0.47299999999999998</v>
          </cell>
          <cell r="P45">
            <v>0.38500000000000001</v>
          </cell>
          <cell r="Q45">
            <v>27400</v>
          </cell>
          <cell r="R45">
            <v>33600</v>
          </cell>
          <cell r="S45">
            <v>0.13500000000000001</v>
          </cell>
          <cell r="T45">
            <v>7.4999999999999997E-2</v>
          </cell>
          <cell r="U45">
            <v>8.5000000000000006E-2</v>
          </cell>
          <cell r="V45">
            <v>0.02</v>
          </cell>
          <cell r="W45">
            <v>2</v>
          </cell>
          <cell r="X45">
            <v>0.8</v>
          </cell>
          <cell r="Y45" t="str">
            <v>A</v>
          </cell>
          <cell r="Z45">
            <v>0.10299999999999999</v>
          </cell>
          <cell r="AA45" t="str">
            <v>BBB+</v>
          </cell>
          <cell r="AB45" t="str">
            <v>Baa1</v>
          </cell>
          <cell r="AC45">
            <v>26706.400000000001</v>
          </cell>
          <cell r="AD45" t="str">
            <v>Y</v>
          </cell>
          <cell r="AE45">
            <v>9.8500000000000004E-2</v>
          </cell>
          <cell r="AF45">
            <v>8.9099999999999999E-2</v>
          </cell>
          <cell r="AG45">
            <v>0.1234</v>
          </cell>
          <cell r="AH45">
            <v>9.8599999999999993E-2</v>
          </cell>
          <cell r="AI45">
            <v>0</v>
          </cell>
        </row>
        <row r="46">
          <cell r="B46" t="str">
            <v>SO</v>
          </cell>
          <cell r="C46" t="str">
            <v>Southern Company</v>
          </cell>
          <cell r="D46">
            <v>0</v>
          </cell>
          <cell r="E46">
            <v>2.4</v>
          </cell>
          <cell r="F46">
            <v>65</v>
          </cell>
          <cell r="G46">
            <v>45</v>
          </cell>
          <cell r="H46">
            <v>3.75</v>
          </cell>
          <cell r="I46">
            <v>2.7</v>
          </cell>
          <cell r="J46">
            <v>28</v>
          </cell>
          <cell r="K46">
            <v>1006</v>
          </cell>
          <cell r="L46">
            <v>1016</v>
          </cell>
          <cell r="M46">
            <v>0.63500000000000001</v>
          </cell>
          <cell r="N46">
            <v>0.62</v>
          </cell>
          <cell r="O46">
            <v>0.33500000000000002</v>
          </cell>
          <cell r="P46">
            <v>0.35499999999999998</v>
          </cell>
          <cell r="Q46">
            <v>71375</v>
          </cell>
          <cell r="R46">
            <v>80600</v>
          </cell>
          <cell r="S46">
            <v>0.13</v>
          </cell>
          <cell r="T46">
            <v>0.04</v>
          </cell>
          <cell r="U46">
            <v>3.5000000000000003E-2</v>
          </cell>
          <cell r="V46">
            <v>2.5000000000000001E-2</v>
          </cell>
          <cell r="W46">
            <v>2</v>
          </cell>
          <cell r="X46">
            <v>0.55000000000000004</v>
          </cell>
          <cell r="Y46" t="str">
            <v>A</v>
          </cell>
          <cell r="Z46">
            <v>0.125</v>
          </cell>
          <cell r="AA46" t="str">
            <v>A-</v>
          </cell>
          <cell r="AB46" t="str">
            <v>Baa2</v>
          </cell>
          <cell r="AC46">
            <v>44781.88</v>
          </cell>
          <cell r="AD46" t="str">
            <v>Y</v>
          </cell>
          <cell r="AE46">
            <v>2.2499999999999999E-2</v>
          </cell>
          <cell r="AF46">
            <v>4.4999999999999998E-2</v>
          </cell>
          <cell r="AG46">
            <v>4.2000000000000003E-2</v>
          </cell>
          <cell r="AH46">
            <v>3.5900000000000001E-2</v>
          </cell>
          <cell r="AI46">
            <v>0</v>
          </cell>
        </row>
        <row r="47">
          <cell r="B47" t="str">
            <v>VVC</v>
          </cell>
          <cell r="C47" t="str">
            <v>Vectren Corp.</v>
          </cell>
          <cell r="D47">
            <v>0</v>
          </cell>
          <cell r="E47">
            <v>1.82</v>
          </cell>
          <cell r="F47">
            <v>60</v>
          </cell>
          <cell r="G47">
            <v>45</v>
          </cell>
          <cell r="H47">
            <v>3.35</v>
          </cell>
          <cell r="I47">
            <v>2.1</v>
          </cell>
          <cell r="J47">
            <v>27.9</v>
          </cell>
          <cell r="K47">
            <v>82.9</v>
          </cell>
          <cell r="L47">
            <v>86</v>
          </cell>
          <cell r="M47">
            <v>0.47299999999999998</v>
          </cell>
          <cell r="N47">
            <v>0.45500000000000002</v>
          </cell>
          <cell r="O47">
            <v>0.52700000000000002</v>
          </cell>
          <cell r="P47">
            <v>0.54500000000000004</v>
          </cell>
          <cell r="Q47">
            <v>3358</v>
          </cell>
          <cell r="R47">
            <v>4400</v>
          </cell>
          <cell r="S47">
            <v>0.12</v>
          </cell>
          <cell r="T47">
            <v>6.5000000000000002E-2</v>
          </cell>
          <cell r="U47">
            <v>5.5E-2</v>
          </cell>
          <cell r="V47">
            <v>5.5E-2</v>
          </cell>
          <cell r="W47">
            <v>2</v>
          </cell>
          <cell r="X47">
            <v>0.75</v>
          </cell>
          <cell r="Y47" t="str">
            <v>A</v>
          </cell>
          <cell r="Z47">
            <v>0.10275000000000001</v>
          </cell>
          <cell r="AA47" t="str">
            <v>A-</v>
          </cell>
          <cell r="AB47" t="str">
            <v>NR</v>
          </cell>
          <cell r="AC47">
            <v>5159.28</v>
          </cell>
          <cell r="AD47" t="str">
            <v>Y</v>
          </cell>
          <cell r="AE47">
            <v>0.06</v>
          </cell>
          <cell r="AF47">
            <v>0.06</v>
          </cell>
          <cell r="AG47" t="str">
            <v>n/a</v>
          </cell>
          <cell r="AH47">
            <v>7.0000000000000007E-2</v>
          </cell>
          <cell r="AI47">
            <v>0</v>
          </cell>
        </row>
        <row r="48">
          <cell r="B48" t="str">
            <v>WEC</v>
          </cell>
          <cell r="C48" t="str">
            <v>WEC Energy Group</v>
          </cell>
          <cell r="D48">
            <v>0</v>
          </cell>
          <cell r="E48">
            <v>2.21</v>
          </cell>
          <cell r="F48">
            <v>70</v>
          </cell>
          <cell r="G48">
            <v>55</v>
          </cell>
          <cell r="H48">
            <v>3.75</v>
          </cell>
          <cell r="I48">
            <v>2.5</v>
          </cell>
          <cell r="J48">
            <v>33.25</v>
          </cell>
          <cell r="K48">
            <v>315.62</v>
          </cell>
          <cell r="L48">
            <v>315.64999999999998</v>
          </cell>
          <cell r="M48">
            <v>0.505</v>
          </cell>
          <cell r="N48">
            <v>0.48</v>
          </cell>
          <cell r="O48">
            <v>0.49299999999999999</v>
          </cell>
          <cell r="P48">
            <v>0.52</v>
          </cell>
          <cell r="Q48">
            <v>18118</v>
          </cell>
          <cell r="R48">
            <v>20225</v>
          </cell>
          <cell r="S48">
            <v>0.115</v>
          </cell>
          <cell r="T48">
            <v>0.06</v>
          </cell>
          <cell r="U48">
            <v>6.5000000000000002E-2</v>
          </cell>
          <cell r="V48">
            <v>0.05</v>
          </cell>
          <cell r="W48">
            <v>1</v>
          </cell>
          <cell r="X48">
            <v>0.6</v>
          </cell>
          <cell r="Y48" t="str">
            <v>A+</v>
          </cell>
          <cell r="Z48">
            <v>9.5524999999999999E-2</v>
          </cell>
          <cell r="AA48" t="str">
            <v>A-</v>
          </cell>
          <cell r="AB48" t="str">
            <v>A3</v>
          </cell>
          <cell r="AC48">
            <v>20241.04</v>
          </cell>
          <cell r="AD48" t="str">
            <v>Y</v>
          </cell>
          <cell r="AE48">
            <v>4.3400000000000001E-2</v>
          </cell>
          <cell r="AF48">
            <v>4.2299999999999997E-2</v>
          </cell>
          <cell r="AG48">
            <v>3.09E-2</v>
          </cell>
          <cell r="AH48">
            <v>5.4899999999999997E-2</v>
          </cell>
          <cell r="AI48">
            <v>0</v>
          </cell>
        </row>
        <row r="49">
          <cell r="B49" t="str">
            <v>WR</v>
          </cell>
          <cell r="C49" t="str">
            <v>Westar Energy</v>
          </cell>
          <cell r="D49">
            <v>0</v>
          </cell>
          <cell r="E49">
            <v>1.6</v>
          </cell>
          <cell r="F49">
            <v>55</v>
          </cell>
          <cell r="G49">
            <v>40</v>
          </cell>
          <cell r="H49">
            <v>3.25</v>
          </cell>
          <cell r="I49">
            <v>1.92</v>
          </cell>
          <cell r="J49">
            <v>30</v>
          </cell>
          <cell r="K49">
            <v>141.79</v>
          </cell>
          <cell r="L49">
            <v>150</v>
          </cell>
          <cell r="M49">
            <v>0.47899999999999998</v>
          </cell>
          <cell r="N49">
            <v>0.5</v>
          </cell>
          <cell r="O49">
            <v>0.52100000000000002</v>
          </cell>
          <cell r="P49">
            <v>0.5</v>
          </cell>
          <cell r="Q49">
            <v>7305.8</v>
          </cell>
          <cell r="R49">
            <v>7700</v>
          </cell>
          <cell r="S49">
            <v>0.11</v>
          </cell>
          <cell r="T49">
            <v>0.06</v>
          </cell>
          <cell r="U49">
            <v>0.05</v>
          </cell>
          <cell r="V49">
            <v>4.4999999999999998E-2</v>
          </cell>
          <cell r="W49">
            <v>2</v>
          </cell>
          <cell r="X49">
            <v>0.7</v>
          </cell>
          <cell r="Y49" t="str">
            <v>A</v>
          </cell>
          <cell r="Z49">
            <v>0.1</v>
          </cell>
          <cell r="AA49" t="str">
            <v>BBB+</v>
          </cell>
          <cell r="AB49" t="str">
            <v>Baa1</v>
          </cell>
          <cell r="AC49">
            <v>7334.89</v>
          </cell>
          <cell r="AD49" t="str">
            <v>N</v>
          </cell>
          <cell r="AE49">
            <v>2.8000000000000001E-2</v>
          </cell>
          <cell r="AF49">
            <v>3.39E-2</v>
          </cell>
          <cell r="AG49">
            <v>4.1000000000000002E-2</v>
          </cell>
          <cell r="AH49">
            <v>4.9000000000000002E-2</v>
          </cell>
          <cell r="AI49">
            <v>0</v>
          </cell>
        </row>
        <row r="50">
          <cell r="B50" t="str">
            <v>XEL</v>
          </cell>
          <cell r="C50" t="str">
            <v>Xcel Energy Inc.</v>
          </cell>
          <cell r="D50">
            <v>0</v>
          </cell>
          <cell r="E50">
            <v>1.52</v>
          </cell>
          <cell r="F50">
            <v>50</v>
          </cell>
          <cell r="G50">
            <v>40</v>
          </cell>
          <cell r="H50">
            <v>2.75</v>
          </cell>
          <cell r="I50">
            <v>1.8</v>
          </cell>
          <cell r="J50">
            <v>26.25</v>
          </cell>
          <cell r="K50">
            <v>507.22</v>
          </cell>
          <cell r="L50">
            <v>514</v>
          </cell>
          <cell r="M50">
            <v>0.56299999999999994</v>
          </cell>
          <cell r="N50">
            <v>0.57999999999999996</v>
          </cell>
          <cell r="O50">
            <v>0.437</v>
          </cell>
          <cell r="P50">
            <v>0.42</v>
          </cell>
          <cell r="Q50">
            <v>25216</v>
          </cell>
          <cell r="R50">
            <v>32000</v>
          </cell>
          <cell r="S50">
            <v>0.105</v>
          </cell>
          <cell r="T50">
            <v>4.4999999999999998E-2</v>
          </cell>
          <cell r="U50">
            <v>0.06</v>
          </cell>
          <cell r="V50">
            <v>0.04</v>
          </cell>
          <cell r="W50">
            <v>1</v>
          </cell>
          <cell r="X50">
            <v>0.6</v>
          </cell>
          <cell r="Y50" t="str">
            <v>A+</v>
          </cell>
          <cell r="Z50">
            <v>9.6000000000000002E-2</v>
          </cell>
          <cell r="AA50" t="str">
            <v>A-</v>
          </cell>
          <cell r="AB50" t="str">
            <v>A3</v>
          </cell>
          <cell r="AC50">
            <v>23357.1</v>
          </cell>
          <cell r="AD50" t="str">
            <v>Y</v>
          </cell>
          <cell r="AE50">
            <v>6.1499999999999999E-2</v>
          </cell>
          <cell r="AF50">
            <v>5.5899999999999998E-2</v>
          </cell>
          <cell r="AG50">
            <v>5.7799999999999997E-2</v>
          </cell>
          <cell r="AH50">
            <v>5.7500000000000002E-2</v>
          </cell>
          <cell r="A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S52">
            <v>0.10702380952380956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16947.590714285714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</sheetData>
      <sheetData sheetId="39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Outlook"/>
      <sheetName val="Assets"/>
      <sheetName val="TotalDPW"/>
      <sheetName val="Adjustments"/>
      <sheetName val="Introduction"/>
      <sheetName val="PersonalDPW"/>
      <sheetName val="CommDPW"/>
      <sheetName val="DPWbySegment"/>
      <sheetName val="OverallOutlook"/>
      <sheetName val="PersonalOutlook"/>
      <sheetName val="CommOutlook"/>
      <sheetName val="ExAutoOutlook"/>
      <sheetName val="ROEbyLine"/>
      <sheetName val="PersonalHistorical"/>
      <sheetName val="Home"/>
      <sheetName val="PrivateAuto"/>
      <sheetName val="Farm"/>
      <sheetName val="CommercialHistorical"/>
      <sheetName val="Comp"/>
      <sheetName val="OthProdLiab"/>
      <sheetName val="CommAuto"/>
      <sheetName val="CommMultiperil"/>
      <sheetName val="FinGuaranty"/>
      <sheetName val="MortGuaranty"/>
      <sheetName val="Marine"/>
      <sheetName val="MedMal"/>
      <sheetName val="Aircraft"/>
      <sheetName val="Reins"/>
      <sheetName val="Fidelity_Surety"/>
      <sheetName val="OtherComm"/>
      <sheetName val="FireAllied"/>
      <sheetName val="D&amp;O"/>
      <sheetName val="Cyber"/>
      <sheetName val="A&amp;H"/>
      <sheetName val="Appendix"/>
      <sheetName val="KeyItems"/>
      <sheetName val="MacroEstimate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Groups"/>
      <sheetName val="Company Data Inputs"/>
      <sheetName val="Schedule 2"/>
      <sheetName val=" Schedule 2"/>
      <sheetName val="  Schedule 2"/>
      <sheetName val="Schedule 3"/>
      <sheetName val="Schedule 4"/>
      <sheetName val="Schedule 5"/>
      <sheetName val=" Schedule 5"/>
      <sheetName val="  Schedule 5"/>
      <sheetName val="Schedule 6"/>
      <sheetName val="Schedule 7"/>
      <sheetName val="Schedule 8"/>
      <sheetName val=" Schedule 8"/>
      <sheetName val="  Schedule 8"/>
      <sheetName val="   Schedule 8"/>
      <sheetName val="Schedule 9"/>
      <sheetName val="Schedule 10"/>
      <sheetName val="Schedule 11"/>
      <sheetName val=" Schedule 11"/>
      <sheetName val="Schedule 12"/>
      <sheetName val="Schedule 13"/>
      <sheetName val="Schedule 14"/>
      <sheetName val="Schedule 15"/>
      <sheetName val="Schedule 16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ower_NaturalGas_Coal_cos"/>
    </sheetNames>
    <sheetDataSet>
      <sheetData sheetId="0"/>
      <sheetData sheetId="1">
        <row r="8">
          <cell r="C8" t="str">
            <v>Access Midstream Partners, L.P.</v>
          </cell>
        </row>
        <row r="9">
          <cell r="C9" t="str">
            <v>Adams Resources &amp; Energy, Inc.</v>
          </cell>
        </row>
        <row r="10">
          <cell r="C10" t="str">
            <v>AEP Generating Company</v>
          </cell>
        </row>
        <row r="11">
          <cell r="C11" t="str">
            <v>AEP Texas Central Company</v>
          </cell>
        </row>
        <row r="12">
          <cell r="C12" t="str">
            <v>AEP Texas North Company</v>
          </cell>
        </row>
        <row r="13">
          <cell r="C13" t="str">
            <v>AES Corporation</v>
          </cell>
        </row>
        <row r="14">
          <cell r="C14" t="str">
            <v>AGL Resources Inc.</v>
          </cell>
        </row>
        <row r="15">
          <cell r="C15" t="str">
            <v>Alabama Gas Corporation</v>
          </cell>
        </row>
        <row r="16">
          <cell r="C16" t="str">
            <v>Alabama Power Company</v>
          </cell>
        </row>
        <row r="17">
          <cell r="C17" t="str">
            <v>Algonquin Power &amp; Utilities Corp.</v>
          </cell>
        </row>
        <row r="18">
          <cell r="C18" t="str">
            <v>Allegheny Energy Supply Company, LLC</v>
          </cell>
        </row>
        <row r="19">
          <cell r="C19" t="str">
            <v>Allegheny Generating Company</v>
          </cell>
        </row>
        <row r="20">
          <cell r="C20" t="str">
            <v>ALLETE, Inc.</v>
          </cell>
        </row>
        <row r="21">
          <cell r="C21" t="str">
            <v>Alliance Holdings GP, L.P.</v>
          </cell>
        </row>
        <row r="22">
          <cell r="C22" t="str">
            <v>Alliance Pipeline Limited Partnership</v>
          </cell>
        </row>
        <row r="23">
          <cell r="C23" t="str">
            <v>Alliance Resource Partners, L.P.</v>
          </cell>
        </row>
        <row r="24">
          <cell r="C24" t="str">
            <v>Alliant Energy Corporation</v>
          </cell>
        </row>
        <row r="25">
          <cell r="C25" t="str">
            <v>Alpha Natural Resources, Inc.</v>
          </cell>
        </row>
        <row r="26">
          <cell r="C26" t="str">
            <v>AltaGas Ltd.</v>
          </cell>
        </row>
        <row r="27">
          <cell r="C27" t="str">
            <v>AltaLink, L.P.</v>
          </cell>
        </row>
        <row r="28">
          <cell r="C28" t="str">
            <v>Ameren Corporation</v>
          </cell>
        </row>
        <row r="29">
          <cell r="C29" t="str">
            <v>Ameren Energy Generating Company</v>
          </cell>
        </row>
        <row r="30">
          <cell r="C30" t="str">
            <v>Ameren Illinois Company</v>
          </cell>
        </row>
        <row r="31">
          <cell r="C31" t="str">
            <v>American Electric Power Company, Inc.</v>
          </cell>
        </row>
        <row r="32">
          <cell r="C32" t="str">
            <v>American Midstream Partners, LP</v>
          </cell>
        </row>
        <row r="33">
          <cell r="C33" t="str">
            <v>American Transmission Systems, Incorporated</v>
          </cell>
        </row>
        <row r="34">
          <cell r="C34" t="str">
            <v>AmeriGas Partners, L.P.</v>
          </cell>
        </row>
        <row r="35">
          <cell r="C35" t="str">
            <v>Appalachian Power Company</v>
          </cell>
        </row>
        <row r="36">
          <cell r="C36" t="str">
            <v>Arch Coal, Inc.</v>
          </cell>
        </row>
        <row r="37">
          <cell r="C37" t="str">
            <v>Arch Western Resources, LLC</v>
          </cell>
        </row>
        <row r="38">
          <cell r="C38" t="str">
            <v>Arizona Public Service Company</v>
          </cell>
        </row>
        <row r="39">
          <cell r="C39" t="str">
            <v>ATCO Limited</v>
          </cell>
        </row>
        <row r="40">
          <cell r="C40" t="str">
            <v>Atlantic City Electric Company</v>
          </cell>
        </row>
        <row r="41">
          <cell r="C41" t="str">
            <v>Atlantic Power Corporation</v>
          </cell>
        </row>
        <row r="42">
          <cell r="C42" t="str">
            <v>Atlas Energy, L.P.</v>
          </cell>
        </row>
        <row r="43">
          <cell r="C43" t="str">
            <v>Atlas Pipeline Partners, L.P.</v>
          </cell>
        </row>
        <row r="44">
          <cell r="C44" t="str">
            <v>Atmos Energy Corporation</v>
          </cell>
        </row>
        <row r="45">
          <cell r="C45" t="str">
            <v>Avista Corporation</v>
          </cell>
        </row>
        <row r="46">
          <cell r="C46" t="str">
            <v>Baltimore Gas and Electric Company</v>
          </cell>
        </row>
        <row r="47">
          <cell r="C47" t="str">
            <v>BC Hydro and Power Authority</v>
          </cell>
        </row>
        <row r="48">
          <cell r="C48" t="str">
            <v>Berkshire Gas Company</v>
          </cell>
        </row>
        <row r="49">
          <cell r="C49" t="str">
            <v>Black Hills Corporation</v>
          </cell>
        </row>
        <row r="50">
          <cell r="C50" t="str">
            <v>Black Hills Power, Inc.</v>
          </cell>
        </row>
        <row r="51">
          <cell r="C51" t="str">
            <v>Blueknight Energy Partners, L.P.</v>
          </cell>
        </row>
        <row r="52">
          <cell r="C52" t="str">
            <v>Boardwalk Pipeline Partners, LP</v>
          </cell>
        </row>
        <row r="53">
          <cell r="C53" t="str">
            <v>Bonneville Power Administration</v>
          </cell>
        </row>
        <row r="54">
          <cell r="C54" t="str">
            <v>Boralex Inc.</v>
          </cell>
        </row>
        <row r="55">
          <cell r="C55" t="str">
            <v>BreitBurn Energy Partners L.P.</v>
          </cell>
        </row>
        <row r="56">
          <cell r="C56" t="str">
            <v>Brookfield Renewable Energy Partners L.P.</v>
          </cell>
        </row>
        <row r="57">
          <cell r="C57" t="str">
            <v>Brookfield Renewable Power Inc.</v>
          </cell>
        </row>
        <row r="58">
          <cell r="C58" t="str">
            <v>Buckeye Partners, L.P.</v>
          </cell>
        </row>
        <row r="59">
          <cell r="C59" t="str">
            <v>Calpine Corporation</v>
          </cell>
        </row>
        <row r="60">
          <cell r="C60" t="str">
            <v>Calumet Specialty Products Partners, L.P.</v>
          </cell>
        </row>
        <row r="61">
          <cell r="C61" t="str">
            <v>Canadian Utilities Limited</v>
          </cell>
        </row>
        <row r="62">
          <cell r="C62" t="str">
            <v>Capital Power Corporation</v>
          </cell>
        </row>
        <row r="63">
          <cell r="C63" t="str">
            <v>Capital Power L.P.</v>
          </cell>
        </row>
        <row r="64">
          <cell r="C64" t="str">
            <v>Capstone Infrastructure Corporation</v>
          </cell>
        </row>
        <row r="65">
          <cell r="C65" t="str">
            <v>Caribbean Utilities Company, Ltd.</v>
          </cell>
        </row>
        <row r="66">
          <cell r="C66" t="str">
            <v>Carolina Power &amp; Light Company</v>
          </cell>
        </row>
        <row r="67">
          <cell r="C67" t="str">
            <v>CE Generation, LLC</v>
          </cell>
        </row>
        <row r="68">
          <cell r="C68" t="str">
            <v>CenterPoint Energy Houston Electric, LLC</v>
          </cell>
        </row>
        <row r="69">
          <cell r="C69" t="str">
            <v>CenterPoint Energy Resources Corp.</v>
          </cell>
        </row>
        <row r="70">
          <cell r="C70" t="str">
            <v>CenterPoint Energy, Inc.</v>
          </cell>
        </row>
        <row r="71">
          <cell r="C71" t="str">
            <v>Central Energy Partners LP</v>
          </cell>
        </row>
        <row r="72">
          <cell r="C72" t="str">
            <v>Central Hudson Gas &amp; Electric Corporation</v>
          </cell>
        </row>
        <row r="73">
          <cell r="C73" t="str">
            <v>Central Maine Power Company</v>
          </cell>
        </row>
        <row r="74">
          <cell r="C74" t="str">
            <v>CH Energy Group, Inc.</v>
          </cell>
        </row>
        <row r="75">
          <cell r="C75" t="str">
            <v>Chelan County Public Utility District No. 1</v>
          </cell>
        </row>
        <row r="76">
          <cell r="C76" t="str">
            <v>Cheniere Energy Partners, L.P.</v>
          </cell>
        </row>
        <row r="77">
          <cell r="C77" t="str">
            <v>Cheniere Energy, Inc.</v>
          </cell>
        </row>
        <row r="78">
          <cell r="C78" t="str">
            <v>Chesapeake Utilities Corporation</v>
          </cell>
        </row>
        <row r="79">
          <cell r="C79" t="str">
            <v>Chugach Electric Association, Inc.</v>
          </cell>
        </row>
        <row r="80">
          <cell r="C80" t="str">
            <v>Clark Public Utilities</v>
          </cell>
        </row>
        <row r="81">
          <cell r="C81" t="str">
            <v>Cleco Corporation</v>
          </cell>
        </row>
        <row r="82">
          <cell r="C82" t="str">
            <v>Cleco Power LLC</v>
          </cell>
        </row>
        <row r="83">
          <cell r="C83" t="str">
            <v>Cleveland Electric Illuminating Company</v>
          </cell>
        </row>
        <row r="84">
          <cell r="C84" t="str">
            <v>Cloud Peak Energy Inc.</v>
          </cell>
        </row>
        <row r="85">
          <cell r="C85" t="str">
            <v>CMS Energy Corporation</v>
          </cell>
        </row>
        <row r="86">
          <cell r="C86" t="str">
            <v>Colorado Interstate Gas Company, L.L.C.</v>
          </cell>
        </row>
        <row r="87">
          <cell r="C87" t="str">
            <v>Colorado Springs Utilities</v>
          </cell>
        </row>
        <row r="88">
          <cell r="C88" t="str">
            <v>Commonwealth Edison Company</v>
          </cell>
        </row>
        <row r="89">
          <cell r="C89" t="str">
            <v>Connecticut Light and Power Company</v>
          </cell>
        </row>
        <row r="90">
          <cell r="C90" t="str">
            <v>Connecticut Natural Gas Corporation</v>
          </cell>
        </row>
        <row r="91">
          <cell r="C91" t="str">
            <v>CONSOL Energy Inc.</v>
          </cell>
        </row>
        <row r="92">
          <cell r="C92" t="str">
            <v>Consolidated Edison Company of New York, Inc.</v>
          </cell>
        </row>
        <row r="93">
          <cell r="C93" t="str">
            <v>Consolidated Edison, Inc.</v>
          </cell>
        </row>
        <row r="94">
          <cell r="C94" t="str">
            <v>Constellation Energy Partners LLC</v>
          </cell>
        </row>
        <row r="95">
          <cell r="C95" t="str">
            <v>Consumers Energy Company</v>
          </cell>
        </row>
        <row r="96">
          <cell r="C96" t="str">
            <v>Copano Energy, L.L.C.</v>
          </cell>
        </row>
        <row r="97">
          <cell r="C97" t="str">
            <v>Corning Natural Gas Corporation</v>
          </cell>
        </row>
        <row r="98">
          <cell r="C98" t="str">
            <v>Covanta Holding Corporation</v>
          </cell>
        </row>
        <row r="99">
          <cell r="C99" t="str">
            <v>CPS Energy</v>
          </cell>
        </row>
        <row r="100">
          <cell r="C100" t="str">
            <v>Crestwood Midstream Partners LP</v>
          </cell>
        </row>
        <row r="101">
          <cell r="C101" t="str">
            <v>Crosstex Energy, Inc.</v>
          </cell>
        </row>
        <row r="102">
          <cell r="C102" t="str">
            <v>Crosstex Energy, L.P.</v>
          </cell>
        </row>
        <row r="103">
          <cell r="C103" t="str">
            <v>Dayton Power and Light Company</v>
          </cell>
        </row>
        <row r="104">
          <cell r="C104" t="str">
            <v>DCP Midstream Partners, LP</v>
          </cell>
        </row>
        <row r="105">
          <cell r="C105" t="str">
            <v>Delmarva Power &amp; Light Company</v>
          </cell>
        </row>
        <row r="106">
          <cell r="C106" t="str">
            <v>Delta Natural Gas Company, Inc.</v>
          </cell>
        </row>
        <row r="107">
          <cell r="C107" t="str">
            <v>Dominion Resources, Inc.</v>
          </cell>
        </row>
        <row r="108">
          <cell r="C108" t="str">
            <v>Dorchester Minerals, L.P.</v>
          </cell>
        </row>
        <row r="109">
          <cell r="C109" t="str">
            <v>DPL Inc.</v>
          </cell>
        </row>
        <row r="110">
          <cell r="C110" t="str">
            <v>DTE Electric Company</v>
          </cell>
        </row>
        <row r="111">
          <cell r="C111" t="str">
            <v>DTE Energy Company</v>
          </cell>
        </row>
        <row r="112">
          <cell r="C112" t="str">
            <v>DTE Gas Company</v>
          </cell>
        </row>
        <row r="113">
          <cell r="C113" t="str">
            <v>Duke Energy Carolinas, LLC</v>
          </cell>
        </row>
        <row r="114">
          <cell r="C114" t="str">
            <v>Duke Energy Corporation</v>
          </cell>
        </row>
        <row r="115">
          <cell r="C115" t="str">
            <v>Duke Energy Indiana, Inc.</v>
          </cell>
        </row>
        <row r="116">
          <cell r="C116" t="str">
            <v>Duke Energy Kentucky, Inc.</v>
          </cell>
        </row>
        <row r="117">
          <cell r="C117" t="str">
            <v>Duke Energy Ohio, Inc.</v>
          </cell>
        </row>
        <row r="118">
          <cell r="C118" t="str">
            <v>Dynegy Inc.</v>
          </cell>
        </row>
        <row r="119">
          <cell r="C119" t="str">
            <v>Eagle Rock Energy Partners, L.P.</v>
          </cell>
        </row>
        <row r="120">
          <cell r="C120" t="str">
            <v>Edison International</v>
          </cell>
        </row>
        <row r="121">
          <cell r="C121" t="str">
            <v>Edison Mission Energy</v>
          </cell>
        </row>
        <row r="122">
          <cell r="C122" t="str">
            <v>El Paso Electric Company</v>
          </cell>
        </row>
        <row r="123">
          <cell r="C123" t="str">
            <v>El Paso Natural Gas Company, L.L.C.</v>
          </cell>
        </row>
        <row r="124">
          <cell r="C124" t="str">
            <v>El Paso Pipeline Partners, L.P.</v>
          </cell>
        </row>
        <row r="125">
          <cell r="C125" t="str">
            <v>EME Homer City Generation L.P.</v>
          </cell>
        </row>
        <row r="126">
          <cell r="C126" t="str">
            <v>Emera Incorporated</v>
          </cell>
        </row>
        <row r="127">
          <cell r="C127" t="str">
            <v>Empire District Electric Company</v>
          </cell>
        </row>
        <row r="128">
          <cell r="C128" t="str">
            <v>Enbridge Energy Management, L.L.C.</v>
          </cell>
        </row>
        <row r="129">
          <cell r="C129" t="str">
            <v>Enbridge Energy Partners, L.P.</v>
          </cell>
        </row>
        <row r="130">
          <cell r="C130" t="str">
            <v>Enbridge Gas Distribution Inc.</v>
          </cell>
        </row>
        <row r="131">
          <cell r="C131" t="str">
            <v>Enbridge Inc.</v>
          </cell>
        </row>
        <row r="132">
          <cell r="C132" t="str">
            <v>Enbridge Income Fund</v>
          </cell>
        </row>
        <row r="133">
          <cell r="C133" t="str">
            <v>Enbridge Income Fund Holdings Inc.</v>
          </cell>
        </row>
        <row r="134">
          <cell r="C134" t="str">
            <v>Enbridge Pipelines Inc.</v>
          </cell>
        </row>
        <row r="135">
          <cell r="C135" t="str">
            <v>Energen Corporation</v>
          </cell>
        </row>
        <row r="136">
          <cell r="C136" t="str">
            <v>Energy Future Competitive Holdings Company</v>
          </cell>
        </row>
        <row r="137">
          <cell r="C137" t="str">
            <v>Energy Future Holdings Corp.</v>
          </cell>
        </row>
        <row r="138">
          <cell r="C138" t="str">
            <v>Energy Transfer Equity, L.P.</v>
          </cell>
        </row>
        <row r="139">
          <cell r="C139" t="str">
            <v>Energy Transfer Partners, L.P.</v>
          </cell>
        </row>
        <row r="140">
          <cell r="C140" t="str">
            <v>Enersource Corporation</v>
          </cell>
        </row>
        <row r="141">
          <cell r="C141" t="str">
            <v>ENMAX Corporation</v>
          </cell>
        </row>
        <row r="142">
          <cell r="C142" t="str">
            <v>Entergy Arkansas, Inc.</v>
          </cell>
        </row>
        <row r="143">
          <cell r="C143" t="str">
            <v>Entergy Corporation</v>
          </cell>
        </row>
        <row r="144">
          <cell r="C144" t="str">
            <v>Entergy Gulf States Louisiana, L.L.C.</v>
          </cell>
        </row>
        <row r="145">
          <cell r="C145" t="str">
            <v>Entergy Louisiana, LLC</v>
          </cell>
        </row>
        <row r="146">
          <cell r="C146" t="str">
            <v>Entergy Mississippi, Inc.</v>
          </cell>
        </row>
        <row r="147">
          <cell r="C147" t="str">
            <v>Entergy New Orleans, Inc.</v>
          </cell>
        </row>
        <row r="148">
          <cell r="C148" t="str">
            <v>Entergy Texas, Inc.</v>
          </cell>
        </row>
        <row r="149">
          <cell r="C149" t="str">
            <v>Enterprise Products Partners L.P.</v>
          </cell>
        </row>
        <row r="150">
          <cell r="C150" t="str">
            <v>EPCOR Utilities Inc.</v>
          </cell>
        </row>
        <row r="151">
          <cell r="C151" t="str">
            <v>EQT Corporation</v>
          </cell>
        </row>
        <row r="152">
          <cell r="C152" t="str">
            <v>EQT Midstream Partners, LP</v>
          </cell>
        </row>
        <row r="153">
          <cell r="C153" t="str">
            <v>EV Energy Partners, L.P.</v>
          </cell>
        </row>
        <row r="154">
          <cell r="C154" t="str">
            <v>Exelon Corporation</v>
          </cell>
        </row>
        <row r="155">
          <cell r="C155" t="str">
            <v>Exelon Generation Company, LLC</v>
          </cell>
        </row>
        <row r="156">
          <cell r="C156" t="str">
            <v>Exterran Holdings, Inc.</v>
          </cell>
        </row>
        <row r="157">
          <cell r="C157" t="str">
            <v>Exterran Partners, L.P.</v>
          </cell>
        </row>
        <row r="158">
          <cell r="C158" t="str">
            <v>Ferrellgas Partners, L.P.</v>
          </cell>
        </row>
        <row r="159">
          <cell r="C159" t="str">
            <v>Ferrellgas, L.P.</v>
          </cell>
        </row>
        <row r="160">
          <cell r="C160" t="str">
            <v>FirstEnergy Corp.</v>
          </cell>
        </row>
        <row r="161">
          <cell r="C161" t="str">
            <v>FirstEnergy Solutions Corporation</v>
          </cell>
        </row>
        <row r="162">
          <cell r="C162" t="str">
            <v>FirstEnergy Transmission, LLC</v>
          </cell>
        </row>
        <row r="163">
          <cell r="C163" t="str">
            <v>Florida Power &amp; Light Company</v>
          </cell>
        </row>
        <row r="164">
          <cell r="C164" t="str">
            <v>Florida Power Corporation</v>
          </cell>
        </row>
        <row r="165">
          <cell r="C165" t="str">
            <v>Foresight Energy Partners LP</v>
          </cell>
        </row>
        <row r="166">
          <cell r="C166" t="str">
            <v>Fortis Inc.</v>
          </cell>
        </row>
        <row r="167">
          <cell r="C167" t="str">
            <v>FortisAlberta Inc.</v>
          </cell>
        </row>
        <row r="168">
          <cell r="C168" t="str">
            <v>FortisBC Energy Inc.</v>
          </cell>
        </row>
        <row r="169">
          <cell r="C169" t="str">
            <v>FortisBC Inc.</v>
          </cell>
        </row>
        <row r="170">
          <cell r="C170" t="str">
            <v>Gas Natural Inc.</v>
          </cell>
        </row>
        <row r="171">
          <cell r="C171" t="str">
            <v>Gateway Energy Corporation</v>
          </cell>
        </row>
        <row r="172">
          <cell r="C172" t="str">
            <v>Gaz Métro Limited Partnership</v>
          </cell>
        </row>
        <row r="173">
          <cell r="C173" t="str">
            <v>Genesis Energy, L.P.</v>
          </cell>
        </row>
        <row r="174">
          <cell r="C174" t="str">
            <v>GenOn Americas Generation, LLC</v>
          </cell>
        </row>
        <row r="175">
          <cell r="C175" t="str">
            <v>GenOn Energy, Inc.</v>
          </cell>
        </row>
        <row r="176">
          <cell r="C176" t="str">
            <v>GenOn Mid-Atlantic, LLC</v>
          </cell>
        </row>
        <row r="177">
          <cell r="C177" t="str">
            <v>GenOn REMA, LLC</v>
          </cell>
        </row>
        <row r="178">
          <cell r="C178" t="str">
            <v>Georgia Power Company</v>
          </cell>
        </row>
        <row r="179">
          <cell r="C179" t="str">
            <v>Global Partners LP</v>
          </cell>
        </row>
        <row r="180">
          <cell r="C180" t="str">
            <v>Grande Cache Coal Corporation</v>
          </cell>
        </row>
        <row r="181">
          <cell r="C181" t="str">
            <v>Great Plains Energy Inc.</v>
          </cell>
        </row>
        <row r="182">
          <cell r="C182" t="str">
            <v>Gulf Power Company</v>
          </cell>
        </row>
        <row r="183">
          <cell r="C183" t="str">
            <v>Hallador Energy Company</v>
          </cell>
        </row>
        <row r="184">
          <cell r="C184" t="str">
            <v>Hamilton Utilities Corporation</v>
          </cell>
        </row>
        <row r="185">
          <cell r="C185" t="str">
            <v>Hawaiian Electric Company, Inc.</v>
          </cell>
        </row>
        <row r="186">
          <cell r="C186" t="str">
            <v>Hawaiian Electric Industries, Inc.</v>
          </cell>
        </row>
        <row r="187">
          <cell r="C187" t="str">
            <v>Holly Energy Partners, L.P.</v>
          </cell>
        </row>
        <row r="188">
          <cell r="C188" t="str">
            <v>Hydro One Inc.</v>
          </cell>
        </row>
        <row r="189">
          <cell r="C189" t="str">
            <v>Hydro Ottawa Holding Inc.</v>
          </cell>
        </row>
        <row r="190">
          <cell r="C190" t="str">
            <v>Hydro-Québec</v>
          </cell>
        </row>
        <row r="191">
          <cell r="C191" t="str">
            <v>Iberdrola USA, Inc.</v>
          </cell>
        </row>
        <row r="192">
          <cell r="C192" t="str">
            <v>IDACORP, Inc.</v>
          </cell>
        </row>
        <row r="193">
          <cell r="C193" t="str">
            <v>Idaho Power Co.</v>
          </cell>
        </row>
        <row r="194">
          <cell r="C194" t="str">
            <v>Indiana Gas Company, Inc.</v>
          </cell>
        </row>
        <row r="195">
          <cell r="C195" t="str">
            <v>Indiana Michigan Power Company</v>
          </cell>
        </row>
        <row r="196">
          <cell r="C196" t="str">
            <v>Indianapolis Power &amp; Light Company</v>
          </cell>
        </row>
        <row r="197">
          <cell r="C197" t="str">
            <v>Inergy Midstream, L.P.</v>
          </cell>
        </row>
        <row r="198">
          <cell r="C198" t="str">
            <v>Inergy, L.P.</v>
          </cell>
        </row>
        <row r="199">
          <cell r="C199" t="str">
            <v>Innergex Renewable Energy Inc.</v>
          </cell>
        </row>
        <row r="200">
          <cell r="C200" t="str">
            <v>Integrys Energy Group, Inc.</v>
          </cell>
        </row>
        <row r="201">
          <cell r="C201" t="str">
            <v>Inter Pipeline Fund</v>
          </cell>
        </row>
        <row r="202">
          <cell r="C202" t="str">
            <v>Interstate Power and Light Company</v>
          </cell>
        </row>
        <row r="203">
          <cell r="C203" t="str">
            <v>IPALCO Enterprises, Inc.</v>
          </cell>
        </row>
        <row r="204">
          <cell r="C204" t="str">
            <v>ITC Holdings Corp.</v>
          </cell>
        </row>
        <row r="205">
          <cell r="C205" t="str">
            <v>James River Coal Company</v>
          </cell>
        </row>
        <row r="206">
          <cell r="C206" t="str">
            <v>JEA</v>
          </cell>
        </row>
        <row r="207">
          <cell r="C207" t="str">
            <v>Jersey Central Power &amp; Light Company</v>
          </cell>
        </row>
        <row r="208">
          <cell r="C208" t="str">
            <v>Kansas City Power &amp; Light Company</v>
          </cell>
        </row>
        <row r="209">
          <cell r="C209" t="str">
            <v>Kentucky Power Company</v>
          </cell>
        </row>
        <row r="210">
          <cell r="C210" t="str">
            <v>Kentucky Utilities Company</v>
          </cell>
        </row>
        <row r="211">
          <cell r="C211" t="str">
            <v>Keyera Corp.</v>
          </cell>
        </row>
        <row r="212">
          <cell r="C212" t="str">
            <v>Kinder Morgan Energy Partners, L.P.</v>
          </cell>
        </row>
        <row r="213">
          <cell r="C213" t="str">
            <v>Kinder Morgan Inc.</v>
          </cell>
        </row>
        <row r="214">
          <cell r="C214" t="str">
            <v>Kinder Morgan Management, LLC</v>
          </cell>
        </row>
        <row r="215">
          <cell r="C215" t="str">
            <v>Laclede Gas Company</v>
          </cell>
        </row>
        <row r="216">
          <cell r="C216" t="str">
            <v>Laclede Group, Inc. (The)</v>
          </cell>
        </row>
        <row r="217">
          <cell r="C217" t="str">
            <v>Legacy Reserves LP</v>
          </cell>
        </row>
        <row r="218">
          <cell r="C218" t="str">
            <v>LG&amp;E and KU Energy LLC</v>
          </cell>
        </row>
        <row r="219">
          <cell r="C219" t="str">
            <v>Linn Energy, LLC</v>
          </cell>
        </row>
        <row r="220">
          <cell r="C220" t="str">
            <v>Long Island Power Authority</v>
          </cell>
        </row>
        <row r="221">
          <cell r="C221" t="str">
            <v>Los Angeles Department of Water and Power</v>
          </cell>
        </row>
        <row r="222">
          <cell r="C222" t="str">
            <v>Louisville Gas and Electric Company</v>
          </cell>
        </row>
        <row r="223">
          <cell r="C223" t="str">
            <v>Lower Colorado River Authority</v>
          </cell>
        </row>
        <row r="224">
          <cell r="C224" t="str">
            <v>Madison Gas and Electric Company</v>
          </cell>
        </row>
        <row r="225">
          <cell r="C225" t="str">
            <v>Magellan Midstream Partners, L.P.</v>
          </cell>
        </row>
        <row r="226">
          <cell r="C226" t="str">
            <v>Manitoba Hydro</v>
          </cell>
        </row>
        <row r="227">
          <cell r="C227" t="str">
            <v>MarkWest Energy Partners, L.P.</v>
          </cell>
        </row>
        <row r="228">
          <cell r="C228" t="str">
            <v>Martin Midstream Partners L.P.</v>
          </cell>
        </row>
        <row r="229">
          <cell r="C229" t="str">
            <v>Maxim Power Corporation</v>
          </cell>
        </row>
        <row r="230">
          <cell r="C230" t="str">
            <v>MDU Resources Group, Inc.</v>
          </cell>
        </row>
        <row r="231">
          <cell r="C231" t="str">
            <v>Memphis Light, Gas and Water Division</v>
          </cell>
        </row>
        <row r="232">
          <cell r="C232" t="str">
            <v>Metropolitan Edison Company</v>
          </cell>
        </row>
        <row r="233">
          <cell r="C233" t="str">
            <v>MGE Energy, Inc.</v>
          </cell>
        </row>
        <row r="234">
          <cell r="C234" t="str">
            <v>MidAmerican Energy Company</v>
          </cell>
        </row>
        <row r="235">
          <cell r="C235" t="str">
            <v>MidAmerican Energy Holdings Company</v>
          </cell>
        </row>
        <row r="236">
          <cell r="C236" t="str">
            <v>MidAmerican Funding, LLC</v>
          </cell>
        </row>
        <row r="237">
          <cell r="C237" t="str">
            <v>Midwest Generation, LLC</v>
          </cell>
        </row>
        <row r="238">
          <cell r="C238" t="str">
            <v>Mississippi Power Company</v>
          </cell>
        </row>
        <row r="239">
          <cell r="C239" t="str">
            <v>Monongahela Power Company</v>
          </cell>
        </row>
        <row r="240">
          <cell r="C240" t="str">
            <v>MPLX LP</v>
          </cell>
        </row>
        <row r="241">
          <cell r="C241" t="str">
            <v>Municipal Electric Authority of Georgia</v>
          </cell>
        </row>
        <row r="242">
          <cell r="C242" t="str">
            <v>National Fuel Gas Company</v>
          </cell>
        </row>
        <row r="243">
          <cell r="C243" t="str">
            <v>Natural Resource Partners L.P.</v>
          </cell>
        </row>
        <row r="244">
          <cell r="C244" t="str">
            <v>Nebraska Public Power District</v>
          </cell>
        </row>
        <row r="245">
          <cell r="C245" t="str">
            <v>Nevada Power Company</v>
          </cell>
        </row>
        <row r="246">
          <cell r="C246" t="str">
            <v>New Brunswick Power Holding Corporation</v>
          </cell>
        </row>
        <row r="247">
          <cell r="C247" t="str">
            <v>New Jersey Natural Gas Company</v>
          </cell>
        </row>
        <row r="248">
          <cell r="C248" t="str">
            <v>New Jersey Resources Corporation</v>
          </cell>
        </row>
        <row r="249">
          <cell r="C249" t="str">
            <v>New Source Energy Partners L.P.</v>
          </cell>
        </row>
        <row r="250">
          <cell r="C250" t="str">
            <v>New York Power Authority</v>
          </cell>
        </row>
        <row r="251">
          <cell r="C251" t="str">
            <v>New York State Electric &amp; Gas Corporation</v>
          </cell>
        </row>
        <row r="252">
          <cell r="C252" t="str">
            <v>Newfoundland and Labrador Hydro</v>
          </cell>
        </row>
        <row r="253">
          <cell r="C253" t="str">
            <v>Newfoundland Power Inc.</v>
          </cell>
        </row>
        <row r="254">
          <cell r="C254" t="str">
            <v>NextEra Energy Resources LLC</v>
          </cell>
        </row>
        <row r="255">
          <cell r="C255" t="str">
            <v>NextEra Energy, Inc.</v>
          </cell>
        </row>
        <row r="256">
          <cell r="C256" t="str">
            <v>NGL Energy Partners LP</v>
          </cell>
        </row>
        <row r="257">
          <cell r="C257" t="str">
            <v>Niska Gas Storage Partners LLC</v>
          </cell>
        </row>
        <row r="258">
          <cell r="C258" t="str">
            <v>NiSource Inc.</v>
          </cell>
        </row>
        <row r="259">
          <cell r="C259" t="str">
            <v>North Shore Gas Company</v>
          </cell>
        </row>
        <row r="260">
          <cell r="C260" t="str">
            <v>Northeast Utilities</v>
          </cell>
        </row>
        <row r="261">
          <cell r="C261" t="str">
            <v>Northern Border Pipeline Company</v>
          </cell>
        </row>
        <row r="262">
          <cell r="C262" t="str">
            <v>Northern Illinois Gas Company</v>
          </cell>
        </row>
        <row r="263">
          <cell r="C263" t="str">
            <v>Northern States Power Company - MN</v>
          </cell>
        </row>
        <row r="264">
          <cell r="C264" t="str">
            <v>Northern States Power Company - WI</v>
          </cell>
        </row>
        <row r="265">
          <cell r="C265" t="str">
            <v>Northwest Natural Gas Company</v>
          </cell>
        </row>
        <row r="266">
          <cell r="C266" t="str">
            <v>Northwest Pipeline GP</v>
          </cell>
        </row>
        <row r="267">
          <cell r="C267" t="str">
            <v>Northwest Territories Power Corporation</v>
          </cell>
        </row>
        <row r="268">
          <cell r="C268" t="str">
            <v>NorthWestern Corporation</v>
          </cell>
        </row>
        <row r="269">
          <cell r="C269" t="str">
            <v>NOVA Gas Transmission Ltd.</v>
          </cell>
        </row>
        <row r="270">
          <cell r="C270" t="str">
            <v>Nova Scotia Power Incorporated</v>
          </cell>
        </row>
        <row r="271">
          <cell r="C271" t="str">
            <v>NRG Energy, Inc.</v>
          </cell>
        </row>
        <row r="272">
          <cell r="C272" t="str">
            <v>NSTAR Electric Company</v>
          </cell>
        </row>
        <row r="273">
          <cell r="C273" t="str">
            <v>NuStar Energy L.P.</v>
          </cell>
        </row>
        <row r="274">
          <cell r="C274" t="str">
            <v>NuStar GP Holdings, LLC</v>
          </cell>
        </row>
        <row r="275">
          <cell r="C275" t="str">
            <v>NV Energy, Inc.</v>
          </cell>
        </row>
        <row r="276">
          <cell r="C276" t="str">
            <v>Oakville Hydro Corporation</v>
          </cell>
        </row>
        <row r="277">
          <cell r="C277" t="str">
            <v>OGE Energy Corp.</v>
          </cell>
        </row>
        <row r="278">
          <cell r="C278" t="str">
            <v>Oglethorpe Power Corporation</v>
          </cell>
        </row>
        <row r="279">
          <cell r="C279" t="str">
            <v>Ohio Edison Company</v>
          </cell>
        </row>
        <row r="280">
          <cell r="C280" t="str">
            <v>Ohio Power Company</v>
          </cell>
        </row>
        <row r="281">
          <cell r="C281" t="str">
            <v>Oiltanking Partners, L.P.</v>
          </cell>
        </row>
        <row r="282">
          <cell r="C282" t="str">
            <v>Oklahoma Gas and Electric Company</v>
          </cell>
        </row>
        <row r="283">
          <cell r="C283" t="str">
            <v>Old Dominion Electric Cooperative</v>
          </cell>
        </row>
        <row r="284">
          <cell r="C284" t="str">
            <v>Omaha Public Power District</v>
          </cell>
        </row>
        <row r="285">
          <cell r="C285" t="str">
            <v>Oncor Electric Delivery Company LLC</v>
          </cell>
        </row>
        <row r="286">
          <cell r="C286" t="str">
            <v>ONEOK Partners, L.P.</v>
          </cell>
        </row>
        <row r="287">
          <cell r="C287" t="str">
            <v>ONEOK, Inc.</v>
          </cell>
        </row>
        <row r="288">
          <cell r="C288" t="str">
            <v>Ontario Power Generation, Inc.</v>
          </cell>
        </row>
        <row r="289">
          <cell r="C289" t="str">
            <v>Orange and Rockland Utilities, Inc.</v>
          </cell>
        </row>
        <row r="290">
          <cell r="C290" t="str">
            <v>Orlando Utilities Commission</v>
          </cell>
        </row>
        <row r="291">
          <cell r="C291" t="str">
            <v>Ormat Technologies, Inc.</v>
          </cell>
        </row>
        <row r="292">
          <cell r="C292" t="str">
            <v>Otter Tail Corporation</v>
          </cell>
        </row>
        <row r="293">
          <cell r="C293" t="str">
            <v>Oxford Resource Partners, LP</v>
          </cell>
        </row>
        <row r="294">
          <cell r="C294" t="str">
            <v>PAA Natural Gas Storage, L.P.</v>
          </cell>
        </row>
        <row r="295">
          <cell r="C295" t="str">
            <v>Pacific Gas and Electric Company</v>
          </cell>
        </row>
        <row r="296">
          <cell r="C296" t="str">
            <v>Pacific Northern Gas Ltd.</v>
          </cell>
        </row>
        <row r="297">
          <cell r="C297" t="str">
            <v>PacifiCorp</v>
          </cell>
        </row>
        <row r="298">
          <cell r="C298" t="str">
            <v>Panhandle Eastern Pipe Line Company, LP</v>
          </cell>
        </row>
        <row r="299">
          <cell r="C299" t="str">
            <v>Patriot Coal Corporation</v>
          </cell>
        </row>
        <row r="300">
          <cell r="C300" t="str">
            <v>Peabody Energy Corporation</v>
          </cell>
        </row>
        <row r="301">
          <cell r="C301" t="str">
            <v>PECO Energy Company</v>
          </cell>
        </row>
        <row r="302">
          <cell r="C302" t="str">
            <v>Pembina Pipeline Corporation</v>
          </cell>
        </row>
        <row r="303">
          <cell r="C303" t="str">
            <v>Pennsylvania Electric Company</v>
          </cell>
        </row>
        <row r="304">
          <cell r="C304" t="str">
            <v>Pennsylvania Power Company</v>
          </cell>
        </row>
        <row r="305">
          <cell r="C305" t="str">
            <v>Pepco Holdings, Inc.</v>
          </cell>
        </row>
        <row r="306">
          <cell r="C306" t="str">
            <v>PG&amp;E Corporation</v>
          </cell>
        </row>
        <row r="307">
          <cell r="C307" t="str">
            <v>Piedmont Natural Gas Company, Inc.</v>
          </cell>
        </row>
        <row r="308">
          <cell r="C308" t="str">
            <v>Pinnacle West Capital Corporation</v>
          </cell>
        </row>
        <row r="309">
          <cell r="C309" t="str">
            <v>Plains All American Pipeline, L.P.</v>
          </cell>
        </row>
        <row r="310">
          <cell r="C310" t="str">
            <v>Platte River Power Authority</v>
          </cell>
        </row>
        <row r="311">
          <cell r="C311" t="str">
            <v>PNM Resources, Inc.</v>
          </cell>
        </row>
        <row r="312">
          <cell r="C312" t="str">
            <v>Portland General Electric Company</v>
          </cell>
        </row>
        <row r="313">
          <cell r="C313" t="str">
            <v>PostRock Energy Corporation</v>
          </cell>
        </row>
        <row r="314">
          <cell r="C314" t="str">
            <v>Potomac Edison Company</v>
          </cell>
        </row>
        <row r="315">
          <cell r="C315" t="str">
            <v>Potomac Electric Power Company</v>
          </cell>
        </row>
        <row r="316">
          <cell r="C316" t="str">
            <v>PPL Corporation</v>
          </cell>
        </row>
        <row r="317">
          <cell r="C317" t="str">
            <v>PPL Electric Utilities Corporation</v>
          </cell>
        </row>
        <row r="318">
          <cell r="C318" t="str">
            <v>PPL Energy Supply, LLC</v>
          </cell>
        </row>
        <row r="319">
          <cell r="C319" t="str">
            <v>Progress Energy, Inc.</v>
          </cell>
        </row>
        <row r="320">
          <cell r="C320" t="str">
            <v>PSEG Power LLC</v>
          </cell>
        </row>
        <row r="321">
          <cell r="C321" t="str">
            <v>Public Service Company of Colorado</v>
          </cell>
        </row>
        <row r="322">
          <cell r="C322" t="str">
            <v>Public Service Company of New Hampshire</v>
          </cell>
        </row>
        <row r="323">
          <cell r="C323" t="str">
            <v>Public Service Company of New Mexico</v>
          </cell>
        </row>
        <row r="324">
          <cell r="C324" t="str">
            <v>Public Service Company of North Carolina, Incorporated</v>
          </cell>
        </row>
        <row r="325">
          <cell r="C325" t="str">
            <v>Public Service Company of Oklahoma</v>
          </cell>
        </row>
        <row r="326">
          <cell r="C326" t="str">
            <v>Public Service Electric and Gas Company</v>
          </cell>
        </row>
        <row r="327">
          <cell r="C327" t="str">
            <v>Public Service Enterprise Group Incorporated</v>
          </cell>
        </row>
        <row r="328">
          <cell r="C328" t="str">
            <v>Puget Energy, Inc.</v>
          </cell>
        </row>
        <row r="329">
          <cell r="C329" t="str">
            <v>Puget Sound Energy, Inc.</v>
          </cell>
        </row>
        <row r="330">
          <cell r="C330" t="str">
            <v>PVR Partners, L.P.</v>
          </cell>
        </row>
        <row r="331">
          <cell r="C331" t="str">
            <v>QEP Resources, Inc.</v>
          </cell>
        </row>
        <row r="332">
          <cell r="C332" t="str">
            <v>QR Energy, LP</v>
          </cell>
        </row>
        <row r="333">
          <cell r="C333" t="str">
            <v>Questar Corporation</v>
          </cell>
        </row>
        <row r="334">
          <cell r="C334" t="str">
            <v>Questar Gas Company</v>
          </cell>
        </row>
        <row r="335">
          <cell r="C335" t="str">
            <v>Questar Pipeline Company</v>
          </cell>
        </row>
        <row r="336">
          <cell r="C336" t="str">
            <v>Regency Energy Partners LP</v>
          </cell>
        </row>
        <row r="337">
          <cell r="C337" t="str">
            <v>RGC Resources, Inc.</v>
          </cell>
        </row>
        <row r="338">
          <cell r="C338" t="str">
            <v>Rhino Resource Partners LP</v>
          </cell>
        </row>
        <row r="339">
          <cell r="C339" t="str">
            <v>Rochester Gas and Electric Corporation</v>
          </cell>
        </row>
        <row r="340">
          <cell r="C340" t="str">
            <v>Rose Rock Midstream, L.P.</v>
          </cell>
        </row>
        <row r="341">
          <cell r="C341" t="str">
            <v>Sacramento Municipal Utility District</v>
          </cell>
        </row>
        <row r="342">
          <cell r="C342" t="str">
            <v>Salt River Project</v>
          </cell>
        </row>
        <row r="343">
          <cell r="C343" t="str">
            <v>San Diego Gas &amp; Electric Co.</v>
          </cell>
        </row>
        <row r="344">
          <cell r="C344" t="str">
            <v>Saskatchewan Power Corporation</v>
          </cell>
        </row>
        <row r="345">
          <cell r="C345" t="str">
            <v>SCANA Corporation</v>
          </cell>
        </row>
        <row r="346">
          <cell r="C346" t="str">
            <v>Seattle City Light</v>
          </cell>
        </row>
        <row r="347">
          <cell r="C347" t="str">
            <v>SemGroup Corporation</v>
          </cell>
        </row>
        <row r="348">
          <cell r="C348" t="str">
            <v>Sempra Energy</v>
          </cell>
        </row>
        <row r="349">
          <cell r="C349" t="str">
            <v>Sherritt International Corp.</v>
          </cell>
        </row>
        <row r="350">
          <cell r="C350" t="str">
            <v>Sierra Pacific Power Company</v>
          </cell>
        </row>
        <row r="351">
          <cell r="C351" t="str">
            <v>Snohomish County Public Utility District No. 1</v>
          </cell>
        </row>
        <row r="352">
          <cell r="C352" t="str">
            <v>South Carolina Electric &amp; Gas Co.</v>
          </cell>
        </row>
        <row r="353">
          <cell r="C353" t="str">
            <v>South Carolina Public Service Authority</v>
          </cell>
        </row>
        <row r="354">
          <cell r="C354" t="str">
            <v>South Jersey Gas Company</v>
          </cell>
        </row>
        <row r="355">
          <cell r="C355" t="str">
            <v>South Jersey Industries, Inc.</v>
          </cell>
        </row>
        <row r="356">
          <cell r="C356" t="str">
            <v>Southcross Energy Partners, L.P.</v>
          </cell>
        </row>
        <row r="357">
          <cell r="C357" t="str">
            <v>Southern California Edison Co.</v>
          </cell>
        </row>
        <row r="358">
          <cell r="C358" t="str">
            <v>Southern California Gas Company</v>
          </cell>
        </row>
        <row r="359">
          <cell r="C359" t="str">
            <v>Southern Company</v>
          </cell>
        </row>
        <row r="360">
          <cell r="C360" t="str">
            <v>Southern Connecticut Gas Company</v>
          </cell>
        </row>
        <row r="361">
          <cell r="C361" t="str">
            <v>Southern Indiana Gas and Electric Company, Inc.</v>
          </cell>
        </row>
        <row r="362">
          <cell r="C362" t="str">
            <v>Southern Natural Gas Company, L.L.C.</v>
          </cell>
        </row>
        <row r="363">
          <cell r="C363" t="str">
            <v>Southern Power Company</v>
          </cell>
        </row>
        <row r="364">
          <cell r="C364" t="str">
            <v>Southern Star Central Corp.</v>
          </cell>
        </row>
        <row r="365">
          <cell r="C365" t="str">
            <v>Southern Union Company</v>
          </cell>
        </row>
        <row r="366">
          <cell r="C366" t="str">
            <v>Southwest Gas Corporation</v>
          </cell>
        </row>
        <row r="367">
          <cell r="C367" t="str">
            <v>Southwestern Electric Power Company</v>
          </cell>
        </row>
        <row r="368">
          <cell r="C368" t="str">
            <v>Southwestern Energy Company</v>
          </cell>
        </row>
        <row r="369">
          <cell r="C369" t="str">
            <v>Southwestern Public Service Company</v>
          </cell>
        </row>
        <row r="370">
          <cell r="C370" t="str">
            <v>Spectra Energy Corp</v>
          </cell>
        </row>
        <row r="371">
          <cell r="C371" t="str">
            <v>Spectra Energy Partners, LP</v>
          </cell>
        </row>
        <row r="372">
          <cell r="C372" t="str">
            <v>Star Gas Partners, L.P.</v>
          </cell>
        </row>
        <row r="373">
          <cell r="C373" t="str">
            <v>Suburban Propane Partners, L.P.</v>
          </cell>
        </row>
        <row r="374">
          <cell r="C374" t="str">
            <v>Summit Midstream Partners, LP</v>
          </cell>
        </row>
        <row r="375">
          <cell r="C375" t="str">
            <v>Sunoco Logistics Partners L.P.</v>
          </cell>
        </row>
        <row r="376">
          <cell r="C376" t="str">
            <v>System Energy Resources, Inc.</v>
          </cell>
        </row>
        <row r="377">
          <cell r="C377" t="str">
            <v>Tacoma Public Utilities</v>
          </cell>
        </row>
        <row r="378">
          <cell r="C378" t="str">
            <v>Tampa Electric Company</v>
          </cell>
        </row>
        <row r="379">
          <cell r="C379" t="str">
            <v>Targa Resources Corp.</v>
          </cell>
        </row>
        <row r="380">
          <cell r="C380" t="str">
            <v>Targa Resources Partners LP</v>
          </cell>
        </row>
        <row r="381">
          <cell r="C381" t="str">
            <v>TC Pipelines, LP</v>
          </cell>
        </row>
        <row r="382">
          <cell r="C382" t="str">
            <v>Teck Resources Limited</v>
          </cell>
        </row>
        <row r="383">
          <cell r="C383" t="str">
            <v>TECO Energy, Inc.</v>
          </cell>
        </row>
        <row r="384">
          <cell r="C384" t="str">
            <v>Tennessee Gas Pipeline Company, L.L.C.</v>
          </cell>
        </row>
        <row r="385">
          <cell r="C385" t="str">
            <v>Tennessee Valley Authority</v>
          </cell>
        </row>
        <row r="386">
          <cell r="C386" t="str">
            <v>Tesoro Logistics, L.P.</v>
          </cell>
        </row>
        <row r="387">
          <cell r="C387" t="str">
            <v>Texas Competitive Electric Holdings Company LLC</v>
          </cell>
        </row>
        <row r="388">
          <cell r="C388" t="str">
            <v>Texas Eastern Transmission, LP</v>
          </cell>
        </row>
        <row r="389">
          <cell r="C389" t="str">
            <v>Texas-New Mexico Power Company</v>
          </cell>
        </row>
        <row r="390">
          <cell r="C390" t="str">
            <v>Toledo Edison Company</v>
          </cell>
        </row>
        <row r="391">
          <cell r="C391" t="str">
            <v>Toronto Hydro Corporation</v>
          </cell>
        </row>
        <row r="392">
          <cell r="C392" t="str">
            <v>Trans Québec &amp; Maritimes Pipeline Inc.</v>
          </cell>
        </row>
        <row r="393">
          <cell r="C393" t="str">
            <v>Trans-Allegheny Interstate Line Company</v>
          </cell>
        </row>
        <row r="394">
          <cell r="C394" t="str">
            <v>TransAlta Corporation</v>
          </cell>
        </row>
        <row r="395">
          <cell r="C395" t="str">
            <v>TransCanada Corporation</v>
          </cell>
        </row>
        <row r="396">
          <cell r="C396" t="str">
            <v>TransCanada PipeLines Limited</v>
          </cell>
        </row>
        <row r="397">
          <cell r="C397" t="str">
            <v>Transcontinental Gas Pipe Line Company, LLC</v>
          </cell>
        </row>
        <row r="398">
          <cell r="C398" t="str">
            <v>TransMontaigne Partners L.P.</v>
          </cell>
        </row>
        <row r="399">
          <cell r="C399" t="str">
            <v>TRI Resources, Inc.</v>
          </cell>
        </row>
        <row r="400">
          <cell r="C400" t="str">
            <v>Tucson Electric Power Company</v>
          </cell>
        </row>
        <row r="401">
          <cell r="C401" t="str">
            <v>UGI Corporation</v>
          </cell>
        </row>
        <row r="402">
          <cell r="C402" t="str">
            <v>UGI Utilities, Inc.</v>
          </cell>
        </row>
        <row r="403">
          <cell r="C403" t="str">
            <v>UIL Holdings Corporation</v>
          </cell>
        </row>
        <row r="404">
          <cell r="C404" t="str">
            <v>Union Electric Company</v>
          </cell>
        </row>
        <row r="405">
          <cell r="C405" t="str">
            <v>Union Gas Limited</v>
          </cell>
        </row>
        <row r="406">
          <cell r="C406" t="str">
            <v>United Illuminating Company</v>
          </cell>
        </row>
        <row r="407">
          <cell r="C407" t="str">
            <v>Unitil Corporation</v>
          </cell>
        </row>
        <row r="408">
          <cell r="C408" t="str">
            <v>UNS Energy Corporation</v>
          </cell>
        </row>
        <row r="409">
          <cell r="C409" t="str">
            <v>Valener Inc.</v>
          </cell>
        </row>
        <row r="410">
          <cell r="C410" t="str">
            <v>Vanguard Natural Resources, LLC</v>
          </cell>
        </row>
        <row r="411">
          <cell r="C411" t="str">
            <v>Vectren Corporation</v>
          </cell>
        </row>
        <row r="412">
          <cell r="C412" t="str">
            <v>Vectren Utility Holdings, Inc.</v>
          </cell>
        </row>
        <row r="413">
          <cell r="C413" t="str">
            <v>Veresen Inc.</v>
          </cell>
        </row>
        <row r="414">
          <cell r="C414" t="str">
            <v>Virginia Electric and Power Company</v>
          </cell>
        </row>
        <row r="415">
          <cell r="C415" t="str">
            <v>Walter Energy, Inc.</v>
          </cell>
        </row>
        <row r="416">
          <cell r="C416" t="str">
            <v>Washington Gas Light Company</v>
          </cell>
        </row>
        <row r="417">
          <cell r="C417" t="str">
            <v>West Penn Power Company</v>
          </cell>
        </row>
        <row r="418">
          <cell r="C418" t="str">
            <v>Westar Energy, Inc.</v>
          </cell>
        </row>
        <row r="419">
          <cell r="C419" t="str">
            <v>Westcoast Energy Inc.</v>
          </cell>
        </row>
        <row r="420">
          <cell r="C420" t="str">
            <v>Western Gas Equity Partners, LP</v>
          </cell>
        </row>
        <row r="421">
          <cell r="C421" t="str">
            <v>Western Gas Partners, LP</v>
          </cell>
        </row>
        <row r="422">
          <cell r="C422" t="str">
            <v>Western Massachusetts Electric Company</v>
          </cell>
        </row>
        <row r="423">
          <cell r="C423" t="str">
            <v>Westmoreland Coal Company</v>
          </cell>
        </row>
        <row r="424">
          <cell r="C424" t="str">
            <v>WGL Holdings, Inc.</v>
          </cell>
        </row>
        <row r="425">
          <cell r="C425" t="str">
            <v>Williams Companies, Inc.</v>
          </cell>
        </row>
        <row r="426">
          <cell r="C426" t="str">
            <v>Williams Partners L.P.</v>
          </cell>
        </row>
        <row r="427">
          <cell r="C427" t="str">
            <v>Wisconsin Electric Power Company</v>
          </cell>
        </row>
        <row r="428">
          <cell r="C428" t="str">
            <v>Wisconsin Energy Corporation</v>
          </cell>
        </row>
        <row r="429">
          <cell r="C429" t="str">
            <v>Wisconsin Power and Light Company</v>
          </cell>
        </row>
        <row r="430">
          <cell r="C430" t="str">
            <v>Wisconsin Public Service Corporation</v>
          </cell>
        </row>
        <row r="431">
          <cell r="C431" t="str">
            <v>WPPI Energy</v>
          </cell>
        </row>
        <row r="432">
          <cell r="C432" t="str">
            <v>Xcel Energy Inc.</v>
          </cell>
        </row>
        <row r="433">
          <cell r="C433" t="str">
            <v>Yukon Energy Corporation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. 3 (ELEC)"/>
      <sheetName val="Exh. 3 (GAS)"/>
      <sheetName val="Data for Exhibit (OLD)"/>
      <sheetName val="Proxy Group"/>
      <sheetName val="Oper Co Data"/>
      <sheetName val="RRA Data Table (NEW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">
          <cell r="A7" t="str">
            <v>AQN</v>
          </cell>
          <cell r="B7" t="str">
            <v>01</v>
          </cell>
          <cell r="C7">
            <v>3</v>
          </cell>
          <cell r="D7" t="str">
            <v>ALGONQUIN PWR. &amp; UTIL.</v>
          </cell>
          <cell r="AB7" t="str">
            <v>AL</v>
          </cell>
          <cell r="AC7" t="str">
            <v>C</v>
          </cell>
        </row>
        <row r="8">
          <cell r="A8" t="str">
            <v>01AQN1</v>
          </cell>
          <cell r="D8" t="str">
            <v>Empire District Electric Co.</v>
          </cell>
          <cell r="E8" t="str">
            <v>KS</v>
          </cell>
          <cell r="F8" t="str">
            <v>Elec.</v>
          </cell>
          <cell r="G8" t="str">
            <v>ü</v>
          </cell>
          <cell r="H8" t="str">
            <v/>
          </cell>
          <cell r="I8" t="str">
            <v>ü</v>
          </cell>
          <cell r="J8" t="str">
            <v>*</v>
          </cell>
          <cell r="K8" t="str">
            <v>--</v>
          </cell>
          <cell r="L8" t="str">
            <v/>
          </cell>
          <cell r="M8" t="str">
            <v>--</v>
          </cell>
          <cell r="N8" t="str">
            <v/>
          </cell>
          <cell r="O8" t="str">
            <v>--</v>
          </cell>
          <cell r="P8" t="str">
            <v/>
          </cell>
          <cell r="Q8" t="str">
            <v>--</v>
          </cell>
          <cell r="R8" t="str">
            <v/>
          </cell>
          <cell r="S8" t="str">
            <v>--</v>
          </cell>
          <cell r="T8" t="str">
            <v/>
          </cell>
          <cell r="U8" t="str">
            <v>ü</v>
          </cell>
          <cell r="V8" t="str">
            <v/>
          </cell>
          <cell r="W8" t="str">
            <v>ü</v>
          </cell>
          <cell r="X8">
            <v>0</v>
          </cell>
          <cell r="AB8" t="str">
            <v>CA</v>
          </cell>
          <cell r="AC8" t="str">
            <v>C</v>
          </cell>
        </row>
        <row r="9">
          <cell r="A9" t="str">
            <v>01AQN2</v>
          </cell>
          <cell r="D9" t="str">
            <v>Empire District Electric Co.</v>
          </cell>
          <cell r="E9" t="str">
            <v>MO</v>
          </cell>
          <cell r="F9" t="str">
            <v>Elec.</v>
          </cell>
          <cell r="G9" t="str">
            <v>ü</v>
          </cell>
          <cell r="H9" t="str">
            <v/>
          </cell>
          <cell r="I9" t="str">
            <v>--</v>
          </cell>
          <cell r="J9" t="str">
            <v/>
          </cell>
          <cell r="K9" t="str">
            <v>--</v>
          </cell>
          <cell r="L9" t="str">
            <v/>
          </cell>
          <cell r="M9" t="str">
            <v>--</v>
          </cell>
          <cell r="N9">
            <v>0</v>
          </cell>
          <cell r="O9" t="str">
            <v>--</v>
          </cell>
          <cell r="P9" t="str">
            <v/>
          </cell>
          <cell r="Q9" t="str">
            <v>--</v>
          </cell>
          <cell r="R9" t="str">
            <v>*</v>
          </cell>
          <cell r="S9" t="str">
            <v>--</v>
          </cell>
          <cell r="T9" t="str">
            <v/>
          </cell>
          <cell r="U9" t="str">
            <v>--</v>
          </cell>
          <cell r="V9" t="str">
            <v>*</v>
          </cell>
          <cell r="W9" t="str">
            <v>ü</v>
          </cell>
          <cell r="X9" t="str">
            <v>*</v>
          </cell>
          <cell r="AB9" t="str">
            <v>CT</v>
          </cell>
          <cell r="AC9" t="str">
            <v>C</v>
          </cell>
        </row>
        <row r="10">
          <cell r="A10" t="str">
            <v>01AQN3</v>
          </cell>
          <cell r="D10" t="str">
            <v>Liberty Utilities (Granite State Electric) Corp.</v>
          </cell>
          <cell r="E10" t="str">
            <v>NH</v>
          </cell>
          <cell r="F10" t="str">
            <v>Elec.</v>
          </cell>
          <cell r="G10" t="str">
            <v>--</v>
          </cell>
          <cell r="H10" t="str">
            <v>*</v>
          </cell>
          <cell r="I10" t="str">
            <v>ü</v>
          </cell>
          <cell r="J10" t="str">
            <v/>
          </cell>
          <cell r="K10" t="str">
            <v>--</v>
          </cell>
          <cell r="L10" t="str">
            <v/>
          </cell>
          <cell r="M10" t="str">
            <v>ü</v>
          </cell>
          <cell r="N10" t="str">
            <v>*</v>
          </cell>
          <cell r="O10" t="str">
            <v>--</v>
          </cell>
          <cell r="P10" t="str">
            <v/>
          </cell>
          <cell r="Q10" t="str">
            <v>--</v>
          </cell>
          <cell r="R10" t="str">
            <v/>
          </cell>
          <cell r="S10" t="str">
            <v>ü</v>
          </cell>
          <cell r="T10" t="str">
            <v>*</v>
          </cell>
          <cell r="U10" t="str">
            <v>--</v>
          </cell>
          <cell r="V10" t="str">
            <v/>
          </cell>
          <cell r="W10" t="str">
            <v>ü</v>
          </cell>
          <cell r="X10" t="str">
            <v/>
          </cell>
          <cell r="AB10" t="str">
            <v>FERC</v>
          </cell>
          <cell r="AC10" t="str">
            <v>C</v>
          </cell>
        </row>
        <row r="11">
          <cell r="A11" t="str">
            <v>ALE</v>
          </cell>
          <cell r="B11" t="str">
            <v>02</v>
          </cell>
          <cell r="C11">
            <v>1</v>
          </cell>
          <cell r="D11" t="str">
            <v>ALLETE</v>
          </cell>
          <cell r="AB11" t="str">
            <v>FL</v>
          </cell>
          <cell r="AC11" t="str">
            <v>C</v>
          </cell>
        </row>
        <row r="12">
          <cell r="A12" t="str">
            <v>02ALE1</v>
          </cell>
          <cell r="D12" t="str">
            <v>Minnesota Power Enterprises Inc.</v>
          </cell>
          <cell r="E12" t="str">
            <v>MN</v>
          </cell>
          <cell r="F12" t="str">
            <v>Elec.</v>
          </cell>
          <cell r="G12" t="str">
            <v>ü</v>
          </cell>
          <cell r="H12" t="str">
            <v/>
          </cell>
          <cell r="I12" t="str">
            <v>ü</v>
          </cell>
          <cell r="J12" t="str">
            <v/>
          </cell>
          <cell r="K12" t="str">
            <v>--</v>
          </cell>
          <cell r="L12" t="str">
            <v/>
          </cell>
          <cell r="M12" t="str">
            <v>--</v>
          </cell>
          <cell r="N12" t="str">
            <v/>
          </cell>
          <cell r="O12" t="str">
            <v>--</v>
          </cell>
          <cell r="P12" t="str">
            <v/>
          </cell>
          <cell r="Q12" t="str">
            <v>ü</v>
          </cell>
          <cell r="R12" t="str">
            <v/>
          </cell>
          <cell r="S12" t="str">
            <v>--</v>
          </cell>
          <cell r="T12" t="str">
            <v/>
          </cell>
          <cell r="U12" t="str">
            <v>--</v>
          </cell>
          <cell r="V12" t="str">
            <v/>
          </cell>
          <cell r="W12" t="str">
            <v>ü</v>
          </cell>
          <cell r="X12" t="str">
            <v/>
          </cell>
          <cell r="AB12" t="str">
            <v>GA</v>
          </cell>
          <cell r="AC12" t="str">
            <v>C</v>
          </cell>
        </row>
        <row r="13">
          <cell r="A13" t="str">
            <v>LNT</v>
          </cell>
          <cell r="B13" t="str">
            <v>03</v>
          </cell>
          <cell r="C13">
            <v>2</v>
          </cell>
          <cell r="D13" t="str">
            <v>ALLIANT ENERGY CORP.</v>
          </cell>
          <cell r="AB13" t="str">
            <v>HI</v>
          </cell>
          <cell r="AC13" t="str">
            <v>C</v>
          </cell>
        </row>
        <row r="14">
          <cell r="A14" t="str">
            <v>03LNT1</v>
          </cell>
          <cell r="D14" t="str">
            <v>Interstate Power &amp; Light Co.</v>
          </cell>
          <cell r="E14" t="str">
            <v>IA</v>
          </cell>
          <cell r="F14" t="str">
            <v>Elec.</v>
          </cell>
          <cell r="G14" t="str">
            <v>ü</v>
          </cell>
          <cell r="H14" t="str">
            <v/>
          </cell>
          <cell r="I14" t="str">
            <v>ü</v>
          </cell>
          <cell r="J14" t="str">
            <v/>
          </cell>
          <cell r="K14" t="str">
            <v>--</v>
          </cell>
          <cell r="L14" t="str">
            <v/>
          </cell>
          <cell r="M14" t="str">
            <v>--</v>
          </cell>
          <cell r="N14" t="str">
            <v/>
          </cell>
          <cell r="O14" t="str">
            <v>--</v>
          </cell>
          <cell r="P14" t="str">
            <v/>
          </cell>
          <cell r="Q14" t="str">
            <v>ü</v>
          </cell>
          <cell r="R14" t="str">
            <v/>
          </cell>
          <cell r="S14" t="str">
            <v>--</v>
          </cell>
          <cell r="T14" t="str">
            <v/>
          </cell>
          <cell r="U14" t="str">
            <v>ü</v>
          </cell>
          <cell r="V14">
            <v>0</v>
          </cell>
          <cell r="W14" t="str">
            <v>ü</v>
          </cell>
          <cell r="X14" t="str">
            <v/>
          </cell>
          <cell r="AB14" t="str">
            <v>ME</v>
          </cell>
          <cell r="AC14" t="str">
            <v>C</v>
          </cell>
        </row>
        <row r="15">
          <cell r="A15" t="str">
            <v>03LNT2</v>
          </cell>
          <cell r="D15" t="str">
            <v>Wisconsin Power &amp; Light Co.</v>
          </cell>
          <cell r="E15" t="str">
            <v>WI</v>
          </cell>
          <cell r="F15" t="str">
            <v>Elec.</v>
          </cell>
          <cell r="G15" t="str">
            <v>ü</v>
          </cell>
          <cell r="H15" t="str">
            <v>*</v>
          </cell>
          <cell r="I15" t="str">
            <v>--</v>
          </cell>
          <cell r="J15" t="str">
            <v>*</v>
          </cell>
          <cell r="K15" t="str">
            <v>--</v>
          </cell>
          <cell r="L15" t="str">
            <v/>
          </cell>
          <cell r="M15" t="str">
            <v>--</v>
          </cell>
          <cell r="N15" t="str">
            <v/>
          </cell>
          <cell r="O15" t="str">
            <v>--</v>
          </cell>
          <cell r="P15" t="str">
            <v>*</v>
          </cell>
          <cell r="Q15" t="str">
            <v>--</v>
          </cell>
          <cell r="R15" t="str">
            <v/>
          </cell>
          <cell r="S15" t="str">
            <v>--</v>
          </cell>
          <cell r="T15" t="str">
            <v>*</v>
          </cell>
          <cell r="U15" t="str">
            <v>--</v>
          </cell>
          <cell r="V15" t="str">
            <v/>
          </cell>
          <cell r="W15" t="str">
            <v>--</v>
          </cell>
          <cell r="X15" t="str">
            <v/>
          </cell>
          <cell r="AB15" t="str">
            <v>MI</v>
          </cell>
          <cell r="AC15" t="str">
            <v>C</v>
          </cell>
        </row>
        <row r="16">
          <cell r="A16" t="str">
            <v>AEE</v>
          </cell>
          <cell r="B16" t="str">
            <v>04</v>
          </cell>
          <cell r="C16">
            <v>2</v>
          </cell>
          <cell r="D16" t="str">
            <v>AMEREN CORP.</v>
          </cell>
          <cell r="AB16" t="str">
            <v>MN</v>
          </cell>
          <cell r="AC16" t="str">
            <v>C</v>
          </cell>
        </row>
        <row r="17">
          <cell r="A17" t="str">
            <v>04AEE1</v>
          </cell>
          <cell r="D17" t="str">
            <v>Ameren Illinois Co.</v>
          </cell>
          <cell r="E17" t="str">
            <v>IL</v>
          </cell>
          <cell r="F17" t="str">
            <v>Elec.</v>
          </cell>
          <cell r="G17" t="str">
            <v>--</v>
          </cell>
          <cell r="H17" t="str">
            <v>*</v>
          </cell>
          <cell r="I17" t="str">
            <v>ü</v>
          </cell>
          <cell r="J17" t="str">
            <v/>
          </cell>
          <cell r="K17" t="str">
            <v>--</v>
          </cell>
          <cell r="L17" t="str">
            <v/>
          </cell>
          <cell r="M17" t="str">
            <v>ü</v>
          </cell>
          <cell r="N17" t="str">
            <v>*</v>
          </cell>
          <cell r="O17" t="str">
            <v>--</v>
          </cell>
          <cell r="P17" t="str">
            <v/>
          </cell>
          <cell r="Q17" t="str">
            <v>ü</v>
          </cell>
          <cell r="R17" t="str">
            <v/>
          </cell>
          <cell r="S17" t="str">
            <v>--</v>
          </cell>
          <cell r="T17" t="str">
            <v/>
          </cell>
          <cell r="U17" t="str">
            <v>ü</v>
          </cell>
          <cell r="V17" t="str">
            <v>*</v>
          </cell>
          <cell r="W17" t="str">
            <v>ü</v>
          </cell>
          <cell r="X17" t="str">
            <v/>
          </cell>
          <cell r="AB17" t="str">
            <v>NY</v>
          </cell>
          <cell r="AC17" t="str">
            <v>C</v>
          </cell>
        </row>
        <row r="18">
          <cell r="A18" t="str">
            <v>04AEE2</v>
          </cell>
          <cell r="D18" t="str">
            <v>Union Electric Co.</v>
          </cell>
          <cell r="E18" t="str">
            <v>MO</v>
          </cell>
          <cell r="F18" t="str">
            <v>Elec.</v>
          </cell>
          <cell r="G18" t="str">
            <v>ü</v>
          </cell>
          <cell r="H18" t="str">
            <v/>
          </cell>
          <cell r="I18" t="str">
            <v>ü</v>
          </cell>
          <cell r="J18" t="str">
            <v>*</v>
          </cell>
          <cell r="K18" t="str">
            <v>--</v>
          </cell>
          <cell r="L18" t="str">
            <v/>
          </cell>
          <cell r="M18" t="str">
            <v>ü</v>
          </cell>
          <cell r="N18" t="str">
            <v>*</v>
          </cell>
          <cell r="O18" t="str">
            <v>--</v>
          </cell>
          <cell r="P18" t="str">
            <v/>
          </cell>
          <cell r="Q18" t="str">
            <v>ü</v>
          </cell>
          <cell r="R18" t="str">
            <v>*</v>
          </cell>
          <cell r="S18" t="str">
            <v>ü</v>
          </cell>
          <cell r="T18" t="str">
            <v>*</v>
          </cell>
          <cell r="U18" t="str">
            <v>--</v>
          </cell>
          <cell r="V18" t="str">
            <v>*</v>
          </cell>
          <cell r="W18" t="str">
            <v>ü</v>
          </cell>
          <cell r="X18" t="str">
            <v>*</v>
          </cell>
          <cell r="AB18" t="str">
            <v>OR</v>
          </cell>
          <cell r="AC18" t="str">
            <v>C</v>
          </cell>
        </row>
        <row r="19">
          <cell r="A19" t="str">
            <v>AEP</v>
          </cell>
          <cell r="B19" t="str">
            <v>05</v>
          </cell>
          <cell r="C19">
            <v>12</v>
          </cell>
          <cell r="D19" t="str">
            <v>AMERICAN ELEC PWR</v>
          </cell>
          <cell r="AB19" t="str">
            <v>RI</v>
          </cell>
          <cell r="AC19" t="str">
            <v>C</v>
          </cell>
        </row>
        <row r="20">
          <cell r="A20" t="str">
            <v>05AEP1</v>
          </cell>
          <cell r="D20" t="str">
            <v>Southwestern Electric Power Co.</v>
          </cell>
          <cell r="E20" t="str">
            <v>AR</v>
          </cell>
          <cell r="F20" t="str">
            <v>Elec.</v>
          </cell>
          <cell r="G20" t="str">
            <v>ü</v>
          </cell>
          <cell r="H20" t="str">
            <v/>
          </cell>
          <cell r="I20" t="str">
            <v>ü</v>
          </cell>
          <cell r="J20" t="str">
            <v/>
          </cell>
          <cell r="K20" t="str">
            <v>--</v>
          </cell>
          <cell r="L20" t="str">
            <v/>
          </cell>
          <cell r="M20" t="str">
            <v>ü</v>
          </cell>
          <cell r="N20" t="str">
            <v>*</v>
          </cell>
          <cell r="O20" t="str">
            <v>ü</v>
          </cell>
          <cell r="P20" t="str">
            <v/>
          </cell>
          <cell r="Q20" t="str">
            <v>--</v>
          </cell>
          <cell r="R20" t="str">
            <v/>
          </cell>
          <cell r="S20" t="str">
            <v>--</v>
          </cell>
          <cell r="T20" t="str">
            <v/>
          </cell>
          <cell r="U20" t="str">
            <v>ü</v>
          </cell>
          <cell r="V20" t="str">
            <v/>
          </cell>
          <cell r="W20" t="str">
            <v>ü</v>
          </cell>
          <cell r="X20" t="str">
            <v/>
          </cell>
          <cell r="AB20" t="str">
            <v>TN</v>
          </cell>
          <cell r="AC20" t="str">
            <v>C</v>
          </cell>
        </row>
        <row r="21">
          <cell r="A21" t="str">
            <v>05AEP2</v>
          </cell>
          <cell r="D21" t="str">
            <v>Indiana Michigan Power Co.</v>
          </cell>
          <cell r="E21" t="str">
            <v>IN</v>
          </cell>
          <cell r="F21" t="str">
            <v>Elec.</v>
          </cell>
          <cell r="G21" t="str">
            <v>ü</v>
          </cell>
          <cell r="H21" t="str">
            <v/>
          </cell>
          <cell r="I21" t="str">
            <v>ü</v>
          </cell>
          <cell r="J21" t="str">
            <v/>
          </cell>
          <cell r="K21" t="str">
            <v>--</v>
          </cell>
          <cell r="L21" t="str">
            <v/>
          </cell>
          <cell r="M21" t="str">
            <v>ü</v>
          </cell>
          <cell r="N21" t="str">
            <v>*</v>
          </cell>
          <cell r="O21" t="str">
            <v>--</v>
          </cell>
          <cell r="P21" t="str">
            <v/>
          </cell>
          <cell r="Q21" t="str">
            <v>ü</v>
          </cell>
          <cell r="R21" t="str">
            <v/>
          </cell>
          <cell r="S21" t="str">
            <v>ü</v>
          </cell>
          <cell r="T21" t="str">
            <v>*</v>
          </cell>
          <cell r="U21" t="str">
            <v>ü</v>
          </cell>
          <cell r="V21" t="str">
            <v>*</v>
          </cell>
          <cell r="W21" t="str">
            <v>ü</v>
          </cell>
          <cell r="X21" t="str">
            <v/>
          </cell>
          <cell r="AB21" t="str">
            <v>WI</v>
          </cell>
          <cell r="AC21" t="str">
            <v>C</v>
          </cell>
        </row>
        <row r="22">
          <cell r="A22" t="str">
            <v>05AEP3</v>
          </cell>
          <cell r="D22" t="str">
            <v>Kentucky Power Co.</v>
          </cell>
          <cell r="E22" t="str">
            <v>KY</v>
          </cell>
          <cell r="F22" t="str">
            <v>Elec.</v>
          </cell>
          <cell r="G22" t="str">
            <v>ü</v>
          </cell>
          <cell r="H22" t="str">
            <v/>
          </cell>
          <cell r="I22" t="str">
            <v>ü</v>
          </cell>
          <cell r="J22" t="str">
            <v/>
          </cell>
          <cell r="K22" t="str">
            <v>--</v>
          </cell>
          <cell r="L22" t="str">
            <v/>
          </cell>
          <cell r="M22" t="str">
            <v>ü</v>
          </cell>
          <cell r="N22" t="str">
            <v>*</v>
          </cell>
          <cell r="O22" t="str">
            <v>--</v>
          </cell>
          <cell r="P22">
            <v>0</v>
          </cell>
          <cell r="Q22" t="str">
            <v>--</v>
          </cell>
          <cell r="R22" t="str">
            <v/>
          </cell>
          <cell r="S22" t="str">
            <v>--</v>
          </cell>
          <cell r="T22">
            <v>0</v>
          </cell>
          <cell r="U22" t="str">
            <v>ü</v>
          </cell>
          <cell r="V22">
            <v>0</v>
          </cell>
          <cell r="W22" t="str">
            <v>--</v>
          </cell>
          <cell r="X22">
            <v>0</v>
          </cell>
          <cell r="AB22" t="str">
            <v>IL</v>
          </cell>
          <cell r="AC22" t="str">
            <v>O</v>
          </cell>
        </row>
        <row r="23">
          <cell r="A23" t="str">
            <v>05AEP4</v>
          </cell>
          <cell r="D23" t="str">
            <v>Southwestern Electric Power Co.</v>
          </cell>
          <cell r="E23" t="str">
            <v>LA</v>
          </cell>
          <cell r="F23" t="str">
            <v>Elec.</v>
          </cell>
          <cell r="G23" t="str">
            <v>ü</v>
          </cell>
          <cell r="H23" t="str">
            <v/>
          </cell>
          <cell r="I23" t="str">
            <v>ü</v>
          </cell>
          <cell r="J23" t="str">
            <v>*</v>
          </cell>
          <cell r="K23" t="str">
            <v>--</v>
          </cell>
          <cell r="L23" t="str">
            <v/>
          </cell>
          <cell r="M23" t="str">
            <v>ü</v>
          </cell>
          <cell r="N23" t="str">
            <v>*</v>
          </cell>
          <cell r="O23" t="str">
            <v>--</v>
          </cell>
          <cell r="P23" t="str">
            <v/>
          </cell>
          <cell r="Q23" t="str">
            <v>--</v>
          </cell>
          <cell r="R23" t="str">
            <v/>
          </cell>
          <cell r="S23" t="str">
            <v>--</v>
          </cell>
          <cell r="T23" t="str">
            <v/>
          </cell>
          <cell r="U23" t="str">
            <v>--</v>
          </cell>
          <cell r="V23" t="str">
            <v/>
          </cell>
          <cell r="W23" t="str">
            <v>--</v>
          </cell>
          <cell r="X23" t="str">
            <v/>
          </cell>
          <cell r="AB23" t="str">
            <v>KY</v>
          </cell>
          <cell r="AC23" t="str">
            <v>O</v>
          </cell>
        </row>
        <row r="24">
          <cell r="A24" t="str">
            <v>05AEP5</v>
          </cell>
          <cell r="D24" t="str">
            <v>Indiana Michigan Power Co.</v>
          </cell>
          <cell r="E24" t="str">
            <v>MI</v>
          </cell>
          <cell r="F24" t="str">
            <v>Elec.</v>
          </cell>
          <cell r="G24" t="str">
            <v>ü</v>
          </cell>
          <cell r="H24" t="str">
            <v/>
          </cell>
          <cell r="I24" t="str">
            <v>ü</v>
          </cell>
          <cell r="J24" t="str">
            <v/>
          </cell>
          <cell r="K24" t="str">
            <v>--</v>
          </cell>
          <cell r="L24">
            <v>0</v>
          </cell>
          <cell r="M24" t="str">
            <v>ü</v>
          </cell>
          <cell r="N24" t="str">
            <v>*</v>
          </cell>
          <cell r="O24" t="str">
            <v>--</v>
          </cell>
          <cell r="P24" t="str">
            <v/>
          </cell>
          <cell r="Q24" t="str">
            <v>ü</v>
          </cell>
          <cell r="R24" t="str">
            <v/>
          </cell>
          <cell r="S24" t="str">
            <v>--</v>
          </cell>
          <cell r="T24" t="str">
            <v/>
          </cell>
          <cell r="U24" t="str">
            <v>--</v>
          </cell>
          <cell r="V24" t="str">
            <v/>
          </cell>
          <cell r="W24" t="str">
            <v>--</v>
          </cell>
          <cell r="X24" t="str">
            <v/>
          </cell>
          <cell r="AB24" t="str">
            <v>LA</v>
          </cell>
          <cell r="AC24" t="str">
            <v>O</v>
          </cell>
        </row>
        <row r="25">
          <cell r="A25" t="str">
            <v>05AEP6</v>
          </cell>
          <cell r="D25" t="str">
            <v>Ohio Power Co.</v>
          </cell>
          <cell r="E25" t="str">
            <v>OH</v>
          </cell>
          <cell r="F25" t="str">
            <v>Elec.</v>
          </cell>
          <cell r="G25" t="str">
            <v>--</v>
          </cell>
          <cell r="H25" t="str">
            <v>*</v>
          </cell>
          <cell r="I25" t="str">
            <v>ü</v>
          </cell>
          <cell r="J25" t="str">
            <v>*</v>
          </cell>
          <cell r="K25" t="str">
            <v>--</v>
          </cell>
          <cell r="L25" t="str">
            <v/>
          </cell>
          <cell r="M25" t="str">
            <v>ü</v>
          </cell>
          <cell r="N25" t="str">
            <v>*</v>
          </cell>
          <cell r="O25" t="str">
            <v>--</v>
          </cell>
          <cell r="P25" t="str">
            <v/>
          </cell>
          <cell r="Q25" t="str">
            <v>ü</v>
          </cell>
          <cell r="R25" t="str">
            <v/>
          </cell>
          <cell r="S25" t="str">
            <v>ü</v>
          </cell>
          <cell r="T25" t="str">
            <v>*</v>
          </cell>
          <cell r="U25" t="str">
            <v>--</v>
          </cell>
          <cell r="V25" t="str">
            <v/>
          </cell>
          <cell r="W25" t="str">
            <v>ü</v>
          </cell>
          <cell r="X25" t="str">
            <v/>
          </cell>
          <cell r="AB25" t="str">
            <v>MS</v>
          </cell>
          <cell r="AC25" t="str">
            <v>O</v>
          </cell>
        </row>
        <row r="26">
          <cell r="A26" t="str">
            <v>05AEP7</v>
          </cell>
          <cell r="D26" t="str">
            <v>Public Service Co. of Oklahoma</v>
          </cell>
          <cell r="E26" t="str">
            <v>OK</v>
          </cell>
          <cell r="F26" t="str">
            <v>Elec.</v>
          </cell>
          <cell r="G26" t="str">
            <v>ü</v>
          </cell>
          <cell r="H26" t="str">
            <v/>
          </cell>
          <cell r="I26" t="str">
            <v>ü</v>
          </cell>
          <cell r="J26" t="str">
            <v>*</v>
          </cell>
          <cell r="K26" t="str">
            <v>--</v>
          </cell>
          <cell r="L26" t="str">
            <v/>
          </cell>
          <cell r="M26" t="str">
            <v>ü</v>
          </cell>
          <cell r="N26" t="str">
            <v>*</v>
          </cell>
          <cell r="O26" t="str">
            <v>--</v>
          </cell>
          <cell r="P26" t="str">
            <v/>
          </cell>
          <cell r="Q26" t="str">
            <v>ü</v>
          </cell>
          <cell r="R26" t="str">
            <v>*</v>
          </cell>
          <cell r="S26" t="str">
            <v>ü</v>
          </cell>
          <cell r="T26">
            <v>0</v>
          </cell>
          <cell r="U26" t="str">
            <v>--</v>
          </cell>
          <cell r="V26" t="str">
            <v>*</v>
          </cell>
          <cell r="W26" t="str">
            <v>ü</v>
          </cell>
          <cell r="X26" t="str">
            <v/>
          </cell>
          <cell r="AB26" t="str">
            <v>NM</v>
          </cell>
          <cell r="AC26" t="str">
            <v>O</v>
          </cell>
        </row>
        <row r="27">
          <cell r="A27" t="str">
            <v>05AEP8</v>
          </cell>
          <cell r="D27" t="str">
            <v>Kingsport Power Co.</v>
          </cell>
          <cell r="E27" t="str">
            <v>TN</v>
          </cell>
          <cell r="F27" t="str">
            <v>Elec.</v>
          </cell>
          <cell r="G27" t="str">
            <v>ü</v>
          </cell>
          <cell r="H27" t="str">
            <v/>
          </cell>
          <cell r="I27" t="str">
            <v>--</v>
          </cell>
          <cell r="J27" t="str">
            <v/>
          </cell>
          <cell r="K27" t="str">
            <v>--</v>
          </cell>
          <cell r="L27" t="str">
            <v/>
          </cell>
          <cell r="M27" t="str">
            <v>--</v>
          </cell>
          <cell r="N27" t="str">
            <v/>
          </cell>
          <cell r="O27" t="str">
            <v>--</v>
          </cell>
          <cell r="P27" t="str">
            <v/>
          </cell>
          <cell r="Q27" t="str">
            <v>--</v>
          </cell>
          <cell r="R27" t="str">
            <v/>
          </cell>
          <cell r="S27" t="str">
            <v>--</v>
          </cell>
          <cell r="T27" t="str">
            <v/>
          </cell>
          <cell r="U27" t="str">
            <v>--</v>
          </cell>
          <cell r="V27" t="str">
            <v/>
          </cell>
          <cell r="W27" t="str">
            <v>--</v>
          </cell>
          <cell r="X27" t="str">
            <v/>
          </cell>
          <cell r="AB27" t="str">
            <v>ND</v>
          </cell>
          <cell r="AC27" t="str">
            <v>O</v>
          </cell>
        </row>
        <row r="28">
          <cell r="A28" t="str">
            <v>05AEP9</v>
          </cell>
          <cell r="D28" t="str">
            <v>AEP Texas Inc.</v>
          </cell>
          <cell r="E28" t="str">
            <v>TX</v>
          </cell>
          <cell r="F28" t="str">
            <v>Elec.</v>
          </cell>
          <cell r="G28" t="str">
            <v>--</v>
          </cell>
          <cell r="H28" t="str">
            <v>*</v>
          </cell>
          <cell r="I28" t="str">
            <v>ü</v>
          </cell>
          <cell r="J28">
            <v>0</v>
          </cell>
          <cell r="K28" t="str">
            <v>--</v>
          </cell>
          <cell r="L28" t="str">
            <v/>
          </cell>
          <cell r="M28" t="str">
            <v>--</v>
          </cell>
          <cell r="N28" t="str">
            <v/>
          </cell>
          <cell r="O28" t="str">
            <v>--</v>
          </cell>
          <cell r="P28" t="str">
            <v/>
          </cell>
          <cell r="Q28" t="str">
            <v>--</v>
          </cell>
          <cell r="R28" t="str">
            <v/>
          </cell>
          <cell r="S28" t="str">
            <v>ü</v>
          </cell>
          <cell r="T28">
            <v>0</v>
          </cell>
          <cell r="U28" t="str">
            <v>--</v>
          </cell>
          <cell r="V28" t="str">
            <v/>
          </cell>
          <cell r="W28" t="str">
            <v>ü</v>
          </cell>
          <cell r="X28">
            <v>0</v>
          </cell>
          <cell r="AB28" t="str">
            <v>PA</v>
          </cell>
          <cell r="AC28" t="str">
            <v>O</v>
          </cell>
        </row>
        <row r="29">
          <cell r="A29" t="str">
            <v>05AEP10</v>
          </cell>
          <cell r="D29" t="str">
            <v>Southwestern Electric Power Co.</v>
          </cell>
          <cell r="E29" t="str">
            <v>TX</v>
          </cell>
          <cell r="F29" t="str">
            <v>Elec.</v>
          </cell>
          <cell r="G29" t="str">
            <v>ü</v>
          </cell>
          <cell r="H29" t="str">
            <v>*</v>
          </cell>
          <cell r="I29" t="str">
            <v>ü</v>
          </cell>
          <cell r="J29">
            <v>0</v>
          </cell>
          <cell r="K29" t="str">
            <v>--</v>
          </cell>
          <cell r="L29" t="str">
            <v/>
          </cell>
          <cell r="M29" t="str">
            <v>--</v>
          </cell>
          <cell r="N29" t="str">
            <v/>
          </cell>
          <cell r="O29" t="str">
            <v>--</v>
          </cell>
          <cell r="P29" t="str">
            <v>*</v>
          </cell>
          <cell r="Q29" t="str">
            <v>--</v>
          </cell>
          <cell r="R29" t="str">
            <v/>
          </cell>
          <cell r="S29" t="str">
            <v>ü</v>
          </cell>
          <cell r="T29">
            <v>0</v>
          </cell>
          <cell r="U29" t="str">
            <v>--</v>
          </cell>
          <cell r="V29" t="str">
            <v/>
          </cell>
          <cell r="W29" t="str">
            <v>ü</v>
          </cell>
          <cell r="X29">
            <v>0</v>
          </cell>
          <cell r="AB29" t="str">
            <v>UT</v>
          </cell>
          <cell r="AC29" t="str">
            <v>O</v>
          </cell>
        </row>
        <row r="30">
          <cell r="A30" t="str">
            <v>05AEP11</v>
          </cell>
          <cell r="D30" t="str">
            <v>Appalachian Power Co.</v>
          </cell>
          <cell r="E30" t="str">
            <v>VA</v>
          </cell>
          <cell r="F30" t="str">
            <v>Elec.</v>
          </cell>
          <cell r="G30" t="str">
            <v>ü</v>
          </cell>
          <cell r="H30">
            <v>0</v>
          </cell>
          <cell r="I30" t="str">
            <v>ü</v>
          </cell>
          <cell r="J30">
            <v>0</v>
          </cell>
          <cell r="K30" t="str">
            <v>--</v>
          </cell>
          <cell r="L30" t="str">
            <v/>
          </cell>
          <cell r="M30" t="str">
            <v>--</v>
          </cell>
          <cell r="N30" t="str">
            <v/>
          </cell>
          <cell r="O30" t="str">
            <v>ü</v>
          </cell>
          <cell r="P30">
            <v>0</v>
          </cell>
          <cell r="Q30" t="str">
            <v>--</v>
          </cell>
          <cell r="R30">
            <v>0</v>
          </cell>
          <cell r="S30" t="str">
            <v>--</v>
          </cell>
          <cell r="T30">
            <v>0</v>
          </cell>
          <cell r="U30" t="str">
            <v>ü</v>
          </cell>
          <cell r="V30">
            <v>0</v>
          </cell>
          <cell r="W30" t="str">
            <v>ü</v>
          </cell>
          <cell r="X30">
            <v>0</v>
          </cell>
          <cell r="AB30" t="str">
            <v>WY</v>
          </cell>
          <cell r="AC30" t="str">
            <v>O</v>
          </cell>
        </row>
        <row r="31">
          <cell r="A31" t="str">
            <v>05AEP12</v>
          </cell>
          <cell r="D31" t="str">
            <v>Appalachian Power Co./Wheeling Power Co.</v>
          </cell>
          <cell r="E31" t="str">
            <v>WV</v>
          </cell>
          <cell r="F31" t="str">
            <v>Elec.</v>
          </cell>
          <cell r="G31" t="str">
            <v>ü</v>
          </cell>
          <cell r="H31" t="str">
            <v/>
          </cell>
          <cell r="I31" t="str">
            <v>ü</v>
          </cell>
          <cell r="J31">
            <v>0</v>
          </cell>
          <cell r="K31" t="str">
            <v>--</v>
          </cell>
          <cell r="L31" t="str">
            <v/>
          </cell>
          <cell r="M31" t="str">
            <v>--</v>
          </cell>
          <cell r="N31" t="str">
            <v/>
          </cell>
          <cell r="O31" t="str">
            <v>--</v>
          </cell>
          <cell r="P31" t="str">
            <v>*</v>
          </cell>
          <cell r="Q31" t="str">
            <v>--</v>
          </cell>
          <cell r="R31" t="str">
            <v/>
          </cell>
          <cell r="S31" t="str">
            <v>--</v>
          </cell>
          <cell r="T31" t="str">
            <v>*</v>
          </cell>
          <cell r="U31" t="str">
            <v>ü</v>
          </cell>
          <cell r="V31">
            <v>0</v>
          </cell>
          <cell r="W31" t="str">
            <v>--</v>
          </cell>
          <cell r="X31" t="str">
            <v/>
          </cell>
          <cell r="AB31" t="str">
            <v>AR</v>
          </cell>
          <cell r="AC31" t="str">
            <v>P</v>
          </cell>
        </row>
        <row r="32">
          <cell r="A32" t="str">
            <v>AVA</v>
          </cell>
          <cell r="B32" t="str">
            <v>07</v>
          </cell>
          <cell r="C32">
            <v>3</v>
          </cell>
          <cell r="D32" t="str">
            <v>AVISTA CORP.</v>
          </cell>
          <cell r="AB32" t="str">
            <v>NJ</v>
          </cell>
          <cell r="AC32" t="str">
            <v>P</v>
          </cell>
        </row>
        <row r="33">
          <cell r="A33" t="str">
            <v>07AVA1</v>
          </cell>
          <cell r="D33" t="str">
            <v>Alaska Electric Light &amp; Power Co.</v>
          </cell>
          <cell r="E33" t="str">
            <v>AK</v>
          </cell>
          <cell r="F33" t="str">
            <v>Elec.</v>
          </cell>
          <cell r="G33" t="str">
            <v>ü</v>
          </cell>
          <cell r="H33" t="str">
            <v/>
          </cell>
          <cell r="I33" t="str">
            <v>--</v>
          </cell>
          <cell r="J33" t="str">
            <v/>
          </cell>
          <cell r="K33" t="str">
            <v>--</v>
          </cell>
          <cell r="L33" t="str">
            <v/>
          </cell>
          <cell r="M33" t="str">
            <v>--</v>
          </cell>
          <cell r="N33" t="str">
            <v/>
          </cell>
          <cell r="O33" t="str">
            <v>--</v>
          </cell>
          <cell r="P33" t="str">
            <v/>
          </cell>
          <cell r="Q33" t="str">
            <v>--</v>
          </cell>
          <cell r="R33" t="str">
            <v/>
          </cell>
          <cell r="S33" t="str">
            <v>--</v>
          </cell>
          <cell r="T33" t="str">
            <v/>
          </cell>
          <cell r="U33" t="str">
            <v>--</v>
          </cell>
          <cell r="V33" t="str">
            <v/>
          </cell>
          <cell r="W33" t="str">
            <v>--</v>
          </cell>
          <cell r="X33">
            <v>0</v>
          </cell>
          <cell r="AB33" t="str">
            <v>OH</v>
          </cell>
          <cell r="AC33" t="str">
            <v>P</v>
          </cell>
        </row>
        <row r="34">
          <cell r="A34" t="str">
            <v>07AVA2</v>
          </cell>
          <cell r="D34" t="str">
            <v>Avista Corp.</v>
          </cell>
          <cell r="E34" t="str">
            <v>ID</v>
          </cell>
          <cell r="F34" t="str">
            <v>Elec.</v>
          </cell>
          <cell r="G34" t="str">
            <v>ü</v>
          </cell>
          <cell r="H34" t="str">
            <v>*</v>
          </cell>
          <cell r="I34" t="str">
            <v>ü</v>
          </cell>
          <cell r="J34" t="str">
            <v/>
          </cell>
          <cell r="K34" t="str">
            <v>ü</v>
          </cell>
          <cell r="L34" t="str">
            <v>*</v>
          </cell>
          <cell r="M34" t="str">
            <v>--</v>
          </cell>
          <cell r="N34">
            <v>0</v>
          </cell>
          <cell r="O34" t="str">
            <v>--</v>
          </cell>
          <cell r="P34" t="str">
            <v/>
          </cell>
          <cell r="Q34" t="str">
            <v>--</v>
          </cell>
          <cell r="R34" t="str">
            <v/>
          </cell>
          <cell r="S34" t="str">
            <v>--</v>
          </cell>
          <cell r="T34" t="str">
            <v/>
          </cell>
          <cell r="U34" t="str">
            <v>--</v>
          </cell>
          <cell r="V34" t="str">
            <v/>
          </cell>
          <cell r="W34" t="str">
            <v>--</v>
          </cell>
          <cell r="X34" t="str">
            <v/>
          </cell>
          <cell r="AB34" t="str">
            <v>AK</v>
          </cell>
          <cell r="AC34" t="str">
            <v>--</v>
          </cell>
        </row>
        <row r="35">
          <cell r="A35" t="str">
            <v>07AVA3</v>
          </cell>
          <cell r="D35" t="str">
            <v>Avista Corp.</v>
          </cell>
          <cell r="E35" t="str">
            <v>WA</v>
          </cell>
          <cell r="F35" t="str">
            <v>Elec.</v>
          </cell>
          <cell r="G35" t="str">
            <v>ü</v>
          </cell>
          <cell r="H35" t="str">
            <v>*</v>
          </cell>
          <cell r="I35" t="str">
            <v>ü</v>
          </cell>
          <cell r="J35" t="str">
            <v/>
          </cell>
          <cell r="K35" t="str">
            <v>ü</v>
          </cell>
          <cell r="L35">
            <v>0</v>
          </cell>
          <cell r="M35" t="str">
            <v>--</v>
          </cell>
          <cell r="N35" t="str">
            <v>*</v>
          </cell>
          <cell r="O35" t="str">
            <v>--</v>
          </cell>
          <cell r="P35" t="str">
            <v/>
          </cell>
          <cell r="Q35" t="str">
            <v>--</v>
          </cell>
          <cell r="R35" t="str">
            <v/>
          </cell>
          <cell r="S35" t="str">
            <v>--</v>
          </cell>
          <cell r="T35">
            <v>0</v>
          </cell>
          <cell r="U35" t="str">
            <v>--</v>
          </cell>
          <cell r="V35" t="str">
            <v/>
          </cell>
          <cell r="W35" t="str">
            <v>--</v>
          </cell>
          <cell r="X35" t="str">
            <v/>
          </cell>
          <cell r="AB35" t="str">
            <v>AZ</v>
          </cell>
          <cell r="AC35" t="str">
            <v>--</v>
          </cell>
        </row>
        <row r="36">
          <cell r="A36" t="str">
            <v>BKH</v>
          </cell>
          <cell r="B36" t="str">
            <v>08</v>
          </cell>
          <cell r="C36">
            <v>3</v>
          </cell>
          <cell r="D36" t="str">
            <v>BLACK HILLS CORP.</v>
          </cell>
          <cell r="AB36" t="str">
            <v>CO</v>
          </cell>
          <cell r="AC36" t="str">
            <v>--</v>
          </cell>
        </row>
        <row r="37">
          <cell r="A37" t="str">
            <v>08BKH1</v>
          </cell>
          <cell r="D37" t="str">
            <v>Black Hills Colorado Electric Inc.</v>
          </cell>
          <cell r="E37" t="str">
            <v>CO</v>
          </cell>
          <cell r="F37" t="str">
            <v>Elec.</v>
          </cell>
          <cell r="G37" t="str">
            <v>ü</v>
          </cell>
          <cell r="H37" t="str">
            <v/>
          </cell>
          <cell r="I37" t="str">
            <v>ü</v>
          </cell>
          <cell r="J37" t="str">
            <v/>
          </cell>
          <cell r="K37" t="str">
            <v>--</v>
          </cell>
          <cell r="L37" t="str">
            <v/>
          </cell>
          <cell r="M37" t="str">
            <v>--</v>
          </cell>
          <cell r="N37" t="str">
            <v/>
          </cell>
          <cell r="O37" t="str">
            <v>ü</v>
          </cell>
          <cell r="P37" t="str">
            <v>*</v>
          </cell>
          <cell r="Q37" t="str">
            <v>ü</v>
          </cell>
          <cell r="R37" t="str">
            <v/>
          </cell>
          <cell r="S37" t="str">
            <v>--</v>
          </cell>
          <cell r="T37">
            <v>0</v>
          </cell>
          <cell r="U37" t="str">
            <v>--</v>
          </cell>
          <cell r="V37">
            <v>0</v>
          </cell>
          <cell r="W37" t="str">
            <v>ü</v>
          </cell>
          <cell r="X37">
            <v>0</v>
          </cell>
          <cell r="AB37" t="str">
            <v>IN</v>
          </cell>
          <cell r="AC37" t="str">
            <v>--</v>
          </cell>
        </row>
        <row r="38">
          <cell r="A38" t="str">
            <v>08BKH2</v>
          </cell>
          <cell r="D38" t="str">
            <v>Black Hills Power Inc.</v>
          </cell>
          <cell r="E38" t="str">
            <v>SD</v>
          </cell>
          <cell r="F38" t="str">
            <v>Elec.</v>
          </cell>
          <cell r="G38" t="str">
            <v>ü</v>
          </cell>
          <cell r="H38">
            <v>0</v>
          </cell>
          <cell r="I38" t="str">
            <v>--</v>
          </cell>
          <cell r="J38">
            <v>0</v>
          </cell>
          <cell r="K38" t="str">
            <v>--</v>
          </cell>
          <cell r="L38" t="str">
            <v/>
          </cell>
          <cell r="M38" t="str">
            <v>--</v>
          </cell>
          <cell r="N38">
            <v>0</v>
          </cell>
          <cell r="O38" t="str">
            <v>--</v>
          </cell>
          <cell r="P38" t="str">
            <v/>
          </cell>
          <cell r="Q38" t="str">
            <v>--</v>
          </cell>
          <cell r="R38">
            <v>0</v>
          </cell>
          <cell r="S38" t="str">
            <v>--</v>
          </cell>
          <cell r="T38" t="str">
            <v/>
          </cell>
          <cell r="U38" t="str">
            <v>ü</v>
          </cell>
          <cell r="V38" t="str">
            <v>*</v>
          </cell>
          <cell r="W38" t="str">
            <v>ü</v>
          </cell>
          <cell r="X38" t="str">
            <v>*</v>
          </cell>
          <cell r="AB38" t="str">
            <v>IA</v>
          </cell>
          <cell r="AC38" t="str">
            <v>--</v>
          </cell>
        </row>
        <row r="39">
          <cell r="A39" t="str">
            <v>08BKH3</v>
          </cell>
          <cell r="D39" t="str">
            <v>Cheyenne Light Fuel &amp; Power Co.</v>
          </cell>
          <cell r="E39" t="str">
            <v>WY</v>
          </cell>
          <cell r="F39" t="str">
            <v>Elec.</v>
          </cell>
          <cell r="G39" t="str">
            <v>ü</v>
          </cell>
          <cell r="H39" t="str">
            <v/>
          </cell>
          <cell r="I39" t="str">
            <v>ü</v>
          </cell>
          <cell r="J39" t="str">
            <v/>
          </cell>
          <cell r="K39" t="str">
            <v>--</v>
          </cell>
          <cell r="L39" t="str">
            <v/>
          </cell>
          <cell r="M39" t="str">
            <v>ü</v>
          </cell>
          <cell r="N39" t="str">
            <v>*</v>
          </cell>
          <cell r="O39" t="str">
            <v>--</v>
          </cell>
          <cell r="P39" t="str">
            <v/>
          </cell>
          <cell r="Q39" t="str">
            <v>--</v>
          </cell>
          <cell r="R39">
            <v>0</v>
          </cell>
          <cell r="S39" t="str">
            <v>--</v>
          </cell>
          <cell r="T39" t="str">
            <v/>
          </cell>
          <cell r="U39" t="str">
            <v>--</v>
          </cell>
          <cell r="V39" t="str">
            <v/>
          </cell>
          <cell r="W39" t="str">
            <v>--</v>
          </cell>
          <cell r="X39" t="str">
            <v/>
          </cell>
          <cell r="AB39" t="str">
            <v>KS</v>
          </cell>
          <cell r="AC39" t="str">
            <v>--</v>
          </cell>
        </row>
        <row r="40">
          <cell r="A40" t="str">
            <v>CNP</v>
          </cell>
          <cell r="B40" t="str">
            <v>09</v>
          </cell>
          <cell r="C40">
            <v>2</v>
          </cell>
          <cell r="D40" t="str">
            <v>CENTERPOINT ENERGY</v>
          </cell>
          <cell r="AB40" t="str">
            <v>MA</v>
          </cell>
          <cell r="AC40" t="str">
            <v>--</v>
          </cell>
        </row>
        <row r="41">
          <cell r="A41" t="str">
            <v>09CNP1</v>
          </cell>
          <cell r="D41" t="str">
            <v>CenterPoint Energy Houston Electric LLC</v>
          </cell>
          <cell r="E41" t="str">
            <v>TX</v>
          </cell>
          <cell r="F41" t="str">
            <v>Elec.</v>
          </cell>
          <cell r="G41" t="str">
            <v>--</v>
          </cell>
          <cell r="H41" t="str">
            <v>*</v>
          </cell>
          <cell r="I41" t="str">
            <v>ü</v>
          </cell>
          <cell r="J41">
            <v>0</v>
          </cell>
          <cell r="K41" t="str">
            <v>--</v>
          </cell>
          <cell r="L41" t="str">
            <v/>
          </cell>
          <cell r="M41" t="str">
            <v>--</v>
          </cell>
          <cell r="N41" t="str">
            <v/>
          </cell>
          <cell r="O41" t="str">
            <v>--</v>
          </cell>
          <cell r="P41" t="str">
            <v/>
          </cell>
          <cell r="Q41" t="str">
            <v>--</v>
          </cell>
          <cell r="R41" t="str">
            <v/>
          </cell>
          <cell r="S41" t="str">
            <v>ü</v>
          </cell>
          <cell r="T41">
            <v>0</v>
          </cell>
          <cell r="U41" t="str">
            <v>--</v>
          </cell>
          <cell r="V41" t="str">
            <v/>
          </cell>
          <cell r="W41" t="str">
            <v>ü</v>
          </cell>
          <cell r="X41">
            <v>0</v>
          </cell>
          <cell r="AB41" t="str">
            <v>MT</v>
          </cell>
          <cell r="AC41" t="str">
            <v>--</v>
          </cell>
        </row>
        <row r="42">
          <cell r="A42" t="str">
            <v>09CNP2</v>
          </cell>
          <cell r="D42" t="str">
            <v>Southern Indiana Gas &amp; Electric Co.</v>
          </cell>
          <cell r="E42" t="str">
            <v>IN</v>
          </cell>
          <cell r="F42" t="str">
            <v>Elec.</v>
          </cell>
          <cell r="G42" t="str">
            <v>ü</v>
          </cell>
          <cell r="H42" t="str">
            <v/>
          </cell>
          <cell r="I42" t="str">
            <v>ü</v>
          </cell>
          <cell r="J42" t="str">
            <v/>
          </cell>
          <cell r="K42" t="str">
            <v>--</v>
          </cell>
          <cell r="L42" t="str">
            <v/>
          </cell>
          <cell r="M42" t="str">
            <v>ü</v>
          </cell>
          <cell r="N42" t="str">
            <v>*</v>
          </cell>
          <cell r="O42" t="str">
            <v>--</v>
          </cell>
          <cell r="P42" t="str">
            <v/>
          </cell>
          <cell r="Q42" t="str">
            <v>--</v>
          </cell>
          <cell r="R42" t="str">
            <v/>
          </cell>
          <cell r="S42" t="str">
            <v>ü</v>
          </cell>
          <cell r="T42" t="str">
            <v>*</v>
          </cell>
          <cell r="U42" t="str">
            <v>ü</v>
          </cell>
          <cell r="V42" t="str">
            <v>*</v>
          </cell>
          <cell r="W42" t="str">
            <v>ü</v>
          </cell>
          <cell r="X42" t="str">
            <v/>
          </cell>
          <cell r="AB42" t="str">
            <v>NE</v>
          </cell>
          <cell r="AC42" t="str">
            <v>--</v>
          </cell>
        </row>
        <row r="43">
          <cell r="A43" t="str">
            <v>CMS</v>
          </cell>
          <cell r="B43">
            <v>10</v>
          </cell>
          <cell r="C43">
            <v>1</v>
          </cell>
          <cell r="D43" t="str">
            <v>CMS ENERGY</v>
          </cell>
          <cell r="AB43" t="str">
            <v>NV</v>
          </cell>
          <cell r="AC43" t="str">
            <v>--</v>
          </cell>
        </row>
        <row r="44">
          <cell r="A44" t="str">
            <v>10CMS1</v>
          </cell>
          <cell r="D44" t="str">
            <v>Consumers Energy Co.</v>
          </cell>
          <cell r="E44" t="str">
            <v>MI</v>
          </cell>
          <cell r="F44" t="str">
            <v>Elec.</v>
          </cell>
          <cell r="G44" t="str">
            <v>ü</v>
          </cell>
          <cell r="H44" t="str">
            <v/>
          </cell>
          <cell r="I44" t="str">
            <v>ü</v>
          </cell>
          <cell r="J44" t="str">
            <v/>
          </cell>
          <cell r="K44" t="str">
            <v>--</v>
          </cell>
          <cell r="L44" t="str">
            <v>*</v>
          </cell>
          <cell r="M44" t="str">
            <v>--</v>
          </cell>
          <cell r="N44" t="str">
            <v/>
          </cell>
          <cell r="O44" t="str">
            <v>--</v>
          </cell>
          <cell r="P44" t="str">
            <v/>
          </cell>
          <cell r="Q44" t="str">
            <v>ü</v>
          </cell>
          <cell r="R44" t="str">
            <v/>
          </cell>
          <cell r="S44" t="str">
            <v>--</v>
          </cell>
          <cell r="T44" t="str">
            <v/>
          </cell>
          <cell r="U44" t="str">
            <v>--</v>
          </cell>
          <cell r="V44" t="str">
            <v/>
          </cell>
          <cell r="W44" t="str">
            <v>ü</v>
          </cell>
          <cell r="X44" t="str">
            <v>*</v>
          </cell>
          <cell r="AB44" t="str">
            <v>NH</v>
          </cell>
          <cell r="AC44" t="str">
            <v>--</v>
          </cell>
        </row>
        <row r="45">
          <cell r="A45" t="str">
            <v>ED</v>
          </cell>
          <cell r="B45">
            <v>11</v>
          </cell>
          <cell r="C45">
            <v>3</v>
          </cell>
          <cell r="D45" t="str">
            <v>CONSOLIDATED EDISON</v>
          </cell>
          <cell r="AB45" t="str">
            <v>NC</v>
          </cell>
          <cell r="AC45" t="str">
            <v>--</v>
          </cell>
        </row>
        <row r="46">
          <cell r="A46" t="str">
            <v>11ED1</v>
          </cell>
          <cell r="D46" t="str">
            <v>Rockland Electric Co.</v>
          </cell>
          <cell r="E46" t="str">
            <v>NJ</v>
          </cell>
          <cell r="F46" t="str">
            <v>Elec.</v>
          </cell>
          <cell r="G46" t="str">
            <v>--</v>
          </cell>
          <cell r="H46" t="str">
            <v>*</v>
          </cell>
          <cell r="I46" t="str">
            <v>ü</v>
          </cell>
          <cell r="J46" t="str">
            <v>*</v>
          </cell>
          <cell r="K46" t="str">
            <v>--</v>
          </cell>
          <cell r="L46" t="str">
            <v/>
          </cell>
          <cell r="M46" t="str">
            <v>ü</v>
          </cell>
          <cell r="N46" t="str">
            <v>*</v>
          </cell>
          <cell r="O46" t="str">
            <v>--</v>
          </cell>
          <cell r="P46" t="str">
            <v/>
          </cell>
          <cell r="Q46" t="str">
            <v>--</v>
          </cell>
          <cell r="R46" t="str">
            <v/>
          </cell>
          <cell r="S46" t="str">
            <v>--</v>
          </cell>
          <cell r="T46" t="str">
            <v>*</v>
          </cell>
          <cell r="U46" t="str">
            <v>ü</v>
          </cell>
          <cell r="V46" t="str">
            <v>*</v>
          </cell>
          <cell r="W46" t="str">
            <v>--</v>
          </cell>
          <cell r="X46" t="str">
            <v/>
          </cell>
          <cell r="AB46" t="str">
            <v>OK</v>
          </cell>
          <cell r="AC46" t="str">
            <v>--</v>
          </cell>
        </row>
        <row r="47">
          <cell r="A47" t="str">
            <v>11ED2</v>
          </cell>
          <cell r="D47" t="str">
            <v>Consolidated Edison Co. of New York Inc.</v>
          </cell>
          <cell r="E47" t="str">
            <v>NY</v>
          </cell>
          <cell r="F47" t="str">
            <v>Elec.</v>
          </cell>
          <cell r="G47" t="str">
            <v>--</v>
          </cell>
          <cell r="H47" t="str">
            <v>*</v>
          </cell>
          <cell r="I47" t="str">
            <v>ü</v>
          </cell>
          <cell r="J47" t="str">
            <v/>
          </cell>
          <cell r="K47" t="str">
            <v>ü</v>
          </cell>
          <cell r="L47" t="str">
            <v/>
          </cell>
          <cell r="M47" t="str">
            <v>--</v>
          </cell>
          <cell r="N47" t="str">
            <v/>
          </cell>
          <cell r="O47" t="str">
            <v>--</v>
          </cell>
          <cell r="P47" t="str">
            <v/>
          </cell>
          <cell r="Q47" t="str">
            <v>ü</v>
          </cell>
          <cell r="R47" t="str">
            <v>*</v>
          </cell>
          <cell r="S47" t="str">
            <v>ü</v>
          </cell>
          <cell r="T47" t="str">
            <v>*</v>
          </cell>
          <cell r="U47" t="str">
            <v>--</v>
          </cell>
          <cell r="V47" t="str">
            <v/>
          </cell>
          <cell r="W47" t="str">
            <v>--</v>
          </cell>
          <cell r="X47" t="str">
            <v/>
          </cell>
          <cell r="AB47" t="str">
            <v>SC</v>
          </cell>
          <cell r="AC47" t="str">
            <v>--</v>
          </cell>
        </row>
        <row r="48">
          <cell r="A48" t="str">
            <v>11ED3</v>
          </cell>
          <cell r="D48" t="str">
            <v>Orange &amp; Rockland Utilities Inc.</v>
          </cell>
          <cell r="E48" t="str">
            <v>NY</v>
          </cell>
          <cell r="F48" t="str">
            <v>Elec.</v>
          </cell>
          <cell r="G48" t="str">
            <v>--</v>
          </cell>
          <cell r="H48" t="str">
            <v>*</v>
          </cell>
          <cell r="I48" t="str">
            <v>ü</v>
          </cell>
          <cell r="J48" t="str">
            <v/>
          </cell>
          <cell r="K48" t="str">
            <v>ü</v>
          </cell>
          <cell r="L48" t="str">
            <v/>
          </cell>
          <cell r="M48" t="str">
            <v>--</v>
          </cell>
          <cell r="N48" t="str">
            <v/>
          </cell>
          <cell r="O48" t="str">
            <v>--</v>
          </cell>
          <cell r="P48" t="str">
            <v/>
          </cell>
          <cell r="Q48" t="str">
            <v>ü</v>
          </cell>
          <cell r="R48" t="str">
            <v>*</v>
          </cell>
          <cell r="S48" t="str">
            <v>--</v>
          </cell>
          <cell r="T48" t="str">
            <v/>
          </cell>
          <cell r="U48" t="str">
            <v>--</v>
          </cell>
          <cell r="V48" t="str">
            <v/>
          </cell>
          <cell r="W48" t="str">
            <v>--</v>
          </cell>
          <cell r="X48" t="str">
            <v/>
          </cell>
          <cell r="AB48" t="str">
            <v>SD</v>
          </cell>
          <cell r="AC48" t="str">
            <v>--</v>
          </cell>
        </row>
        <row r="49">
          <cell r="A49" t="str">
            <v>D</v>
          </cell>
          <cell r="B49">
            <v>12</v>
          </cell>
          <cell r="C49">
            <v>3</v>
          </cell>
          <cell r="D49" t="str">
            <v>DOMINION ENERGY</v>
          </cell>
          <cell r="AB49" t="str">
            <v>TX</v>
          </cell>
          <cell r="AC49" t="str">
            <v>--</v>
          </cell>
        </row>
        <row r="50">
          <cell r="A50" t="str">
            <v>12D1</v>
          </cell>
          <cell r="D50" t="str">
            <v>Virginia Electric &amp; Power Co.</v>
          </cell>
          <cell r="E50" t="str">
            <v>NC</v>
          </cell>
          <cell r="F50" t="str">
            <v>Elec.</v>
          </cell>
          <cell r="G50" t="str">
            <v>ü</v>
          </cell>
          <cell r="H50" t="str">
            <v/>
          </cell>
          <cell r="I50" t="str">
            <v>ü</v>
          </cell>
          <cell r="J50" t="str">
            <v>*</v>
          </cell>
          <cell r="K50" t="str">
            <v>--</v>
          </cell>
          <cell r="L50" t="str">
            <v/>
          </cell>
          <cell r="M50" t="str">
            <v>--</v>
          </cell>
          <cell r="N50" t="str">
            <v>*</v>
          </cell>
          <cell r="O50" t="str">
            <v>--</v>
          </cell>
          <cell r="P50" t="str">
            <v/>
          </cell>
          <cell r="Q50" t="str">
            <v>ü</v>
          </cell>
          <cell r="R50" t="str">
            <v>*</v>
          </cell>
          <cell r="S50" t="str">
            <v>--</v>
          </cell>
          <cell r="T50" t="str">
            <v/>
          </cell>
          <cell r="U50" t="str">
            <v>ü</v>
          </cell>
          <cell r="V50">
            <v>0</v>
          </cell>
          <cell r="W50" t="str">
            <v>--</v>
          </cell>
          <cell r="X50" t="str">
            <v/>
          </cell>
          <cell r="AB50" t="str">
            <v>VT</v>
          </cell>
          <cell r="AC50" t="str">
            <v>--</v>
          </cell>
        </row>
        <row r="51">
          <cell r="A51" t="str">
            <v>12D2</v>
          </cell>
          <cell r="D51" t="str">
            <v>Virginia Electric &amp; Power Co.</v>
          </cell>
          <cell r="E51" t="str">
            <v>VA</v>
          </cell>
          <cell r="F51" t="str">
            <v>Elec.</v>
          </cell>
          <cell r="G51" t="str">
            <v>ü</v>
          </cell>
          <cell r="H51">
            <v>0</v>
          </cell>
          <cell r="I51" t="str">
            <v>ü</v>
          </cell>
          <cell r="J51">
            <v>0</v>
          </cell>
          <cell r="K51" t="str">
            <v>--</v>
          </cell>
          <cell r="L51" t="str">
            <v/>
          </cell>
          <cell r="M51" t="str">
            <v>--</v>
          </cell>
          <cell r="N51" t="str">
            <v/>
          </cell>
          <cell r="O51" t="str">
            <v>ü</v>
          </cell>
          <cell r="P51">
            <v>0</v>
          </cell>
          <cell r="Q51" t="str">
            <v>ü</v>
          </cell>
          <cell r="R51">
            <v>0</v>
          </cell>
          <cell r="S51" t="str">
            <v>ü</v>
          </cell>
          <cell r="T51">
            <v>0</v>
          </cell>
          <cell r="U51" t="str">
            <v>ü</v>
          </cell>
          <cell r="V51">
            <v>0</v>
          </cell>
          <cell r="W51" t="str">
            <v>ü</v>
          </cell>
          <cell r="X51">
            <v>0</v>
          </cell>
          <cell r="AB51" t="str">
            <v>VA</v>
          </cell>
          <cell r="AC51" t="str">
            <v>--</v>
          </cell>
        </row>
        <row r="52">
          <cell r="A52" t="str">
            <v>12D3</v>
          </cell>
          <cell r="D52" t="str">
            <v>Dominion Energy South Carolina</v>
          </cell>
          <cell r="E52" t="str">
            <v>SC</v>
          </cell>
          <cell r="F52" t="str">
            <v>Elec.</v>
          </cell>
          <cell r="G52" t="str">
            <v>ü</v>
          </cell>
          <cell r="H52" t="str">
            <v/>
          </cell>
          <cell r="I52" t="str">
            <v>ü</v>
          </cell>
          <cell r="J52" t="str">
            <v/>
          </cell>
          <cell r="K52" t="str">
            <v>--</v>
          </cell>
          <cell r="L52" t="str">
            <v/>
          </cell>
          <cell r="M52" t="str">
            <v>--</v>
          </cell>
          <cell r="N52" t="str">
            <v/>
          </cell>
          <cell r="O52" t="str">
            <v>ü</v>
          </cell>
          <cell r="P52" t="str">
            <v>*</v>
          </cell>
          <cell r="Q52" t="str">
            <v>--</v>
          </cell>
          <cell r="R52" t="str">
            <v/>
          </cell>
          <cell r="S52" t="str">
            <v>--</v>
          </cell>
          <cell r="T52" t="str">
            <v/>
          </cell>
          <cell r="U52" t="str">
            <v>ü</v>
          </cell>
          <cell r="V52">
            <v>0</v>
          </cell>
          <cell r="W52" t="str">
            <v>--</v>
          </cell>
          <cell r="X52" t="str">
            <v/>
          </cell>
          <cell r="AB52" t="str">
            <v>WA</v>
          </cell>
          <cell r="AC52" t="str">
            <v>--</v>
          </cell>
        </row>
        <row r="53">
          <cell r="A53" t="str">
            <v>DTE</v>
          </cell>
          <cell r="B53">
            <v>13</v>
          </cell>
          <cell r="C53">
            <v>1</v>
          </cell>
          <cell r="D53" t="str">
            <v>DTE ENERGY CO.</v>
          </cell>
          <cell r="AB53" t="str">
            <v>WV</v>
          </cell>
          <cell r="AC53" t="str">
            <v>--</v>
          </cell>
        </row>
        <row r="54">
          <cell r="A54" t="str">
            <v>13DTE1</v>
          </cell>
          <cell r="D54" t="str">
            <v>DTE Electric Co.</v>
          </cell>
          <cell r="E54" t="str">
            <v>MI</v>
          </cell>
          <cell r="F54" t="str">
            <v>Elec.</v>
          </cell>
          <cell r="G54" t="str">
            <v>ü</v>
          </cell>
          <cell r="H54" t="str">
            <v/>
          </cell>
          <cell r="I54" t="str">
            <v>ü</v>
          </cell>
          <cell r="J54" t="str">
            <v/>
          </cell>
          <cell r="K54" t="str">
            <v>--</v>
          </cell>
          <cell r="L54" t="str">
            <v>*</v>
          </cell>
          <cell r="M54" t="str">
            <v>--</v>
          </cell>
          <cell r="N54" t="str">
            <v/>
          </cell>
          <cell r="O54" t="str">
            <v>--</v>
          </cell>
          <cell r="P54" t="str">
            <v/>
          </cell>
          <cell r="Q54" t="str">
            <v>ü</v>
          </cell>
          <cell r="R54" t="str">
            <v/>
          </cell>
          <cell r="S54" t="str">
            <v>--</v>
          </cell>
          <cell r="T54" t="str">
            <v/>
          </cell>
          <cell r="U54" t="str">
            <v>--</v>
          </cell>
          <cell r="V54" t="str">
            <v/>
          </cell>
          <cell r="W54" t="str">
            <v>ü</v>
          </cell>
          <cell r="X54" t="str">
            <v>*</v>
          </cell>
        </row>
        <row r="55">
          <cell r="A55" t="str">
            <v>DUK</v>
          </cell>
          <cell r="B55">
            <v>14</v>
          </cell>
          <cell r="C55">
            <v>8</v>
          </cell>
          <cell r="D55" t="str">
            <v>DUKE ENERGY</v>
          </cell>
        </row>
        <row r="56">
          <cell r="A56" t="str">
            <v>14DUK1</v>
          </cell>
          <cell r="D56" t="str">
            <v>Duke Energy Florida LLC</v>
          </cell>
          <cell r="E56" t="str">
            <v>FL</v>
          </cell>
          <cell r="F56" t="str">
            <v>Elec.</v>
          </cell>
          <cell r="G56" t="str">
            <v>ü</v>
          </cell>
          <cell r="H56" t="str">
            <v/>
          </cell>
          <cell r="I56" t="str">
            <v>ü</v>
          </cell>
          <cell r="J56" t="str">
            <v/>
          </cell>
          <cell r="K56" t="str">
            <v>--</v>
          </cell>
          <cell r="L56" t="str">
            <v/>
          </cell>
          <cell r="M56" t="str">
            <v>--</v>
          </cell>
          <cell r="N56" t="str">
            <v/>
          </cell>
          <cell r="O56" t="str">
            <v>ü</v>
          </cell>
          <cell r="P56" t="str">
            <v>*</v>
          </cell>
          <cell r="Q56" t="str">
            <v>ü</v>
          </cell>
          <cell r="R56" t="str">
            <v>*</v>
          </cell>
          <cell r="S56" t="str">
            <v>--</v>
          </cell>
          <cell r="T56" t="str">
            <v>*</v>
          </cell>
          <cell r="U56" t="str">
            <v>ü</v>
          </cell>
          <cell r="V56" t="str">
            <v/>
          </cell>
          <cell r="W56" t="str">
            <v>--</v>
          </cell>
          <cell r="X56">
            <v>0</v>
          </cell>
        </row>
        <row r="57">
          <cell r="A57" t="str">
            <v>14DUK2</v>
          </cell>
          <cell r="D57" t="str">
            <v>Duke Energy Indiana LLC</v>
          </cell>
          <cell r="E57" t="str">
            <v>IN</v>
          </cell>
          <cell r="F57" t="str">
            <v>Elec.</v>
          </cell>
          <cell r="G57" t="str">
            <v>ü</v>
          </cell>
          <cell r="H57" t="str">
            <v/>
          </cell>
          <cell r="I57" t="str">
            <v>ü</v>
          </cell>
          <cell r="J57" t="str">
            <v/>
          </cell>
          <cell r="K57" t="str">
            <v>--</v>
          </cell>
          <cell r="L57" t="str">
            <v/>
          </cell>
          <cell r="M57" t="str">
            <v>ü</v>
          </cell>
          <cell r="N57" t="str">
            <v>*</v>
          </cell>
          <cell r="O57" t="str">
            <v>--</v>
          </cell>
          <cell r="P57">
            <v>0</v>
          </cell>
          <cell r="Q57" t="str">
            <v>ü</v>
          </cell>
          <cell r="R57" t="str">
            <v/>
          </cell>
          <cell r="S57" t="str">
            <v>ü</v>
          </cell>
          <cell r="T57" t="str">
            <v>*</v>
          </cell>
          <cell r="U57" t="str">
            <v>ü</v>
          </cell>
          <cell r="V57" t="str">
            <v>*</v>
          </cell>
          <cell r="W57" t="str">
            <v>ü</v>
          </cell>
          <cell r="X57" t="str">
            <v/>
          </cell>
        </row>
        <row r="58">
          <cell r="A58" t="str">
            <v>14DUK3</v>
          </cell>
          <cell r="D58" t="str">
            <v>Duke Energy Kentucky Inc.</v>
          </cell>
          <cell r="E58" t="str">
            <v>KY</v>
          </cell>
          <cell r="F58" t="str">
            <v>Elec.</v>
          </cell>
          <cell r="G58" t="str">
            <v>ü</v>
          </cell>
          <cell r="H58" t="str">
            <v/>
          </cell>
          <cell r="I58" t="str">
            <v>ü</v>
          </cell>
          <cell r="J58" t="str">
            <v/>
          </cell>
          <cell r="K58" t="str">
            <v>--</v>
          </cell>
          <cell r="L58" t="str">
            <v/>
          </cell>
          <cell r="M58" t="str">
            <v>ü</v>
          </cell>
          <cell r="N58" t="str">
            <v>*</v>
          </cell>
          <cell r="O58" t="str">
            <v>--</v>
          </cell>
          <cell r="P58" t="str">
            <v/>
          </cell>
          <cell r="Q58" t="str">
            <v>--</v>
          </cell>
          <cell r="R58" t="str">
            <v/>
          </cell>
          <cell r="S58" t="str">
            <v>--</v>
          </cell>
          <cell r="T58">
            <v>0</v>
          </cell>
          <cell r="U58" t="str">
            <v>ü</v>
          </cell>
          <cell r="V58">
            <v>0</v>
          </cell>
          <cell r="W58" t="str">
            <v>--</v>
          </cell>
          <cell r="X58">
            <v>0</v>
          </cell>
        </row>
        <row r="59">
          <cell r="A59" t="str">
            <v>14DUK4</v>
          </cell>
          <cell r="D59" t="str">
            <v>Duke Energy Carolinas LLC</v>
          </cell>
          <cell r="E59" t="str">
            <v>NC</v>
          </cell>
          <cell r="F59" t="str">
            <v>Elec.</v>
          </cell>
          <cell r="G59" t="str">
            <v>ü</v>
          </cell>
          <cell r="H59" t="str">
            <v/>
          </cell>
          <cell r="I59" t="str">
            <v>ü</v>
          </cell>
          <cell r="J59" t="str">
            <v>*</v>
          </cell>
          <cell r="K59" t="str">
            <v>--</v>
          </cell>
          <cell r="L59" t="str">
            <v/>
          </cell>
          <cell r="M59" t="str">
            <v>--</v>
          </cell>
          <cell r="N59" t="str">
            <v>*</v>
          </cell>
          <cell r="O59" t="str">
            <v>--</v>
          </cell>
          <cell r="P59" t="str">
            <v/>
          </cell>
          <cell r="Q59" t="str">
            <v>ü</v>
          </cell>
          <cell r="R59" t="str">
            <v>*</v>
          </cell>
          <cell r="S59" t="str">
            <v>--</v>
          </cell>
          <cell r="T59" t="str">
            <v/>
          </cell>
          <cell r="U59" t="str">
            <v>ü</v>
          </cell>
          <cell r="V59">
            <v>0</v>
          </cell>
          <cell r="W59" t="str">
            <v>--</v>
          </cell>
          <cell r="X59" t="str">
            <v/>
          </cell>
        </row>
        <row r="60">
          <cell r="A60" t="str">
            <v>14DUK5</v>
          </cell>
          <cell r="D60" t="str">
            <v>Duke Energy Progress LLC</v>
          </cell>
          <cell r="E60" t="str">
            <v>NC</v>
          </cell>
          <cell r="F60" t="str">
            <v>Elec.</v>
          </cell>
          <cell r="G60" t="str">
            <v>ü</v>
          </cell>
          <cell r="H60" t="str">
            <v/>
          </cell>
          <cell r="I60" t="str">
            <v>ü</v>
          </cell>
          <cell r="J60" t="str">
            <v>*</v>
          </cell>
          <cell r="K60" t="str">
            <v>--</v>
          </cell>
          <cell r="L60" t="str">
            <v/>
          </cell>
          <cell r="M60" t="str">
            <v>--</v>
          </cell>
          <cell r="N60" t="str">
            <v>*</v>
          </cell>
          <cell r="O60" t="str">
            <v>--</v>
          </cell>
          <cell r="P60" t="str">
            <v/>
          </cell>
          <cell r="Q60" t="str">
            <v>ü</v>
          </cell>
          <cell r="R60" t="str">
            <v>*</v>
          </cell>
          <cell r="S60" t="str">
            <v>--</v>
          </cell>
          <cell r="T60" t="str">
            <v/>
          </cell>
          <cell r="U60" t="str">
            <v>ü</v>
          </cell>
          <cell r="V60">
            <v>0</v>
          </cell>
          <cell r="W60" t="str">
            <v>--</v>
          </cell>
          <cell r="X60" t="str">
            <v/>
          </cell>
        </row>
        <row r="61">
          <cell r="A61" t="str">
            <v>14DUK6</v>
          </cell>
          <cell r="D61" t="str">
            <v>Duke Energy Ohio Inc.</v>
          </cell>
          <cell r="E61" t="str">
            <v>OH</v>
          </cell>
          <cell r="F61" t="str">
            <v>Elec.</v>
          </cell>
          <cell r="G61" t="str">
            <v>--</v>
          </cell>
          <cell r="H61" t="str">
            <v>*</v>
          </cell>
          <cell r="I61" t="str">
            <v>ü</v>
          </cell>
          <cell r="J61" t="str">
            <v>*</v>
          </cell>
          <cell r="K61" t="str">
            <v>--</v>
          </cell>
          <cell r="L61" t="str">
            <v/>
          </cell>
          <cell r="M61" t="str">
            <v>ü</v>
          </cell>
          <cell r="N61" t="str">
            <v>*</v>
          </cell>
          <cell r="O61" t="str">
            <v>--</v>
          </cell>
          <cell r="P61" t="str">
            <v/>
          </cell>
          <cell r="Q61" t="str">
            <v>ü</v>
          </cell>
          <cell r="R61" t="str">
            <v/>
          </cell>
          <cell r="S61" t="str">
            <v>ü</v>
          </cell>
          <cell r="T61" t="str">
            <v>*</v>
          </cell>
          <cell r="U61" t="str">
            <v>--</v>
          </cell>
          <cell r="V61" t="str">
            <v/>
          </cell>
          <cell r="W61" t="str">
            <v>ü</v>
          </cell>
          <cell r="X61" t="str">
            <v/>
          </cell>
        </row>
        <row r="62">
          <cell r="A62" t="str">
            <v>14DUK7</v>
          </cell>
          <cell r="D62" t="str">
            <v>Duke Energy Progress LLC</v>
          </cell>
          <cell r="E62" t="str">
            <v>SC</v>
          </cell>
          <cell r="F62" t="str">
            <v>Elec.</v>
          </cell>
          <cell r="G62" t="str">
            <v>ü</v>
          </cell>
          <cell r="H62" t="str">
            <v/>
          </cell>
          <cell r="I62" t="str">
            <v>ü</v>
          </cell>
          <cell r="J62" t="str">
            <v/>
          </cell>
          <cell r="K62" t="str">
            <v>--</v>
          </cell>
          <cell r="L62" t="str">
            <v/>
          </cell>
          <cell r="M62" t="str">
            <v>--</v>
          </cell>
          <cell r="N62" t="str">
            <v/>
          </cell>
          <cell r="O62" t="str">
            <v>--</v>
          </cell>
          <cell r="P62" t="str">
            <v>*</v>
          </cell>
          <cell r="Q62" t="str">
            <v>--</v>
          </cell>
          <cell r="R62" t="str">
            <v/>
          </cell>
          <cell r="S62" t="str">
            <v>--</v>
          </cell>
          <cell r="T62" t="str">
            <v/>
          </cell>
          <cell r="U62" t="str">
            <v>ü</v>
          </cell>
          <cell r="V62">
            <v>0</v>
          </cell>
          <cell r="W62" t="str">
            <v>--</v>
          </cell>
          <cell r="X62" t="str">
            <v/>
          </cell>
        </row>
        <row r="63">
          <cell r="A63" t="str">
            <v>14DUK8</v>
          </cell>
          <cell r="D63" t="str">
            <v>Duke Energy Carolinas LLC</v>
          </cell>
          <cell r="E63" t="str">
            <v>SC</v>
          </cell>
          <cell r="F63" t="str">
            <v>Elec.</v>
          </cell>
          <cell r="G63" t="str">
            <v>ü</v>
          </cell>
          <cell r="H63" t="str">
            <v/>
          </cell>
          <cell r="I63" t="str">
            <v>ü</v>
          </cell>
          <cell r="J63" t="str">
            <v/>
          </cell>
          <cell r="K63" t="str">
            <v>--</v>
          </cell>
          <cell r="L63" t="str">
            <v/>
          </cell>
          <cell r="M63" t="str">
            <v>--</v>
          </cell>
          <cell r="N63" t="str">
            <v/>
          </cell>
          <cell r="O63" t="str">
            <v>--</v>
          </cell>
          <cell r="P63" t="str">
            <v>*</v>
          </cell>
          <cell r="Q63" t="str">
            <v>--</v>
          </cell>
          <cell r="R63" t="str">
            <v/>
          </cell>
          <cell r="S63" t="str">
            <v>--</v>
          </cell>
          <cell r="T63" t="str">
            <v/>
          </cell>
          <cell r="U63" t="str">
            <v>ü</v>
          </cell>
          <cell r="V63">
            <v>0</v>
          </cell>
          <cell r="W63" t="str">
            <v>--</v>
          </cell>
          <cell r="X63" t="str">
            <v/>
          </cell>
        </row>
        <row r="64">
          <cell r="A64" t="str">
            <v>EIX</v>
          </cell>
          <cell r="B64">
            <v>15</v>
          </cell>
          <cell r="C64">
            <v>1</v>
          </cell>
          <cell r="D64" t="str">
            <v>EDISON INTERNATIONAL</v>
          </cell>
        </row>
        <row r="65">
          <cell r="A65" t="str">
            <v>15EIX1</v>
          </cell>
          <cell r="D65" t="str">
            <v>Southern California Edison Co.</v>
          </cell>
          <cell r="E65" t="str">
            <v>CA</v>
          </cell>
          <cell r="F65" t="str">
            <v>Elec.</v>
          </cell>
          <cell r="G65" t="str">
            <v>ü</v>
          </cell>
          <cell r="H65" t="str">
            <v/>
          </cell>
          <cell r="I65" t="str">
            <v>--</v>
          </cell>
          <cell r="J65" t="str">
            <v/>
          </cell>
          <cell r="K65" t="str">
            <v>ü</v>
          </cell>
          <cell r="L65" t="str">
            <v/>
          </cell>
          <cell r="M65" t="str">
            <v>--</v>
          </cell>
          <cell r="N65" t="str">
            <v/>
          </cell>
          <cell r="O65" t="str">
            <v>--</v>
          </cell>
          <cell r="P65" t="str">
            <v/>
          </cell>
          <cell r="Q65" t="str">
            <v>--</v>
          </cell>
          <cell r="R65" t="str">
            <v/>
          </cell>
          <cell r="S65" t="str">
            <v>--</v>
          </cell>
          <cell r="T65">
            <v>0</v>
          </cell>
          <cell r="U65" t="str">
            <v>--</v>
          </cell>
          <cell r="V65" t="str">
            <v/>
          </cell>
          <cell r="W65" t="str">
            <v>--</v>
          </cell>
          <cell r="X65" t="str">
            <v/>
          </cell>
        </row>
        <row r="66">
          <cell r="A66" t="str">
            <v>EE</v>
          </cell>
          <cell r="B66">
            <v>16</v>
          </cell>
          <cell r="C66">
            <v>2</v>
          </cell>
          <cell r="D66" t="str">
            <v>EL PASO ELECTRIC</v>
          </cell>
        </row>
        <row r="67">
          <cell r="A67" t="str">
            <v>16EE1</v>
          </cell>
          <cell r="D67" t="str">
            <v>El Paso Electric Co.</v>
          </cell>
          <cell r="E67" t="str">
            <v>NM</v>
          </cell>
          <cell r="F67" t="str">
            <v>Elec.</v>
          </cell>
          <cell r="G67" t="str">
            <v>ü</v>
          </cell>
          <cell r="H67" t="str">
            <v/>
          </cell>
          <cell r="I67" t="str">
            <v>ü</v>
          </cell>
          <cell r="J67" t="str">
            <v/>
          </cell>
          <cell r="K67" t="str">
            <v>--</v>
          </cell>
          <cell r="L67" t="str">
            <v/>
          </cell>
          <cell r="M67" t="str">
            <v>--</v>
          </cell>
          <cell r="N67" t="str">
            <v/>
          </cell>
          <cell r="O67" t="str">
            <v>--</v>
          </cell>
          <cell r="P67" t="str">
            <v/>
          </cell>
          <cell r="Q67" t="str">
            <v>ü</v>
          </cell>
          <cell r="R67" t="str">
            <v/>
          </cell>
          <cell r="S67" t="str">
            <v>--</v>
          </cell>
          <cell r="T67" t="str">
            <v/>
          </cell>
          <cell r="U67" t="str">
            <v>--</v>
          </cell>
          <cell r="V67" t="str">
            <v/>
          </cell>
          <cell r="W67" t="str">
            <v>--</v>
          </cell>
          <cell r="X67" t="str">
            <v/>
          </cell>
        </row>
        <row r="68">
          <cell r="A68" t="str">
            <v>16EE2</v>
          </cell>
          <cell r="D68" t="str">
            <v>El Paso Electric Co.</v>
          </cell>
          <cell r="E68" t="str">
            <v>TX</v>
          </cell>
          <cell r="F68" t="str">
            <v>Elec.</v>
          </cell>
          <cell r="G68" t="str">
            <v>ü</v>
          </cell>
          <cell r="H68" t="str">
            <v>*</v>
          </cell>
          <cell r="I68" t="str">
            <v>ü</v>
          </cell>
          <cell r="J68">
            <v>0</v>
          </cell>
          <cell r="K68" t="str">
            <v>--</v>
          </cell>
          <cell r="L68" t="str">
            <v/>
          </cell>
          <cell r="M68" t="str">
            <v>--</v>
          </cell>
          <cell r="N68" t="str">
            <v/>
          </cell>
          <cell r="O68" t="str">
            <v>--</v>
          </cell>
          <cell r="P68" t="str">
            <v>*</v>
          </cell>
          <cell r="Q68" t="str">
            <v>--</v>
          </cell>
          <cell r="R68" t="str">
            <v/>
          </cell>
          <cell r="S68" t="str">
            <v>ü</v>
          </cell>
          <cell r="T68">
            <v>0</v>
          </cell>
          <cell r="U68" t="str">
            <v>--</v>
          </cell>
          <cell r="V68" t="str">
            <v/>
          </cell>
          <cell r="W68" t="str">
            <v>ü</v>
          </cell>
          <cell r="X68">
            <v>0</v>
          </cell>
        </row>
        <row r="69">
          <cell r="A69" t="str">
            <v>EMA</v>
          </cell>
          <cell r="B69">
            <v>17</v>
          </cell>
          <cell r="C69">
            <v>2</v>
          </cell>
          <cell r="D69" t="str">
            <v>EMERA INC.</v>
          </cell>
        </row>
        <row r="70">
          <cell r="A70" t="str">
            <v>17EMA1</v>
          </cell>
          <cell r="D70" t="str">
            <v>Tampa Electric Co.</v>
          </cell>
          <cell r="E70" t="str">
            <v>FL</v>
          </cell>
          <cell r="F70" t="str">
            <v>Elec.</v>
          </cell>
          <cell r="G70" t="str">
            <v>ü</v>
          </cell>
          <cell r="H70" t="str">
            <v/>
          </cell>
          <cell r="I70" t="str">
            <v>ü</v>
          </cell>
          <cell r="J70" t="str">
            <v/>
          </cell>
          <cell r="K70" t="str">
            <v>--</v>
          </cell>
          <cell r="L70" t="str">
            <v/>
          </cell>
          <cell r="M70" t="str">
            <v>--</v>
          </cell>
          <cell r="N70" t="str">
            <v/>
          </cell>
          <cell r="O70" t="str">
            <v>ü</v>
          </cell>
          <cell r="P70" t="str">
            <v>*</v>
          </cell>
          <cell r="Q70" t="str">
            <v>ü</v>
          </cell>
          <cell r="R70" t="str">
            <v>*</v>
          </cell>
          <cell r="S70" t="str">
            <v>--</v>
          </cell>
          <cell r="T70" t="str">
            <v>*</v>
          </cell>
          <cell r="U70" t="str">
            <v>ü</v>
          </cell>
          <cell r="V70" t="str">
            <v/>
          </cell>
          <cell r="W70" t="str">
            <v>--</v>
          </cell>
          <cell r="X70">
            <v>0</v>
          </cell>
        </row>
        <row r="71">
          <cell r="A71" t="str">
            <v>ETR</v>
          </cell>
          <cell r="B71">
            <v>18</v>
          </cell>
          <cell r="C71">
            <v>5</v>
          </cell>
          <cell r="D71" t="str">
            <v>ENTERGY CORP.</v>
          </cell>
        </row>
        <row r="72">
          <cell r="A72" t="str">
            <v>18ETR1</v>
          </cell>
          <cell r="D72" t="str">
            <v>Entergy Arkansas LLC</v>
          </cell>
          <cell r="E72" t="str">
            <v>AR</v>
          </cell>
          <cell r="F72" t="str">
            <v>Elec.</v>
          </cell>
          <cell r="G72" t="str">
            <v>ü</v>
          </cell>
          <cell r="H72" t="str">
            <v/>
          </cell>
          <cell r="I72" t="str">
            <v>ü</v>
          </cell>
          <cell r="J72" t="str">
            <v/>
          </cell>
          <cell r="K72" t="str">
            <v>--</v>
          </cell>
          <cell r="L72" t="str">
            <v/>
          </cell>
          <cell r="M72" t="str">
            <v>ü</v>
          </cell>
          <cell r="N72" t="str">
            <v>*</v>
          </cell>
          <cell r="O72" t="str">
            <v>ü</v>
          </cell>
          <cell r="P72" t="str">
            <v>*</v>
          </cell>
          <cell r="Q72" t="str">
            <v>ü</v>
          </cell>
          <cell r="R72" t="str">
            <v>*</v>
          </cell>
          <cell r="S72" t="str">
            <v>ü</v>
          </cell>
          <cell r="T72" t="str">
            <v>*</v>
          </cell>
          <cell r="U72" t="str">
            <v>--</v>
          </cell>
          <cell r="V72" t="str">
            <v/>
          </cell>
          <cell r="W72" t="str">
            <v>ü</v>
          </cell>
          <cell r="X72" t="str">
            <v/>
          </cell>
        </row>
        <row r="73">
          <cell r="A73" t="str">
            <v>18ETR2</v>
          </cell>
          <cell r="D73" t="str">
            <v>Entergy New Orleans LLC</v>
          </cell>
          <cell r="E73" t="str">
            <v>LA</v>
          </cell>
          <cell r="F73" t="str">
            <v>Elec.</v>
          </cell>
          <cell r="G73" t="str">
            <v>ü</v>
          </cell>
          <cell r="H73" t="str">
            <v/>
          </cell>
          <cell r="I73" t="str">
            <v>ü</v>
          </cell>
          <cell r="J73" t="str">
            <v/>
          </cell>
          <cell r="K73" t="str">
            <v>--</v>
          </cell>
          <cell r="L73" t="str">
            <v/>
          </cell>
          <cell r="M73" t="str">
            <v>--</v>
          </cell>
          <cell r="N73" t="str">
            <v/>
          </cell>
          <cell r="O73" t="str">
            <v>--</v>
          </cell>
          <cell r="P73" t="str">
            <v/>
          </cell>
          <cell r="Q73" t="str">
            <v>ü</v>
          </cell>
          <cell r="R73" t="str">
            <v/>
          </cell>
          <cell r="S73" t="str">
            <v>--</v>
          </cell>
          <cell r="T73" t="str">
            <v/>
          </cell>
          <cell r="U73" t="str">
            <v>ü</v>
          </cell>
          <cell r="V73" t="str">
            <v>*</v>
          </cell>
          <cell r="W73" t="str">
            <v>ü</v>
          </cell>
          <cell r="X73" t="str">
            <v>*</v>
          </cell>
        </row>
        <row r="74">
          <cell r="A74" t="str">
            <v>18ETR3</v>
          </cell>
          <cell r="D74" t="str">
            <v>Entergy Louisiana LLC</v>
          </cell>
          <cell r="E74" t="str">
            <v>LA</v>
          </cell>
          <cell r="F74" t="str">
            <v>Elec.</v>
          </cell>
          <cell r="G74" t="str">
            <v>ü</v>
          </cell>
          <cell r="H74" t="str">
            <v/>
          </cell>
          <cell r="I74" t="str">
            <v>ü</v>
          </cell>
          <cell r="J74" t="str">
            <v>*</v>
          </cell>
          <cell r="K74" t="str">
            <v>--</v>
          </cell>
          <cell r="L74" t="str">
            <v/>
          </cell>
          <cell r="M74" t="str">
            <v>ü</v>
          </cell>
          <cell r="N74" t="str">
            <v>*</v>
          </cell>
          <cell r="O74" t="str">
            <v>--</v>
          </cell>
          <cell r="P74" t="str">
            <v/>
          </cell>
          <cell r="Q74" t="str">
            <v>--</v>
          </cell>
          <cell r="R74" t="str">
            <v/>
          </cell>
          <cell r="S74" t="str">
            <v>--</v>
          </cell>
          <cell r="T74">
            <v>0</v>
          </cell>
          <cell r="U74" t="str">
            <v>ü</v>
          </cell>
          <cell r="V74" t="str">
            <v/>
          </cell>
          <cell r="W74" t="str">
            <v>--</v>
          </cell>
          <cell r="X74" t="str">
            <v/>
          </cell>
        </row>
        <row r="75">
          <cell r="A75" t="str">
            <v>18ETR4</v>
          </cell>
          <cell r="D75" t="str">
            <v>Entergy Mississippi LLC</v>
          </cell>
          <cell r="E75" t="str">
            <v>MS</v>
          </cell>
          <cell r="F75" t="str">
            <v>Elec.</v>
          </cell>
          <cell r="G75" t="str">
            <v>ü</v>
          </cell>
          <cell r="H75" t="str">
            <v/>
          </cell>
          <cell r="I75" t="str">
            <v>--</v>
          </cell>
          <cell r="J75" t="str">
            <v/>
          </cell>
          <cell r="K75" t="str">
            <v>--</v>
          </cell>
          <cell r="L75" t="str">
            <v/>
          </cell>
          <cell r="M75" t="str">
            <v>ü</v>
          </cell>
          <cell r="N75" t="str">
            <v>*</v>
          </cell>
          <cell r="O75" t="str">
            <v>--</v>
          </cell>
          <cell r="P75">
            <v>0</v>
          </cell>
          <cell r="Q75" t="str">
            <v>--</v>
          </cell>
          <cell r="R75" t="str">
            <v/>
          </cell>
          <cell r="S75" t="str">
            <v>--</v>
          </cell>
          <cell r="T75">
            <v>0</v>
          </cell>
          <cell r="U75" t="str">
            <v>--</v>
          </cell>
          <cell r="V75">
            <v>0</v>
          </cell>
          <cell r="W75" t="str">
            <v>ü</v>
          </cell>
          <cell r="X75" t="str">
            <v/>
          </cell>
        </row>
        <row r="76">
          <cell r="A76" t="str">
            <v>18ETR5</v>
          </cell>
          <cell r="D76" t="str">
            <v>Entergy Texas Inc.</v>
          </cell>
          <cell r="E76" t="str">
            <v>TX</v>
          </cell>
          <cell r="F76" t="str">
            <v>Elec.</v>
          </cell>
          <cell r="G76" t="str">
            <v>ü</v>
          </cell>
          <cell r="H76" t="str">
            <v>*</v>
          </cell>
          <cell r="I76" t="str">
            <v>ü</v>
          </cell>
          <cell r="J76">
            <v>0</v>
          </cell>
          <cell r="K76" t="str">
            <v>--</v>
          </cell>
          <cell r="L76" t="str">
            <v/>
          </cell>
          <cell r="M76" t="str">
            <v>--</v>
          </cell>
          <cell r="N76" t="str">
            <v/>
          </cell>
          <cell r="O76" t="str">
            <v>ü</v>
          </cell>
          <cell r="P76" t="str">
            <v>*</v>
          </cell>
          <cell r="Q76" t="str">
            <v>--</v>
          </cell>
          <cell r="R76" t="str">
            <v/>
          </cell>
          <cell r="S76" t="str">
            <v>ü</v>
          </cell>
          <cell r="T76">
            <v>0</v>
          </cell>
          <cell r="U76" t="str">
            <v>--</v>
          </cell>
          <cell r="V76" t="str">
            <v/>
          </cell>
          <cell r="W76" t="str">
            <v>ü</v>
          </cell>
          <cell r="X76">
            <v>0</v>
          </cell>
        </row>
        <row r="77">
          <cell r="A77" t="str">
            <v>EVRG</v>
          </cell>
          <cell r="B77">
            <v>19</v>
          </cell>
          <cell r="C77">
            <v>5</v>
          </cell>
          <cell r="D77" t="str">
            <v>EVERGY, INC.</v>
          </cell>
        </row>
        <row r="78">
          <cell r="A78" t="str">
            <v>19EVRG1</v>
          </cell>
          <cell r="D78" t="str">
            <v>Evergy Kansas Central Inc.</v>
          </cell>
          <cell r="E78" t="str">
            <v>KS</v>
          </cell>
          <cell r="F78" t="str">
            <v>Elec.</v>
          </cell>
          <cell r="G78" t="str">
            <v>ü</v>
          </cell>
          <cell r="H78">
            <v>0</v>
          </cell>
          <cell r="I78" t="str">
            <v>ü</v>
          </cell>
          <cell r="J78" t="str">
            <v>*</v>
          </cell>
          <cell r="K78" t="str">
            <v>--</v>
          </cell>
          <cell r="L78">
            <v>0</v>
          </cell>
          <cell r="M78" t="str">
            <v>ü</v>
          </cell>
          <cell r="N78" t="str">
            <v>*</v>
          </cell>
          <cell r="O78" t="str">
            <v>--</v>
          </cell>
          <cell r="P78">
            <v>0</v>
          </cell>
          <cell r="Q78" t="str">
            <v>ü</v>
          </cell>
          <cell r="R78">
            <v>0</v>
          </cell>
          <cell r="S78" t="str">
            <v>--</v>
          </cell>
          <cell r="T78">
            <v>0</v>
          </cell>
          <cell r="U78" t="str">
            <v>ü</v>
          </cell>
          <cell r="V78">
            <v>0</v>
          </cell>
          <cell r="W78" t="str">
            <v>ü</v>
          </cell>
          <cell r="X78">
            <v>0</v>
          </cell>
        </row>
        <row r="79">
          <cell r="A79" t="str">
            <v>19EVRG2</v>
          </cell>
          <cell r="D79" t="str">
            <v>Evergy Kansas South Inc.</v>
          </cell>
          <cell r="E79" t="str">
            <v>KS</v>
          </cell>
          <cell r="F79" t="str">
            <v>Elec.</v>
          </cell>
          <cell r="G79" t="str">
            <v>ü</v>
          </cell>
          <cell r="H79" t="str">
            <v/>
          </cell>
          <cell r="I79" t="str">
            <v>ü</v>
          </cell>
          <cell r="J79" t="str">
            <v>*</v>
          </cell>
          <cell r="K79" t="str">
            <v>--</v>
          </cell>
          <cell r="L79" t="str">
            <v/>
          </cell>
          <cell r="M79" t="str">
            <v>ü</v>
          </cell>
          <cell r="N79" t="str">
            <v>*</v>
          </cell>
          <cell r="O79" t="str">
            <v>--</v>
          </cell>
          <cell r="P79" t="str">
            <v/>
          </cell>
          <cell r="Q79" t="str">
            <v>ü</v>
          </cell>
          <cell r="R79" t="str">
            <v/>
          </cell>
          <cell r="S79" t="str">
            <v>--</v>
          </cell>
          <cell r="T79" t="str">
            <v/>
          </cell>
          <cell r="U79" t="str">
            <v>ü</v>
          </cell>
          <cell r="V79" t="str">
            <v/>
          </cell>
          <cell r="W79" t="str">
            <v>ü</v>
          </cell>
          <cell r="X79">
            <v>0</v>
          </cell>
        </row>
        <row r="80">
          <cell r="A80" t="str">
            <v>19EVRG3</v>
          </cell>
          <cell r="D80" t="str">
            <v>Evergy Metro Inc.</v>
          </cell>
          <cell r="E80" t="str">
            <v>KS</v>
          </cell>
          <cell r="F80" t="str">
            <v>Elec.</v>
          </cell>
          <cell r="G80" t="str">
            <v>ü</v>
          </cell>
          <cell r="H80" t="str">
            <v/>
          </cell>
          <cell r="I80" t="str">
            <v>ü</v>
          </cell>
          <cell r="J80" t="str">
            <v>*</v>
          </cell>
          <cell r="K80" t="str">
            <v>--</v>
          </cell>
          <cell r="L80" t="str">
            <v/>
          </cell>
          <cell r="M80" t="str">
            <v>--</v>
          </cell>
          <cell r="N80" t="str">
            <v/>
          </cell>
          <cell r="O80" t="str">
            <v>--</v>
          </cell>
          <cell r="P80" t="str">
            <v/>
          </cell>
          <cell r="Q80" t="str">
            <v>--</v>
          </cell>
          <cell r="R80" t="str">
            <v/>
          </cell>
          <cell r="S80" t="str">
            <v>ü</v>
          </cell>
          <cell r="T80" t="str">
            <v>*</v>
          </cell>
          <cell r="U80" t="str">
            <v>--</v>
          </cell>
          <cell r="V80" t="str">
            <v/>
          </cell>
          <cell r="W80" t="str">
            <v>ü</v>
          </cell>
          <cell r="X80">
            <v>0</v>
          </cell>
        </row>
        <row r="81">
          <cell r="A81" t="str">
            <v>19EVRG4</v>
          </cell>
          <cell r="D81" t="str">
            <v>Evergy Metro Inc.</v>
          </cell>
          <cell r="E81" t="str">
            <v>MO</v>
          </cell>
          <cell r="F81" t="str">
            <v>Elec.</v>
          </cell>
          <cell r="G81" t="str">
            <v>ü</v>
          </cell>
          <cell r="H81" t="str">
            <v/>
          </cell>
          <cell r="I81" t="str">
            <v>ü</v>
          </cell>
          <cell r="J81" t="str">
            <v>*</v>
          </cell>
          <cell r="K81" t="str">
            <v>--</v>
          </cell>
          <cell r="L81" t="str">
            <v/>
          </cell>
          <cell r="M81" t="str">
            <v>ü</v>
          </cell>
          <cell r="N81" t="str">
            <v>*</v>
          </cell>
          <cell r="O81" t="str">
            <v>--</v>
          </cell>
          <cell r="P81" t="str">
            <v/>
          </cell>
          <cell r="Q81" t="str">
            <v>--</v>
          </cell>
          <cell r="R81" t="str">
            <v>*</v>
          </cell>
          <cell r="S81" t="str">
            <v>ü</v>
          </cell>
          <cell r="T81" t="str">
            <v>*</v>
          </cell>
          <cell r="U81" t="str">
            <v>--</v>
          </cell>
          <cell r="V81" t="str">
            <v>*</v>
          </cell>
          <cell r="W81" t="str">
            <v>ü</v>
          </cell>
          <cell r="X81" t="str">
            <v>*</v>
          </cell>
        </row>
        <row r="82">
          <cell r="A82" t="str">
            <v>19EVRG5</v>
          </cell>
          <cell r="D82" t="str">
            <v>Evergy Missouri West Inc.</v>
          </cell>
          <cell r="E82" t="str">
            <v>MO</v>
          </cell>
          <cell r="F82" t="str">
            <v>Elec.</v>
          </cell>
          <cell r="G82" t="str">
            <v>ü</v>
          </cell>
          <cell r="H82" t="str">
            <v/>
          </cell>
          <cell r="I82" t="str">
            <v>ü</v>
          </cell>
          <cell r="J82" t="str">
            <v>*</v>
          </cell>
          <cell r="K82" t="str">
            <v>--</v>
          </cell>
          <cell r="L82" t="str">
            <v/>
          </cell>
          <cell r="M82" t="str">
            <v>ü</v>
          </cell>
          <cell r="N82" t="str">
            <v>*</v>
          </cell>
          <cell r="O82" t="str">
            <v>--</v>
          </cell>
          <cell r="P82" t="str">
            <v/>
          </cell>
          <cell r="Q82" t="str">
            <v>ü</v>
          </cell>
          <cell r="R82" t="str">
            <v>*</v>
          </cell>
          <cell r="S82" t="str">
            <v>ü</v>
          </cell>
          <cell r="T82" t="str">
            <v>*</v>
          </cell>
          <cell r="U82" t="str">
            <v>--</v>
          </cell>
          <cell r="V82" t="str">
            <v>*</v>
          </cell>
          <cell r="W82" t="str">
            <v>ü</v>
          </cell>
          <cell r="X82" t="str">
            <v>*</v>
          </cell>
        </row>
        <row r="83">
          <cell r="A83" t="str">
            <v>ES</v>
          </cell>
          <cell r="B83">
            <v>20</v>
          </cell>
          <cell r="C83">
            <v>3</v>
          </cell>
          <cell r="D83" t="str">
            <v>EVERSOURCE ENERGY</v>
          </cell>
        </row>
        <row r="84">
          <cell r="A84" t="str">
            <v>20ES1</v>
          </cell>
          <cell r="D84" t="str">
            <v>Connecticut Light and Power Co.</v>
          </cell>
          <cell r="E84" t="str">
            <v>CT</v>
          </cell>
          <cell r="F84" t="str">
            <v>Elec.</v>
          </cell>
          <cell r="G84" t="str">
            <v>--</v>
          </cell>
          <cell r="H84" t="str">
            <v>*</v>
          </cell>
          <cell r="I84" t="str">
            <v>ü</v>
          </cell>
          <cell r="J84" t="str">
            <v/>
          </cell>
          <cell r="K84" t="str">
            <v>ü</v>
          </cell>
          <cell r="L84" t="str">
            <v>*</v>
          </cell>
          <cell r="M84" t="str">
            <v>--</v>
          </cell>
          <cell r="N84" t="str">
            <v/>
          </cell>
          <cell r="O84" t="str">
            <v>--</v>
          </cell>
          <cell r="P84" t="str">
            <v/>
          </cell>
          <cell r="Q84" t="str">
            <v>--</v>
          </cell>
          <cell r="R84" t="str">
            <v>*</v>
          </cell>
          <cell r="S84" t="str">
            <v>ü</v>
          </cell>
          <cell r="T84" t="str">
            <v>*</v>
          </cell>
          <cell r="U84" t="str">
            <v>--</v>
          </cell>
          <cell r="V84" t="str">
            <v/>
          </cell>
          <cell r="W84" t="str">
            <v>ü</v>
          </cell>
          <cell r="X84">
            <v>0</v>
          </cell>
        </row>
        <row r="85">
          <cell r="A85" t="str">
            <v>20ES2</v>
          </cell>
          <cell r="D85" t="str">
            <v>NSTAR Electric Co.</v>
          </cell>
          <cell r="E85" t="str">
            <v>MA</v>
          </cell>
          <cell r="F85" t="str">
            <v>Elec.</v>
          </cell>
          <cell r="G85" t="str">
            <v>--</v>
          </cell>
          <cell r="H85" t="str">
            <v>*</v>
          </cell>
          <cell r="I85" t="str">
            <v>ü</v>
          </cell>
          <cell r="J85" t="str">
            <v>*</v>
          </cell>
          <cell r="K85" t="str">
            <v>ü</v>
          </cell>
          <cell r="L85" t="str">
            <v/>
          </cell>
          <cell r="M85" t="str">
            <v>--</v>
          </cell>
          <cell r="N85" t="str">
            <v/>
          </cell>
          <cell r="O85" t="str">
            <v>--</v>
          </cell>
          <cell r="P85" t="str">
            <v/>
          </cell>
          <cell r="Q85" t="str">
            <v>ü</v>
          </cell>
          <cell r="R85" t="str">
            <v>*</v>
          </cell>
          <cell r="S85" t="str">
            <v>ü</v>
          </cell>
          <cell r="T85" t="str">
            <v>*</v>
          </cell>
          <cell r="U85" t="str">
            <v>--</v>
          </cell>
          <cell r="V85" t="str">
            <v/>
          </cell>
          <cell r="W85" t="str">
            <v>ü</v>
          </cell>
          <cell r="X85" t="str">
            <v/>
          </cell>
        </row>
        <row r="86">
          <cell r="A86" t="str">
            <v>20ES3</v>
          </cell>
          <cell r="D86" t="str">
            <v>Public Service Co. of New Hampshire</v>
          </cell>
          <cell r="E86" t="str">
            <v>NH</v>
          </cell>
          <cell r="F86" t="str">
            <v>Elec.</v>
          </cell>
          <cell r="G86" t="str">
            <v>ü</v>
          </cell>
          <cell r="H86" t="str">
            <v>*</v>
          </cell>
          <cell r="I86" t="str">
            <v>--</v>
          </cell>
          <cell r="J86" t="str">
            <v/>
          </cell>
          <cell r="K86" t="str">
            <v>--</v>
          </cell>
          <cell r="L86" t="str">
            <v/>
          </cell>
          <cell r="M86" t="str">
            <v>ü</v>
          </cell>
          <cell r="N86" t="str">
            <v>*</v>
          </cell>
          <cell r="O86" t="str">
            <v>--</v>
          </cell>
          <cell r="P86" t="str">
            <v/>
          </cell>
          <cell r="Q86" t="str">
            <v>--</v>
          </cell>
          <cell r="R86" t="str">
            <v/>
          </cell>
          <cell r="S86" t="str">
            <v>ü</v>
          </cell>
          <cell r="T86" t="str">
            <v>*</v>
          </cell>
          <cell r="U86" t="str">
            <v>--</v>
          </cell>
          <cell r="V86" t="str">
            <v/>
          </cell>
          <cell r="W86" t="str">
            <v>ü</v>
          </cell>
          <cell r="X86" t="str">
            <v/>
          </cell>
        </row>
        <row r="87">
          <cell r="A87" t="str">
            <v>EXC</v>
          </cell>
          <cell r="B87">
            <v>21</v>
          </cell>
          <cell r="C87">
            <v>8</v>
          </cell>
          <cell r="D87" t="str">
            <v>EXELON CORP.</v>
          </cell>
        </row>
        <row r="88">
          <cell r="A88" t="str">
            <v>21EXC1</v>
          </cell>
          <cell r="D88" t="str">
            <v>Delmarva Power &amp; Light Co.</v>
          </cell>
          <cell r="E88" t="str">
            <v>DE</v>
          </cell>
          <cell r="F88" t="str">
            <v>Elec.</v>
          </cell>
          <cell r="G88" t="str">
            <v>--</v>
          </cell>
          <cell r="H88" t="str">
            <v>*</v>
          </cell>
          <cell r="I88" t="str">
            <v>ü</v>
          </cell>
          <cell r="J88" t="str">
            <v/>
          </cell>
          <cell r="K88" t="str">
            <v>--</v>
          </cell>
          <cell r="L88" t="str">
            <v/>
          </cell>
          <cell r="M88" t="str">
            <v>--</v>
          </cell>
          <cell r="N88" t="str">
            <v/>
          </cell>
          <cell r="O88" t="str">
            <v>--</v>
          </cell>
          <cell r="P88" t="str">
            <v/>
          </cell>
          <cell r="Q88" t="str">
            <v>--</v>
          </cell>
          <cell r="R88" t="str">
            <v/>
          </cell>
          <cell r="S88" t="str">
            <v>ü</v>
          </cell>
          <cell r="T88" t="str">
            <v>*</v>
          </cell>
          <cell r="U88" t="str">
            <v>--</v>
          </cell>
          <cell r="V88" t="str">
            <v/>
          </cell>
          <cell r="W88" t="str">
            <v>ü</v>
          </cell>
          <cell r="X88">
            <v>0</v>
          </cell>
        </row>
        <row r="89">
          <cell r="A89" t="str">
            <v>21EXC2</v>
          </cell>
          <cell r="D89" t="str">
            <v>Potomac Electric Power Co.</v>
          </cell>
          <cell r="E89" t="str">
            <v>DC</v>
          </cell>
          <cell r="F89" t="str">
            <v>Elec.</v>
          </cell>
          <cell r="G89" t="str">
            <v>--</v>
          </cell>
          <cell r="H89" t="str">
            <v>*</v>
          </cell>
          <cell r="I89" t="str">
            <v>--</v>
          </cell>
          <cell r="J89" t="str">
            <v/>
          </cell>
          <cell r="K89" t="str">
            <v>--</v>
          </cell>
          <cell r="L89" t="str">
            <v/>
          </cell>
          <cell r="M89" t="str">
            <v>ü</v>
          </cell>
          <cell r="N89" t="str">
            <v>*</v>
          </cell>
          <cell r="O89" t="str">
            <v>--</v>
          </cell>
          <cell r="P89" t="str">
            <v/>
          </cell>
          <cell r="Q89" t="str">
            <v>ü</v>
          </cell>
          <cell r="R89" t="str">
            <v>*</v>
          </cell>
          <cell r="S89" t="str">
            <v>ü</v>
          </cell>
          <cell r="T89" t="str">
            <v>*</v>
          </cell>
          <cell r="U89" t="str">
            <v>--</v>
          </cell>
          <cell r="V89" t="str">
            <v/>
          </cell>
          <cell r="W89" t="str">
            <v>--</v>
          </cell>
          <cell r="X89">
            <v>0</v>
          </cell>
        </row>
        <row r="90">
          <cell r="A90" t="str">
            <v>21EXC3</v>
          </cell>
          <cell r="D90" t="str">
            <v>Commonwealth Edison Co.</v>
          </cell>
          <cell r="E90" t="str">
            <v>IL</v>
          </cell>
          <cell r="F90" t="str">
            <v>Elec.</v>
          </cell>
          <cell r="G90" t="str">
            <v>--</v>
          </cell>
          <cell r="H90" t="str">
            <v>*</v>
          </cell>
          <cell r="I90" t="str">
            <v>ü</v>
          </cell>
          <cell r="J90" t="str">
            <v/>
          </cell>
          <cell r="K90" t="str">
            <v>--</v>
          </cell>
          <cell r="L90" t="str">
            <v/>
          </cell>
          <cell r="M90" t="str">
            <v>--</v>
          </cell>
          <cell r="N90" t="str">
            <v/>
          </cell>
          <cell r="O90" t="str">
            <v>--</v>
          </cell>
          <cell r="P90" t="str">
            <v/>
          </cell>
          <cell r="Q90" t="str">
            <v>ü</v>
          </cell>
          <cell r="R90" t="str">
            <v/>
          </cell>
          <cell r="S90" t="str">
            <v>ü</v>
          </cell>
          <cell r="T90" t="str">
            <v>*</v>
          </cell>
          <cell r="U90" t="str">
            <v>ü</v>
          </cell>
          <cell r="V90" t="str">
            <v>*</v>
          </cell>
          <cell r="W90" t="str">
            <v>ü</v>
          </cell>
          <cell r="X90" t="str">
            <v/>
          </cell>
        </row>
        <row r="91">
          <cell r="A91" t="str">
            <v>21EXC4</v>
          </cell>
          <cell r="D91" t="str">
            <v>Baltimore Gas &amp; Electric Co.</v>
          </cell>
          <cell r="E91" t="str">
            <v>MD</v>
          </cell>
          <cell r="F91" t="str">
            <v>Elec.</v>
          </cell>
          <cell r="G91" t="str">
            <v>--</v>
          </cell>
          <cell r="H91" t="str">
            <v>*</v>
          </cell>
          <cell r="I91" t="str">
            <v>ü</v>
          </cell>
          <cell r="J91">
            <v>0</v>
          </cell>
          <cell r="K91" t="str">
            <v>ü</v>
          </cell>
          <cell r="L91" t="str">
            <v/>
          </cell>
          <cell r="M91" t="str">
            <v>--</v>
          </cell>
          <cell r="N91" t="str">
            <v/>
          </cell>
          <cell r="O91" t="str">
            <v>--</v>
          </cell>
          <cell r="P91" t="str">
            <v/>
          </cell>
          <cell r="Q91" t="str">
            <v>--</v>
          </cell>
          <cell r="R91" t="str">
            <v/>
          </cell>
          <cell r="S91" t="str">
            <v>--</v>
          </cell>
          <cell r="T91" t="str">
            <v/>
          </cell>
          <cell r="U91" t="str">
            <v>--</v>
          </cell>
          <cell r="V91" t="str">
            <v/>
          </cell>
          <cell r="W91" t="str">
            <v>--</v>
          </cell>
          <cell r="X91" t="str">
            <v/>
          </cell>
        </row>
        <row r="92">
          <cell r="A92" t="str">
            <v>21EXC5</v>
          </cell>
          <cell r="D92" t="str">
            <v>Delmarva Power &amp; Light Co.</v>
          </cell>
          <cell r="E92" t="str">
            <v>MD</v>
          </cell>
          <cell r="F92" t="str">
            <v>Elec.</v>
          </cell>
          <cell r="G92" t="str">
            <v>--</v>
          </cell>
          <cell r="H92" t="str">
            <v>*</v>
          </cell>
          <cell r="I92" t="str">
            <v>ü</v>
          </cell>
          <cell r="J92">
            <v>0</v>
          </cell>
          <cell r="K92" t="str">
            <v>ü</v>
          </cell>
          <cell r="L92" t="str">
            <v/>
          </cell>
          <cell r="M92" t="str">
            <v>--</v>
          </cell>
          <cell r="N92" t="str">
            <v/>
          </cell>
          <cell r="O92" t="str">
            <v>--</v>
          </cell>
          <cell r="P92" t="str">
            <v/>
          </cell>
          <cell r="Q92" t="str">
            <v>--</v>
          </cell>
          <cell r="R92" t="str">
            <v/>
          </cell>
          <cell r="S92" t="str">
            <v>--</v>
          </cell>
          <cell r="T92" t="str">
            <v/>
          </cell>
          <cell r="U92" t="str">
            <v>--</v>
          </cell>
          <cell r="V92" t="str">
            <v/>
          </cell>
          <cell r="W92" t="str">
            <v>--</v>
          </cell>
          <cell r="X92" t="str">
            <v/>
          </cell>
        </row>
        <row r="93">
          <cell r="A93" t="str">
            <v>21EXC6</v>
          </cell>
          <cell r="D93" t="str">
            <v>Potomac Electric Power Co.</v>
          </cell>
          <cell r="E93" t="str">
            <v>MD</v>
          </cell>
          <cell r="F93" t="str">
            <v>Elec.</v>
          </cell>
          <cell r="G93" t="str">
            <v>--</v>
          </cell>
          <cell r="H93" t="str">
            <v>*</v>
          </cell>
          <cell r="I93" t="str">
            <v>ü</v>
          </cell>
          <cell r="J93">
            <v>0</v>
          </cell>
          <cell r="K93" t="str">
            <v>ü</v>
          </cell>
          <cell r="L93" t="str">
            <v/>
          </cell>
          <cell r="M93" t="str">
            <v>--</v>
          </cell>
          <cell r="N93" t="str">
            <v/>
          </cell>
          <cell r="O93" t="str">
            <v>--</v>
          </cell>
          <cell r="P93" t="str">
            <v/>
          </cell>
          <cell r="Q93" t="str">
            <v>--</v>
          </cell>
          <cell r="R93" t="str">
            <v/>
          </cell>
          <cell r="S93" t="str">
            <v>ü</v>
          </cell>
          <cell r="T93" t="str">
            <v>*</v>
          </cell>
          <cell r="U93" t="str">
            <v>--</v>
          </cell>
          <cell r="V93" t="str">
            <v/>
          </cell>
          <cell r="W93" t="str">
            <v>--</v>
          </cell>
          <cell r="X93" t="str">
            <v/>
          </cell>
        </row>
        <row r="94">
          <cell r="A94" t="str">
            <v>21EXC7</v>
          </cell>
          <cell r="D94" t="str">
            <v>Atlantic City Electric Co.</v>
          </cell>
          <cell r="E94" t="str">
            <v>NJ</v>
          </cell>
          <cell r="F94" t="str">
            <v>Elec.</v>
          </cell>
          <cell r="G94" t="str">
            <v>--</v>
          </cell>
          <cell r="H94" t="str">
            <v>*</v>
          </cell>
          <cell r="I94" t="str">
            <v>ü</v>
          </cell>
          <cell r="J94" t="str">
            <v>*</v>
          </cell>
          <cell r="K94" t="str">
            <v>--</v>
          </cell>
          <cell r="L94" t="str">
            <v/>
          </cell>
          <cell r="M94" t="str">
            <v>ü</v>
          </cell>
          <cell r="N94" t="str">
            <v>*</v>
          </cell>
          <cell r="O94" t="str">
            <v>--</v>
          </cell>
          <cell r="P94" t="str">
            <v/>
          </cell>
          <cell r="Q94" t="str">
            <v>--</v>
          </cell>
          <cell r="R94" t="str">
            <v/>
          </cell>
          <cell r="S94" t="str">
            <v>ü</v>
          </cell>
          <cell r="T94" t="str">
            <v>*</v>
          </cell>
          <cell r="U94" t="str">
            <v>ü</v>
          </cell>
          <cell r="V94" t="str">
            <v>*</v>
          </cell>
          <cell r="W94" t="str">
            <v>--</v>
          </cell>
          <cell r="X94" t="str">
            <v/>
          </cell>
        </row>
        <row r="95">
          <cell r="A95" t="str">
            <v>21EXC8</v>
          </cell>
          <cell r="D95" t="str">
            <v>PECO Energy Co.</v>
          </cell>
          <cell r="E95" t="str">
            <v>PA</v>
          </cell>
          <cell r="F95" t="str">
            <v>Elec.</v>
          </cell>
          <cell r="G95" t="str">
            <v>--</v>
          </cell>
          <cell r="H95" t="str">
            <v>*</v>
          </cell>
          <cell r="I95" t="str">
            <v>ü</v>
          </cell>
          <cell r="J95" t="str">
            <v/>
          </cell>
          <cell r="K95" t="str">
            <v>--</v>
          </cell>
          <cell r="L95">
            <v>0</v>
          </cell>
          <cell r="M95" t="str">
            <v>--</v>
          </cell>
          <cell r="N95" t="str">
            <v/>
          </cell>
          <cell r="O95" t="str">
            <v>--</v>
          </cell>
          <cell r="P95" t="str">
            <v/>
          </cell>
          <cell r="Q95" t="str">
            <v>--</v>
          </cell>
          <cell r="R95">
            <v>0</v>
          </cell>
          <cell r="S95" t="str">
            <v>ü</v>
          </cell>
          <cell r="T95" t="str">
            <v>*</v>
          </cell>
          <cell r="U95" t="str">
            <v>--</v>
          </cell>
          <cell r="V95" t="str">
            <v/>
          </cell>
          <cell r="W95" t="str">
            <v>ü</v>
          </cell>
          <cell r="X95" t="str">
            <v/>
          </cell>
        </row>
        <row r="96">
          <cell r="A96" t="str">
            <v>FE</v>
          </cell>
          <cell r="B96">
            <v>22</v>
          </cell>
          <cell r="C96">
            <v>9</v>
          </cell>
          <cell r="D96" t="str">
            <v>FIRSTENERGY CORP.</v>
          </cell>
        </row>
        <row r="97">
          <cell r="A97" t="str">
            <v>22FE1</v>
          </cell>
          <cell r="D97" t="str">
            <v>Potomac Edison Co.</v>
          </cell>
          <cell r="E97" t="str">
            <v>MD</v>
          </cell>
          <cell r="F97" t="str">
            <v>Elec.</v>
          </cell>
          <cell r="G97" t="str">
            <v>--</v>
          </cell>
          <cell r="H97" t="str">
            <v>*</v>
          </cell>
          <cell r="I97" t="str">
            <v>ü</v>
          </cell>
          <cell r="J97">
            <v>0</v>
          </cell>
          <cell r="K97" t="str">
            <v>--</v>
          </cell>
          <cell r="L97" t="str">
            <v/>
          </cell>
          <cell r="M97" t="str">
            <v>--</v>
          </cell>
          <cell r="N97" t="str">
            <v/>
          </cell>
          <cell r="O97" t="str">
            <v>--</v>
          </cell>
          <cell r="P97" t="str">
            <v/>
          </cell>
          <cell r="Q97" t="str">
            <v>--</v>
          </cell>
          <cell r="R97" t="str">
            <v/>
          </cell>
          <cell r="S97" t="str">
            <v>--</v>
          </cell>
          <cell r="T97">
            <v>0</v>
          </cell>
          <cell r="U97" t="str">
            <v>--</v>
          </cell>
          <cell r="V97" t="str">
            <v/>
          </cell>
          <cell r="W97" t="str">
            <v>--</v>
          </cell>
          <cell r="X97" t="str">
            <v/>
          </cell>
        </row>
        <row r="98">
          <cell r="A98" t="str">
            <v>22FE2</v>
          </cell>
          <cell r="D98" t="str">
            <v>Jersey Central Power &amp; Light Co.</v>
          </cell>
          <cell r="E98" t="str">
            <v>NJ</v>
          </cell>
          <cell r="F98" t="str">
            <v>Elec.</v>
          </cell>
          <cell r="G98" t="str">
            <v>--</v>
          </cell>
          <cell r="H98" t="str">
            <v>*</v>
          </cell>
          <cell r="I98" t="str">
            <v>ü</v>
          </cell>
          <cell r="J98" t="str">
            <v>*</v>
          </cell>
          <cell r="K98" t="str">
            <v>--</v>
          </cell>
          <cell r="L98" t="str">
            <v/>
          </cell>
          <cell r="M98" t="str">
            <v>ü</v>
          </cell>
          <cell r="N98" t="str">
            <v>*</v>
          </cell>
          <cell r="O98" t="str">
            <v>--</v>
          </cell>
          <cell r="P98" t="str">
            <v/>
          </cell>
          <cell r="Q98" t="str">
            <v>--</v>
          </cell>
          <cell r="R98" t="str">
            <v/>
          </cell>
          <cell r="S98" t="str">
            <v>--</v>
          </cell>
          <cell r="T98" t="str">
            <v>*</v>
          </cell>
          <cell r="U98" t="str">
            <v>ü</v>
          </cell>
          <cell r="V98" t="str">
            <v>*</v>
          </cell>
          <cell r="W98" t="str">
            <v>--</v>
          </cell>
          <cell r="X98" t="str">
            <v/>
          </cell>
        </row>
        <row r="99">
          <cell r="A99" t="str">
            <v>22FE3</v>
          </cell>
          <cell r="D99" t="str">
            <v>Cleveland Elec. Illum./Ohio Edison/Toledo Edison</v>
          </cell>
          <cell r="E99" t="str">
            <v>OH</v>
          </cell>
          <cell r="F99" t="str">
            <v>Elec.</v>
          </cell>
          <cell r="G99" t="str">
            <v>--</v>
          </cell>
          <cell r="H99" t="str">
            <v>*</v>
          </cell>
          <cell r="I99" t="str">
            <v>ü</v>
          </cell>
          <cell r="J99" t="str">
            <v>*</v>
          </cell>
          <cell r="K99" t="str">
            <v>--</v>
          </cell>
          <cell r="L99" t="str">
            <v/>
          </cell>
          <cell r="M99" t="str">
            <v>ü</v>
          </cell>
          <cell r="N99" t="str">
            <v>*</v>
          </cell>
          <cell r="O99" t="str">
            <v>--</v>
          </cell>
          <cell r="P99" t="str">
            <v/>
          </cell>
          <cell r="Q99" t="str">
            <v>ü</v>
          </cell>
          <cell r="R99" t="str">
            <v/>
          </cell>
          <cell r="S99" t="str">
            <v>ü</v>
          </cell>
          <cell r="T99" t="str">
            <v>*</v>
          </cell>
          <cell r="U99" t="str">
            <v>--</v>
          </cell>
          <cell r="V99" t="str">
            <v/>
          </cell>
          <cell r="W99" t="str">
            <v>ü</v>
          </cell>
          <cell r="X99" t="str">
            <v/>
          </cell>
        </row>
        <row r="100">
          <cell r="A100" t="str">
            <v>22FE4</v>
          </cell>
          <cell r="D100" t="str">
            <v>Metropolitan Edison Co.</v>
          </cell>
          <cell r="E100" t="str">
            <v>PA</v>
          </cell>
          <cell r="F100" t="str">
            <v>Elec.</v>
          </cell>
          <cell r="G100" t="str">
            <v>--</v>
          </cell>
          <cell r="H100" t="str">
            <v>*</v>
          </cell>
          <cell r="I100" t="str">
            <v>ü</v>
          </cell>
          <cell r="J100" t="str">
            <v/>
          </cell>
          <cell r="K100" t="str">
            <v>--</v>
          </cell>
          <cell r="L100">
            <v>0</v>
          </cell>
          <cell r="M100" t="str">
            <v>--</v>
          </cell>
          <cell r="N100" t="str">
            <v/>
          </cell>
          <cell r="O100" t="str">
            <v>--</v>
          </cell>
          <cell r="P100" t="str">
            <v/>
          </cell>
          <cell r="Q100" t="str">
            <v>--</v>
          </cell>
          <cell r="R100">
            <v>0</v>
          </cell>
          <cell r="S100" t="str">
            <v>ü</v>
          </cell>
          <cell r="T100" t="str">
            <v>*</v>
          </cell>
          <cell r="U100" t="str">
            <v>--</v>
          </cell>
          <cell r="V100" t="str">
            <v/>
          </cell>
          <cell r="W100" t="str">
            <v>ü</v>
          </cell>
          <cell r="X100" t="str">
            <v/>
          </cell>
        </row>
        <row r="101">
          <cell r="A101" t="str">
            <v>22FE5</v>
          </cell>
          <cell r="D101" t="str">
            <v>Pennsylvania Electric Co.</v>
          </cell>
          <cell r="E101" t="str">
            <v>PA</v>
          </cell>
          <cell r="F101" t="str">
            <v>Elec.</v>
          </cell>
          <cell r="G101" t="str">
            <v>--</v>
          </cell>
          <cell r="H101" t="str">
            <v>*</v>
          </cell>
          <cell r="I101" t="str">
            <v>ü</v>
          </cell>
          <cell r="J101" t="str">
            <v/>
          </cell>
          <cell r="K101" t="str">
            <v>--</v>
          </cell>
          <cell r="L101">
            <v>0</v>
          </cell>
          <cell r="M101" t="str">
            <v>--</v>
          </cell>
          <cell r="N101" t="str">
            <v/>
          </cell>
          <cell r="O101" t="str">
            <v>--</v>
          </cell>
          <cell r="P101" t="str">
            <v/>
          </cell>
          <cell r="Q101" t="str">
            <v>--</v>
          </cell>
          <cell r="R101">
            <v>0</v>
          </cell>
          <cell r="S101" t="str">
            <v>ü</v>
          </cell>
          <cell r="T101" t="str">
            <v>*</v>
          </cell>
          <cell r="U101" t="str">
            <v>--</v>
          </cell>
          <cell r="V101" t="str">
            <v/>
          </cell>
          <cell r="W101" t="str">
            <v>ü</v>
          </cell>
          <cell r="X101" t="str">
            <v/>
          </cell>
        </row>
        <row r="102">
          <cell r="A102" t="str">
            <v>22FE6</v>
          </cell>
          <cell r="D102" t="str">
            <v>Pennsylvania Power Co.</v>
          </cell>
          <cell r="E102" t="str">
            <v>PA</v>
          </cell>
          <cell r="F102" t="str">
            <v>Elec.</v>
          </cell>
          <cell r="G102" t="str">
            <v>--</v>
          </cell>
          <cell r="H102" t="str">
            <v>*</v>
          </cell>
          <cell r="I102" t="str">
            <v>ü</v>
          </cell>
          <cell r="J102" t="str">
            <v/>
          </cell>
          <cell r="K102" t="str">
            <v>--</v>
          </cell>
          <cell r="L102">
            <v>0</v>
          </cell>
          <cell r="M102" t="str">
            <v>--</v>
          </cell>
          <cell r="N102" t="str">
            <v/>
          </cell>
          <cell r="O102" t="str">
            <v>--</v>
          </cell>
          <cell r="P102" t="str">
            <v/>
          </cell>
          <cell r="Q102" t="str">
            <v>--</v>
          </cell>
          <cell r="R102">
            <v>0</v>
          </cell>
          <cell r="S102" t="str">
            <v>ü</v>
          </cell>
          <cell r="T102" t="str">
            <v>*</v>
          </cell>
          <cell r="U102" t="str">
            <v>--</v>
          </cell>
          <cell r="V102" t="str">
            <v/>
          </cell>
          <cell r="W102" t="str">
            <v>ü</v>
          </cell>
          <cell r="X102" t="str">
            <v/>
          </cell>
        </row>
        <row r="103">
          <cell r="A103" t="str">
            <v>22FE7</v>
          </cell>
          <cell r="D103" t="str">
            <v>West Penn Power Co.</v>
          </cell>
          <cell r="E103" t="str">
            <v>PA</v>
          </cell>
          <cell r="F103" t="str">
            <v>Elec.</v>
          </cell>
          <cell r="G103" t="str">
            <v>--</v>
          </cell>
          <cell r="H103" t="str">
            <v>*</v>
          </cell>
          <cell r="I103" t="str">
            <v>ü</v>
          </cell>
          <cell r="J103" t="str">
            <v/>
          </cell>
          <cell r="K103" t="str">
            <v>--</v>
          </cell>
          <cell r="L103">
            <v>0</v>
          </cell>
          <cell r="M103" t="str">
            <v>--</v>
          </cell>
          <cell r="N103" t="str">
            <v/>
          </cell>
          <cell r="O103" t="str">
            <v>--</v>
          </cell>
          <cell r="P103" t="str">
            <v/>
          </cell>
          <cell r="Q103" t="str">
            <v>--</v>
          </cell>
          <cell r="R103">
            <v>0</v>
          </cell>
          <cell r="S103" t="str">
            <v>ü</v>
          </cell>
          <cell r="T103" t="str">
            <v>*</v>
          </cell>
          <cell r="U103" t="str">
            <v>--</v>
          </cell>
          <cell r="V103" t="str">
            <v/>
          </cell>
          <cell r="W103" t="str">
            <v>--</v>
          </cell>
          <cell r="X103" t="str">
            <v/>
          </cell>
        </row>
        <row r="104">
          <cell r="A104" t="str">
            <v>22FE8</v>
          </cell>
          <cell r="D104" t="str">
            <v>Monongahela Power Co.</v>
          </cell>
          <cell r="E104" t="str">
            <v>WV</v>
          </cell>
          <cell r="F104" t="str">
            <v>Elec.</v>
          </cell>
          <cell r="G104" t="str">
            <v>ü</v>
          </cell>
          <cell r="H104" t="str">
            <v/>
          </cell>
          <cell r="I104" t="str">
            <v>ü</v>
          </cell>
          <cell r="J104" t="str">
            <v/>
          </cell>
          <cell r="K104" t="str">
            <v>--</v>
          </cell>
          <cell r="L104" t="str">
            <v/>
          </cell>
          <cell r="M104" t="str">
            <v>--</v>
          </cell>
          <cell r="N104" t="str">
            <v/>
          </cell>
          <cell r="O104" t="str">
            <v>--</v>
          </cell>
          <cell r="P104" t="str">
            <v/>
          </cell>
          <cell r="Q104" t="str">
            <v>--</v>
          </cell>
          <cell r="R104" t="str">
            <v/>
          </cell>
          <cell r="S104" t="str">
            <v>--</v>
          </cell>
          <cell r="T104" t="str">
            <v>*</v>
          </cell>
          <cell r="U104" t="str">
            <v>ü</v>
          </cell>
          <cell r="V104" t="str">
            <v/>
          </cell>
          <cell r="W104" t="str">
            <v>--</v>
          </cell>
          <cell r="X104" t="str">
            <v/>
          </cell>
        </row>
        <row r="105">
          <cell r="A105" t="str">
            <v>22FE9</v>
          </cell>
          <cell r="D105" t="str">
            <v>Potomac Edison Co.</v>
          </cell>
          <cell r="E105" t="str">
            <v>WV</v>
          </cell>
          <cell r="F105" t="str">
            <v>Elec.</v>
          </cell>
          <cell r="G105" t="str">
            <v>ü</v>
          </cell>
          <cell r="H105" t="str">
            <v/>
          </cell>
          <cell r="I105" t="str">
            <v>ü</v>
          </cell>
          <cell r="J105" t="str">
            <v/>
          </cell>
          <cell r="K105" t="str">
            <v>--</v>
          </cell>
          <cell r="L105" t="str">
            <v/>
          </cell>
          <cell r="M105" t="str">
            <v>--</v>
          </cell>
          <cell r="N105" t="str">
            <v/>
          </cell>
          <cell r="O105" t="str">
            <v>--</v>
          </cell>
          <cell r="P105" t="str">
            <v/>
          </cell>
          <cell r="Q105" t="str">
            <v>--</v>
          </cell>
          <cell r="R105" t="str">
            <v/>
          </cell>
          <cell r="S105" t="str">
            <v>--</v>
          </cell>
          <cell r="T105" t="str">
            <v>*</v>
          </cell>
          <cell r="U105" t="str">
            <v>--</v>
          </cell>
          <cell r="V105" t="str">
            <v/>
          </cell>
          <cell r="W105" t="str">
            <v>--</v>
          </cell>
          <cell r="X105" t="str">
            <v/>
          </cell>
        </row>
        <row r="106">
          <cell r="A106" t="str">
            <v>FTS</v>
          </cell>
          <cell r="B106">
            <v>23</v>
          </cell>
          <cell r="C106">
            <v>3</v>
          </cell>
          <cell r="D106" t="str">
            <v>FORTIS, INC.</v>
          </cell>
        </row>
        <row r="107">
          <cell r="A107" t="str">
            <v>23FTS1</v>
          </cell>
          <cell r="D107" t="str">
            <v>Tucson Electric Power Co.</v>
          </cell>
          <cell r="E107" t="str">
            <v>AZ</v>
          </cell>
          <cell r="F107" t="str">
            <v>Elec.</v>
          </cell>
          <cell r="G107" t="str">
            <v>ü</v>
          </cell>
          <cell r="H107" t="str">
            <v/>
          </cell>
          <cell r="I107" t="str">
            <v>ü</v>
          </cell>
          <cell r="J107" t="str">
            <v/>
          </cell>
          <cell r="K107" t="str">
            <v>--</v>
          </cell>
          <cell r="L107" t="str">
            <v/>
          </cell>
          <cell r="M107" t="str">
            <v>ü</v>
          </cell>
          <cell r="N107" t="str">
            <v>*</v>
          </cell>
          <cell r="O107" t="str">
            <v>--</v>
          </cell>
          <cell r="P107" t="str">
            <v/>
          </cell>
          <cell r="Q107" t="str">
            <v>ü</v>
          </cell>
          <cell r="R107" t="str">
            <v/>
          </cell>
          <cell r="S107" t="str">
            <v>--</v>
          </cell>
          <cell r="T107" t="str">
            <v/>
          </cell>
          <cell r="U107" t="str">
            <v>ü</v>
          </cell>
          <cell r="V107" t="str">
            <v/>
          </cell>
          <cell r="W107" t="str">
            <v>ü</v>
          </cell>
          <cell r="X107">
            <v>0</v>
          </cell>
        </row>
        <row r="108">
          <cell r="A108" t="str">
            <v>23FTS2</v>
          </cell>
          <cell r="D108" t="str">
            <v>UNS Electric Inc.</v>
          </cell>
          <cell r="E108" t="str">
            <v>AZ</v>
          </cell>
          <cell r="F108" t="str">
            <v>Elec.</v>
          </cell>
          <cell r="G108" t="str">
            <v>ü</v>
          </cell>
          <cell r="H108" t="str">
            <v/>
          </cell>
          <cell r="I108" t="str">
            <v>ü</v>
          </cell>
          <cell r="J108" t="str">
            <v/>
          </cell>
          <cell r="K108" t="str">
            <v>--</v>
          </cell>
          <cell r="L108" t="str">
            <v/>
          </cell>
          <cell r="M108" t="str">
            <v>ü</v>
          </cell>
          <cell r="N108" t="str">
            <v>*</v>
          </cell>
          <cell r="O108" t="str">
            <v>--</v>
          </cell>
          <cell r="P108" t="str">
            <v/>
          </cell>
          <cell r="Q108" t="str">
            <v>ü</v>
          </cell>
          <cell r="R108" t="str">
            <v/>
          </cell>
          <cell r="S108" t="str">
            <v>--</v>
          </cell>
          <cell r="T108" t="str">
            <v/>
          </cell>
          <cell r="U108" t="str">
            <v>--</v>
          </cell>
          <cell r="V108" t="str">
            <v/>
          </cell>
          <cell r="W108" t="str">
            <v>ü</v>
          </cell>
          <cell r="X108">
            <v>0</v>
          </cell>
        </row>
        <row r="109">
          <cell r="A109" t="str">
            <v>23FTS3</v>
          </cell>
          <cell r="D109" t="str">
            <v>Central Hudson Gas &amp; Electric Corp.</v>
          </cell>
          <cell r="E109" t="str">
            <v>NY</v>
          </cell>
          <cell r="F109" t="str">
            <v>Elec.</v>
          </cell>
          <cell r="G109" t="str">
            <v>--</v>
          </cell>
          <cell r="H109" t="str">
            <v>*</v>
          </cell>
          <cell r="I109" t="str">
            <v>ü</v>
          </cell>
          <cell r="J109" t="str">
            <v/>
          </cell>
          <cell r="K109" t="str">
            <v>ü</v>
          </cell>
          <cell r="L109" t="str">
            <v/>
          </cell>
          <cell r="M109" t="str">
            <v>--</v>
          </cell>
          <cell r="N109" t="str">
            <v/>
          </cell>
          <cell r="O109" t="str">
            <v>--</v>
          </cell>
          <cell r="P109" t="str">
            <v/>
          </cell>
          <cell r="Q109" t="str">
            <v>ü</v>
          </cell>
          <cell r="R109" t="str">
            <v>*</v>
          </cell>
          <cell r="S109" t="str">
            <v>ü</v>
          </cell>
          <cell r="T109" t="str">
            <v>*</v>
          </cell>
          <cell r="U109" t="str">
            <v>ü</v>
          </cell>
          <cell r="V109" t="str">
            <v>*</v>
          </cell>
          <cell r="W109" t="str">
            <v>--</v>
          </cell>
          <cell r="X109" t="str">
            <v/>
          </cell>
        </row>
        <row r="110">
          <cell r="A110" t="str">
            <v>HE</v>
          </cell>
          <cell r="B110">
            <v>24</v>
          </cell>
          <cell r="C110">
            <v>3</v>
          </cell>
          <cell r="D110" t="str">
            <v>HAWAIIAN ELEC.</v>
          </cell>
        </row>
        <row r="111">
          <cell r="A111" t="str">
            <v>24HE1</v>
          </cell>
          <cell r="D111" t="str">
            <v>Hawaiian Electric Co.</v>
          </cell>
          <cell r="E111" t="str">
            <v>HI</v>
          </cell>
          <cell r="F111" t="str">
            <v>Elec.</v>
          </cell>
          <cell r="G111" t="str">
            <v>ü</v>
          </cell>
          <cell r="H111" t="str">
            <v/>
          </cell>
          <cell r="I111" t="str">
            <v>ü</v>
          </cell>
          <cell r="J111" t="str">
            <v/>
          </cell>
          <cell r="K111" t="str">
            <v>--</v>
          </cell>
          <cell r="L111" t="str">
            <v/>
          </cell>
          <cell r="M111" t="str">
            <v>--</v>
          </cell>
          <cell r="N111" t="str">
            <v/>
          </cell>
          <cell r="O111" t="str">
            <v>--</v>
          </cell>
          <cell r="P111" t="str">
            <v/>
          </cell>
          <cell r="Q111" t="str">
            <v>ü</v>
          </cell>
          <cell r="R111" t="str">
            <v>*</v>
          </cell>
          <cell r="S111" t="str">
            <v>--</v>
          </cell>
          <cell r="T111" t="str">
            <v/>
          </cell>
          <cell r="U111" t="str">
            <v>--</v>
          </cell>
          <cell r="V111" t="str">
            <v/>
          </cell>
          <cell r="W111" t="str">
            <v>--</v>
          </cell>
          <cell r="X111" t="str">
            <v/>
          </cell>
        </row>
        <row r="112">
          <cell r="A112" t="str">
            <v>24HE2</v>
          </cell>
          <cell r="D112" t="str">
            <v>Hawaii Electric Light Co.</v>
          </cell>
          <cell r="E112" t="str">
            <v>HI</v>
          </cell>
          <cell r="F112" t="str">
            <v>Elec.</v>
          </cell>
          <cell r="G112" t="str">
            <v>ü</v>
          </cell>
          <cell r="H112" t="str">
            <v/>
          </cell>
          <cell r="I112" t="str">
            <v>ü</v>
          </cell>
          <cell r="J112" t="str">
            <v/>
          </cell>
          <cell r="K112" t="str">
            <v>--</v>
          </cell>
          <cell r="L112" t="str">
            <v/>
          </cell>
          <cell r="M112" t="str">
            <v>--</v>
          </cell>
          <cell r="N112" t="str">
            <v/>
          </cell>
          <cell r="O112" t="str">
            <v>--</v>
          </cell>
          <cell r="P112" t="str">
            <v/>
          </cell>
          <cell r="Q112" t="str">
            <v>--</v>
          </cell>
          <cell r="R112" t="str">
            <v/>
          </cell>
          <cell r="S112" t="str">
            <v>--</v>
          </cell>
          <cell r="T112" t="str">
            <v/>
          </cell>
          <cell r="U112" t="str">
            <v>--</v>
          </cell>
          <cell r="V112" t="str">
            <v/>
          </cell>
          <cell r="W112" t="str">
            <v>--</v>
          </cell>
          <cell r="X112" t="str">
            <v/>
          </cell>
        </row>
        <row r="113">
          <cell r="A113" t="str">
            <v>24HE3</v>
          </cell>
          <cell r="D113" t="str">
            <v>Maui Electric Co.</v>
          </cell>
          <cell r="E113" t="str">
            <v>HI</v>
          </cell>
          <cell r="F113" t="str">
            <v>Elec.</v>
          </cell>
          <cell r="G113" t="str">
            <v>ü</v>
          </cell>
          <cell r="H113" t="str">
            <v/>
          </cell>
          <cell r="I113" t="str">
            <v>ü</v>
          </cell>
          <cell r="J113" t="str">
            <v/>
          </cell>
          <cell r="K113" t="str">
            <v>--</v>
          </cell>
          <cell r="L113" t="str">
            <v/>
          </cell>
          <cell r="M113" t="str">
            <v>--</v>
          </cell>
          <cell r="N113" t="str">
            <v/>
          </cell>
          <cell r="O113" t="str">
            <v>--</v>
          </cell>
          <cell r="P113" t="str">
            <v/>
          </cell>
          <cell r="Q113" t="str">
            <v>ü</v>
          </cell>
          <cell r="R113" t="str">
            <v>*</v>
          </cell>
          <cell r="S113" t="str">
            <v>--</v>
          </cell>
          <cell r="T113" t="str">
            <v/>
          </cell>
          <cell r="U113" t="str">
            <v>--</v>
          </cell>
          <cell r="V113" t="str">
            <v/>
          </cell>
          <cell r="W113" t="str">
            <v>--</v>
          </cell>
          <cell r="X113" t="str">
            <v/>
          </cell>
        </row>
        <row r="114">
          <cell r="A114" t="str">
            <v>IDA</v>
          </cell>
          <cell r="B114">
            <v>25</v>
          </cell>
          <cell r="C114">
            <v>2</v>
          </cell>
          <cell r="D114" t="str">
            <v>IDACORP</v>
          </cell>
        </row>
        <row r="115">
          <cell r="A115" t="str">
            <v>25IDA1</v>
          </cell>
          <cell r="D115" t="str">
            <v>Idaho Power Co.</v>
          </cell>
          <cell r="E115" t="str">
            <v>ID</v>
          </cell>
          <cell r="F115" t="str">
            <v>Elec.</v>
          </cell>
          <cell r="G115" t="str">
            <v>ü</v>
          </cell>
          <cell r="H115" t="str">
            <v>*</v>
          </cell>
          <cell r="I115" t="str">
            <v>ü</v>
          </cell>
          <cell r="J115" t="str">
            <v/>
          </cell>
          <cell r="K115" t="str">
            <v>ü</v>
          </cell>
          <cell r="L115" t="str">
            <v>*</v>
          </cell>
          <cell r="M115" t="str">
            <v>--</v>
          </cell>
          <cell r="N115" t="str">
            <v/>
          </cell>
          <cell r="O115" t="str">
            <v>--</v>
          </cell>
          <cell r="P115" t="str">
            <v/>
          </cell>
          <cell r="Q115" t="str">
            <v>--</v>
          </cell>
          <cell r="R115" t="str">
            <v/>
          </cell>
          <cell r="S115" t="str">
            <v>--</v>
          </cell>
          <cell r="T115" t="str">
            <v/>
          </cell>
          <cell r="U115" t="str">
            <v>--</v>
          </cell>
          <cell r="V115" t="str">
            <v/>
          </cell>
          <cell r="W115" t="str">
            <v>--</v>
          </cell>
          <cell r="X115" t="str">
            <v/>
          </cell>
        </row>
        <row r="116">
          <cell r="A116" t="str">
            <v>25IDA2</v>
          </cell>
          <cell r="D116" t="str">
            <v>Idaho Power Co.</v>
          </cell>
          <cell r="E116" t="str">
            <v>OR</v>
          </cell>
          <cell r="F116" t="str">
            <v>Elec.</v>
          </cell>
          <cell r="G116" t="str">
            <v>ü</v>
          </cell>
          <cell r="H116">
            <v>0</v>
          </cell>
          <cell r="I116" t="str">
            <v>ü</v>
          </cell>
          <cell r="J116" t="str">
            <v/>
          </cell>
          <cell r="K116" t="str">
            <v>--</v>
          </cell>
          <cell r="L116" t="str">
            <v/>
          </cell>
          <cell r="M116" t="str">
            <v>--</v>
          </cell>
          <cell r="N116" t="str">
            <v/>
          </cell>
          <cell r="O116" t="str">
            <v>--</v>
          </cell>
          <cell r="P116" t="str">
            <v/>
          </cell>
          <cell r="Q116">
            <v>0</v>
          </cell>
          <cell r="R116">
            <v>0</v>
          </cell>
          <cell r="S116" t="str">
            <v>--</v>
          </cell>
          <cell r="T116" t="str">
            <v/>
          </cell>
          <cell r="U116" t="str">
            <v>--</v>
          </cell>
          <cell r="V116" t="str">
            <v/>
          </cell>
          <cell r="W116" t="str">
            <v>--</v>
          </cell>
          <cell r="X116" t="str">
            <v/>
          </cell>
        </row>
        <row r="117">
          <cell r="A117" t="str">
            <v>MGEE</v>
          </cell>
          <cell r="B117">
            <v>26</v>
          </cell>
          <cell r="C117">
            <v>1</v>
          </cell>
          <cell r="D117" t="str">
            <v>MGE ENERGY</v>
          </cell>
        </row>
        <row r="118">
          <cell r="A118" t="str">
            <v>26MGEE1</v>
          </cell>
          <cell r="D118" t="str">
            <v>Madison Gas &amp; Electric Co.</v>
          </cell>
          <cell r="E118" t="str">
            <v>WI</v>
          </cell>
          <cell r="F118" t="str">
            <v>Elec.</v>
          </cell>
          <cell r="G118" t="str">
            <v>ü</v>
          </cell>
          <cell r="H118" t="str">
            <v>*</v>
          </cell>
          <cell r="I118" t="str">
            <v>--</v>
          </cell>
          <cell r="J118" t="str">
            <v>*</v>
          </cell>
          <cell r="K118" t="str">
            <v>--</v>
          </cell>
          <cell r="L118" t="str">
            <v/>
          </cell>
          <cell r="M118" t="str">
            <v>--</v>
          </cell>
          <cell r="N118" t="str">
            <v/>
          </cell>
          <cell r="O118" t="str">
            <v>--</v>
          </cell>
          <cell r="P118" t="str">
            <v>*</v>
          </cell>
          <cell r="Q118" t="str">
            <v>ü</v>
          </cell>
          <cell r="R118" t="str">
            <v/>
          </cell>
          <cell r="S118" t="str">
            <v>--</v>
          </cell>
          <cell r="T118" t="str">
            <v>*</v>
          </cell>
          <cell r="U118" t="str">
            <v>--</v>
          </cell>
          <cell r="V118" t="str">
            <v/>
          </cell>
          <cell r="W118" t="str">
            <v>--</v>
          </cell>
          <cell r="X118" t="str">
            <v/>
          </cell>
        </row>
        <row r="119">
          <cell r="A119" t="str">
            <v>NEE</v>
          </cell>
          <cell r="B119">
            <v>27</v>
          </cell>
          <cell r="C119">
            <v>4</v>
          </cell>
          <cell r="D119" t="str">
            <v>NEXTERA ENERGY</v>
          </cell>
        </row>
        <row r="120">
          <cell r="A120" t="str">
            <v>27NEE1</v>
          </cell>
          <cell r="D120" t="str">
            <v>Florida Power &amp; Light Co.</v>
          </cell>
          <cell r="E120" t="str">
            <v>FL</v>
          </cell>
          <cell r="F120" t="str">
            <v>Elec.</v>
          </cell>
          <cell r="G120" t="str">
            <v>ü</v>
          </cell>
          <cell r="H120" t="str">
            <v/>
          </cell>
          <cell r="I120" t="str">
            <v>ü</v>
          </cell>
          <cell r="J120" t="str">
            <v/>
          </cell>
          <cell r="K120" t="str">
            <v>--</v>
          </cell>
          <cell r="L120" t="str">
            <v/>
          </cell>
          <cell r="M120" t="str">
            <v>--</v>
          </cell>
          <cell r="N120" t="str">
            <v/>
          </cell>
          <cell r="O120" t="str">
            <v>ü</v>
          </cell>
          <cell r="P120" t="str">
            <v>*</v>
          </cell>
          <cell r="Q120" t="str">
            <v>ü</v>
          </cell>
          <cell r="R120" t="str">
            <v>*</v>
          </cell>
          <cell r="S120" t="str">
            <v>--</v>
          </cell>
          <cell r="T120" t="str">
            <v>*</v>
          </cell>
          <cell r="U120" t="str">
            <v>ü</v>
          </cell>
          <cell r="V120" t="str">
            <v/>
          </cell>
          <cell r="W120" t="str">
            <v>--</v>
          </cell>
          <cell r="X120">
            <v>0</v>
          </cell>
        </row>
        <row r="121">
          <cell r="A121" t="str">
            <v>27NEE2</v>
          </cell>
          <cell r="D121" t="str">
            <v>Lone Star Transmission LLC</v>
          </cell>
          <cell r="E121" t="str">
            <v>TX</v>
          </cell>
          <cell r="F121" t="str">
            <v>Elec.</v>
          </cell>
          <cell r="G121" t="str">
            <v>--</v>
          </cell>
          <cell r="H121" t="str">
            <v>*</v>
          </cell>
          <cell r="I121" t="str">
            <v>--</v>
          </cell>
          <cell r="J121">
            <v>0</v>
          </cell>
          <cell r="K121" t="str">
            <v>--</v>
          </cell>
          <cell r="L121" t="str">
            <v/>
          </cell>
          <cell r="M121" t="str">
            <v>--</v>
          </cell>
          <cell r="N121" t="str">
            <v/>
          </cell>
          <cell r="O121" t="str">
            <v>--</v>
          </cell>
          <cell r="P121" t="str">
            <v/>
          </cell>
          <cell r="Q121" t="str">
            <v>--</v>
          </cell>
          <cell r="R121" t="str">
            <v/>
          </cell>
          <cell r="S121" t="str">
            <v>ü</v>
          </cell>
          <cell r="T121">
            <v>0</v>
          </cell>
          <cell r="U121" t="str">
            <v>--</v>
          </cell>
          <cell r="V121" t="str">
            <v/>
          </cell>
          <cell r="W121" t="str">
            <v>ü</v>
          </cell>
          <cell r="X121">
            <v>0</v>
          </cell>
        </row>
        <row r="122">
          <cell r="A122" t="str">
            <v>27NEE4</v>
          </cell>
          <cell r="D122" t="str">
            <v>Pivotal Utility Holdings Inc.</v>
          </cell>
          <cell r="E122" t="str">
            <v>FL</v>
          </cell>
          <cell r="F122" t="str">
            <v>Gas</v>
          </cell>
          <cell r="G122" t="str">
            <v>ü</v>
          </cell>
          <cell r="H122" t="str">
            <v/>
          </cell>
          <cell r="I122" t="str">
            <v>ü</v>
          </cell>
          <cell r="J122" t="str">
            <v/>
          </cell>
          <cell r="K122" t="str">
            <v>--</v>
          </cell>
          <cell r="L122" t="str">
            <v/>
          </cell>
          <cell r="M122" t="str">
            <v>--</v>
          </cell>
          <cell r="N122" t="str">
            <v/>
          </cell>
          <cell r="O122" t="str">
            <v>--</v>
          </cell>
          <cell r="P122" t="str">
            <v/>
          </cell>
          <cell r="Q122" t="str">
            <v>--</v>
          </cell>
          <cell r="R122" t="str">
            <v/>
          </cell>
          <cell r="S122" t="str">
            <v>ü</v>
          </cell>
          <cell r="T122" t="str">
            <v>*</v>
          </cell>
          <cell r="U122" t="str">
            <v>ü</v>
          </cell>
          <cell r="V122" t="str">
            <v/>
          </cell>
          <cell r="W122" t="str">
            <v>--</v>
          </cell>
          <cell r="X122">
            <v>0</v>
          </cell>
        </row>
        <row r="123">
          <cell r="A123" t="str">
            <v>NWE</v>
          </cell>
          <cell r="B123">
            <v>28</v>
          </cell>
          <cell r="C123">
            <v>2</v>
          </cell>
          <cell r="D123" t="str">
            <v>NORTHWESTERN CORP.</v>
          </cell>
        </row>
        <row r="124">
          <cell r="A124" t="str">
            <v>28NWE1</v>
          </cell>
          <cell r="D124" t="str">
            <v>NorthWestern Corp.</v>
          </cell>
          <cell r="E124" t="str">
            <v>MT</v>
          </cell>
          <cell r="F124" t="str">
            <v>Elec.</v>
          </cell>
          <cell r="G124" t="str">
            <v>ü</v>
          </cell>
          <cell r="H124" t="str">
            <v>*</v>
          </cell>
          <cell r="I124" t="str">
            <v>ü</v>
          </cell>
          <cell r="J124" t="str">
            <v/>
          </cell>
          <cell r="K124" t="str">
            <v>--</v>
          </cell>
          <cell r="L124" t="str">
            <v/>
          </cell>
          <cell r="M124" t="str">
            <v>--</v>
          </cell>
          <cell r="N124">
            <v>0</v>
          </cell>
          <cell r="O124" t="str">
            <v>--</v>
          </cell>
          <cell r="P124" t="str">
            <v/>
          </cell>
          <cell r="Q124" t="str">
            <v>--</v>
          </cell>
          <cell r="R124">
            <v>0</v>
          </cell>
          <cell r="S124" t="str">
            <v>--</v>
          </cell>
          <cell r="T124" t="str">
            <v/>
          </cell>
          <cell r="U124" t="str">
            <v>--</v>
          </cell>
          <cell r="V124" t="str">
            <v/>
          </cell>
          <cell r="W124" t="str">
            <v>--</v>
          </cell>
          <cell r="X124" t="str">
            <v/>
          </cell>
        </row>
        <row r="125">
          <cell r="A125" t="str">
            <v>28NWE2</v>
          </cell>
          <cell r="D125" t="str">
            <v>NorthWestern Corp.</v>
          </cell>
          <cell r="E125" t="str">
            <v>SD</v>
          </cell>
          <cell r="F125" t="str">
            <v>Elec.</v>
          </cell>
          <cell r="G125" t="str">
            <v>ü</v>
          </cell>
          <cell r="H125" t="str">
            <v/>
          </cell>
          <cell r="I125" t="str">
            <v>ü</v>
          </cell>
          <cell r="J125" t="str">
            <v/>
          </cell>
          <cell r="K125" t="str">
            <v>--</v>
          </cell>
          <cell r="L125" t="str">
            <v/>
          </cell>
          <cell r="M125" t="str">
            <v>--</v>
          </cell>
          <cell r="N125" t="str">
            <v/>
          </cell>
          <cell r="O125" t="str">
            <v>--</v>
          </cell>
          <cell r="P125" t="str">
            <v/>
          </cell>
          <cell r="Q125" t="str">
            <v>--</v>
          </cell>
          <cell r="R125" t="str">
            <v/>
          </cell>
          <cell r="S125" t="str">
            <v>--</v>
          </cell>
          <cell r="T125" t="str">
            <v/>
          </cell>
          <cell r="U125" t="str">
            <v>--</v>
          </cell>
          <cell r="V125" t="str">
            <v/>
          </cell>
          <cell r="W125" t="str">
            <v>--</v>
          </cell>
          <cell r="X125" t="str">
            <v/>
          </cell>
        </row>
        <row r="126">
          <cell r="A126" t="str">
            <v>OGE</v>
          </cell>
          <cell r="B126">
            <v>29</v>
          </cell>
          <cell r="C126">
            <v>2</v>
          </cell>
          <cell r="D126" t="str">
            <v>OGE ENERGY CORP.</v>
          </cell>
        </row>
        <row r="127">
          <cell r="A127" t="str">
            <v>29OGE1</v>
          </cell>
          <cell r="D127" t="str">
            <v>Oklahoma Gas &amp; Electric Co.</v>
          </cell>
          <cell r="E127" t="str">
            <v>AR</v>
          </cell>
          <cell r="F127" t="str">
            <v>Elec.</v>
          </cell>
          <cell r="G127" t="str">
            <v>ü</v>
          </cell>
          <cell r="H127">
            <v>0</v>
          </cell>
          <cell r="I127" t="str">
            <v>ü</v>
          </cell>
          <cell r="J127" t="str">
            <v/>
          </cell>
          <cell r="K127" t="str">
            <v>--</v>
          </cell>
          <cell r="L127" t="str">
            <v/>
          </cell>
          <cell r="M127" t="str">
            <v>ü</v>
          </cell>
          <cell r="N127" t="str">
            <v>*</v>
          </cell>
          <cell r="O127" t="str">
            <v>ü</v>
          </cell>
          <cell r="P127" t="str">
            <v/>
          </cell>
          <cell r="Q127" t="str">
            <v>ü</v>
          </cell>
          <cell r="R127" t="str">
            <v/>
          </cell>
          <cell r="S127" t="str">
            <v>ü</v>
          </cell>
          <cell r="T127">
            <v>0</v>
          </cell>
          <cell r="U127" t="str">
            <v>ü</v>
          </cell>
          <cell r="V127" t="str">
            <v/>
          </cell>
          <cell r="W127" t="str">
            <v>ü</v>
          </cell>
          <cell r="X127" t="str">
            <v/>
          </cell>
        </row>
        <row r="128">
          <cell r="A128" t="str">
            <v>29OGE2</v>
          </cell>
          <cell r="D128" t="str">
            <v>Oklahoma Gas &amp; Electric Co.</v>
          </cell>
          <cell r="E128" t="str">
            <v>OK</v>
          </cell>
          <cell r="F128" t="str">
            <v>Elec.</v>
          </cell>
          <cell r="G128" t="str">
            <v>ü</v>
          </cell>
          <cell r="H128" t="str">
            <v/>
          </cell>
          <cell r="I128" t="str">
            <v>ü</v>
          </cell>
          <cell r="J128" t="str">
            <v>*</v>
          </cell>
          <cell r="K128" t="str">
            <v>--</v>
          </cell>
          <cell r="L128" t="str">
            <v/>
          </cell>
          <cell r="M128" t="str">
            <v>ü</v>
          </cell>
          <cell r="N128" t="str">
            <v>*</v>
          </cell>
          <cell r="O128" t="str">
            <v>--</v>
          </cell>
          <cell r="P128">
            <v>0</v>
          </cell>
          <cell r="Q128" t="str">
            <v>--</v>
          </cell>
          <cell r="R128">
            <v>0</v>
          </cell>
          <cell r="S128" t="str">
            <v>ü</v>
          </cell>
          <cell r="T128" t="str">
            <v>*</v>
          </cell>
          <cell r="U128" t="str">
            <v>ü</v>
          </cell>
          <cell r="V128" t="str">
            <v>*</v>
          </cell>
          <cell r="W128" t="str">
            <v>ü</v>
          </cell>
          <cell r="X128" t="str">
            <v>*</v>
          </cell>
        </row>
        <row r="129">
          <cell r="A129" t="str">
            <v>OTTR</v>
          </cell>
          <cell r="B129">
            <v>30</v>
          </cell>
          <cell r="C129">
            <v>3</v>
          </cell>
          <cell r="D129" t="str">
            <v>OTTER TAIL CORP.</v>
          </cell>
        </row>
        <row r="130">
          <cell r="A130" t="str">
            <v>30OTTR1</v>
          </cell>
          <cell r="D130" t="str">
            <v>Otter Tail Power Co.</v>
          </cell>
          <cell r="E130" t="str">
            <v>MN</v>
          </cell>
          <cell r="F130" t="str">
            <v>Elec.</v>
          </cell>
          <cell r="G130" t="str">
            <v>ü</v>
          </cell>
          <cell r="H130" t="str">
            <v/>
          </cell>
          <cell r="I130" t="str">
            <v>ü</v>
          </cell>
          <cell r="J130" t="str">
            <v/>
          </cell>
          <cell r="K130" t="str">
            <v>--</v>
          </cell>
          <cell r="L130" t="str">
            <v/>
          </cell>
          <cell r="M130" t="str">
            <v>--</v>
          </cell>
          <cell r="N130" t="str">
            <v/>
          </cell>
          <cell r="O130" t="str">
            <v>--</v>
          </cell>
          <cell r="P130" t="str">
            <v/>
          </cell>
          <cell r="Q130" t="str">
            <v>ü</v>
          </cell>
          <cell r="R130" t="str">
            <v/>
          </cell>
          <cell r="S130" t="str">
            <v>--</v>
          </cell>
          <cell r="T130" t="str">
            <v/>
          </cell>
          <cell r="U130" t="str">
            <v>ü</v>
          </cell>
          <cell r="V130" t="str">
            <v/>
          </cell>
          <cell r="W130" t="str">
            <v>ü</v>
          </cell>
          <cell r="X130" t="str">
            <v/>
          </cell>
        </row>
        <row r="131">
          <cell r="A131" t="str">
            <v>30OTTR2</v>
          </cell>
          <cell r="D131" t="str">
            <v>Otter Tail Power Co.</v>
          </cell>
          <cell r="E131" t="str">
            <v>ND</v>
          </cell>
          <cell r="F131" t="str">
            <v>Elec.</v>
          </cell>
          <cell r="G131" t="str">
            <v>ü</v>
          </cell>
          <cell r="H131" t="str">
            <v/>
          </cell>
          <cell r="I131" t="str">
            <v>--</v>
          </cell>
          <cell r="J131" t="str">
            <v/>
          </cell>
          <cell r="K131" t="str">
            <v>--</v>
          </cell>
          <cell r="L131" t="str">
            <v/>
          </cell>
          <cell r="M131" t="str">
            <v>--</v>
          </cell>
          <cell r="N131" t="str">
            <v/>
          </cell>
          <cell r="O131" t="str">
            <v>ü</v>
          </cell>
          <cell r="P131" t="str">
            <v>*</v>
          </cell>
          <cell r="Q131" t="str">
            <v>ü</v>
          </cell>
          <cell r="R131" t="str">
            <v>*</v>
          </cell>
          <cell r="S131" t="str">
            <v>ü</v>
          </cell>
          <cell r="T131" t="str">
            <v>*</v>
          </cell>
          <cell r="U131" t="str">
            <v>ü</v>
          </cell>
          <cell r="V131" t="str">
            <v>*</v>
          </cell>
          <cell r="W131" t="str">
            <v>ü</v>
          </cell>
          <cell r="X131" t="str">
            <v>*</v>
          </cell>
        </row>
        <row r="132">
          <cell r="A132" t="str">
            <v>30OTTR3</v>
          </cell>
          <cell r="D132" t="str">
            <v>Otter Tail Power Corp.</v>
          </cell>
          <cell r="E132" t="str">
            <v>SD</v>
          </cell>
          <cell r="F132" t="str">
            <v>Elec.</v>
          </cell>
          <cell r="G132" t="str">
            <v>ü</v>
          </cell>
          <cell r="H132" t="str">
            <v/>
          </cell>
          <cell r="I132" t="str">
            <v>ü</v>
          </cell>
          <cell r="J132">
            <v>0</v>
          </cell>
          <cell r="K132" t="str">
            <v>--</v>
          </cell>
          <cell r="L132" t="str">
            <v/>
          </cell>
          <cell r="M132" t="str">
            <v>--</v>
          </cell>
          <cell r="N132" t="str">
            <v/>
          </cell>
          <cell r="O132" t="str">
            <v>ü</v>
          </cell>
          <cell r="P132" t="str">
            <v>*</v>
          </cell>
          <cell r="Q132" t="str">
            <v>--</v>
          </cell>
          <cell r="R132">
            <v>0</v>
          </cell>
          <cell r="S132" t="str">
            <v>ü</v>
          </cell>
          <cell r="T132" t="str">
            <v/>
          </cell>
          <cell r="U132" t="str">
            <v>ü</v>
          </cell>
          <cell r="V132" t="str">
            <v/>
          </cell>
          <cell r="W132" t="str">
            <v>--</v>
          </cell>
          <cell r="X132" t="str">
            <v/>
          </cell>
        </row>
        <row r="133">
          <cell r="A133" t="str">
            <v>PNW</v>
          </cell>
          <cell r="B133">
            <v>31</v>
          </cell>
          <cell r="C133">
            <v>1</v>
          </cell>
          <cell r="D133" t="str">
            <v>PINNACLE WEST CAPITAL</v>
          </cell>
        </row>
        <row r="134">
          <cell r="A134" t="str">
            <v>31PNW1</v>
          </cell>
          <cell r="D134" t="str">
            <v>Arizona Public Service Co.</v>
          </cell>
          <cell r="E134" t="str">
            <v>AZ</v>
          </cell>
          <cell r="F134" t="str">
            <v>Elec.</v>
          </cell>
          <cell r="G134" t="str">
            <v>ü</v>
          </cell>
          <cell r="H134" t="str">
            <v/>
          </cell>
          <cell r="I134" t="str">
            <v>ü</v>
          </cell>
          <cell r="J134" t="str">
            <v/>
          </cell>
          <cell r="K134" t="str">
            <v>--</v>
          </cell>
          <cell r="L134" t="str">
            <v/>
          </cell>
          <cell r="M134" t="str">
            <v>ü</v>
          </cell>
          <cell r="N134" t="str">
            <v>*</v>
          </cell>
          <cell r="O134" t="str">
            <v>--</v>
          </cell>
          <cell r="P134">
            <v>0</v>
          </cell>
          <cell r="Q134" t="str">
            <v>ü</v>
          </cell>
          <cell r="R134" t="str">
            <v/>
          </cell>
          <cell r="S134" t="str">
            <v>--</v>
          </cell>
          <cell r="T134" t="str">
            <v/>
          </cell>
          <cell r="U134" t="str">
            <v>ü</v>
          </cell>
          <cell r="V134" t="str">
            <v/>
          </cell>
          <cell r="W134" t="str">
            <v>ü</v>
          </cell>
          <cell r="X134">
            <v>0</v>
          </cell>
        </row>
        <row r="135">
          <cell r="A135" t="str">
            <v>PNM</v>
          </cell>
          <cell r="B135">
            <v>32</v>
          </cell>
          <cell r="C135">
            <v>2</v>
          </cell>
          <cell r="D135" t="str">
            <v>PNM RESOURCES</v>
          </cell>
        </row>
        <row r="136">
          <cell r="A136" t="str">
            <v>32PNM1</v>
          </cell>
          <cell r="D136" t="str">
            <v>Public Service Co. of New Mexico</v>
          </cell>
          <cell r="E136" t="str">
            <v>NM</v>
          </cell>
          <cell r="F136" t="str">
            <v>Elec.</v>
          </cell>
          <cell r="G136" t="str">
            <v>ü</v>
          </cell>
          <cell r="H136" t="str">
            <v/>
          </cell>
          <cell r="I136" t="str">
            <v>ü</v>
          </cell>
          <cell r="J136" t="str">
            <v/>
          </cell>
          <cell r="K136" t="str">
            <v>--</v>
          </cell>
          <cell r="L136" t="str">
            <v/>
          </cell>
          <cell r="M136" t="str">
            <v>--</v>
          </cell>
          <cell r="N136" t="str">
            <v/>
          </cell>
          <cell r="O136" t="str">
            <v>--</v>
          </cell>
          <cell r="P136" t="str">
            <v/>
          </cell>
          <cell r="Q136" t="str">
            <v>ü</v>
          </cell>
          <cell r="R136" t="str">
            <v/>
          </cell>
          <cell r="S136" t="str">
            <v>--</v>
          </cell>
          <cell r="T136">
            <v>0</v>
          </cell>
          <cell r="U136" t="str">
            <v>--</v>
          </cell>
          <cell r="V136">
            <v>0</v>
          </cell>
          <cell r="W136" t="str">
            <v>--</v>
          </cell>
          <cell r="X136" t="str">
            <v/>
          </cell>
        </row>
        <row r="137">
          <cell r="A137" t="str">
            <v>32PNM2</v>
          </cell>
          <cell r="D137" t="str">
            <v>Texas-New Mexico Power Co.</v>
          </cell>
          <cell r="E137" t="str">
            <v>TX</v>
          </cell>
          <cell r="F137" t="str">
            <v>Elec.</v>
          </cell>
          <cell r="G137" t="str">
            <v>--</v>
          </cell>
          <cell r="H137" t="str">
            <v>*</v>
          </cell>
          <cell r="I137" t="str">
            <v>ü</v>
          </cell>
          <cell r="J137">
            <v>0</v>
          </cell>
          <cell r="K137" t="str">
            <v>--</v>
          </cell>
          <cell r="L137" t="str">
            <v/>
          </cell>
          <cell r="M137" t="str">
            <v>--</v>
          </cell>
          <cell r="N137" t="str">
            <v/>
          </cell>
          <cell r="O137" t="str">
            <v>--</v>
          </cell>
          <cell r="P137" t="str">
            <v/>
          </cell>
          <cell r="Q137" t="str">
            <v>--</v>
          </cell>
          <cell r="R137" t="str">
            <v/>
          </cell>
          <cell r="S137" t="str">
            <v>ü</v>
          </cell>
          <cell r="T137">
            <v>0</v>
          </cell>
          <cell r="U137" t="str">
            <v>--</v>
          </cell>
          <cell r="V137" t="str">
            <v/>
          </cell>
          <cell r="W137" t="str">
            <v>ü</v>
          </cell>
          <cell r="X137">
            <v>0</v>
          </cell>
        </row>
        <row r="138">
          <cell r="A138" t="str">
            <v>POR</v>
          </cell>
          <cell r="B138">
            <v>33</v>
          </cell>
          <cell r="C138">
            <v>1</v>
          </cell>
          <cell r="D138" t="str">
            <v>PORTLAND GENERAL ELECTRIC</v>
          </cell>
        </row>
        <row r="139">
          <cell r="A139" t="str">
            <v>33POR1</v>
          </cell>
          <cell r="D139" t="str">
            <v>Portland General Electric Co.</v>
          </cell>
          <cell r="E139" t="str">
            <v>OR</v>
          </cell>
          <cell r="F139" t="str">
            <v>Elec.</v>
          </cell>
          <cell r="G139" t="str">
            <v>ü</v>
          </cell>
          <cell r="H139">
            <v>0</v>
          </cell>
          <cell r="I139" t="str">
            <v>ü</v>
          </cell>
          <cell r="J139" t="str">
            <v/>
          </cell>
          <cell r="K139" t="str">
            <v>--</v>
          </cell>
          <cell r="L139" t="str">
            <v/>
          </cell>
          <cell r="M139" t="str">
            <v>--</v>
          </cell>
          <cell r="N139">
            <v>0</v>
          </cell>
          <cell r="O139" t="str">
            <v>ü</v>
          </cell>
          <cell r="P139" t="str">
            <v>*</v>
          </cell>
          <cell r="Q139" t="str">
            <v>ü</v>
          </cell>
          <cell r="R139" t="str">
            <v>*</v>
          </cell>
          <cell r="S139" t="str">
            <v>--</v>
          </cell>
          <cell r="T139" t="str">
            <v/>
          </cell>
          <cell r="U139" t="str">
            <v>ü</v>
          </cell>
          <cell r="V139" t="str">
            <v>*</v>
          </cell>
          <cell r="W139" t="str">
            <v>ü</v>
          </cell>
          <cell r="X139" t="str">
            <v/>
          </cell>
        </row>
        <row r="140">
          <cell r="A140" t="str">
            <v>PPL</v>
          </cell>
          <cell r="B140">
            <v>34</v>
          </cell>
          <cell r="C140">
            <v>4</v>
          </cell>
          <cell r="D140" t="str">
            <v>PPL CORP.</v>
          </cell>
        </row>
        <row r="141">
          <cell r="A141" t="str">
            <v>34PPL1</v>
          </cell>
          <cell r="D141" t="str">
            <v>Kentucky Utilities Co.</v>
          </cell>
          <cell r="E141" t="str">
            <v>KY</v>
          </cell>
          <cell r="F141" t="str">
            <v>Elec.</v>
          </cell>
          <cell r="G141" t="str">
            <v>ü</v>
          </cell>
          <cell r="H141" t="str">
            <v/>
          </cell>
          <cell r="I141" t="str">
            <v>ü</v>
          </cell>
          <cell r="J141" t="str">
            <v/>
          </cell>
          <cell r="K141" t="str">
            <v>--</v>
          </cell>
          <cell r="L141" t="str">
            <v/>
          </cell>
          <cell r="M141" t="str">
            <v>ü</v>
          </cell>
          <cell r="N141" t="str">
            <v>*</v>
          </cell>
          <cell r="O141" t="str">
            <v>--</v>
          </cell>
          <cell r="P141" t="str">
            <v/>
          </cell>
          <cell r="Q141" t="str">
            <v>--</v>
          </cell>
          <cell r="R141" t="str">
            <v/>
          </cell>
          <cell r="S141" t="str">
            <v>--</v>
          </cell>
          <cell r="T141">
            <v>0</v>
          </cell>
          <cell r="U141" t="str">
            <v>ü</v>
          </cell>
          <cell r="V141">
            <v>0</v>
          </cell>
          <cell r="W141" t="str">
            <v>--</v>
          </cell>
          <cell r="X141">
            <v>0</v>
          </cell>
        </row>
        <row r="142">
          <cell r="A142" t="str">
            <v>34PPL2</v>
          </cell>
          <cell r="D142" t="str">
            <v>Louisville Gas &amp; Electric Co.</v>
          </cell>
          <cell r="E142" t="str">
            <v>KY</v>
          </cell>
          <cell r="F142" t="str">
            <v>Elec.</v>
          </cell>
          <cell r="G142" t="str">
            <v>ü</v>
          </cell>
          <cell r="H142" t="str">
            <v/>
          </cell>
          <cell r="I142" t="str">
            <v>ü</v>
          </cell>
          <cell r="J142" t="str">
            <v/>
          </cell>
          <cell r="K142" t="str">
            <v>--</v>
          </cell>
          <cell r="L142" t="str">
            <v/>
          </cell>
          <cell r="M142" t="str">
            <v>ü</v>
          </cell>
          <cell r="N142" t="str">
            <v>*</v>
          </cell>
          <cell r="O142" t="str">
            <v>--</v>
          </cell>
          <cell r="P142" t="str">
            <v/>
          </cell>
          <cell r="Q142" t="str">
            <v>--</v>
          </cell>
          <cell r="R142" t="str">
            <v/>
          </cell>
          <cell r="S142" t="str">
            <v>--</v>
          </cell>
          <cell r="T142">
            <v>0</v>
          </cell>
          <cell r="U142" t="str">
            <v>ü</v>
          </cell>
          <cell r="V142">
            <v>0</v>
          </cell>
          <cell r="W142" t="str">
            <v>--</v>
          </cell>
          <cell r="X142">
            <v>0</v>
          </cell>
        </row>
        <row r="143">
          <cell r="A143" t="str">
            <v>34PPL3</v>
          </cell>
          <cell r="D143" t="str">
            <v>Narragansett Electric Co.</v>
          </cell>
          <cell r="E143" t="str">
            <v>PA</v>
          </cell>
          <cell r="F143" t="str">
            <v>Elec.</v>
          </cell>
          <cell r="G143" t="str">
            <v>--</v>
          </cell>
          <cell r="H143" t="str">
            <v>*</v>
          </cell>
          <cell r="I143" t="str">
            <v>ü</v>
          </cell>
          <cell r="J143" t="str">
            <v/>
          </cell>
          <cell r="K143" t="str">
            <v>ü</v>
          </cell>
          <cell r="L143" t="str">
            <v/>
          </cell>
          <cell r="M143" t="str">
            <v>--</v>
          </cell>
          <cell r="N143" t="str">
            <v/>
          </cell>
          <cell r="O143" t="str">
            <v>--</v>
          </cell>
          <cell r="P143" t="str">
            <v/>
          </cell>
          <cell r="Q143" t="str">
            <v>--</v>
          </cell>
          <cell r="R143" t="str">
            <v/>
          </cell>
          <cell r="S143" t="str">
            <v>ü</v>
          </cell>
          <cell r="T143" t="str">
            <v>*</v>
          </cell>
          <cell r="U143" t="str">
            <v>--</v>
          </cell>
          <cell r="V143" t="str">
            <v/>
          </cell>
          <cell r="W143" t="str">
            <v>ü</v>
          </cell>
          <cell r="X143" t="str">
            <v/>
          </cell>
        </row>
        <row r="144">
          <cell r="A144" t="str">
            <v>34PPL4</v>
          </cell>
          <cell r="D144" t="str">
            <v>Kentucky Utilities Co.</v>
          </cell>
          <cell r="E144" t="str">
            <v>VA</v>
          </cell>
          <cell r="F144" t="str">
            <v>Elec.</v>
          </cell>
          <cell r="G144" t="str">
            <v>ü</v>
          </cell>
          <cell r="H144">
            <v>0</v>
          </cell>
          <cell r="I144" t="str">
            <v>--</v>
          </cell>
          <cell r="J144">
            <v>0</v>
          </cell>
          <cell r="K144" t="str">
            <v>--</v>
          </cell>
          <cell r="L144" t="str">
            <v/>
          </cell>
          <cell r="M144" t="str">
            <v>--</v>
          </cell>
          <cell r="N144" t="str">
            <v/>
          </cell>
          <cell r="O144" t="str">
            <v>--</v>
          </cell>
          <cell r="P144">
            <v>0</v>
          </cell>
          <cell r="Q144" t="str">
            <v>--</v>
          </cell>
          <cell r="R144">
            <v>0</v>
          </cell>
          <cell r="S144" t="str">
            <v>--</v>
          </cell>
          <cell r="T144">
            <v>0</v>
          </cell>
          <cell r="U144" t="str">
            <v>--</v>
          </cell>
          <cell r="V144">
            <v>0</v>
          </cell>
          <cell r="W144" t="str">
            <v>--</v>
          </cell>
          <cell r="X144" t="str">
            <v/>
          </cell>
        </row>
        <row r="145">
          <cell r="A145" t="str">
            <v>34PPL5</v>
          </cell>
          <cell r="D145" t="str">
            <v>PPL Electric Utilities Corp.</v>
          </cell>
          <cell r="E145" t="str">
            <v>PA</v>
          </cell>
          <cell r="F145" t="str">
            <v>Elec.</v>
          </cell>
          <cell r="G145" t="str">
            <v>--</v>
          </cell>
          <cell r="H145" t="str">
            <v>*</v>
          </cell>
          <cell r="I145" t="str">
            <v>ü</v>
          </cell>
          <cell r="J145" t="str">
            <v/>
          </cell>
          <cell r="K145" t="str">
            <v>--</v>
          </cell>
          <cell r="L145">
            <v>0</v>
          </cell>
          <cell r="M145" t="str">
            <v>--</v>
          </cell>
          <cell r="N145" t="str">
            <v/>
          </cell>
          <cell r="O145" t="str">
            <v>--</v>
          </cell>
          <cell r="P145" t="str">
            <v/>
          </cell>
          <cell r="Q145" t="str">
            <v>--</v>
          </cell>
          <cell r="R145">
            <v>0</v>
          </cell>
          <cell r="S145" t="str">
            <v>ü</v>
          </cell>
          <cell r="T145" t="str">
            <v>*</v>
          </cell>
          <cell r="U145" t="str">
            <v>--</v>
          </cell>
          <cell r="V145" t="str">
            <v/>
          </cell>
          <cell r="W145" t="str">
            <v>ü</v>
          </cell>
          <cell r="X145" t="str">
            <v/>
          </cell>
        </row>
        <row r="146">
          <cell r="A146" t="str">
            <v>PEG</v>
          </cell>
          <cell r="B146">
            <v>35</v>
          </cell>
          <cell r="C146">
            <v>1</v>
          </cell>
          <cell r="D146" t="str">
            <v>PUB SV ENTERPRISE GRP</v>
          </cell>
        </row>
        <row r="147">
          <cell r="A147" t="str">
            <v>35PEG1</v>
          </cell>
          <cell r="D147" t="str">
            <v>Public Service Electric &amp; Gas Co.</v>
          </cell>
          <cell r="E147" t="str">
            <v>NJ</v>
          </cell>
          <cell r="F147" t="str">
            <v>Elec.</v>
          </cell>
          <cell r="G147" t="str">
            <v>--</v>
          </cell>
          <cell r="H147" t="str">
            <v>*</v>
          </cell>
          <cell r="I147" t="str">
            <v>ü</v>
          </cell>
          <cell r="J147" t="str">
            <v>*</v>
          </cell>
          <cell r="K147" t="str">
            <v>--</v>
          </cell>
          <cell r="L147" t="str">
            <v/>
          </cell>
          <cell r="M147" t="str">
            <v>ü</v>
          </cell>
          <cell r="N147" t="str">
            <v>*</v>
          </cell>
          <cell r="O147" t="str">
            <v>--</v>
          </cell>
          <cell r="P147" t="str">
            <v/>
          </cell>
          <cell r="Q147" t="str">
            <v>--</v>
          </cell>
          <cell r="R147" t="str">
            <v/>
          </cell>
          <cell r="S147" t="str">
            <v>ü</v>
          </cell>
          <cell r="T147" t="str">
            <v>*</v>
          </cell>
          <cell r="U147" t="str">
            <v>ü</v>
          </cell>
          <cell r="V147" t="str">
            <v>*</v>
          </cell>
          <cell r="W147" t="str">
            <v>--</v>
          </cell>
          <cell r="X147" t="str">
            <v/>
          </cell>
        </row>
        <row r="148">
          <cell r="A148" t="str">
            <v>SRE</v>
          </cell>
          <cell r="B148">
            <v>36</v>
          </cell>
          <cell r="C148">
            <v>2</v>
          </cell>
          <cell r="D148" t="str">
            <v>SEMPRA ENERGY</v>
          </cell>
        </row>
        <row r="149">
          <cell r="A149" t="str">
            <v>36SRE1</v>
          </cell>
          <cell r="D149" t="str">
            <v>San Diego Gas &amp; Electric Co.</v>
          </cell>
          <cell r="E149" t="str">
            <v>CA</v>
          </cell>
          <cell r="F149" t="str">
            <v>Elec.</v>
          </cell>
          <cell r="G149" t="str">
            <v>ü</v>
          </cell>
          <cell r="H149" t="str">
            <v/>
          </cell>
          <cell r="I149" t="str">
            <v>--</v>
          </cell>
          <cell r="J149" t="str">
            <v/>
          </cell>
          <cell r="K149" t="str">
            <v>ü</v>
          </cell>
          <cell r="L149" t="str">
            <v/>
          </cell>
          <cell r="M149" t="str">
            <v>--</v>
          </cell>
          <cell r="N149" t="str">
            <v/>
          </cell>
          <cell r="O149" t="str">
            <v>--</v>
          </cell>
          <cell r="P149" t="str">
            <v/>
          </cell>
          <cell r="Q149" t="str">
            <v>--</v>
          </cell>
          <cell r="R149" t="str">
            <v/>
          </cell>
          <cell r="S149" t="str">
            <v>--</v>
          </cell>
          <cell r="T149">
            <v>0</v>
          </cell>
          <cell r="U149" t="str">
            <v>--</v>
          </cell>
          <cell r="V149" t="str">
            <v/>
          </cell>
          <cell r="W149" t="str">
            <v>--</v>
          </cell>
          <cell r="X149" t="str">
            <v/>
          </cell>
        </row>
        <row r="150">
          <cell r="A150" t="str">
            <v>36SRE2</v>
          </cell>
          <cell r="D150" t="str">
            <v>Oncor Electric Delivery Co.</v>
          </cell>
          <cell r="E150" t="str">
            <v>TX</v>
          </cell>
          <cell r="F150" t="str">
            <v>Elec.</v>
          </cell>
          <cell r="G150" t="str">
            <v>--</v>
          </cell>
          <cell r="H150" t="str">
            <v>*</v>
          </cell>
          <cell r="I150" t="str">
            <v>ü</v>
          </cell>
          <cell r="J150">
            <v>0</v>
          </cell>
          <cell r="K150" t="str">
            <v>--</v>
          </cell>
          <cell r="L150" t="str">
            <v/>
          </cell>
          <cell r="M150" t="str">
            <v>--</v>
          </cell>
          <cell r="N150" t="str">
            <v/>
          </cell>
          <cell r="O150" t="str">
            <v>--</v>
          </cell>
          <cell r="P150" t="str">
            <v/>
          </cell>
          <cell r="Q150" t="str">
            <v>--</v>
          </cell>
          <cell r="R150" t="str">
            <v/>
          </cell>
          <cell r="S150" t="str">
            <v>ü</v>
          </cell>
          <cell r="T150">
            <v>0</v>
          </cell>
          <cell r="U150" t="str">
            <v>--</v>
          </cell>
          <cell r="V150" t="str">
            <v/>
          </cell>
          <cell r="W150" t="str">
            <v>ü</v>
          </cell>
          <cell r="X150">
            <v>0</v>
          </cell>
        </row>
        <row r="151">
          <cell r="A151" t="str">
            <v>SO</v>
          </cell>
          <cell r="B151">
            <v>37</v>
          </cell>
          <cell r="C151">
            <v>3</v>
          </cell>
          <cell r="D151" t="str">
            <v>SOUTHERN CO.</v>
          </cell>
        </row>
        <row r="152">
          <cell r="A152" t="str">
            <v>37SO1</v>
          </cell>
          <cell r="D152" t="str">
            <v>Alabama Power Co.</v>
          </cell>
          <cell r="E152" t="str">
            <v>AL</v>
          </cell>
          <cell r="F152" t="str">
            <v>Elec.</v>
          </cell>
          <cell r="G152" t="str">
            <v>ü</v>
          </cell>
          <cell r="H152" t="str">
            <v>*</v>
          </cell>
          <cell r="I152" t="str">
            <v>--</v>
          </cell>
          <cell r="J152" t="str">
            <v/>
          </cell>
          <cell r="K152" t="str">
            <v>--</v>
          </cell>
          <cell r="L152" t="str">
            <v/>
          </cell>
          <cell r="M152" t="str">
            <v>--</v>
          </cell>
          <cell r="N152" t="str">
            <v/>
          </cell>
          <cell r="O152" t="str">
            <v>ü</v>
          </cell>
          <cell r="P152" t="str">
            <v>*</v>
          </cell>
          <cell r="Q152" t="str">
            <v>ü</v>
          </cell>
          <cell r="R152" t="str">
            <v/>
          </cell>
          <cell r="S152" t="str">
            <v>--</v>
          </cell>
          <cell r="T152" t="str">
            <v/>
          </cell>
          <cell r="U152" t="str">
            <v>ü</v>
          </cell>
          <cell r="V152" t="str">
            <v>*</v>
          </cell>
          <cell r="W152" t="str">
            <v>--</v>
          </cell>
          <cell r="X152" t="str">
            <v/>
          </cell>
        </row>
        <row r="153">
          <cell r="A153" t="str">
            <v>37SO2</v>
          </cell>
          <cell r="D153" t="str">
            <v>Georgia Power Co.</v>
          </cell>
          <cell r="E153" t="str">
            <v>GA</v>
          </cell>
          <cell r="F153" t="str">
            <v>Elec.</v>
          </cell>
          <cell r="G153" t="str">
            <v>ü</v>
          </cell>
          <cell r="H153" t="str">
            <v/>
          </cell>
          <cell r="I153" t="str">
            <v>--</v>
          </cell>
          <cell r="J153" t="str">
            <v/>
          </cell>
          <cell r="K153" t="str">
            <v>--</v>
          </cell>
          <cell r="L153" t="str">
            <v/>
          </cell>
          <cell r="M153" t="str">
            <v>--</v>
          </cell>
          <cell r="N153" t="str">
            <v/>
          </cell>
          <cell r="O153" t="str">
            <v>ü</v>
          </cell>
          <cell r="P153" t="str">
            <v>*</v>
          </cell>
          <cell r="Q153" t="str">
            <v>--</v>
          </cell>
          <cell r="R153" t="str">
            <v/>
          </cell>
          <cell r="S153" t="str">
            <v>--</v>
          </cell>
          <cell r="T153" t="str">
            <v/>
          </cell>
          <cell r="U153" t="str">
            <v>ü</v>
          </cell>
          <cell r="V153" t="str">
            <v>*</v>
          </cell>
          <cell r="W153" t="str">
            <v>--</v>
          </cell>
          <cell r="X153">
            <v>0</v>
          </cell>
        </row>
        <row r="154">
          <cell r="A154" t="str">
            <v>37SO3</v>
          </cell>
          <cell r="D154" t="str">
            <v>Mississippi Power Co.</v>
          </cell>
          <cell r="E154" t="str">
            <v>MS</v>
          </cell>
          <cell r="F154" t="str">
            <v>Elec.</v>
          </cell>
          <cell r="G154" t="str">
            <v>ü</v>
          </cell>
          <cell r="H154" t="str">
            <v/>
          </cell>
          <cell r="I154" t="str">
            <v>--</v>
          </cell>
          <cell r="J154" t="str">
            <v/>
          </cell>
          <cell r="K154" t="str">
            <v>--</v>
          </cell>
          <cell r="L154" t="str">
            <v/>
          </cell>
          <cell r="M154" t="str">
            <v>ü</v>
          </cell>
          <cell r="N154" t="str">
            <v>*</v>
          </cell>
          <cell r="O154" t="str">
            <v>--</v>
          </cell>
          <cell r="P154" t="str">
            <v/>
          </cell>
          <cell r="Q154" t="str">
            <v>--</v>
          </cell>
          <cell r="R154" t="str">
            <v/>
          </cell>
          <cell r="S154" t="str">
            <v>--</v>
          </cell>
          <cell r="T154" t="str">
            <v/>
          </cell>
          <cell r="U154" t="str">
            <v>ü</v>
          </cell>
          <cell r="V154" t="str">
            <v>*</v>
          </cell>
          <cell r="W154" t="str">
            <v>--</v>
          </cell>
          <cell r="X154" t="str">
            <v/>
          </cell>
        </row>
        <row r="155">
          <cell r="A155" t="str">
            <v>WEC</v>
          </cell>
          <cell r="B155">
            <v>38</v>
          </cell>
          <cell r="C155">
            <v>3</v>
          </cell>
          <cell r="D155" t="str">
            <v>WEC ENERGY GROUP</v>
          </cell>
        </row>
        <row r="156">
          <cell r="A156" t="str">
            <v>38WEC1</v>
          </cell>
          <cell r="D156" t="str">
            <v>Upper Michigan Energy Resources Corp.</v>
          </cell>
          <cell r="E156" t="str">
            <v>MI</v>
          </cell>
          <cell r="F156" t="str">
            <v>Elec.</v>
          </cell>
          <cell r="G156" t="str">
            <v>ü</v>
          </cell>
          <cell r="H156" t="str">
            <v/>
          </cell>
          <cell r="I156" t="str">
            <v>ü</v>
          </cell>
          <cell r="J156" t="str">
            <v/>
          </cell>
          <cell r="K156" t="str">
            <v>--</v>
          </cell>
          <cell r="L156" t="str">
            <v>*</v>
          </cell>
          <cell r="M156" t="str">
            <v>--</v>
          </cell>
          <cell r="N156" t="str">
            <v/>
          </cell>
          <cell r="O156" t="str">
            <v>--</v>
          </cell>
          <cell r="P156" t="str">
            <v/>
          </cell>
          <cell r="Q156" t="str">
            <v>ü</v>
          </cell>
          <cell r="R156" t="str">
            <v/>
          </cell>
          <cell r="S156" t="str">
            <v>--</v>
          </cell>
          <cell r="T156" t="str">
            <v/>
          </cell>
          <cell r="U156" t="str">
            <v>--</v>
          </cell>
          <cell r="V156" t="str">
            <v/>
          </cell>
          <cell r="W156" t="str">
            <v>--</v>
          </cell>
          <cell r="X156" t="str">
            <v/>
          </cell>
        </row>
        <row r="157">
          <cell r="A157" t="str">
            <v>38WEC2</v>
          </cell>
          <cell r="D157" t="str">
            <v>Wisconsin Electric Power Co.</v>
          </cell>
          <cell r="E157" t="str">
            <v>WI</v>
          </cell>
          <cell r="F157" t="str">
            <v>Elec.</v>
          </cell>
          <cell r="G157" t="str">
            <v>ü</v>
          </cell>
          <cell r="H157" t="str">
            <v>*</v>
          </cell>
          <cell r="I157" t="str">
            <v>--</v>
          </cell>
          <cell r="J157" t="str">
            <v>*</v>
          </cell>
          <cell r="K157" t="str">
            <v>--</v>
          </cell>
          <cell r="L157" t="str">
            <v/>
          </cell>
          <cell r="M157" t="str">
            <v>--</v>
          </cell>
          <cell r="N157" t="str">
            <v/>
          </cell>
          <cell r="O157" t="str">
            <v>--</v>
          </cell>
          <cell r="P157" t="str">
            <v>*</v>
          </cell>
          <cell r="Q157" t="str">
            <v>ü</v>
          </cell>
          <cell r="R157" t="str">
            <v/>
          </cell>
          <cell r="S157" t="str">
            <v>--</v>
          </cell>
          <cell r="T157" t="str">
            <v>*</v>
          </cell>
          <cell r="U157" t="str">
            <v>--</v>
          </cell>
          <cell r="V157" t="str">
            <v/>
          </cell>
          <cell r="W157" t="str">
            <v>--</v>
          </cell>
          <cell r="X157" t="str">
            <v/>
          </cell>
        </row>
        <row r="158">
          <cell r="A158" t="str">
            <v>38WEC3</v>
          </cell>
          <cell r="D158" t="str">
            <v>Wisconsin Public Service Corp.</v>
          </cell>
          <cell r="E158" t="str">
            <v>WI</v>
          </cell>
          <cell r="F158" t="str">
            <v>Elec.</v>
          </cell>
          <cell r="G158" t="str">
            <v>ü</v>
          </cell>
          <cell r="H158" t="str">
            <v>*</v>
          </cell>
          <cell r="I158" t="str">
            <v>--</v>
          </cell>
          <cell r="J158" t="str">
            <v>*</v>
          </cell>
          <cell r="K158" t="str">
            <v>--</v>
          </cell>
          <cell r="L158" t="str">
            <v/>
          </cell>
          <cell r="M158" t="str">
            <v>--</v>
          </cell>
          <cell r="N158" t="str">
            <v/>
          </cell>
          <cell r="O158" t="str">
            <v>--</v>
          </cell>
          <cell r="P158" t="str">
            <v>*</v>
          </cell>
          <cell r="Q158" t="str">
            <v>--</v>
          </cell>
          <cell r="R158" t="str">
            <v/>
          </cell>
          <cell r="S158" t="str">
            <v>--</v>
          </cell>
          <cell r="T158" t="str">
            <v>*</v>
          </cell>
          <cell r="U158" t="str">
            <v>--</v>
          </cell>
          <cell r="V158" t="str">
            <v/>
          </cell>
          <cell r="W158" t="str">
            <v>--</v>
          </cell>
          <cell r="X158" t="str">
            <v/>
          </cell>
        </row>
        <row r="159">
          <cell r="A159" t="str">
            <v>XEL</v>
          </cell>
          <cell r="B159">
            <v>39</v>
          </cell>
          <cell r="C159">
            <v>7</v>
          </cell>
          <cell r="D159" t="str">
            <v>XCEL ENERGY, INC.</v>
          </cell>
        </row>
        <row r="160">
          <cell r="A160" t="str">
            <v>39XEL1</v>
          </cell>
          <cell r="D160" t="str">
            <v>Public Service Co. of Colorado</v>
          </cell>
          <cell r="E160" t="str">
            <v>CO</v>
          </cell>
          <cell r="F160" t="str">
            <v>Elec.</v>
          </cell>
          <cell r="G160" t="str">
            <v>ü</v>
          </cell>
          <cell r="H160" t="str">
            <v/>
          </cell>
          <cell r="I160" t="str">
            <v>ü</v>
          </cell>
          <cell r="J160" t="str">
            <v/>
          </cell>
          <cell r="K160" t="str">
            <v>--</v>
          </cell>
          <cell r="L160" t="str">
            <v/>
          </cell>
          <cell r="M160" t="str">
            <v>ü</v>
          </cell>
          <cell r="N160" t="str">
            <v>*</v>
          </cell>
          <cell r="O160" t="str">
            <v>--</v>
          </cell>
          <cell r="P160">
            <v>0</v>
          </cell>
          <cell r="Q160" t="str">
            <v>ü</v>
          </cell>
          <cell r="R160" t="str">
            <v/>
          </cell>
          <cell r="S160" t="str">
            <v>--</v>
          </cell>
          <cell r="T160">
            <v>0</v>
          </cell>
          <cell r="U160" t="str">
            <v>--</v>
          </cell>
          <cell r="V160">
            <v>0</v>
          </cell>
          <cell r="W160" t="str">
            <v>ü</v>
          </cell>
          <cell r="X160">
            <v>0</v>
          </cell>
        </row>
        <row r="161">
          <cell r="A161" t="str">
            <v>39XEL2</v>
          </cell>
          <cell r="D161" t="str">
            <v>Northern States Power Co. - Minnesota</v>
          </cell>
          <cell r="E161" t="str">
            <v>MN</v>
          </cell>
          <cell r="F161" t="str">
            <v>Elec.</v>
          </cell>
          <cell r="G161" t="str">
            <v>ü</v>
          </cell>
          <cell r="H161" t="str">
            <v/>
          </cell>
          <cell r="I161" t="str">
            <v>ü</v>
          </cell>
          <cell r="J161" t="str">
            <v/>
          </cell>
          <cell r="K161" t="str">
            <v>--</v>
          </cell>
          <cell r="L161">
            <v>0</v>
          </cell>
          <cell r="M161" t="str">
            <v>ü</v>
          </cell>
          <cell r="N161" t="str">
            <v>*</v>
          </cell>
          <cell r="O161" t="str">
            <v>--</v>
          </cell>
          <cell r="P161" t="str">
            <v/>
          </cell>
          <cell r="Q161" t="str">
            <v>ü</v>
          </cell>
          <cell r="R161" t="str">
            <v/>
          </cell>
          <cell r="S161" t="str">
            <v>--</v>
          </cell>
          <cell r="T161" t="str">
            <v/>
          </cell>
          <cell r="U161" t="str">
            <v>ü</v>
          </cell>
          <cell r="V161" t="str">
            <v/>
          </cell>
          <cell r="W161" t="str">
            <v>ü</v>
          </cell>
          <cell r="X161" t="str">
            <v/>
          </cell>
        </row>
        <row r="162">
          <cell r="A162" t="str">
            <v>39XEL3</v>
          </cell>
          <cell r="D162" t="str">
            <v>Southwestern Public Service Co.</v>
          </cell>
          <cell r="E162" t="str">
            <v>NM</v>
          </cell>
          <cell r="F162" t="str">
            <v>Elec.</v>
          </cell>
          <cell r="G162" t="str">
            <v>ü</v>
          </cell>
          <cell r="H162" t="str">
            <v/>
          </cell>
          <cell r="I162" t="str">
            <v>ü</v>
          </cell>
          <cell r="J162" t="str">
            <v/>
          </cell>
          <cell r="K162" t="str">
            <v>--</v>
          </cell>
          <cell r="L162" t="str">
            <v/>
          </cell>
          <cell r="M162" t="str">
            <v>--</v>
          </cell>
          <cell r="N162" t="str">
            <v/>
          </cell>
          <cell r="O162" t="str">
            <v>--</v>
          </cell>
          <cell r="P162" t="str">
            <v/>
          </cell>
          <cell r="Q162" t="str">
            <v>ü</v>
          </cell>
          <cell r="R162" t="str">
            <v/>
          </cell>
          <cell r="S162" t="str">
            <v>--</v>
          </cell>
          <cell r="T162" t="str">
            <v/>
          </cell>
          <cell r="U162" t="str">
            <v>--</v>
          </cell>
          <cell r="V162" t="str">
            <v/>
          </cell>
          <cell r="W162" t="str">
            <v>--</v>
          </cell>
          <cell r="X162" t="str">
            <v/>
          </cell>
        </row>
        <row r="163">
          <cell r="A163" t="str">
            <v>39XEL4</v>
          </cell>
          <cell r="D163" t="str">
            <v>Northern States Power Co. - Minnesota</v>
          </cell>
          <cell r="E163" t="str">
            <v>ND</v>
          </cell>
          <cell r="F163" t="str">
            <v>Elec.</v>
          </cell>
          <cell r="G163" t="str">
            <v>ü</v>
          </cell>
          <cell r="H163" t="str">
            <v/>
          </cell>
          <cell r="I163" t="str">
            <v>--</v>
          </cell>
          <cell r="J163" t="str">
            <v/>
          </cell>
          <cell r="K163" t="str">
            <v>--</v>
          </cell>
          <cell r="L163" t="str">
            <v/>
          </cell>
          <cell r="M163" t="str">
            <v>--</v>
          </cell>
          <cell r="N163" t="str">
            <v/>
          </cell>
          <cell r="O163" t="str">
            <v>--</v>
          </cell>
          <cell r="P163" t="str">
            <v/>
          </cell>
          <cell r="Q163" t="str">
            <v>ü</v>
          </cell>
          <cell r="R163" t="str">
            <v>*</v>
          </cell>
          <cell r="S163" t="str">
            <v>ü</v>
          </cell>
          <cell r="T163" t="str">
            <v>*</v>
          </cell>
          <cell r="U163" t="str">
            <v>--</v>
          </cell>
          <cell r="V163" t="str">
            <v>*</v>
          </cell>
          <cell r="W163" t="str">
            <v>ü</v>
          </cell>
          <cell r="X163" t="str">
            <v>*</v>
          </cell>
        </row>
        <row r="164">
          <cell r="A164" t="str">
            <v>39XEL5</v>
          </cell>
          <cell r="D164" t="str">
            <v>Northern States Power Co. - Minnesota</v>
          </cell>
          <cell r="E164" t="str">
            <v>SD</v>
          </cell>
          <cell r="F164" t="str">
            <v>Elec.</v>
          </cell>
          <cell r="G164" t="str">
            <v>ü</v>
          </cell>
          <cell r="H164" t="str">
            <v/>
          </cell>
          <cell r="I164" t="str">
            <v>ü</v>
          </cell>
          <cell r="J164" t="str">
            <v>*</v>
          </cell>
          <cell r="K164" t="str">
            <v>--</v>
          </cell>
          <cell r="L164" t="str">
            <v/>
          </cell>
          <cell r="M164" t="str">
            <v>ü</v>
          </cell>
          <cell r="N164" t="str">
            <v>*</v>
          </cell>
          <cell r="O164" t="str">
            <v>ü</v>
          </cell>
          <cell r="P164" t="str">
            <v>*</v>
          </cell>
          <cell r="Q164" t="str">
            <v>--</v>
          </cell>
          <cell r="R164" t="str">
            <v/>
          </cell>
          <cell r="S164" t="str">
            <v>ü</v>
          </cell>
          <cell r="T164" t="str">
            <v>*</v>
          </cell>
          <cell r="U164" t="str">
            <v>ü</v>
          </cell>
          <cell r="V164" t="str">
            <v/>
          </cell>
          <cell r="W164" t="str">
            <v>ü</v>
          </cell>
          <cell r="X164" t="str">
            <v/>
          </cell>
        </row>
        <row r="165">
          <cell r="A165" t="str">
            <v>39XEL6</v>
          </cell>
          <cell r="D165" t="str">
            <v>Southwestern Public Service Co.</v>
          </cell>
          <cell r="E165" t="str">
            <v>TX</v>
          </cell>
          <cell r="F165" t="str">
            <v>Elec.</v>
          </cell>
          <cell r="G165" t="str">
            <v>ü</v>
          </cell>
          <cell r="H165" t="str">
            <v>*</v>
          </cell>
          <cell r="I165" t="str">
            <v>ü</v>
          </cell>
          <cell r="J165">
            <v>0</v>
          </cell>
          <cell r="K165" t="str">
            <v>--</v>
          </cell>
          <cell r="L165" t="str">
            <v/>
          </cell>
          <cell r="M165" t="str">
            <v>--</v>
          </cell>
          <cell r="N165" t="str">
            <v/>
          </cell>
          <cell r="O165" t="str">
            <v>--</v>
          </cell>
          <cell r="P165" t="str">
            <v>*</v>
          </cell>
          <cell r="Q165" t="str">
            <v>--</v>
          </cell>
          <cell r="R165" t="str">
            <v/>
          </cell>
          <cell r="S165" t="str">
            <v>--</v>
          </cell>
          <cell r="T165">
            <v>0</v>
          </cell>
          <cell r="U165" t="str">
            <v>--</v>
          </cell>
          <cell r="V165" t="str">
            <v/>
          </cell>
          <cell r="W165" t="str">
            <v>ü</v>
          </cell>
          <cell r="X165">
            <v>0</v>
          </cell>
        </row>
        <row r="166">
          <cell r="A166" t="str">
            <v>39XEL7</v>
          </cell>
          <cell r="D166" t="str">
            <v>Northern States Power Co. - Wisconsin</v>
          </cell>
          <cell r="E166" t="str">
            <v>WI</v>
          </cell>
          <cell r="F166" t="str">
            <v>Elec.</v>
          </cell>
          <cell r="G166" t="str">
            <v>ü</v>
          </cell>
          <cell r="H166" t="str">
            <v>*</v>
          </cell>
          <cell r="I166" t="str">
            <v>--</v>
          </cell>
          <cell r="J166" t="str">
            <v>*</v>
          </cell>
          <cell r="K166" t="str">
            <v>--</v>
          </cell>
          <cell r="L166" t="str">
            <v/>
          </cell>
          <cell r="M166" t="str">
            <v>--</v>
          </cell>
          <cell r="N166" t="str">
            <v/>
          </cell>
          <cell r="O166" t="str">
            <v>--</v>
          </cell>
          <cell r="P166" t="str">
            <v>*</v>
          </cell>
          <cell r="Q166" t="str">
            <v>--</v>
          </cell>
          <cell r="R166" t="str">
            <v/>
          </cell>
          <cell r="S166" t="str">
            <v>--</v>
          </cell>
          <cell r="T166" t="str">
            <v>*</v>
          </cell>
          <cell r="U166" t="str">
            <v>--</v>
          </cell>
          <cell r="V166" t="str">
            <v/>
          </cell>
          <cell r="W166" t="str">
            <v>--</v>
          </cell>
          <cell r="X166" t="str">
            <v/>
          </cell>
        </row>
        <row r="168">
          <cell r="A168" t="str">
            <v>"VALUE LINE GAS GROUP" GAS OPERATING COS.</v>
          </cell>
        </row>
        <row r="169">
          <cell r="A169" t="str">
            <v>ATO</v>
          </cell>
          <cell r="B169" t="str">
            <v>01</v>
          </cell>
          <cell r="C169">
            <v>7</v>
          </cell>
          <cell r="D169" t="str">
            <v>ATMOS ENERGY</v>
          </cell>
        </row>
        <row r="170">
          <cell r="A170" t="str">
            <v>01ATO1</v>
          </cell>
          <cell r="D170" t="str">
            <v>Atmos Energy Corp.</v>
          </cell>
          <cell r="E170" t="str">
            <v>KS</v>
          </cell>
          <cell r="F170" t="str">
            <v>Gas</v>
          </cell>
          <cell r="G170" t="str">
            <v>ü</v>
          </cell>
          <cell r="H170" t="str">
            <v/>
          </cell>
          <cell r="I170" t="str">
            <v>--</v>
          </cell>
          <cell r="J170" t="str">
            <v>*</v>
          </cell>
          <cell r="K170" t="str">
            <v>--</v>
          </cell>
          <cell r="L170" t="str">
            <v/>
          </cell>
          <cell r="M170" t="str">
            <v>ü</v>
          </cell>
          <cell r="N170" t="str">
            <v>*</v>
          </cell>
          <cell r="O170" t="str">
            <v>--</v>
          </cell>
          <cell r="P170" t="str">
            <v/>
          </cell>
          <cell r="Q170" t="str">
            <v>--</v>
          </cell>
          <cell r="R170" t="str">
            <v/>
          </cell>
          <cell r="S170" t="str">
            <v>ü</v>
          </cell>
          <cell r="T170" t="str">
            <v>*</v>
          </cell>
          <cell r="U170" t="str">
            <v>--</v>
          </cell>
          <cell r="V170" t="str">
            <v/>
          </cell>
          <cell r="W170" t="str">
            <v>--</v>
          </cell>
          <cell r="X170">
            <v>0</v>
          </cell>
        </row>
        <row r="171">
          <cell r="A171" t="str">
            <v>01ATO2</v>
          </cell>
          <cell r="D171" t="str">
            <v>Atmos Energy Corp.</v>
          </cell>
          <cell r="E171" t="str">
            <v>KY</v>
          </cell>
          <cell r="F171" t="str">
            <v>Gas</v>
          </cell>
          <cell r="G171" t="str">
            <v>ü</v>
          </cell>
          <cell r="H171" t="str">
            <v/>
          </cell>
          <cell r="I171" t="str">
            <v>ü</v>
          </cell>
          <cell r="J171" t="str">
            <v/>
          </cell>
          <cell r="K171" t="str">
            <v>--</v>
          </cell>
          <cell r="L171" t="str">
            <v/>
          </cell>
          <cell r="M171" t="str">
            <v>ü</v>
          </cell>
          <cell r="N171" t="str">
            <v>*</v>
          </cell>
          <cell r="O171" t="str">
            <v>--</v>
          </cell>
          <cell r="P171" t="str">
            <v/>
          </cell>
          <cell r="Q171" t="str">
            <v>--</v>
          </cell>
          <cell r="R171" t="str">
            <v/>
          </cell>
          <cell r="S171" t="str">
            <v>ü</v>
          </cell>
          <cell r="T171">
            <v>0</v>
          </cell>
          <cell r="U171" t="str">
            <v>--</v>
          </cell>
          <cell r="V171" t="str">
            <v/>
          </cell>
          <cell r="W171" t="str">
            <v>--</v>
          </cell>
          <cell r="X171">
            <v>0</v>
          </cell>
        </row>
        <row r="172">
          <cell r="A172" t="str">
            <v>01ATO3</v>
          </cell>
          <cell r="D172" t="str">
            <v>Atmos Energy Corp.</v>
          </cell>
          <cell r="E172" t="str">
            <v>LA</v>
          </cell>
          <cell r="F172" t="str">
            <v>Gas</v>
          </cell>
          <cell r="G172" t="str">
            <v>ü</v>
          </cell>
          <cell r="H172" t="str">
            <v/>
          </cell>
          <cell r="I172" t="str">
            <v>--</v>
          </cell>
          <cell r="J172" t="str">
            <v/>
          </cell>
          <cell r="K172" t="str">
            <v>--</v>
          </cell>
          <cell r="L172" t="str">
            <v/>
          </cell>
          <cell r="M172" t="str">
            <v>ü</v>
          </cell>
          <cell r="N172" t="str">
            <v>*</v>
          </cell>
          <cell r="O172" t="str">
            <v>--</v>
          </cell>
          <cell r="P172" t="str">
            <v/>
          </cell>
          <cell r="Q172" t="str">
            <v>--</v>
          </cell>
          <cell r="R172" t="str">
            <v/>
          </cell>
          <cell r="S172" t="str">
            <v>--</v>
          </cell>
          <cell r="T172" t="str">
            <v/>
          </cell>
          <cell r="U172" t="str">
            <v>--</v>
          </cell>
          <cell r="V172" t="str">
            <v/>
          </cell>
          <cell r="W172" t="str">
            <v>--</v>
          </cell>
          <cell r="X172" t="str">
            <v/>
          </cell>
        </row>
        <row r="173">
          <cell r="A173" t="str">
            <v>01ATO4</v>
          </cell>
          <cell r="D173" t="str">
            <v>Atmos Energy Inc.</v>
          </cell>
          <cell r="E173" t="str">
            <v>MS</v>
          </cell>
          <cell r="F173" t="str">
            <v>Gas</v>
          </cell>
          <cell r="G173" t="str">
            <v>ü</v>
          </cell>
          <cell r="H173" t="str">
            <v/>
          </cell>
          <cell r="I173" t="str">
            <v>--</v>
          </cell>
          <cell r="J173" t="str">
            <v/>
          </cell>
          <cell r="K173" t="str">
            <v>--</v>
          </cell>
          <cell r="L173" t="str">
            <v/>
          </cell>
          <cell r="M173" t="str">
            <v>ü</v>
          </cell>
          <cell r="N173" t="str">
            <v>*</v>
          </cell>
          <cell r="O173" t="str">
            <v>--</v>
          </cell>
          <cell r="P173" t="str">
            <v/>
          </cell>
          <cell r="Q173" t="str">
            <v>--</v>
          </cell>
          <cell r="R173" t="str">
            <v/>
          </cell>
          <cell r="S173" t="str">
            <v>ü</v>
          </cell>
          <cell r="T173">
            <v>0</v>
          </cell>
          <cell r="U173" t="str">
            <v>--</v>
          </cell>
          <cell r="V173" t="str">
            <v/>
          </cell>
          <cell r="W173" t="str">
            <v>--</v>
          </cell>
          <cell r="X173" t="str">
            <v/>
          </cell>
        </row>
        <row r="174">
          <cell r="A174" t="str">
            <v>01ATO5</v>
          </cell>
          <cell r="D174" t="str">
            <v>Atmos Energy Inc.</v>
          </cell>
          <cell r="E174" t="str">
            <v>TN</v>
          </cell>
          <cell r="F174" t="str">
            <v>Gas</v>
          </cell>
          <cell r="G174" t="str">
            <v>ü</v>
          </cell>
          <cell r="H174" t="str">
            <v/>
          </cell>
          <cell r="I174" t="str">
            <v>--</v>
          </cell>
          <cell r="J174" t="str">
            <v/>
          </cell>
          <cell r="K174" t="str">
            <v>--</v>
          </cell>
          <cell r="L174" t="str">
            <v/>
          </cell>
          <cell r="M174" t="str">
            <v>ü</v>
          </cell>
          <cell r="N174" t="str">
            <v>*</v>
          </cell>
          <cell r="O174" t="str">
            <v>--</v>
          </cell>
          <cell r="P174" t="str">
            <v/>
          </cell>
          <cell r="Q174" t="str">
            <v>--</v>
          </cell>
          <cell r="R174" t="str">
            <v/>
          </cell>
          <cell r="S174" t="str">
            <v>--</v>
          </cell>
          <cell r="T174" t="str">
            <v/>
          </cell>
          <cell r="U174" t="str">
            <v>--</v>
          </cell>
          <cell r="V174" t="str">
            <v/>
          </cell>
          <cell r="W174" t="str">
            <v>--</v>
          </cell>
          <cell r="X174" t="str">
            <v/>
          </cell>
        </row>
        <row r="175">
          <cell r="A175" t="str">
            <v>01ATO6</v>
          </cell>
          <cell r="D175" t="str">
            <v>Atmos Energy Inc.</v>
          </cell>
          <cell r="E175" t="str">
            <v>TX</v>
          </cell>
          <cell r="F175" t="str">
            <v>Gas</v>
          </cell>
          <cell r="G175" t="str">
            <v>ü</v>
          </cell>
          <cell r="H175" t="str">
            <v>*</v>
          </cell>
          <cell r="I175" t="str">
            <v>--</v>
          </cell>
          <cell r="J175" t="str">
            <v/>
          </cell>
          <cell r="K175" t="str">
            <v>--</v>
          </cell>
          <cell r="L175" t="str">
            <v/>
          </cell>
          <cell r="M175" t="str">
            <v>ü</v>
          </cell>
          <cell r="N175" t="str">
            <v>*</v>
          </cell>
          <cell r="O175" t="str">
            <v>--</v>
          </cell>
          <cell r="P175" t="str">
            <v/>
          </cell>
          <cell r="Q175" t="str">
            <v>--</v>
          </cell>
          <cell r="R175" t="str">
            <v/>
          </cell>
          <cell r="S175" t="str">
            <v>ü</v>
          </cell>
          <cell r="T175">
            <v>0</v>
          </cell>
          <cell r="U175" t="str">
            <v>--</v>
          </cell>
          <cell r="V175" t="str">
            <v/>
          </cell>
          <cell r="W175" t="str">
            <v>--</v>
          </cell>
          <cell r="X175" t="str">
            <v/>
          </cell>
        </row>
        <row r="176">
          <cell r="A176" t="str">
            <v>CPK</v>
          </cell>
          <cell r="B176" t="str">
            <v>02</v>
          </cell>
          <cell r="C176">
            <v>3</v>
          </cell>
          <cell r="D176" t="str">
            <v>CHESAPEAKE UTILITES</v>
          </cell>
        </row>
        <row r="177">
          <cell r="A177" t="str">
            <v>02CPK1</v>
          </cell>
          <cell r="D177" t="str">
            <v>Chesapeake Utilities Corp.</v>
          </cell>
          <cell r="E177" t="str">
            <v>DE</v>
          </cell>
          <cell r="F177" t="str">
            <v>Gas</v>
          </cell>
          <cell r="G177" t="str">
            <v>ü</v>
          </cell>
          <cell r="H177" t="str">
            <v/>
          </cell>
          <cell r="I177" t="str">
            <v>--</v>
          </cell>
          <cell r="J177" t="str">
            <v/>
          </cell>
          <cell r="K177" t="str">
            <v>--</v>
          </cell>
          <cell r="L177" t="str">
            <v/>
          </cell>
          <cell r="M177" t="str">
            <v>--</v>
          </cell>
          <cell r="N177" t="str">
            <v/>
          </cell>
          <cell r="O177" t="str">
            <v>--</v>
          </cell>
          <cell r="P177" t="str">
            <v/>
          </cell>
          <cell r="Q177" t="str">
            <v>--</v>
          </cell>
          <cell r="R177" t="str">
            <v/>
          </cell>
          <cell r="S177" t="str">
            <v>ü</v>
          </cell>
          <cell r="T177" t="str">
            <v>*</v>
          </cell>
          <cell r="U177" t="str">
            <v>ü</v>
          </cell>
          <cell r="V177" t="str">
            <v>*</v>
          </cell>
          <cell r="W177" t="str">
            <v>--</v>
          </cell>
          <cell r="X177">
            <v>0</v>
          </cell>
        </row>
        <row r="178">
          <cell r="A178" t="str">
            <v>02CPK2</v>
          </cell>
          <cell r="D178" t="str">
            <v>Florida Public Utilities Co.</v>
          </cell>
          <cell r="E178" t="str">
            <v>FL</v>
          </cell>
          <cell r="F178" t="str">
            <v>Elec.</v>
          </cell>
          <cell r="G178" t="str">
            <v>ü</v>
          </cell>
          <cell r="H178" t="str">
            <v/>
          </cell>
          <cell r="I178" t="str">
            <v>ü</v>
          </cell>
          <cell r="J178" t="str">
            <v/>
          </cell>
          <cell r="K178" t="str">
            <v>--</v>
          </cell>
          <cell r="L178" t="str">
            <v/>
          </cell>
          <cell r="M178" t="str">
            <v>--</v>
          </cell>
          <cell r="N178" t="str">
            <v/>
          </cell>
          <cell r="O178" t="str">
            <v>ü</v>
          </cell>
          <cell r="P178" t="str">
            <v>*</v>
          </cell>
          <cell r="Q178" t="str">
            <v>--</v>
          </cell>
          <cell r="R178" t="str">
            <v/>
          </cell>
          <cell r="S178" t="str">
            <v>--</v>
          </cell>
          <cell r="T178" t="str">
            <v>*</v>
          </cell>
          <cell r="U178" t="str">
            <v>ü</v>
          </cell>
          <cell r="V178" t="str">
            <v/>
          </cell>
          <cell r="W178" t="str">
            <v>--</v>
          </cell>
          <cell r="X178">
            <v>0</v>
          </cell>
        </row>
        <row r="179">
          <cell r="A179" t="str">
            <v>02CPK3</v>
          </cell>
          <cell r="D179" t="str">
            <v>Florida Public Utilities Co.</v>
          </cell>
          <cell r="E179" t="str">
            <v>FL</v>
          </cell>
          <cell r="F179" t="str">
            <v>Gas</v>
          </cell>
          <cell r="G179" t="str">
            <v>ü</v>
          </cell>
          <cell r="H179" t="str">
            <v/>
          </cell>
          <cell r="I179" t="str">
            <v>ü</v>
          </cell>
          <cell r="J179" t="str">
            <v/>
          </cell>
          <cell r="K179" t="str">
            <v>--</v>
          </cell>
          <cell r="L179" t="str">
            <v/>
          </cell>
          <cell r="M179" t="str">
            <v>--</v>
          </cell>
          <cell r="N179" t="str">
            <v/>
          </cell>
          <cell r="O179" t="str">
            <v>--</v>
          </cell>
          <cell r="P179" t="str">
            <v/>
          </cell>
          <cell r="Q179" t="str">
            <v>--</v>
          </cell>
          <cell r="R179" t="str">
            <v/>
          </cell>
          <cell r="S179" t="str">
            <v>ü</v>
          </cell>
          <cell r="T179" t="str">
            <v>*</v>
          </cell>
          <cell r="U179" t="str">
            <v>ü</v>
          </cell>
          <cell r="V179" t="str">
            <v/>
          </cell>
          <cell r="W179" t="str">
            <v>--</v>
          </cell>
          <cell r="X179">
            <v>0</v>
          </cell>
        </row>
        <row r="180">
          <cell r="A180" t="str">
            <v>NJR</v>
          </cell>
          <cell r="B180" t="str">
            <v>03</v>
          </cell>
          <cell r="C180">
            <v>1</v>
          </cell>
          <cell r="D180" t="str">
            <v>NEW JERSEY RESOURCES</v>
          </cell>
        </row>
        <row r="181">
          <cell r="A181" t="str">
            <v>03NJR1</v>
          </cell>
          <cell r="D181" t="str">
            <v>New Jersey Natural Gas Co.</v>
          </cell>
          <cell r="E181" t="str">
            <v>NJ</v>
          </cell>
          <cell r="F181" t="str">
            <v>Gas</v>
          </cell>
          <cell r="G181" t="str">
            <v>--</v>
          </cell>
          <cell r="H181" t="str">
            <v>*</v>
          </cell>
          <cell r="I181" t="str">
            <v>ü</v>
          </cell>
          <cell r="J181" t="str">
            <v>*</v>
          </cell>
          <cell r="K181" t="str">
            <v>ü</v>
          </cell>
          <cell r="L181" t="str">
            <v>*</v>
          </cell>
          <cell r="M181" t="str">
            <v>--</v>
          </cell>
          <cell r="N181" t="str">
            <v/>
          </cell>
          <cell r="O181" t="str">
            <v>--</v>
          </cell>
          <cell r="P181" t="str">
            <v/>
          </cell>
          <cell r="Q181" t="str">
            <v>--</v>
          </cell>
          <cell r="R181" t="str">
            <v/>
          </cell>
          <cell r="S181" t="str">
            <v>ü</v>
          </cell>
          <cell r="T181" t="str">
            <v>*</v>
          </cell>
          <cell r="U181" t="str">
            <v>ü</v>
          </cell>
          <cell r="V181" t="str">
            <v>*</v>
          </cell>
          <cell r="W181" t="str">
            <v>--</v>
          </cell>
          <cell r="X181" t="str">
            <v/>
          </cell>
        </row>
        <row r="182">
          <cell r="A182" t="str">
            <v>NI</v>
          </cell>
          <cell r="B182" t="str">
            <v>04</v>
          </cell>
          <cell r="C182">
            <v>7</v>
          </cell>
          <cell r="D182" t="str">
            <v>NISOURCE INC.</v>
          </cell>
        </row>
        <row r="183">
          <cell r="A183" t="str">
            <v>04NI1</v>
          </cell>
          <cell r="D183" t="str">
            <v>Northern Indiana Public Service Co.</v>
          </cell>
          <cell r="E183" t="str">
            <v>IN</v>
          </cell>
          <cell r="F183" t="str">
            <v>Gas</v>
          </cell>
          <cell r="G183" t="str">
            <v>ü</v>
          </cell>
          <cell r="H183" t="str">
            <v/>
          </cell>
          <cell r="I183" t="str">
            <v>ü</v>
          </cell>
          <cell r="J183" t="str">
            <v/>
          </cell>
          <cell r="K183" t="str">
            <v>--</v>
          </cell>
          <cell r="L183" t="str">
            <v/>
          </cell>
          <cell r="M183" t="str">
            <v>--</v>
          </cell>
          <cell r="N183" t="str">
            <v/>
          </cell>
          <cell r="O183" t="str">
            <v>--</v>
          </cell>
          <cell r="P183" t="str">
            <v/>
          </cell>
          <cell r="Q183" t="str">
            <v>--</v>
          </cell>
          <cell r="R183" t="str">
            <v/>
          </cell>
          <cell r="S183" t="str">
            <v>ü</v>
          </cell>
          <cell r="T183" t="str">
            <v>*</v>
          </cell>
          <cell r="U183" t="str">
            <v>--</v>
          </cell>
          <cell r="V183" t="str">
            <v/>
          </cell>
          <cell r="W183" t="str">
            <v>--</v>
          </cell>
          <cell r="X183" t="str">
            <v/>
          </cell>
        </row>
        <row r="184">
          <cell r="A184" t="str">
            <v>04NI2</v>
          </cell>
          <cell r="D184" t="str">
            <v>Columbia Gas of Kentucky Inc.</v>
          </cell>
          <cell r="E184" t="str">
            <v>KY</v>
          </cell>
          <cell r="F184" t="str">
            <v>Gas</v>
          </cell>
          <cell r="G184" t="str">
            <v>ü</v>
          </cell>
          <cell r="H184" t="str">
            <v/>
          </cell>
          <cell r="I184" t="str">
            <v>ü</v>
          </cell>
          <cell r="J184" t="str">
            <v/>
          </cell>
          <cell r="K184" t="str">
            <v>--</v>
          </cell>
          <cell r="L184" t="str">
            <v/>
          </cell>
          <cell r="M184" t="str">
            <v>ü</v>
          </cell>
          <cell r="N184" t="str">
            <v>*</v>
          </cell>
          <cell r="O184" t="str">
            <v>--</v>
          </cell>
          <cell r="P184" t="str">
            <v/>
          </cell>
          <cell r="Q184" t="str">
            <v>--</v>
          </cell>
          <cell r="R184" t="str">
            <v/>
          </cell>
          <cell r="S184" t="str">
            <v>ü</v>
          </cell>
          <cell r="T184">
            <v>0</v>
          </cell>
          <cell r="U184" t="str">
            <v>--</v>
          </cell>
          <cell r="V184">
            <v>0</v>
          </cell>
          <cell r="W184" t="str">
            <v>--</v>
          </cell>
          <cell r="X184">
            <v>0</v>
          </cell>
        </row>
        <row r="185">
          <cell r="A185" t="str">
            <v>04NI3</v>
          </cell>
          <cell r="D185" t="str">
            <v>Columbia Gas of Maryland Inc.</v>
          </cell>
          <cell r="E185" t="str">
            <v>MD</v>
          </cell>
          <cell r="F185" t="str">
            <v>Gas</v>
          </cell>
          <cell r="G185" t="str">
            <v>ü</v>
          </cell>
          <cell r="H185" t="str">
            <v/>
          </cell>
          <cell r="I185" t="str">
            <v>ü</v>
          </cell>
          <cell r="J185">
            <v>0</v>
          </cell>
          <cell r="K185" t="str">
            <v>--</v>
          </cell>
          <cell r="L185" t="str">
            <v/>
          </cell>
          <cell r="M185" t="str">
            <v>ü</v>
          </cell>
          <cell r="N185" t="str">
            <v>*</v>
          </cell>
          <cell r="O185" t="str">
            <v>--</v>
          </cell>
          <cell r="P185" t="str">
            <v/>
          </cell>
          <cell r="Q185" t="str">
            <v>--</v>
          </cell>
          <cell r="R185" t="str">
            <v/>
          </cell>
          <cell r="S185" t="str">
            <v>ü</v>
          </cell>
          <cell r="T185">
            <v>0</v>
          </cell>
          <cell r="U185" t="str">
            <v>--</v>
          </cell>
          <cell r="V185" t="str">
            <v/>
          </cell>
          <cell r="W185" t="str">
            <v>--</v>
          </cell>
          <cell r="X185" t="str">
            <v/>
          </cell>
        </row>
        <row r="186">
          <cell r="A186" t="str">
            <v>04NI5</v>
          </cell>
          <cell r="D186" t="str">
            <v>Columbia Gas of Ohio Inc.</v>
          </cell>
          <cell r="E186" t="str">
            <v>OH</v>
          </cell>
          <cell r="F186" t="str">
            <v>Gas</v>
          </cell>
          <cell r="G186" t="str">
            <v>--</v>
          </cell>
          <cell r="H186" t="str">
            <v>*</v>
          </cell>
          <cell r="I186" t="str">
            <v>ü</v>
          </cell>
          <cell r="J186" t="str">
            <v/>
          </cell>
          <cell r="K186" t="str">
            <v>--</v>
          </cell>
          <cell r="L186" t="str">
            <v>*</v>
          </cell>
          <cell r="M186" t="str">
            <v>--</v>
          </cell>
          <cell r="N186" t="str">
            <v/>
          </cell>
          <cell r="O186" t="str">
            <v>--</v>
          </cell>
          <cell r="P186" t="str">
            <v/>
          </cell>
          <cell r="Q186" t="str">
            <v>--</v>
          </cell>
          <cell r="R186" t="str">
            <v/>
          </cell>
          <cell r="S186" t="str">
            <v>ü</v>
          </cell>
          <cell r="T186" t="str">
            <v>*</v>
          </cell>
          <cell r="U186" t="str">
            <v>--</v>
          </cell>
          <cell r="V186" t="str">
            <v/>
          </cell>
          <cell r="W186" t="str">
            <v>--</v>
          </cell>
          <cell r="X186" t="str">
            <v/>
          </cell>
        </row>
        <row r="187">
          <cell r="A187" t="str">
            <v>04NI6</v>
          </cell>
          <cell r="D187" t="str">
            <v>Columbia Gas of Pennsylvania Inc.</v>
          </cell>
          <cell r="E187" t="str">
            <v>PA</v>
          </cell>
          <cell r="F187" t="str">
            <v>Gas</v>
          </cell>
          <cell r="G187" t="str">
            <v>ü</v>
          </cell>
          <cell r="H187">
            <v>0</v>
          </cell>
          <cell r="I187" t="str">
            <v>--</v>
          </cell>
          <cell r="J187">
            <v>0</v>
          </cell>
          <cell r="K187" t="str">
            <v>--</v>
          </cell>
          <cell r="L187">
            <v>0</v>
          </cell>
          <cell r="M187" t="str">
            <v>ü</v>
          </cell>
          <cell r="N187" t="str">
            <v>*</v>
          </cell>
          <cell r="O187" t="str">
            <v>--</v>
          </cell>
          <cell r="P187" t="str">
            <v/>
          </cell>
          <cell r="Q187" t="str">
            <v>--</v>
          </cell>
          <cell r="R187" t="str">
            <v/>
          </cell>
          <cell r="S187" t="str">
            <v>ü</v>
          </cell>
          <cell r="T187" t="str">
            <v>*</v>
          </cell>
          <cell r="U187" t="str">
            <v>--</v>
          </cell>
          <cell r="V187" t="str">
            <v/>
          </cell>
          <cell r="W187" t="str">
            <v>--</v>
          </cell>
          <cell r="X187" t="str">
            <v/>
          </cell>
        </row>
        <row r="188">
          <cell r="A188" t="str">
            <v>04NI7</v>
          </cell>
          <cell r="D188" t="str">
            <v>Columbia Gas of Virginia Inc.</v>
          </cell>
          <cell r="E188" t="str">
            <v>VA</v>
          </cell>
          <cell r="F188" t="str">
            <v>Gas</v>
          </cell>
          <cell r="G188" t="str">
            <v>ü</v>
          </cell>
          <cell r="H188">
            <v>0</v>
          </cell>
          <cell r="I188" t="str">
            <v>ü</v>
          </cell>
          <cell r="J188">
            <v>0</v>
          </cell>
          <cell r="K188" t="str">
            <v>--</v>
          </cell>
          <cell r="L188" t="str">
            <v/>
          </cell>
          <cell r="M188" t="str">
            <v>ü</v>
          </cell>
          <cell r="N188" t="str">
            <v>*</v>
          </cell>
          <cell r="O188" t="str">
            <v>--</v>
          </cell>
          <cell r="P188">
            <v>0</v>
          </cell>
          <cell r="Q188" t="str">
            <v>--</v>
          </cell>
          <cell r="R188">
            <v>0</v>
          </cell>
          <cell r="S188" t="str">
            <v>ü</v>
          </cell>
          <cell r="T188">
            <v>0</v>
          </cell>
          <cell r="U188" t="str">
            <v>--</v>
          </cell>
          <cell r="V188">
            <v>0</v>
          </cell>
          <cell r="W188" t="str">
            <v>--</v>
          </cell>
          <cell r="X188" t="str">
            <v/>
          </cell>
        </row>
        <row r="189">
          <cell r="A189" t="str">
            <v>NWN</v>
          </cell>
          <cell r="B189" t="str">
            <v>05</v>
          </cell>
          <cell r="C189">
            <v>2</v>
          </cell>
          <cell r="D189" t="str">
            <v>NORTHWEST NATURAL</v>
          </cell>
        </row>
        <row r="190">
          <cell r="A190" t="str">
            <v>05NWN1</v>
          </cell>
          <cell r="D190" t="str">
            <v>Northwest Natural Gas Co.</v>
          </cell>
          <cell r="E190" t="str">
            <v>OR</v>
          </cell>
          <cell r="F190" t="str">
            <v>Gas</v>
          </cell>
          <cell r="G190" t="str">
            <v>ü</v>
          </cell>
          <cell r="H190" t="str">
            <v/>
          </cell>
          <cell r="I190" t="str">
            <v>ü</v>
          </cell>
          <cell r="J190" t="str">
            <v>*</v>
          </cell>
          <cell r="K190" t="str">
            <v>--</v>
          </cell>
          <cell r="L190" t="str">
            <v/>
          </cell>
          <cell r="M190" t="str">
            <v>ü</v>
          </cell>
          <cell r="N190" t="str">
            <v>*</v>
          </cell>
          <cell r="O190" t="str">
            <v>--</v>
          </cell>
          <cell r="P190" t="str">
            <v/>
          </cell>
          <cell r="Q190" t="str">
            <v>--</v>
          </cell>
          <cell r="R190" t="str">
            <v/>
          </cell>
          <cell r="S190" t="str">
            <v>--</v>
          </cell>
          <cell r="T190" t="str">
            <v/>
          </cell>
          <cell r="U190" t="str">
            <v>ü</v>
          </cell>
          <cell r="V190" t="str">
            <v>*</v>
          </cell>
          <cell r="W190" t="str">
            <v>--</v>
          </cell>
          <cell r="X190" t="str">
            <v/>
          </cell>
        </row>
        <row r="191">
          <cell r="A191" t="str">
            <v>05NWN2</v>
          </cell>
          <cell r="D191" t="str">
            <v>Northwest Natural Gas Co.</v>
          </cell>
          <cell r="E191" t="str">
            <v>WA</v>
          </cell>
          <cell r="F191" t="str">
            <v>Gas</v>
          </cell>
          <cell r="G191" t="str">
            <v>ü</v>
          </cell>
          <cell r="H191" t="str">
            <v/>
          </cell>
          <cell r="I191" t="str">
            <v>ü</v>
          </cell>
          <cell r="J191" t="str">
            <v/>
          </cell>
          <cell r="K191" t="str">
            <v>--</v>
          </cell>
          <cell r="L191" t="str">
            <v/>
          </cell>
          <cell r="M191" t="str">
            <v>--</v>
          </cell>
          <cell r="N191" t="str">
            <v/>
          </cell>
          <cell r="O191" t="str">
            <v>--</v>
          </cell>
          <cell r="P191" t="str">
            <v/>
          </cell>
          <cell r="Q191" t="str">
            <v>--</v>
          </cell>
          <cell r="R191" t="str">
            <v/>
          </cell>
          <cell r="S191" t="str">
            <v>--</v>
          </cell>
          <cell r="T191">
            <v>0</v>
          </cell>
          <cell r="U191" t="str">
            <v>--</v>
          </cell>
          <cell r="V191" t="str">
            <v/>
          </cell>
          <cell r="W191" t="str">
            <v>--</v>
          </cell>
          <cell r="X191" t="str">
            <v/>
          </cell>
        </row>
        <row r="192">
          <cell r="A192" t="str">
            <v>OGS</v>
          </cell>
          <cell r="B192" t="str">
            <v>06</v>
          </cell>
          <cell r="C192">
            <v>3</v>
          </cell>
          <cell r="D192" t="str">
            <v>ONE GAS, INC.</v>
          </cell>
        </row>
        <row r="193">
          <cell r="A193" t="str">
            <v>06OGS1</v>
          </cell>
          <cell r="D193" t="str">
            <v>Kansas Gas Service Co.</v>
          </cell>
          <cell r="E193" t="str">
            <v>KS</v>
          </cell>
          <cell r="F193" t="str">
            <v>Gas</v>
          </cell>
          <cell r="G193" t="str">
            <v>ü</v>
          </cell>
          <cell r="H193" t="str">
            <v/>
          </cell>
          <cell r="I193" t="str">
            <v>--</v>
          </cell>
          <cell r="J193" t="str">
            <v>*</v>
          </cell>
          <cell r="K193" t="str">
            <v>--</v>
          </cell>
          <cell r="L193" t="str">
            <v/>
          </cell>
          <cell r="M193" t="str">
            <v>ü</v>
          </cell>
          <cell r="N193" t="str">
            <v>*</v>
          </cell>
          <cell r="O193" t="str">
            <v>--</v>
          </cell>
          <cell r="P193" t="str">
            <v/>
          </cell>
          <cell r="Q193" t="str">
            <v>--</v>
          </cell>
          <cell r="R193" t="str">
            <v/>
          </cell>
          <cell r="S193" t="str">
            <v>ü</v>
          </cell>
          <cell r="T193" t="str">
            <v>*</v>
          </cell>
          <cell r="U193" t="str">
            <v>--</v>
          </cell>
          <cell r="V193" t="str">
            <v/>
          </cell>
          <cell r="W193" t="str">
            <v>--</v>
          </cell>
          <cell r="X193">
            <v>0</v>
          </cell>
        </row>
        <row r="194">
          <cell r="A194" t="str">
            <v>06OGS2</v>
          </cell>
          <cell r="D194" t="str">
            <v>Oklahoma Natural Gas Co.</v>
          </cell>
          <cell r="E194" t="str">
            <v>OK</v>
          </cell>
          <cell r="F194" t="str">
            <v>Gas</v>
          </cell>
          <cell r="G194" t="str">
            <v>ü</v>
          </cell>
          <cell r="H194" t="str">
            <v/>
          </cell>
          <cell r="I194" t="str">
            <v>ü</v>
          </cell>
          <cell r="J194" t="str">
            <v>*</v>
          </cell>
          <cell r="K194" t="str">
            <v>--</v>
          </cell>
          <cell r="L194" t="str">
            <v/>
          </cell>
          <cell r="M194" t="str">
            <v>ü</v>
          </cell>
          <cell r="N194" t="str">
            <v>*</v>
          </cell>
          <cell r="O194" t="str">
            <v>--</v>
          </cell>
          <cell r="P194" t="str">
            <v/>
          </cell>
          <cell r="Q194" t="str">
            <v>--</v>
          </cell>
          <cell r="R194" t="str">
            <v/>
          </cell>
          <cell r="S194" t="str">
            <v>--</v>
          </cell>
          <cell r="T194" t="str">
            <v/>
          </cell>
          <cell r="U194" t="str">
            <v>--</v>
          </cell>
          <cell r="V194" t="str">
            <v/>
          </cell>
          <cell r="W194" t="str">
            <v>--</v>
          </cell>
          <cell r="X194" t="str">
            <v/>
          </cell>
        </row>
        <row r="195">
          <cell r="A195" t="str">
            <v>06OGS3</v>
          </cell>
          <cell r="D195" t="str">
            <v>Texas Gas Service Co.</v>
          </cell>
          <cell r="E195" t="str">
            <v>TX</v>
          </cell>
          <cell r="F195" t="str">
            <v>Gas</v>
          </cell>
          <cell r="G195" t="str">
            <v>ü</v>
          </cell>
          <cell r="H195" t="str">
            <v>*</v>
          </cell>
          <cell r="I195" t="str">
            <v>--</v>
          </cell>
          <cell r="J195" t="str">
            <v/>
          </cell>
          <cell r="K195" t="str">
            <v>--</v>
          </cell>
          <cell r="L195" t="str">
            <v/>
          </cell>
          <cell r="M195" t="str">
            <v>ü</v>
          </cell>
          <cell r="N195" t="str">
            <v>*</v>
          </cell>
          <cell r="O195" t="str">
            <v>--</v>
          </cell>
          <cell r="P195" t="str">
            <v/>
          </cell>
          <cell r="Q195" t="str">
            <v>--</v>
          </cell>
          <cell r="R195" t="str">
            <v/>
          </cell>
          <cell r="S195" t="str">
            <v>ü</v>
          </cell>
          <cell r="T195">
            <v>0</v>
          </cell>
          <cell r="U195" t="str">
            <v>--</v>
          </cell>
          <cell r="V195" t="str">
            <v/>
          </cell>
          <cell r="W195" t="str">
            <v>--</v>
          </cell>
          <cell r="X195" t="str">
            <v/>
          </cell>
        </row>
        <row r="196">
          <cell r="A196" t="str">
            <v>SJI</v>
          </cell>
          <cell r="B196" t="str">
            <v>07</v>
          </cell>
          <cell r="C196">
            <v>2</v>
          </cell>
          <cell r="D196" t="str">
            <v>SOUTH JERSEY INDUSTRIES</v>
          </cell>
        </row>
        <row r="197">
          <cell r="A197" t="str">
            <v>07SJI1</v>
          </cell>
          <cell r="D197" t="str">
            <v>Elizabethtown Gas Co.</v>
          </cell>
          <cell r="E197" t="str">
            <v>NJ</v>
          </cell>
          <cell r="F197" t="str">
            <v>Gas</v>
          </cell>
          <cell r="G197" t="str">
            <v>--</v>
          </cell>
          <cell r="H197" t="str">
            <v>*</v>
          </cell>
          <cell r="I197" t="str">
            <v>ü</v>
          </cell>
          <cell r="J197" t="str">
            <v>*</v>
          </cell>
          <cell r="K197" t="str">
            <v>--</v>
          </cell>
          <cell r="L197" t="str">
            <v/>
          </cell>
          <cell r="M197" t="str">
            <v>ü</v>
          </cell>
          <cell r="N197" t="str">
            <v>*</v>
          </cell>
          <cell r="O197" t="str">
            <v>--</v>
          </cell>
          <cell r="P197" t="str">
            <v/>
          </cell>
          <cell r="Q197" t="str">
            <v>--</v>
          </cell>
          <cell r="R197" t="str">
            <v/>
          </cell>
          <cell r="S197" t="str">
            <v>ü</v>
          </cell>
          <cell r="T197" t="str">
            <v>*</v>
          </cell>
          <cell r="U197" t="str">
            <v>ü</v>
          </cell>
          <cell r="V197" t="str">
            <v>*</v>
          </cell>
          <cell r="W197" t="str">
            <v>--</v>
          </cell>
          <cell r="X197" t="str">
            <v/>
          </cell>
        </row>
        <row r="198">
          <cell r="A198" t="str">
            <v>07SJI2</v>
          </cell>
          <cell r="D198" t="str">
            <v>South Jersey Gas Co.</v>
          </cell>
          <cell r="E198" t="str">
            <v>NJ</v>
          </cell>
          <cell r="F198" t="str">
            <v>Gas</v>
          </cell>
          <cell r="G198" t="str">
            <v>--</v>
          </cell>
          <cell r="H198" t="str">
            <v>*</v>
          </cell>
          <cell r="I198" t="str">
            <v>ü</v>
          </cell>
          <cell r="J198" t="str">
            <v>*</v>
          </cell>
          <cell r="K198" t="str">
            <v>ü</v>
          </cell>
          <cell r="L198" t="str">
            <v>*</v>
          </cell>
          <cell r="M198" t="str">
            <v>--</v>
          </cell>
          <cell r="N198" t="str">
            <v/>
          </cell>
          <cell r="O198" t="str">
            <v>--</v>
          </cell>
          <cell r="P198" t="str">
            <v/>
          </cell>
          <cell r="Q198" t="str">
            <v>--</v>
          </cell>
          <cell r="R198" t="str">
            <v/>
          </cell>
          <cell r="S198" t="str">
            <v>--</v>
          </cell>
          <cell r="T198" t="str">
            <v>*</v>
          </cell>
          <cell r="U198" t="str">
            <v>ü</v>
          </cell>
          <cell r="V198" t="str">
            <v>*</v>
          </cell>
          <cell r="W198" t="str">
            <v>--</v>
          </cell>
          <cell r="X198" t="str">
            <v/>
          </cell>
        </row>
        <row r="199">
          <cell r="A199" t="str">
            <v>SWX</v>
          </cell>
          <cell r="B199" t="str">
            <v>08</v>
          </cell>
          <cell r="C199">
            <v>3</v>
          </cell>
          <cell r="D199" t="str">
            <v>SOUTHWEST GAS</v>
          </cell>
        </row>
        <row r="200">
          <cell r="A200" t="str">
            <v>08SWX1</v>
          </cell>
          <cell r="D200" t="str">
            <v>Southwest Gas Corp.</v>
          </cell>
          <cell r="E200" t="str">
            <v>AZ</v>
          </cell>
          <cell r="F200" t="str">
            <v>Gas</v>
          </cell>
          <cell r="G200" t="str">
            <v>ü</v>
          </cell>
          <cell r="H200" t="str">
            <v/>
          </cell>
          <cell r="I200" t="str">
            <v>ü</v>
          </cell>
          <cell r="J200" t="str">
            <v/>
          </cell>
          <cell r="K200" t="str">
            <v>ü</v>
          </cell>
          <cell r="L200">
            <v>0</v>
          </cell>
          <cell r="M200" t="str">
            <v>--</v>
          </cell>
          <cell r="N200" t="str">
            <v>*</v>
          </cell>
          <cell r="O200" t="str">
            <v>--</v>
          </cell>
          <cell r="P200" t="str">
            <v/>
          </cell>
          <cell r="Q200" t="str">
            <v>--</v>
          </cell>
          <cell r="R200" t="str">
            <v/>
          </cell>
          <cell r="S200" t="str">
            <v>ü</v>
          </cell>
          <cell r="T200" t="str">
            <v>*</v>
          </cell>
          <cell r="U200" t="str">
            <v>--</v>
          </cell>
          <cell r="V200" t="str">
            <v/>
          </cell>
          <cell r="W200" t="str">
            <v>--</v>
          </cell>
          <cell r="X200">
            <v>0</v>
          </cell>
        </row>
        <row r="201">
          <cell r="A201" t="str">
            <v>08SWX2</v>
          </cell>
          <cell r="D201" t="str">
            <v>Southwest Gas Corp.</v>
          </cell>
          <cell r="E201" t="str">
            <v>CA</v>
          </cell>
          <cell r="F201" t="str">
            <v>Gas</v>
          </cell>
          <cell r="G201" t="str">
            <v>ü</v>
          </cell>
          <cell r="H201" t="str">
            <v/>
          </cell>
          <cell r="I201" t="str">
            <v>--</v>
          </cell>
          <cell r="J201" t="str">
            <v/>
          </cell>
          <cell r="K201" t="str">
            <v>ü</v>
          </cell>
          <cell r="L201" t="str">
            <v/>
          </cell>
          <cell r="M201" t="str">
            <v>--</v>
          </cell>
          <cell r="N201" t="str">
            <v/>
          </cell>
          <cell r="O201" t="str">
            <v>--</v>
          </cell>
          <cell r="P201" t="str">
            <v/>
          </cell>
          <cell r="Q201" t="str">
            <v>--</v>
          </cell>
          <cell r="R201" t="str">
            <v/>
          </cell>
          <cell r="S201" t="str">
            <v>--</v>
          </cell>
          <cell r="T201" t="str">
            <v/>
          </cell>
          <cell r="U201" t="str">
            <v>--</v>
          </cell>
          <cell r="V201" t="str">
            <v/>
          </cell>
          <cell r="W201" t="str">
            <v>--</v>
          </cell>
          <cell r="X201" t="str">
            <v/>
          </cell>
        </row>
        <row r="202">
          <cell r="A202" t="str">
            <v>08SWX3</v>
          </cell>
          <cell r="D202" t="str">
            <v>Southwest Gas Corp.</v>
          </cell>
          <cell r="E202" t="str">
            <v>NV</v>
          </cell>
          <cell r="F202" t="str">
            <v>Gas</v>
          </cell>
          <cell r="G202" t="str">
            <v>ü</v>
          </cell>
          <cell r="H202" t="str">
            <v/>
          </cell>
          <cell r="I202" t="str">
            <v>ü</v>
          </cell>
          <cell r="J202" t="str">
            <v/>
          </cell>
          <cell r="K202" t="str">
            <v>ü</v>
          </cell>
          <cell r="L202">
            <v>0</v>
          </cell>
          <cell r="M202" t="str">
            <v>--</v>
          </cell>
          <cell r="N202" t="str">
            <v/>
          </cell>
          <cell r="O202" t="str">
            <v>--</v>
          </cell>
          <cell r="P202" t="str">
            <v/>
          </cell>
          <cell r="Q202" t="str">
            <v>ü</v>
          </cell>
          <cell r="R202" t="str">
            <v/>
          </cell>
          <cell r="S202" t="str">
            <v>ü</v>
          </cell>
          <cell r="T202">
            <v>0</v>
          </cell>
          <cell r="U202" t="str">
            <v>--</v>
          </cell>
          <cell r="V202" t="str">
            <v/>
          </cell>
          <cell r="W202" t="str">
            <v>--</v>
          </cell>
          <cell r="X202" t="str">
            <v/>
          </cell>
        </row>
        <row r="203">
          <cell r="A203" t="str">
            <v>SR</v>
          </cell>
          <cell r="B203" t="str">
            <v>09</v>
          </cell>
          <cell r="C203">
            <v>4</v>
          </cell>
          <cell r="D203" t="str">
            <v>SPIRE INC.</v>
          </cell>
        </row>
        <row r="204">
          <cell r="A204" t="str">
            <v>09SR1</v>
          </cell>
          <cell r="D204" t="str">
            <v>Spire Alabama Inc.</v>
          </cell>
          <cell r="E204" t="str">
            <v>AL</v>
          </cell>
          <cell r="F204" t="str">
            <v>Gas</v>
          </cell>
          <cell r="G204" t="str">
            <v>ü</v>
          </cell>
          <cell r="H204" t="str">
            <v>*</v>
          </cell>
          <cell r="I204" t="str">
            <v>--</v>
          </cell>
          <cell r="J204" t="str">
            <v/>
          </cell>
          <cell r="K204" t="str">
            <v>--</v>
          </cell>
          <cell r="L204" t="str">
            <v/>
          </cell>
          <cell r="M204" t="str">
            <v>ü</v>
          </cell>
          <cell r="N204" t="str">
            <v>*</v>
          </cell>
          <cell r="O204" t="str">
            <v>--</v>
          </cell>
          <cell r="P204" t="str">
            <v/>
          </cell>
          <cell r="Q204" t="str">
            <v>--</v>
          </cell>
          <cell r="R204" t="str">
            <v/>
          </cell>
          <cell r="S204" t="str">
            <v>--</v>
          </cell>
          <cell r="T204" t="str">
            <v/>
          </cell>
          <cell r="U204" t="str">
            <v>--</v>
          </cell>
          <cell r="V204" t="str">
            <v/>
          </cell>
          <cell r="W204" t="str">
            <v>--</v>
          </cell>
          <cell r="X204" t="str">
            <v/>
          </cell>
        </row>
        <row r="205">
          <cell r="A205" t="str">
            <v>09SR2</v>
          </cell>
          <cell r="D205" t="str">
            <v>Spire Gulf Inc.</v>
          </cell>
          <cell r="E205" t="str">
            <v>AL</v>
          </cell>
          <cell r="F205" t="str">
            <v>Gas</v>
          </cell>
          <cell r="G205" t="str">
            <v>ü</v>
          </cell>
          <cell r="H205" t="str">
            <v>*</v>
          </cell>
          <cell r="I205" t="str">
            <v>--</v>
          </cell>
          <cell r="J205" t="str">
            <v/>
          </cell>
          <cell r="K205" t="str">
            <v>--</v>
          </cell>
          <cell r="L205" t="str">
            <v/>
          </cell>
          <cell r="M205" t="str">
            <v>ü</v>
          </cell>
          <cell r="N205" t="str">
            <v>*</v>
          </cell>
          <cell r="O205" t="str">
            <v>--</v>
          </cell>
          <cell r="P205" t="str">
            <v/>
          </cell>
          <cell r="Q205" t="str">
            <v>--</v>
          </cell>
          <cell r="R205" t="str">
            <v/>
          </cell>
          <cell r="S205" t="str">
            <v>--</v>
          </cell>
          <cell r="T205" t="str">
            <v/>
          </cell>
          <cell r="U205" t="str">
            <v>--</v>
          </cell>
          <cell r="V205" t="str">
            <v/>
          </cell>
          <cell r="W205" t="str">
            <v>--</v>
          </cell>
          <cell r="X205" t="str">
            <v/>
          </cell>
        </row>
        <row r="206">
          <cell r="A206" t="str">
            <v>09SR3</v>
          </cell>
          <cell r="D206" t="str">
            <v>Spire Missouri Inc.</v>
          </cell>
          <cell r="E206" t="str">
            <v>MO</v>
          </cell>
          <cell r="F206" t="str">
            <v>Gas</v>
          </cell>
          <cell r="G206" t="str">
            <v>ü</v>
          </cell>
          <cell r="H206" t="str">
            <v/>
          </cell>
          <cell r="I206" t="str">
            <v>--</v>
          </cell>
          <cell r="J206" t="str">
            <v/>
          </cell>
          <cell r="K206" t="str">
            <v>--</v>
          </cell>
          <cell r="L206" t="str">
            <v/>
          </cell>
          <cell r="M206" t="str">
            <v>ü</v>
          </cell>
          <cell r="N206" t="str">
            <v>*</v>
          </cell>
          <cell r="O206" t="str">
            <v>--</v>
          </cell>
          <cell r="P206" t="str">
            <v/>
          </cell>
          <cell r="Q206" t="str">
            <v>--</v>
          </cell>
          <cell r="R206" t="str">
            <v/>
          </cell>
          <cell r="S206" t="str">
            <v>ü</v>
          </cell>
          <cell r="T206">
            <v>0</v>
          </cell>
          <cell r="U206" t="str">
            <v>--</v>
          </cell>
          <cell r="V206" t="str">
            <v/>
          </cell>
          <cell r="W206" t="str">
            <v>--</v>
          </cell>
          <cell r="X206" t="str">
            <v/>
          </cell>
        </row>
        <row r="208">
          <cell r="A208" t="str">
            <v>"VALUE LINE GAS GROUP" ELECTRIC OPERATING COS.</v>
          </cell>
        </row>
        <row r="209">
          <cell r="A209" t="str">
            <v>NI-E</v>
          </cell>
          <cell r="B209">
            <v>40</v>
          </cell>
          <cell r="C209">
            <v>1</v>
          </cell>
          <cell r="D209" t="str">
            <v>NISOURCE INC.</v>
          </cell>
        </row>
        <row r="210">
          <cell r="A210" t="str">
            <v>40NI-E1</v>
          </cell>
          <cell r="D210" t="str">
            <v>Northern Indiana Public Service Co.</v>
          </cell>
          <cell r="E210" t="str">
            <v>IN</v>
          </cell>
          <cell r="F210" t="str">
            <v>Elec.</v>
          </cell>
          <cell r="G210" t="str">
            <v>ü</v>
          </cell>
          <cell r="H210" t="str">
            <v/>
          </cell>
          <cell r="I210" t="str">
            <v>ü</v>
          </cell>
          <cell r="J210" t="str">
            <v/>
          </cell>
          <cell r="K210" t="str">
            <v>--</v>
          </cell>
          <cell r="L210" t="str">
            <v/>
          </cell>
          <cell r="M210" t="str">
            <v>ü</v>
          </cell>
          <cell r="N210" t="str">
            <v>*</v>
          </cell>
          <cell r="O210" t="str">
            <v>--</v>
          </cell>
          <cell r="P210" t="str">
            <v/>
          </cell>
          <cell r="Q210" t="str">
            <v>ü</v>
          </cell>
          <cell r="R210" t="str">
            <v/>
          </cell>
          <cell r="S210" t="str">
            <v>ü</v>
          </cell>
          <cell r="T210" t="str">
            <v>*</v>
          </cell>
          <cell r="U210" t="str">
            <v>ü</v>
          </cell>
          <cell r="V210" t="str">
            <v>*</v>
          </cell>
          <cell r="W210" t="str">
            <v>ü</v>
          </cell>
          <cell r="X210" t="str">
            <v/>
          </cell>
        </row>
        <row r="212">
          <cell r="A212" t="str">
            <v>"COMBINATION" GAS OPERATING COS.</v>
          </cell>
        </row>
        <row r="213">
          <cell r="A213" t="str">
            <v>AQN-G</v>
          </cell>
          <cell r="B213" t="str">
            <v>01</v>
          </cell>
          <cell r="C213">
            <v>6</v>
          </cell>
          <cell r="D213" t="str">
            <v>ALGONQUIN PWR. &amp; UTIL.</v>
          </cell>
        </row>
        <row r="214">
          <cell r="A214" t="str">
            <v>01AQN-G1</v>
          </cell>
          <cell r="D214" t="str">
            <v>Liberty Utilities (Peach State Nat. Gas) Corp.</v>
          </cell>
          <cell r="E214" t="str">
            <v>GA</v>
          </cell>
          <cell r="F214" t="str">
            <v>Gas</v>
          </cell>
          <cell r="G214" t="str">
            <v>ü</v>
          </cell>
          <cell r="H214" t="str">
            <v>*</v>
          </cell>
          <cell r="I214" t="str">
            <v>--</v>
          </cell>
          <cell r="J214" t="str">
            <v/>
          </cell>
          <cell r="K214" t="str">
            <v>ü</v>
          </cell>
          <cell r="L214" t="str">
            <v>*</v>
          </cell>
          <cell r="M214" t="str">
            <v>--</v>
          </cell>
          <cell r="N214" t="str">
            <v/>
          </cell>
          <cell r="O214" t="str">
            <v>--</v>
          </cell>
          <cell r="P214" t="str">
            <v/>
          </cell>
          <cell r="Q214" t="str">
            <v>--</v>
          </cell>
          <cell r="R214" t="str">
            <v/>
          </cell>
          <cell r="S214" t="str">
            <v>--</v>
          </cell>
          <cell r="T214" t="str">
            <v/>
          </cell>
          <cell r="U214" t="str">
            <v>--</v>
          </cell>
          <cell r="V214" t="str">
            <v/>
          </cell>
          <cell r="W214" t="str">
            <v>--</v>
          </cell>
          <cell r="X214">
            <v>0</v>
          </cell>
        </row>
        <row r="215">
          <cell r="A215" t="str">
            <v>01AQN-G2</v>
          </cell>
          <cell r="D215" t="str">
            <v>Liberty Utilities (Midstates Natural Gas) Corp.</v>
          </cell>
          <cell r="E215" t="str">
            <v>IL</v>
          </cell>
          <cell r="F215" t="str">
            <v>Gas</v>
          </cell>
          <cell r="G215" t="str">
            <v>ü</v>
          </cell>
          <cell r="H215">
            <v>0</v>
          </cell>
          <cell r="I215" t="str">
            <v>ü</v>
          </cell>
          <cell r="J215">
            <v>0</v>
          </cell>
          <cell r="K215" t="str">
            <v>--</v>
          </cell>
          <cell r="L215">
            <v>0</v>
          </cell>
          <cell r="M215" t="str">
            <v>ü</v>
          </cell>
          <cell r="N215" t="str">
            <v>*</v>
          </cell>
          <cell r="O215" t="str">
            <v>--</v>
          </cell>
          <cell r="P215">
            <v>0</v>
          </cell>
          <cell r="Q215" t="str">
            <v>--</v>
          </cell>
          <cell r="R215">
            <v>0</v>
          </cell>
          <cell r="S215" t="str">
            <v>--</v>
          </cell>
          <cell r="T215">
            <v>0</v>
          </cell>
          <cell r="U215" t="str">
            <v>--</v>
          </cell>
          <cell r="V215">
            <v>0</v>
          </cell>
          <cell r="W215" t="str">
            <v>--</v>
          </cell>
          <cell r="X215">
            <v>0</v>
          </cell>
        </row>
        <row r="216">
          <cell r="A216" t="str">
            <v>01AQN-G3</v>
          </cell>
          <cell r="D216" t="str">
            <v>Liberty Utilities (New England Natural Gas Co.) Corp.</v>
          </cell>
          <cell r="E216" t="str">
            <v>MA</v>
          </cell>
          <cell r="F216" t="str">
            <v>Gas</v>
          </cell>
          <cell r="G216" t="str">
            <v>ü</v>
          </cell>
          <cell r="H216">
            <v>0</v>
          </cell>
          <cell r="I216" t="str">
            <v>ü</v>
          </cell>
          <cell r="J216" t="str">
            <v>*</v>
          </cell>
          <cell r="K216" t="str">
            <v>ü</v>
          </cell>
          <cell r="L216" t="str">
            <v/>
          </cell>
          <cell r="M216" t="str">
            <v>--</v>
          </cell>
          <cell r="N216" t="str">
            <v/>
          </cell>
          <cell r="O216" t="str">
            <v>--</v>
          </cell>
          <cell r="P216" t="str">
            <v/>
          </cell>
          <cell r="Q216" t="str">
            <v>--</v>
          </cell>
          <cell r="R216" t="str">
            <v/>
          </cell>
          <cell r="S216" t="str">
            <v>ü</v>
          </cell>
          <cell r="T216" t="str">
            <v>*</v>
          </cell>
          <cell r="U216" t="str">
            <v>ü</v>
          </cell>
          <cell r="V216" t="str">
            <v>*</v>
          </cell>
          <cell r="W216" t="str">
            <v>--</v>
          </cell>
          <cell r="X216" t="str">
            <v/>
          </cell>
        </row>
        <row r="217">
          <cell r="A217" t="str">
            <v>01AQN-G4</v>
          </cell>
          <cell r="D217" t="str">
            <v>Empire District Gas Co.</v>
          </cell>
          <cell r="E217" t="str">
            <v>MO</v>
          </cell>
          <cell r="F217" t="str">
            <v>Gas</v>
          </cell>
          <cell r="G217" t="str">
            <v>ü</v>
          </cell>
          <cell r="H217" t="str">
            <v/>
          </cell>
          <cell r="I217" t="str">
            <v>--</v>
          </cell>
          <cell r="J217" t="str">
            <v/>
          </cell>
          <cell r="K217" t="str">
            <v>--</v>
          </cell>
          <cell r="L217" t="str">
            <v/>
          </cell>
          <cell r="M217" t="str">
            <v>--</v>
          </cell>
          <cell r="N217">
            <v>0</v>
          </cell>
          <cell r="O217" t="str">
            <v>--</v>
          </cell>
          <cell r="P217" t="str">
            <v/>
          </cell>
          <cell r="Q217" t="str">
            <v>--</v>
          </cell>
          <cell r="R217" t="str">
            <v/>
          </cell>
          <cell r="S217" t="str">
            <v>--</v>
          </cell>
          <cell r="T217" t="str">
            <v/>
          </cell>
          <cell r="U217" t="str">
            <v>--</v>
          </cell>
          <cell r="V217" t="str">
            <v/>
          </cell>
          <cell r="W217" t="str">
            <v>--</v>
          </cell>
          <cell r="X217" t="str">
            <v/>
          </cell>
        </row>
        <row r="218">
          <cell r="A218" t="str">
            <v>01AQN-G5</v>
          </cell>
          <cell r="D218" t="str">
            <v>Liberty Utilities (Midstates Natural Gas) Corp.</v>
          </cell>
          <cell r="E218" t="str">
            <v>MO</v>
          </cell>
          <cell r="F218" t="str">
            <v>Gas</v>
          </cell>
          <cell r="G218" t="str">
            <v>ü</v>
          </cell>
          <cell r="H218" t="str">
            <v/>
          </cell>
          <cell r="I218" t="str">
            <v>--</v>
          </cell>
          <cell r="J218" t="str">
            <v/>
          </cell>
          <cell r="K218" t="str">
            <v>--</v>
          </cell>
          <cell r="L218" t="str">
            <v/>
          </cell>
          <cell r="M218" t="str">
            <v>ü</v>
          </cell>
          <cell r="N218" t="str">
            <v>*</v>
          </cell>
          <cell r="O218" t="str">
            <v>--</v>
          </cell>
          <cell r="P218" t="str">
            <v/>
          </cell>
          <cell r="Q218" t="str">
            <v>--</v>
          </cell>
          <cell r="R218" t="str">
            <v/>
          </cell>
          <cell r="S218" t="str">
            <v>ü</v>
          </cell>
          <cell r="T218">
            <v>0</v>
          </cell>
          <cell r="U218" t="str">
            <v>--</v>
          </cell>
          <cell r="V218" t="str">
            <v/>
          </cell>
          <cell r="W218" t="str">
            <v>--</v>
          </cell>
          <cell r="X218" t="str">
            <v/>
          </cell>
        </row>
        <row r="219">
          <cell r="A219" t="str">
            <v>01AQN-G6</v>
          </cell>
          <cell r="D219" t="str">
            <v>Liberty Utilities (EnergyNorth Natural Gas) Corp.</v>
          </cell>
          <cell r="E219" t="str">
            <v>NH</v>
          </cell>
          <cell r="F219" t="str">
            <v>Gas</v>
          </cell>
          <cell r="G219" t="str">
            <v>ü</v>
          </cell>
          <cell r="H219" t="str">
            <v/>
          </cell>
          <cell r="I219" t="str">
            <v>ü</v>
          </cell>
          <cell r="J219" t="str">
            <v/>
          </cell>
          <cell r="K219" t="str">
            <v>ü</v>
          </cell>
          <cell r="L219" t="str">
            <v>*</v>
          </cell>
          <cell r="M219" t="str">
            <v>--</v>
          </cell>
          <cell r="N219">
            <v>0</v>
          </cell>
          <cell r="O219" t="str">
            <v>--</v>
          </cell>
          <cell r="P219" t="str">
            <v/>
          </cell>
          <cell r="Q219" t="str">
            <v>--</v>
          </cell>
          <cell r="R219" t="str">
            <v/>
          </cell>
          <cell r="S219" t="str">
            <v>--</v>
          </cell>
          <cell r="T219">
            <v>0</v>
          </cell>
          <cell r="U219" t="str">
            <v>ü</v>
          </cell>
          <cell r="V219" t="str">
            <v/>
          </cell>
          <cell r="W219" t="str">
            <v>--</v>
          </cell>
          <cell r="X219" t="str">
            <v/>
          </cell>
        </row>
        <row r="220">
          <cell r="A220" t="str">
            <v>LNT-G</v>
          </cell>
          <cell r="B220" t="str">
            <v>03</v>
          </cell>
          <cell r="C220">
            <v>2</v>
          </cell>
          <cell r="D220" t="str">
            <v>ALLIANT ENERGY CORP.</v>
          </cell>
        </row>
        <row r="221">
          <cell r="A221" t="str">
            <v>03LNT-G1</v>
          </cell>
          <cell r="D221" t="str">
            <v>Interstate Power &amp; Light Co.</v>
          </cell>
          <cell r="E221" t="str">
            <v>IA</v>
          </cell>
          <cell r="F221" t="str">
            <v>Gas</v>
          </cell>
          <cell r="G221" t="str">
            <v>ü</v>
          </cell>
          <cell r="H221" t="str">
            <v/>
          </cell>
          <cell r="I221" t="str">
            <v>ü</v>
          </cell>
          <cell r="J221" t="str">
            <v/>
          </cell>
          <cell r="K221" t="str">
            <v>--</v>
          </cell>
          <cell r="L221" t="str">
            <v/>
          </cell>
          <cell r="M221" t="str">
            <v>--</v>
          </cell>
          <cell r="N221" t="str">
            <v/>
          </cell>
          <cell r="O221" t="str">
            <v>--</v>
          </cell>
          <cell r="P221" t="str">
            <v/>
          </cell>
          <cell r="Q221" t="str">
            <v>--</v>
          </cell>
          <cell r="R221" t="str">
            <v/>
          </cell>
          <cell r="S221" t="str">
            <v>--</v>
          </cell>
          <cell r="T221" t="str">
            <v/>
          </cell>
          <cell r="U221" t="str">
            <v>--</v>
          </cell>
          <cell r="V221" t="str">
            <v/>
          </cell>
          <cell r="W221" t="str">
            <v>--</v>
          </cell>
          <cell r="X221" t="str">
            <v/>
          </cell>
        </row>
        <row r="222">
          <cell r="A222" t="str">
            <v>03LNT-G2</v>
          </cell>
          <cell r="D222" t="str">
            <v>Wisconsin Power &amp; Light Co.</v>
          </cell>
          <cell r="E222" t="str">
            <v>WI</v>
          </cell>
          <cell r="F222" t="str">
            <v>Gas</v>
          </cell>
          <cell r="G222" t="str">
            <v>ü</v>
          </cell>
          <cell r="H222" t="str">
            <v/>
          </cell>
          <cell r="I222" t="str">
            <v>--</v>
          </cell>
          <cell r="J222" t="str">
            <v/>
          </cell>
          <cell r="K222" t="str">
            <v>--</v>
          </cell>
          <cell r="L222" t="str">
            <v/>
          </cell>
          <cell r="M222" t="str">
            <v>--</v>
          </cell>
          <cell r="N222" t="str">
            <v/>
          </cell>
          <cell r="O222" t="str">
            <v>--</v>
          </cell>
          <cell r="P222" t="str">
            <v>*</v>
          </cell>
          <cell r="Q222" t="str">
            <v>--</v>
          </cell>
          <cell r="R222" t="str">
            <v/>
          </cell>
          <cell r="S222" t="str">
            <v>--</v>
          </cell>
          <cell r="T222" t="str">
            <v>*</v>
          </cell>
          <cell r="U222" t="str">
            <v>--</v>
          </cell>
          <cell r="V222" t="str">
            <v/>
          </cell>
          <cell r="W222" t="str">
            <v>--</v>
          </cell>
          <cell r="X222" t="str">
            <v/>
          </cell>
        </row>
        <row r="223">
          <cell r="A223" t="str">
            <v>AEE-G</v>
          </cell>
          <cell r="B223" t="str">
            <v>04</v>
          </cell>
          <cell r="C223">
            <v>2</v>
          </cell>
          <cell r="D223" t="str">
            <v>AMEREN CORP.</v>
          </cell>
        </row>
        <row r="224">
          <cell r="A224" t="str">
            <v>04AEE-G1</v>
          </cell>
          <cell r="D224" t="str">
            <v>Ameren Illinois Co.</v>
          </cell>
          <cell r="E224" t="str">
            <v>IL</v>
          </cell>
          <cell r="F224" t="str">
            <v>Gas</v>
          </cell>
          <cell r="G224" t="str">
            <v>ü</v>
          </cell>
          <cell r="H224" t="str">
            <v/>
          </cell>
          <cell r="I224" t="str">
            <v>ü</v>
          </cell>
          <cell r="J224" t="str">
            <v/>
          </cell>
          <cell r="K224" t="str">
            <v>--</v>
          </cell>
          <cell r="L224" t="str">
            <v/>
          </cell>
          <cell r="M224" t="str">
            <v>ü</v>
          </cell>
          <cell r="N224" t="str">
            <v>*</v>
          </cell>
          <cell r="O224" t="str">
            <v>--</v>
          </cell>
          <cell r="P224" t="str">
            <v/>
          </cell>
          <cell r="Q224" t="str">
            <v>--</v>
          </cell>
          <cell r="R224" t="str">
            <v/>
          </cell>
          <cell r="S224" t="str">
            <v>ü</v>
          </cell>
          <cell r="T224" t="str">
            <v>*</v>
          </cell>
          <cell r="U224" t="str">
            <v>ü</v>
          </cell>
          <cell r="V224" t="str">
            <v>*</v>
          </cell>
          <cell r="W224" t="str">
            <v>--</v>
          </cell>
          <cell r="X224" t="str">
            <v/>
          </cell>
        </row>
        <row r="225">
          <cell r="A225" t="str">
            <v>04AEE-G2</v>
          </cell>
          <cell r="D225" t="str">
            <v>Union Electric Co.</v>
          </cell>
          <cell r="E225" t="str">
            <v>MO</v>
          </cell>
          <cell r="F225" t="str">
            <v>Gas</v>
          </cell>
          <cell r="G225" t="str">
            <v>ü</v>
          </cell>
          <cell r="H225" t="str">
            <v/>
          </cell>
          <cell r="I225" t="str">
            <v>--</v>
          </cell>
          <cell r="J225" t="str">
            <v/>
          </cell>
          <cell r="K225" t="str">
            <v>--</v>
          </cell>
          <cell r="L225" t="str">
            <v/>
          </cell>
          <cell r="M225" t="str">
            <v>ü</v>
          </cell>
          <cell r="N225" t="str">
            <v>*</v>
          </cell>
          <cell r="O225" t="str">
            <v>--</v>
          </cell>
          <cell r="P225" t="str">
            <v/>
          </cell>
          <cell r="Q225" t="str">
            <v>--</v>
          </cell>
          <cell r="R225" t="str">
            <v/>
          </cell>
          <cell r="S225" t="str">
            <v>ü</v>
          </cell>
          <cell r="T225">
            <v>0</v>
          </cell>
          <cell r="U225" t="str">
            <v>--</v>
          </cell>
          <cell r="V225" t="str">
            <v/>
          </cell>
          <cell r="W225" t="str">
            <v>--</v>
          </cell>
          <cell r="X225" t="str">
            <v/>
          </cell>
        </row>
        <row r="226">
          <cell r="A226" t="str">
            <v>AVA-G</v>
          </cell>
          <cell r="B226" t="str">
            <v>07</v>
          </cell>
          <cell r="C226">
            <v>3</v>
          </cell>
          <cell r="D226" t="str">
            <v>AVISTA CORP.</v>
          </cell>
        </row>
        <row r="227">
          <cell r="A227" t="str">
            <v>07AVA-G1</v>
          </cell>
          <cell r="D227" t="str">
            <v>Avista Corp.</v>
          </cell>
          <cell r="E227" t="str">
            <v>ID</v>
          </cell>
          <cell r="F227" t="str">
            <v>Gas</v>
          </cell>
          <cell r="G227" t="str">
            <v>ü</v>
          </cell>
          <cell r="H227" t="str">
            <v/>
          </cell>
          <cell r="I227" t="str">
            <v>ü</v>
          </cell>
          <cell r="J227" t="str">
            <v/>
          </cell>
          <cell r="K227" t="str">
            <v>ü</v>
          </cell>
          <cell r="L227" t="str">
            <v>*</v>
          </cell>
          <cell r="M227" t="str">
            <v>--</v>
          </cell>
          <cell r="N227">
            <v>0</v>
          </cell>
          <cell r="O227" t="str">
            <v>--</v>
          </cell>
          <cell r="P227" t="str">
            <v/>
          </cell>
          <cell r="Q227" t="str">
            <v>--</v>
          </cell>
          <cell r="R227" t="str">
            <v/>
          </cell>
          <cell r="S227" t="str">
            <v>--</v>
          </cell>
          <cell r="T227" t="str">
            <v/>
          </cell>
          <cell r="U227" t="str">
            <v>--</v>
          </cell>
          <cell r="V227" t="str">
            <v/>
          </cell>
          <cell r="W227" t="str">
            <v>--</v>
          </cell>
          <cell r="X227" t="str">
            <v/>
          </cell>
        </row>
        <row r="228">
          <cell r="A228" t="str">
            <v>07AVA-G2</v>
          </cell>
          <cell r="D228" t="str">
            <v>Avista Corp.</v>
          </cell>
          <cell r="E228" t="str">
            <v>OR</v>
          </cell>
          <cell r="F228" t="str">
            <v>Gas</v>
          </cell>
          <cell r="G228" t="str">
            <v>ü</v>
          </cell>
          <cell r="H228" t="str">
            <v/>
          </cell>
          <cell r="I228" t="str">
            <v>ü</v>
          </cell>
          <cell r="J228" t="str">
            <v/>
          </cell>
          <cell r="K228">
            <v>0</v>
          </cell>
          <cell r="L228">
            <v>0</v>
          </cell>
          <cell r="M228" t="str">
            <v>ü</v>
          </cell>
          <cell r="N228" t="str">
            <v>*</v>
          </cell>
          <cell r="O228" t="str">
            <v>--</v>
          </cell>
          <cell r="P228" t="str">
            <v/>
          </cell>
          <cell r="Q228" t="str">
            <v>--</v>
          </cell>
          <cell r="R228" t="str">
            <v/>
          </cell>
          <cell r="S228" t="str">
            <v>--</v>
          </cell>
          <cell r="T228" t="str">
            <v/>
          </cell>
          <cell r="U228" t="str">
            <v>--</v>
          </cell>
          <cell r="V228" t="str">
            <v/>
          </cell>
          <cell r="W228" t="str">
            <v>--</v>
          </cell>
          <cell r="X228" t="str">
            <v/>
          </cell>
        </row>
        <row r="229">
          <cell r="A229" t="str">
            <v>07AVA-G3</v>
          </cell>
          <cell r="D229" t="str">
            <v>Avista Corp.</v>
          </cell>
          <cell r="E229" t="str">
            <v>WA</v>
          </cell>
          <cell r="F229" t="str">
            <v>Gas</v>
          </cell>
          <cell r="G229" t="str">
            <v>ü</v>
          </cell>
          <cell r="H229" t="str">
            <v/>
          </cell>
          <cell r="I229" t="str">
            <v>ü</v>
          </cell>
          <cell r="J229" t="str">
            <v/>
          </cell>
          <cell r="K229" t="str">
            <v>ü</v>
          </cell>
          <cell r="L229">
            <v>0</v>
          </cell>
          <cell r="M229" t="str">
            <v>--</v>
          </cell>
          <cell r="N229" t="str">
            <v>*</v>
          </cell>
          <cell r="O229" t="str">
            <v>--</v>
          </cell>
          <cell r="P229" t="str">
            <v/>
          </cell>
          <cell r="Q229" t="str">
            <v>--</v>
          </cell>
          <cell r="R229" t="str">
            <v/>
          </cell>
          <cell r="S229" t="str">
            <v>--</v>
          </cell>
          <cell r="T229">
            <v>0</v>
          </cell>
          <cell r="U229" t="str">
            <v>--</v>
          </cell>
          <cell r="V229" t="str">
            <v/>
          </cell>
          <cell r="W229" t="str">
            <v>--</v>
          </cell>
          <cell r="X229" t="str">
            <v/>
          </cell>
        </row>
        <row r="230">
          <cell r="A230" t="str">
            <v>BKH-G</v>
          </cell>
          <cell r="B230" t="str">
            <v>08</v>
          </cell>
          <cell r="C230">
            <v>7</v>
          </cell>
          <cell r="D230" t="str">
            <v>BLACK HILLS CORP.</v>
          </cell>
        </row>
        <row r="231">
          <cell r="A231" t="str">
            <v>08BKH-G1</v>
          </cell>
          <cell r="D231" t="str">
            <v>Black Hills Energy Arkansas Inc.</v>
          </cell>
          <cell r="E231" t="str">
            <v>AR</v>
          </cell>
          <cell r="F231" t="str">
            <v>Gas</v>
          </cell>
          <cell r="G231" t="str">
            <v>ü</v>
          </cell>
          <cell r="H231" t="str">
            <v/>
          </cell>
          <cell r="I231" t="str">
            <v>ü</v>
          </cell>
          <cell r="J231" t="str">
            <v/>
          </cell>
          <cell r="K231" t="str">
            <v>ü</v>
          </cell>
          <cell r="L231" t="str">
            <v>*</v>
          </cell>
          <cell r="M231" t="str">
            <v>--</v>
          </cell>
          <cell r="N231" t="str">
            <v/>
          </cell>
          <cell r="O231" t="str">
            <v>--</v>
          </cell>
          <cell r="P231" t="str">
            <v/>
          </cell>
          <cell r="Q231" t="str">
            <v>--</v>
          </cell>
          <cell r="R231" t="str">
            <v/>
          </cell>
          <cell r="S231" t="str">
            <v>ü</v>
          </cell>
          <cell r="T231" t="str">
            <v>*</v>
          </cell>
          <cell r="U231" t="str">
            <v>--</v>
          </cell>
          <cell r="V231" t="str">
            <v/>
          </cell>
          <cell r="W231" t="str">
            <v>--</v>
          </cell>
          <cell r="X231" t="str">
            <v/>
          </cell>
        </row>
        <row r="232">
          <cell r="A232" t="str">
            <v>08BKH-G2</v>
          </cell>
          <cell r="D232" t="str">
            <v>Black Hills Gas Distribution LLC</v>
          </cell>
          <cell r="E232" t="str">
            <v>CO</v>
          </cell>
          <cell r="F232" t="str">
            <v>Gas</v>
          </cell>
          <cell r="G232" t="str">
            <v>ü</v>
          </cell>
          <cell r="H232" t="str">
            <v/>
          </cell>
          <cell r="I232" t="str">
            <v>ü</v>
          </cell>
          <cell r="J232" t="str">
            <v/>
          </cell>
          <cell r="K232" t="str">
            <v>--</v>
          </cell>
          <cell r="L232" t="str">
            <v/>
          </cell>
          <cell r="M232" t="str">
            <v>--</v>
          </cell>
          <cell r="N232" t="str">
            <v/>
          </cell>
          <cell r="O232" t="str">
            <v>--</v>
          </cell>
          <cell r="P232" t="str">
            <v/>
          </cell>
          <cell r="Q232" t="str">
            <v>--</v>
          </cell>
          <cell r="R232" t="str">
            <v/>
          </cell>
          <cell r="S232" t="str">
            <v>ü</v>
          </cell>
          <cell r="T232" t="str">
            <v>*</v>
          </cell>
          <cell r="U232" t="str">
            <v>--</v>
          </cell>
          <cell r="V232" t="str">
            <v/>
          </cell>
          <cell r="W232" t="str">
            <v>--</v>
          </cell>
          <cell r="X232">
            <v>0</v>
          </cell>
        </row>
        <row r="233">
          <cell r="A233" t="str">
            <v>08BKH-G3</v>
          </cell>
          <cell r="D233" t="str">
            <v>Black Hills Iowa Gas Utility Co.</v>
          </cell>
          <cell r="E233" t="str">
            <v>IA</v>
          </cell>
          <cell r="F233" t="str">
            <v>Gas</v>
          </cell>
          <cell r="G233" t="str">
            <v>ü</v>
          </cell>
          <cell r="H233" t="str">
            <v/>
          </cell>
          <cell r="I233" t="str">
            <v>ü</v>
          </cell>
          <cell r="J233" t="str">
            <v/>
          </cell>
          <cell r="K233" t="str">
            <v>--</v>
          </cell>
          <cell r="L233" t="str">
            <v/>
          </cell>
          <cell r="M233" t="str">
            <v>--</v>
          </cell>
          <cell r="N233" t="str">
            <v/>
          </cell>
          <cell r="O233" t="str">
            <v>--</v>
          </cell>
          <cell r="P233" t="str">
            <v/>
          </cell>
          <cell r="Q233" t="str">
            <v>--</v>
          </cell>
          <cell r="R233" t="str">
            <v/>
          </cell>
          <cell r="S233" t="str">
            <v>ü</v>
          </cell>
          <cell r="T233" t="str">
            <v/>
          </cell>
          <cell r="U233" t="str">
            <v>--</v>
          </cell>
          <cell r="V233" t="str">
            <v/>
          </cell>
          <cell r="W233" t="str">
            <v>--</v>
          </cell>
          <cell r="X233" t="str">
            <v/>
          </cell>
        </row>
        <row r="234">
          <cell r="A234" t="str">
            <v>08BKH-G4</v>
          </cell>
          <cell r="D234" t="str">
            <v>Black Hills/Kansas Gas Utility Co.</v>
          </cell>
          <cell r="E234" t="str">
            <v>KS</v>
          </cell>
          <cell r="F234" t="str">
            <v>Gas</v>
          </cell>
          <cell r="G234" t="str">
            <v>ü</v>
          </cell>
          <cell r="H234" t="str">
            <v/>
          </cell>
          <cell r="I234" t="str">
            <v>--</v>
          </cell>
          <cell r="J234" t="str">
            <v>*</v>
          </cell>
          <cell r="K234" t="str">
            <v>--</v>
          </cell>
          <cell r="L234" t="str">
            <v/>
          </cell>
          <cell r="M234" t="str">
            <v>ü</v>
          </cell>
          <cell r="N234" t="str">
            <v>*</v>
          </cell>
          <cell r="O234" t="str">
            <v>--</v>
          </cell>
          <cell r="P234" t="str">
            <v/>
          </cell>
          <cell r="Q234" t="str">
            <v>--</v>
          </cell>
          <cell r="R234" t="str">
            <v/>
          </cell>
          <cell r="S234" t="str">
            <v>ü</v>
          </cell>
          <cell r="T234" t="str">
            <v>*</v>
          </cell>
          <cell r="U234" t="str">
            <v>--</v>
          </cell>
          <cell r="V234" t="str">
            <v/>
          </cell>
          <cell r="W234" t="str">
            <v>--</v>
          </cell>
          <cell r="X234">
            <v>0</v>
          </cell>
        </row>
        <row r="235">
          <cell r="A235" t="str">
            <v>08BKH-G6</v>
          </cell>
          <cell r="D235" t="str">
            <v>Black Hills Nebraska Gas LLC</v>
          </cell>
          <cell r="E235" t="str">
            <v>NE</v>
          </cell>
          <cell r="F235" t="str">
            <v>Gas</v>
          </cell>
          <cell r="G235" t="str">
            <v>ü</v>
          </cell>
          <cell r="H235" t="str">
            <v/>
          </cell>
          <cell r="I235" t="str">
            <v>--</v>
          </cell>
          <cell r="J235" t="str">
            <v/>
          </cell>
          <cell r="K235" t="str">
            <v>--</v>
          </cell>
          <cell r="L235" t="str">
            <v/>
          </cell>
          <cell r="M235" t="str">
            <v>--</v>
          </cell>
          <cell r="N235" t="str">
            <v/>
          </cell>
          <cell r="O235" t="str">
            <v>--</v>
          </cell>
          <cell r="P235" t="str">
            <v/>
          </cell>
          <cell r="Q235" t="str">
            <v>--</v>
          </cell>
          <cell r="R235" t="str">
            <v/>
          </cell>
          <cell r="S235" t="str">
            <v>ü</v>
          </cell>
          <cell r="T235">
            <v>0</v>
          </cell>
          <cell r="U235" t="str">
            <v>--</v>
          </cell>
          <cell r="V235" t="str">
            <v/>
          </cell>
          <cell r="W235" t="str">
            <v>--</v>
          </cell>
          <cell r="X235" t="str">
            <v/>
          </cell>
        </row>
        <row r="236">
          <cell r="A236" t="str">
            <v>08BKH-G7</v>
          </cell>
          <cell r="D236" t="str">
            <v>Black Hills Wyoming Gas LLC</v>
          </cell>
          <cell r="E236" t="str">
            <v>WY</v>
          </cell>
          <cell r="F236" t="str">
            <v>Gas</v>
          </cell>
          <cell r="G236" t="str">
            <v>ü</v>
          </cell>
          <cell r="H236">
            <v>0</v>
          </cell>
          <cell r="I236" t="str">
            <v>ü</v>
          </cell>
          <cell r="J236" t="str">
            <v/>
          </cell>
          <cell r="K236" t="str">
            <v>--</v>
          </cell>
          <cell r="L236">
            <v>0</v>
          </cell>
          <cell r="M236" t="str">
            <v>ü</v>
          </cell>
          <cell r="N236" t="str">
            <v>*</v>
          </cell>
          <cell r="O236" t="str">
            <v>--</v>
          </cell>
          <cell r="P236">
            <v>0</v>
          </cell>
          <cell r="Q236" t="str">
            <v>--</v>
          </cell>
          <cell r="R236">
            <v>0</v>
          </cell>
          <cell r="S236" t="str">
            <v>ü</v>
          </cell>
          <cell r="T236">
            <v>0</v>
          </cell>
          <cell r="U236" t="str">
            <v>--</v>
          </cell>
          <cell r="V236">
            <v>0</v>
          </cell>
          <cell r="W236" t="str">
            <v>--</v>
          </cell>
          <cell r="X236">
            <v>0</v>
          </cell>
        </row>
        <row r="237">
          <cell r="A237" t="str">
            <v>CNP-G</v>
          </cell>
          <cell r="B237" t="str">
            <v>09</v>
          </cell>
          <cell r="C237">
            <v>8</v>
          </cell>
          <cell r="D237" t="str">
            <v>CENTERPOINT ENERGY</v>
          </cell>
        </row>
        <row r="238">
          <cell r="A238" t="str">
            <v>09CNP-G2</v>
          </cell>
          <cell r="D238" t="str">
            <v>CenterPoint Energy Arkla</v>
          </cell>
          <cell r="E238" t="str">
            <v>LA</v>
          </cell>
          <cell r="F238" t="str">
            <v>Gas</v>
          </cell>
          <cell r="G238" t="str">
            <v>ü</v>
          </cell>
          <cell r="H238" t="str">
            <v/>
          </cell>
          <cell r="I238" t="str">
            <v>--</v>
          </cell>
          <cell r="J238" t="str">
            <v/>
          </cell>
          <cell r="K238" t="str">
            <v>--</v>
          </cell>
          <cell r="L238" t="str">
            <v/>
          </cell>
          <cell r="M238" t="str">
            <v>ü</v>
          </cell>
          <cell r="N238" t="str">
            <v>*</v>
          </cell>
          <cell r="O238" t="str">
            <v>--</v>
          </cell>
          <cell r="P238" t="str">
            <v/>
          </cell>
          <cell r="Q238" t="str">
            <v>--</v>
          </cell>
          <cell r="R238" t="str">
            <v/>
          </cell>
          <cell r="S238" t="str">
            <v>--</v>
          </cell>
          <cell r="T238">
            <v>0</v>
          </cell>
          <cell r="U238" t="str">
            <v>--</v>
          </cell>
          <cell r="V238" t="str">
            <v/>
          </cell>
          <cell r="W238" t="str">
            <v>--</v>
          </cell>
          <cell r="X238" t="str">
            <v/>
          </cell>
        </row>
        <row r="239">
          <cell r="A239" t="str">
            <v>09CNP-G3</v>
          </cell>
          <cell r="D239" t="str">
            <v>CenterPoint Energy Resources Corp.</v>
          </cell>
          <cell r="E239" t="str">
            <v>MN</v>
          </cell>
          <cell r="F239" t="str">
            <v>Gas</v>
          </cell>
          <cell r="G239" t="str">
            <v>ü</v>
          </cell>
          <cell r="H239" t="str">
            <v/>
          </cell>
          <cell r="I239" t="str">
            <v>ü</v>
          </cell>
          <cell r="J239" t="str">
            <v/>
          </cell>
          <cell r="K239" t="str">
            <v>--</v>
          </cell>
          <cell r="L239">
            <v>0</v>
          </cell>
          <cell r="M239" t="str">
            <v>ü</v>
          </cell>
          <cell r="N239" t="str">
            <v>*</v>
          </cell>
          <cell r="O239" t="str">
            <v>--</v>
          </cell>
          <cell r="P239" t="str">
            <v/>
          </cell>
          <cell r="Q239" t="str">
            <v>--</v>
          </cell>
          <cell r="R239" t="str">
            <v/>
          </cell>
          <cell r="S239" t="str">
            <v>--</v>
          </cell>
          <cell r="T239" t="str">
            <v/>
          </cell>
          <cell r="U239" t="str">
            <v>--</v>
          </cell>
          <cell r="V239" t="str">
            <v/>
          </cell>
          <cell r="W239" t="str">
            <v>--</v>
          </cell>
          <cell r="X239" t="str">
            <v/>
          </cell>
        </row>
        <row r="240">
          <cell r="A240" t="str">
            <v>09CNP-G6</v>
          </cell>
          <cell r="D240" t="str">
            <v>Indiana Gas Co.</v>
          </cell>
          <cell r="E240" t="str">
            <v>IN</v>
          </cell>
          <cell r="F240" t="str">
            <v>Gas</v>
          </cell>
          <cell r="G240" t="str">
            <v>ü</v>
          </cell>
          <cell r="H240" t="str">
            <v/>
          </cell>
          <cell r="I240" t="str">
            <v>ü</v>
          </cell>
          <cell r="J240" t="str">
            <v/>
          </cell>
          <cell r="K240" t="str">
            <v>ü</v>
          </cell>
          <cell r="L240" t="str">
            <v/>
          </cell>
          <cell r="M240" t="str">
            <v>--</v>
          </cell>
          <cell r="N240" t="str">
            <v/>
          </cell>
          <cell r="O240" t="str">
            <v>--</v>
          </cell>
          <cell r="P240" t="str">
            <v/>
          </cell>
          <cell r="Q240" t="str">
            <v>--</v>
          </cell>
          <cell r="R240" t="str">
            <v/>
          </cell>
          <cell r="S240" t="str">
            <v>ü</v>
          </cell>
          <cell r="T240" t="str">
            <v>*</v>
          </cell>
          <cell r="U240" t="str">
            <v>--</v>
          </cell>
          <cell r="V240" t="str">
            <v/>
          </cell>
          <cell r="W240" t="str">
            <v>--</v>
          </cell>
          <cell r="X240" t="str">
            <v/>
          </cell>
        </row>
        <row r="241">
          <cell r="A241" t="str">
            <v>09CNP-G7</v>
          </cell>
          <cell r="D241" t="str">
            <v>Southern Indiana Gas &amp; Electric Co.</v>
          </cell>
          <cell r="E241" t="str">
            <v>IN</v>
          </cell>
          <cell r="F241" t="str">
            <v>Gas</v>
          </cell>
          <cell r="G241" t="str">
            <v>ü</v>
          </cell>
          <cell r="H241" t="str">
            <v/>
          </cell>
          <cell r="I241" t="str">
            <v>ü</v>
          </cell>
          <cell r="J241" t="str">
            <v/>
          </cell>
          <cell r="K241" t="str">
            <v>ü</v>
          </cell>
          <cell r="L241" t="str">
            <v/>
          </cell>
          <cell r="M241" t="str">
            <v>--</v>
          </cell>
          <cell r="N241" t="str">
            <v/>
          </cell>
          <cell r="O241" t="str">
            <v>--</v>
          </cell>
          <cell r="P241" t="str">
            <v/>
          </cell>
          <cell r="Q241" t="str">
            <v>--</v>
          </cell>
          <cell r="R241" t="str">
            <v/>
          </cell>
          <cell r="S241" t="str">
            <v>ü</v>
          </cell>
          <cell r="T241" t="str">
            <v>*</v>
          </cell>
          <cell r="U241" t="str">
            <v>--</v>
          </cell>
          <cell r="V241" t="str">
            <v/>
          </cell>
          <cell r="W241" t="str">
            <v>--</v>
          </cell>
          <cell r="X241" t="str">
            <v/>
          </cell>
        </row>
        <row r="242">
          <cell r="A242" t="str">
            <v>09CNP-G8</v>
          </cell>
          <cell r="D242" t="str">
            <v>Vectren Energy Delivery of Ohio Inc.</v>
          </cell>
          <cell r="E242" t="str">
            <v>OH</v>
          </cell>
          <cell r="F242" t="str">
            <v>Gas</v>
          </cell>
          <cell r="G242" t="str">
            <v>--</v>
          </cell>
          <cell r="H242" t="str">
            <v>*</v>
          </cell>
          <cell r="I242" t="str">
            <v>ü</v>
          </cell>
          <cell r="J242" t="str">
            <v/>
          </cell>
          <cell r="K242" t="str">
            <v>--</v>
          </cell>
          <cell r="L242" t="str">
            <v>*</v>
          </cell>
          <cell r="M242" t="str">
            <v>--</v>
          </cell>
          <cell r="N242" t="str">
            <v/>
          </cell>
          <cell r="O242" t="str">
            <v>--</v>
          </cell>
          <cell r="P242" t="str">
            <v/>
          </cell>
          <cell r="Q242" t="str">
            <v>--</v>
          </cell>
          <cell r="R242" t="str">
            <v/>
          </cell>
          <cell r="S242" t="str">
            <v>ü</v>
          </cell>
          <cell r="T242" t="str">
            <v>*</v>
          </cell>
          <cell r="U242" t="str">
            <v>--</v>
          </cell>
          <cell r="V242" t="str">
            <v/>
          </cell>
          <cell r="W242" t="str">
            <v>--</v>
          </cell>
          <cell r="X242" t="str">
            <v/>
          </cell>
        </row>
        <row r="243">
          <cell r="A243" t="str">
            <v>CMS-G</v>
          </cell>
          <cell r="B243">
            <v>10</v>
          </cell>
          <cell r="C243">
            <v>1</v>
          </cell>
          <cell r="D243" t="str">
            <v>CMS ENERGY</v>
          </cell>
        </row>
        <row r="244">
          <cell r="A244" t="str">
            <v>10CMS-G1</v>
          </cell>
          <cell r="D244" t="str">
            <v>Consumers Energy Co.</v>
          </cell>
          <cell r="E244" t="str">
            <v>MI</v>
          </cell>
          <cell r="F244" t="str">
            <v>Gas</v>
          </cell>
          <cell r="G244" t="str">
            <v>ü</v>
          </cell>
          <cell r="H244" t="str">
            <v/>
          </cell>
          <cell r="I244" t="str">
            <v>ü</v>
          </cell>
          <cell r="J244" t="str">
            <v/>
          </cell>
          <cell r="K244" t="str">
            <v>--</v>
          </cell>
          <cell r="L244" t="str">
            <v/>
          </cell>
          <cell r="M244" t="str">
            <v>ü</v>
          </cell>
          <cell r="N244" t="str">
            <v>*</v>
          </cell>
          <cell r="O244" t="str">
            <v>--</v>
          </cell>
          <cell r="P244" t="str">
            <v/>
          </cell>
          <cell r="Q244" t="str">
            <v>--</v>
          </cell>
          <cell r="R244" t="str">
            <v/>
          </cell>
          <cell r="S244" t="str">
            <v>--</v>
          </cell>
          <cell r="T244">
            <v>0</v>
          </cell>
          <cell r="U244" t="str">
            <v>--</v>
          </cell>
          <cell r="V244" t="str">
            <v/>
          </cell>
          <cell r="W244" t="str">
            <v>--</v>
          </cell>
          <cell r="X244" t="str">
            <v/>
          </cell>
        </row>
        <row r="245">
          <cell r="A245" t="str">
            <v>ED-G</v>
          </cell>
          <cell r="B245">
            <v>11</v>
          </cell>
          <cell r="C245">
            <v>2</v>
          </cell>
          <cell r="D245" t="str">
            <v>CONSOLIDATED EDISON</v>
          </cell>
        </row>
        <row r="246">
          <cell r="A246" t="str">
            <v>11ED-G1</v>
          </cell>
          <cell r="D246" t="str">
            <v>Consolidated Edison Co. of New York Inc.</v>
          </cell>
          <cell r="E246" t="str">
            <v>NY</v>
          </cell>
          <cell r="F246" t="str">
            <v>Gas</v>
          </cell>
          <cell r="G246" t="str">
            <v>ü</v>
          </cell>
          <cell r="H246" t="str">
            <v/>
          </cell>
          <cell r="I246" t="str">
            <v>ü</v>
          </cell>
          <cell r="J246" t="str">
            <v/>
          </cell>
          <cell r="K246" t="str">
            <v>ü</v>
          </cell>
          <cell r="L246" t="str">
            <v/>
          </cell>
          <cell r="M246" t="str">
            <v>--</v>
          </cell>
          <cell r="N246" t="str">
            <v/>
          </cell>
          <cell r="O246" t="str">
            <v>--</v>
          </cell>
          <cell r="P246" t="str">
            <v/>
          </cell>
          <cell r="Q246" t="str">
            <v>--</v>
          </cell>
          <cell r="R246" t="str">
            <v/>
          </cell>
          <cell r="S246" t="str">
            <v>ü</v>
          </cell>
          <cell r="T246">
            <v>0</v>
          </cell>
          <cell r="U246" t="str">
            <v>--</v>
          </cell>
          <cell r="V246" t="str">
            <v/>
          </cell>
          <cell r="W246" t="str">
            <v>--</v>
          </cell>
          <cell r="X246" t="str">
            <v/>
          </cell>
        </row>
        <row r="247">
          <cell r="A247" t="str">
            <v>11ED-G2</v>
          </cell>
          <cell r="D247" t="str">
            <v>Orange &amp; Rockland Utilities Inc.</v>
          </cell>
          <cell r="E247" t="str">
            <v>NY</v>
          </cell>
          <cell r="F247" t="str">
            <v>Gas</v>
          </cell>
          <cell r="G247" t="str">
            <v>ü</v>
          </cell>
          <cell r="H247" t="str">
            <v/>
          </cell>
          <cell r="I247" t="str">
            <v>ü</v>
          </cell>
          <cell r="J247" t="str">
            <v/>
          </cell>
          <cell r="K247" t="str">
            <v>ü</v>
          </cell>
          <cell r="L247" t="str">
            <v/>
          </cell>
          <cell r="M247" t="str">
            <v>--</v>
          </cell>
          <cell r="N247" t="str">
            <v/>
          </cell>
          <cell r="O247" t="str">
            <v>--</v>
          </cell>
          <cell r="P247" t="str">
            <v/>
          </cell>
          <cell r="Q247" t="str">
            <v>--</v>
          </cell>
          <cell r="R247" t="str">
            <v/>
          </cell>
          <cell r="S247" t="str">
            <v>--</v>
          </cell>
          <cell r="T247">
            <v>0</v>
          </cell>
          <cell r="U247" t="str">
            <v>--</v>
          </cell>
          <cell r="V247" t="str">
            <v/>
          </cell>
          <cell r="W247" t="str">
            <v>--</v>
          </cell>
          <cell r="X247" t="str">
            <v/>
          </cell>
        </row>
        <row r="248">
          <cell r="A248" t="str">
            <v>D-G</v>
          </cell>
          <cell r="B248">
            <v>12</v>
          </cell>
          <cell r="C248">
            <v>6</v>
          </cell>
          <cell r="D248" t="str">
            <v>DOMINION ENERGY</v>
          </cell>
        </row>
        <row r="249">
          <cell r="A249" t="str">
            <v>12D-G1</v>
          </cell>
          <cell r="D249" t="str">
            <v>East Ohio Gas Co.</v>
          </cell>
          <cell r="E249" t="str">
            <v>OH</v>
          </cell>
          <cell r="F249" t="str">
            <v>Gas</v>
          </cell>
          <cell r="G249" t="str">
            <v>--</v>
          </cell>
          <cell r="H249" t="str">
            <v>*</v>
          </cell>
          <cell r="I249" t="str">
            <v>ü</v>
          </cell>
          <cell r="J249" t="str">
            <v/>
          </cell>
          <cell r="K249" t="str">
            <v>--</v>
          </cell>
          <cell r="L249" t="str">
            <v>*</v>
          </cell>
          <cell r="M249" t="str">
            <v>--</v>
          </cell>
          <cell r="N249" t="str">
            <v/>
          </cell>
          <cell r="O249" t="str">
            <v>--</v>
          </cell>
          <cell r="P249" t="str">
            <v/>
          </cell>
          <cell r="Q249" t="str">
            <v>--</v>
          </cell>
          <cell r="R249" t="str">
            <v/>
          </cell>
          <cell r="S249" t="str">
            <v>ü</v>
          </cell>
          <cell r="T249" t="str">
            <v>*</v>
          </cell>
          <cell r="U249" t="str">
            <v>--</v>
          </cell>
          <cell r="V249" t="str">
            <v/>
          </cell>
          <cell r="W249" t="str">
            <v>--</v>
          </cell>
          <cell r="X249" t="str">
            <v/>
          </cell>
        </row>
        <row r="250">
          <cell r="A250" t="str">
            <v>12D-G2</v>
          </cell>
          <cell r="D250" t="str">
            <v>Public Service Co. of North Carolina</v>
          </cell>
          <cell r="E250" t="str">
            <v>NC</v>
          </cell>
          <cell r="F250" t="str">
            <v>Gas</v>
          </cell>
          <cell r="G250" t="str">
            <v>ü</v>
          </cell>
          <cell r="H250" t="str">
            <v/>
          </cell>
          <cell r="I250" t="str">
            <v>ü</v>
          </cell>
          <cell r="J250" t="str">
            <v>*</v>
          </cell>
          <cell r="K250" t="str">
            <v>ü</v>
          </cell>
          <cell r="L250" t="str">
            <v>*</v>
          </cell>
          <cell r="M250" t="str">
            <v>--</v>
          </cell>
          <cell r="N250" t="str">
            <v/>
          </cell>
          <cell r="O250" t="str">
            <v>--</v>
          </cell>
          <cell r="P250" t="str">
            <v/>
          </cell>
          <cell r="Q250" t="str">
            <v>--</v>
          </cell>
          <cell r="R250" t="str">
            <v/>
          </cell>
          <cell r="S250" t="str">
            <v>ü</v>
          </cell>
          <cell r="T250" t="str">
            <v>*</v>
          </cell>
          <cell r="U250" t="str">
            <v>--</v>
          </cell>
          <cell r="V250" t="str">
            <v/>
          </cell>
          <cell r="W250" t="str">
            <v>--</v>
          </cell>
          <cell r="X250" t="str">
            <v/>
          </cell>
        </row>
        <row r="251">
          <cell r="A251" t="str">
            <v>12D-G3</v>
          </cell>
          <cell r="D251" t="str">
            <v>Dominion Energy South Carolina</v>
          </cell>
          <cell r="E251" t="str">
            <v>SC</v>
          </cell>
          <cell r="F251" t="str">
            <v>Gas</v>
          </cell>
          <cell r="G251" t="str">
            <v>ü</v>
          </cell>
          <cell r="H251" t="str">
            <v/>
          </cell>
          <cell r="I251" t="str">
            <v>ü</v>
          </cell>
          <cell r="J251" t="str">
            <v/>
          </cell>
          <cell r="K251" t="str">
            <v>--</v>
          </cell>
          <cell r="L251" t="str">
            <v/>
          </cell>
          <cell r="M251" t="str">
            <v>ü</v>
          </cell>
          <cell r="N251" t="str">
            <v>*</v>
          </cell>
          <cell r="O251" t="str">
            <v>--</v>
          </cell>
          <cell r="P251" t="str">
            <v/>
          </cell>
          <cell r="Q251" t="str">
            <v>--</v>
          </cell>
          <cell r="R251" t="str">
            <v/>
          </cell>
          <cell r="S251" t="str">
            <v>--</v>
          </cell>
          <cell r="T251" t="str">
            <v/>
          </cell>
          <cell r="U251" t="str">
            <v>--</v>
          </cell>
          <cell r="V251">
            <v>0</v>
          </cell>
          <cell r="W251" t="str">
            <v>--</v>
          </cell>
          <cell r="X251" t="str">
            <v/>
          </cell>
        </row>
        <row r="252">
          <cell r="A252" t="str">
            <v>12D-G4</v>
          </cell>
          <cell r="D252" t="str">
            <v>Questar Gas Co.</v>
          </cell>
          <cell r="E252" t="str">
            <v>UT</v>
          </cell>
          <cell r="F252" t="str">
            <v>Gas</v>
          </cell>
          <cell r="G252" t="str">
            <v>ü</v>
          </cell>
          <cell r="H252" t="str">
            <v/>
          </cell>
          <cell r="I252" t="str">
            <v>ü</v>
          </cell>
          <cell r="J252" t="str">
            <v/>
          </cell>
          <cell r="K252" t="str">
            <v>ü</v>
          </cell>
          <cell r="L252" t="str">
            <v>*</v>
          </cell>
          <cell r="M252" t="str">
            <v>--</v>
          </cell>
          <cell r="N252" t="str">
            <v/>
          </cell>
          <cell r="O252" t="str">
            <v>--</v>
          </cell>
          <cell r="P252" t="str">
            <v/>
          </cell>
          <cell r="Q252" t="str">
            <v>--</v>
          </cell>
          <cell r="R252" t="str">
            <v/>
          </cell>
          <cell r="S252" t="str">
            <v>ü</v>
          </cell>
          <cell r="T252">
            <v>0</v>
          </cell>
          <cell r="U252" t="str">
            <v>--</v>
          </cell>
          <cell r="V252" t="str">
            <v/>
          </cell>
          <cell r="W252" t="str">
            <v>--</v>
          </cell>
          <cell r="X252" t="str">
            <v/>
          </cell>
        </row>
        <row r="253">
          <cell r="A253" t="str">
            <v>12D-G5</v>
          </cell>
          <cell r="D253" t="str">
            <v>Hope Gas Inc.</v>
          </cell>
          <cell r="E253" t="str">
            <v>WV</v>
          </cell>
          <cell r="F253" t="str">
            <v>Gas</v>
          </cell>
          <cell r="G253" t="str">
            <v>ü</v>
          </cell>
          <cell r="H253" t="str">
            <v/>
          </cell>
          <cell r="I253" t="str">
            <v>--</v>
          </cell>
          <cell r="J253" t="str">
            <v/>
          </cell>
          <cell r="K253" t="str">
            <v>--</v>
          </cell>
          <cell r="L253" t="str">
            <v/>
          </cell>
          <cell r="M253" t="str">
            <v>--</v>
          </cell>
          <cell r="N253" t="str">
            <v/>
          </cell>
          <cell r="O253" t="str">
            <v>--</v>
          </cell>
          <cell r="P253" t="str">
            <v/>
          </cell>
          <cell r="Q253" t="str">
            <v>--</v>
          </cell>
          <cell r="R253" t="str">
            <v/>
          </cell>
          <cell r="S253" t="str">
            <v>ü</v>
          </cell>
          <cell r="T253" t="str">
            <v>*</v>
          </cell>
          <cell r="U253" t="str">
            <v>--</v>
          </cell>
          <cell r="V253" t="str">
            <v/>
          </cell>
          <cell r="W253" t="str">
            <v>--</v>
          </cell>
          <cell r="X253" t="str">
            <v/>
          </cell>
        </row>
        <row r="254">
          <cell r="A254" t="str">
            <v>12D-G6</v>
          </cell>
          <cell r="D254" t="str">
            <v>Questar Gas Co.</v>
          </cell>
          <cell r="E254" t="str">
            <v>WY</v>
          </cell>
          <cell r="F254" t="str">
            <v>Gas</v>
          </cell>
          <cell r="G254" t="str">
            <v>ü</v>
          </cell>
          <cell r="H254">
            <v>0</v>
          </cell>
          <cell r="I254" t="str">
            <v>--</v>
          </cell>
          <cell r="J254">
            <v>0</v>
          </cell>
          <cell r="K254" t="str">
            <v>--</v>
          </cell>
          <cell r="L254">
            <v>0</v>
          </cell>
          <cell r="M254" t="str">
            <v>ü</v>
          </cell>
          <cell r="N254" t="str">
            <v>*</v>
          </cell>
          <cell r="O254" t="str">
            <v>--</v>
          </cell>
          <cell r="P254">
            <v>0</v>
          </cell>
          <cell r="Q254" t="str">
            <v>--</v>
          </cell>
          <cell r="R254">
            <v>0</v>
          </cell>
          <cell r="S254" t="str">
            <v>--</v>
          </cell>
          <cell r="T254">
            <v>0</v>
          </cell>
          <cell r="U254" t="str">
            <v>--</v>
          </cell>
          <cell r="V254">
            <v>0</v>
          </cell>
          <cell r="W254" t="str">
            <v>--</v>
          </cell>
          <cell r="X254">
            <v>0</v>
          </cell>
        </row>
        <row r="255">
          <cell r="A255" t="str">
            <v>DTE-G</v>
          </cell>
          <cell r="B255">
            <v>13</v>
          </cell>
          <cell r="C255">
            <v>1</v>
          </cell>
          <cell r="D255" t="str">
            <v>DTE ENERGY CO.</v>
          </cell>
        </row>
        <row r="256">
          <cell r="A256" t="str">
            <v>13DTE-G1</v>
          </cell>
          <cell r="D256" t="str">
            <v>DTE Gas Co.</v>
          </cell>
          <cell r="E256" t="str">
            <v>MI</v>
          </cell>
          <cell r="F256" t="str">
            <v>Gas</v>
          </cell>
          <cell r="G256" t="str">
            <v>ü</v>
          </cell>
          <cell r="H256" t="str">
            <v/>
          </cell>
          <cell r="I256" t="str">
            <v>ü</v>
          </cell>
          <cell r="J256" t="str">
            <v/>
          </cell>
          <cell r="K256" t="str">
            <v>--</v>
          </cell>
          <cell r="L256" t="str">
            <v/>
          </cell>
          <cell r="M256" t="str">
            <v>ü</v>
          </cell>
          <cell r="N256" t="str">
            <v>*</v>
          </cell>
          <cell r="O256" t="str">
            <v>--</v>
          </cell>
          <cell r="P256" t="str">
            <v/>
          </cell>
          <cell r="Q256" t="str">
            <v>--</v>
          </cell>
          <cell r="R256" t="str">
            <v/>
          </cell>
          <cell r="S256" t="str">
            <v>ü</v>
          </cell>
          <cell r="T256" t="str">
            <v>*</v>
          </cell>
          <cell r="U256" t="str">
            <v>--</v>
          </cell>
          <cell r="V256" t="str">
            <v/>
          </cell>
          <cell r="W256" t="str">
            <v>--</v>
          </cell>
          <cell r="X256" t="str">
            <v/>
          </cell>
        </row>
        <row r="257">
          <cell r="A257" t="str">
            <v>DUK-G</v>
          </cell>
          <cell r="B257">
            <v>14</v>
          </cell>
          <cell r="C257">
            <v>5</v>
          </cell>
          <cell r="D257" t="str">
            <v>DUKE ENERGY</v>
          </cell>
        </row>
        <row r="258">
          <cell r="A258" t="str">
            <v>14DUK-G1</v>
          </cell>
          <cell r="D258" t="str">
            <v>Duke Energy Kentucky Inc.</v>
          </cell>
          <cell r="E258" t="str">
            <v>KY</v>
          </cell>
          <cell r="F258" t="str">
            <v>Gas</v>
          </cell>
          <cell r="G258" t="str">
            <v>ü</v>
          </cell>
          <cell r="H258" t="str">
            <v/>
          </cell>
          <cell r="I258" t="str">
            <v>ü</v>
          </cell>
          <cell r="J258" t="str">
            <v/>
          </cell>
          <cell r="K258" t="str">
            <v>--</v>
          </cell>
          <cell r="L258" t="str">
            <v/>
          </cell>
          <cell r="M258" t="str">
            <v>ü</v>
          </cell>
          <cell r="N258" t="str">
            <v>*</v>
          </cell>
          <cell r="O258" t="str">
            <v>--</v>
          </cell>
          <cell r="P258" t="str">
            <v/>
          </cell>
          <cell r="Q258" t="str">
            <v>--</v>
          </cell>
          <cell r="R258" t="str">
            <v/>
          </cell>
          <cell r="S258" t="str">
            <v>ü</v>
          </cell>
          <cell r="T258">
            <v>0</v>
          </cell>
          <cell r="U258" t="str">
            <v>--</v>
          </cell>
          <cell r="V258" t="str">
            <v/>
          </cell>
          <cell r="W258" t="str">
            <v>--</v>
          </cell>
          <cell r="X258">
            <v>0</v>
          </cell>
        </row>
        <row r="259">
          <cell r="A259" t="str">
            <v>14DUK-G2</v>
          </cell>
          <cell r="D259" t="str">
            <v>Piedmont Natural Gas Co.</v>
          </cell>
          <cell r="E259" t="str">
            <v>NC</v>
          </cell>
          <cell r="F259" t="str">
            <v>Gas</v>
          </cell>
          <cell r="G259" t="str">
            <v>ü</v>
          </cell>
          <cell r="H259" t="str">
            <v/>
          </cell>
          <cell r="I259" t="str">
            <v>ü</v>
          </cell>
          <cell r="J259" t="str">
            <v>*</v>
          </cell>
          <cell r="K259" t="str">
            <v>ü</v>
          </cell>
          <cell r="L259" t="str">
            <v>*</v>
          </cell>
          <cell r="M259" t="str">
            <v>--</v>
          </cell>
          <cell r="N259" t="str">
            <v/>
          </cell>
          <cell r="O259" t="str">
            <v>--</v>
          </cell>
          <cell r="P259" t="str">
            <v/>
          </cell>
          <cell r="Q259" t="str">
            <v>--</v>
          </cell>
          <cell r="R259" t="str">
            <v/>
          </cell>
          <cell r="S259" t="str">
            <v>ü</v>
          </cell>
          <cell r="T259" t="str">
            <v>*</v>
          </cell>
          <cell r="U259" t="str">
            <v>--</v>
          </cell>
          <cell r="V259" t="str">
            <v/>
          </cell>
          <cell r="W259" t="str">
            <v>--</v>
          </cell>
          <cell r="X259" t="str">
            <v/>
          </cell>
        </row>
        <row r="260">
          <cell r="A260" t="str">
            <v>14DUK-G3</v>
          </cell>
          <cell r="D260" t="str">
            <v>Duke Energy Ohio Inc.</v>
          </cell>
          <cell r="E260" t="str">
            <v>OH</v>
          </cell>
          <cell r="F260" t="str">
            <v>Gas</v>
          </cell>
          <cell r="G260" t="str">
            <v>ü</v>
          </cell>
          <cell r="H260" t="str">
            <v>*</v>
          </cell>
          <cell r="I260" t="str">
            <v>--</v>
          </cell>
          <cell r="J260" t="str">
            <v/>
          </cell>
          <cell r="K260" t="str">
            <v>--</v>
          </cell>
          <cell r="L260" t="str">
            <v>*</v>
          </cell>
          <cell r="M260" t="str">
            <v>--</v>
          </cell>
          <cell r="N260" t="str">
            <v/>
          </cell>
          <cell r="O260" t="str">
            <v>--</v>
          </cell>
          <cell r="P260" t="str">
            <v/>
          </cell>
          <cell r="Q260" t="str">
            <v>--</v>
          </cell>
          <cell r="R260" t="str">
            <v/>
          </cell>
          <cell r="S260" t="str">
            <v>ü</v>
          </cell>
          <cell r="T260" t="str">
            <v>*</v>
          </cell>
          <cell r="U260" t="str">
            <v>ü</v>
          </cell>
          <cell r="V260" t="str">
            <v>*</v>
          </cell>
          <cell r="W260" t="str">
            <v>--</v>
          </cell>
          <cell r="X260" t="str">
            <v/>
          </cell>
        </row>
        <row r="261">
          <cell r="A261" t="str">
            <v>14DUK-G4</v>
          </cell>
          <cell r="D261" t="str">
            <v>Piedmont Natural Gas Co.</v>
          </cell>
          <cell r="E261" t="str">
            <v>SC</v>
          </cell>
          <cell r="F261" t="str">
            <v>Gas</v>
          </cell>
          <cell r="G261" t="str">
            <v>ü</v>
          </cell>
          <cell r="H261" t="str">
            <v/>
          </cell>
          <cell r="I261" t="str">
            <v>ü</v>
          </cell>
          <cell r="J261" t="str">
            <v/>
          </cell>
          <cell r="K261" t="str">
            <v>--</v>
          </cell>
          <cell r="L261" t="str">
            <v/>
          </cell>
          <cell r="M261" t="str">
            <v>ü</v>
          </cell>
          <cell r="N261" t="str">
            <v>*</v>
          </cell>
          <cell r="O261" t="str">
            <v>--</v>
          </cell>
          <cell r="P261" t="str">
            <v/>
          </cell>
          <cell r="Q261" t="str">
            <v>--</v>
          </cell>
          <cell r="R261" t="str">
            <v/>
          </cell>
          <cell r="S261" t="str">
            <v>--</v>
          </cell>
          <cell r="T261" t="str">
            <v/>
          </cell>
          <cell r="U261" t="str">
            <v>--</v>
          </cell>
          <cell r="V261" t="str">
            <v/>
          </cell>
          <cell r="W261" t="str">
            <v>--</v>
          </cell>
          <cell r="X261" t="str">
            <v/>
          </cell>
        </row>
        <row r="262">
          <cell r="A262" t="str">
            <v>14DUK-G5</v>
          </cell>
          <cell r="D262" t="str">
            <v>Piedmont Natural Gas Co.</v>
          </cell>
          <cell r="E262" t="str">
            <v>TN</v>
          </cell>
          <cell r="F262" t="str">
            <v>Gas</v>
          </cell>
          <cell r="G262" t="str">
            <v>ü</v>
          </cell>
          <cell r="H262" t="str">
            <v/>
          </cell>
          <cell r="I262" t="str">
            <v>--</v>
          </cell>
          <cell r="J262" t="str">
            <v/>
          </cell>
          <cell r="K262" t="str">
            <v>--</v>
          </cell>
          <cell r="L262" t="str">
            <v/>
          </cell>
          <cell r="M262" t="str">
            <v>ü</v>
          </cell>
          <cell r="N262" t="str">
            <v>*</v>
          </cell>
          <cell r="O262" t="str">
            <v>--</v>
          </cell>
          <cell r="P262" t="str">
            <v/>
          </cell>
          <cell r="Q262" t="str">
            <v>--</v>
          </cell>
          <cell r="R262" t="str">
            <v/>
          </cell>
          <cell r="S262" t="str">
            <v>ü</v>
          </cell>
          <cell r="T262" t="str">
            <v/>
          </cell>
          <cell r="U262" t="str">
            <v>--</v>
          </cell>
          <cell r="V262" t="str">
            <v/>
          </cell>
          <cell r="W262" t="str">
            <v>--</v>
          </cell>
          <cell r="X262" t="str">
            <v/>
          </cell>
        </row>
        <row r="263">
          <cell r="A263" t="str">
            <v>EMA-G</v>
          </cell>
          <cell r="B263">
            <v>17</v>
          </cell>
          <cell r="C263">
            <v>2</v>
          </cell>
          <cell r="D263" t="str">
            <v>EMERA INC.</v>
          </cell>
        </row>
        <row r="264">
          <cell r="A264" t="str">
            <v>17EMA-G1</v>
          </cell>
          <cell r="D264" t="str">
            <v>Peoples Gas System Inc.</v>
          </cell>
          <cell r="E264" t="str">
            <v>FL</v>
          </cell>
          <cell r="F264" t="str">
            <v>Gas</v>
          </cell>
          <cell r="G264" t="str">
            <v>ü</v>
          </cell>
          <cell r="H264" t="str">
            <v/>
          </cell>
          <cell r="I264" t="str">
            <v>ü</v>
          </cell>
          <cell r="J264" t="str">
            <v/>
          </cell>
          <cell r="K264" t="str">
            <v>--</v>
          </cell>
          <cell r="L264" t="str">
            <v/>
          </cell>
          <cell r="M264" t="str">
            <v>--</v>
          </cell>
          <cell r="N264" t="str">
            <v/>
          </cell>
          <cell r="O264" t="str">
            <v>--</v>
          </cell>
          <cell r="P264" t="str">
            <v/>
          </cell>
          <cell r="Q264" t="str">
            <v>--</v>
          </cell>
          <cell r="R264" t="str">
            <v/>
          </cell>
          <cell r="S264" t="str">
            <v>ü</v>
          </cell>
          <cell r="T264" t="str">
            <v>*</v>
          </cell>
          <cell r="U264" t="str">
            <v>ü</v>
          </cell>
          <cell r="V264" t="str">
            <v/>
          </cell>
          <cell r="W264" t="str">
            <v>--</v>
          </cell>
          <cell r="X264">
            <v>0</v>
          </cell>
        </row>
        <row r="265">
          <cell r="A265" t="str">
            <v>17EMA-G2</v>
          </cell>
          <cell r="D265" t="str">
            <v>New Mexico Gas Co.</v>
          </cell>
          <cell r="E265" t="str">
            <v>NM</v>
          </cell>
          <cell r="F265" t="str">
            <v>Gas</v>
          </cell>
          <cell r="G265" t="str">
            <v>ü</v>
          </cell>
          <cell r="H265" t="str">
            <v/>
          </cell>
          <cell r="I265" t="str">
            <v>ü</v>
          </cell>
          <cell r="J265" t="str">
            <v/>
          </cell>
          <cell r="K265" t="str">
            <v>--</v>
          </cell>
          <cell r="L265" t="str">
            <v/>
          </cell>
          <cell r="M265" t="str">
            <v>ü</v>
          </cell>
          <cell r="N265" t="str">
            <v>*</v>
          </cell>
          <cell r="O265" t="str">
            <v>--</v>
          </cell>
          <cell r="P265" t="str">
            <v/>
          </cell>
          <cell r="Q265" t="str">
            <v>--</v>
          </cell>
          <cell r="R265" t="str">
            <v/>
          </cell>
          <cell r="S265" t="str">
            <v>--</v>
          </cell>
          <cell r="T265" t="str">
            <v/>
          </cell>
          <cell r="U265" t="str">
            <v>--</v>
          </cell>
          <cell r="V265" t="str">
            <v/>
          </cell>
          <cell r="W265" t="str">
            <v>--</v>
          </cell>
          <cell r="X265" t="str">
            <v/>
          </cell>
        </row>
        <row r="266">
          <cell r="A266" t="str">
            <v>ETR-G</v>
          </cell>
          <cell r="B266">
            <v>18</v>
          </cell>
          <cell r="C266">
            <v>2</v>
          </cell>
          <cell r="D266" t="str">
            <v>ENTERGY CORP.</v>
          </cell>
        </row>
        <row r="267">
          <cell r="A267" t="str">
            <v>18ETR-G1</v>
          </cell>
          <cell r="D267" t="str">
            <v>Entergy New Orleans LLC</v>
          </cell>
          <cell r="E267" t="str">
            <v>LA</v>
          </cell>
          <cell r="F267" t="str">
            <v>Gas</v>
          </cell>
          <cell r="G267" t="str">
            <v>ü</v>
          </cell>
          <cell r="H267" t="str">
            <v/>
          </cell>
          <cell r="I267" t="str">
            <v>--</v>
          </cell>
          <cell r="J267" t="str">
            <v/>
          </cell>
          <cell r="K267" t="str">
            <v>--</v>
          </cell>
          <cell r="L267" t="str">
            <v/>
          </cell>
          <cell r="M267" t="str">
            <v>--</v>
          </cell>
          <cell r="N267" t="str">
            <v/>
          </cell>
          <cell r="O267" t="str">
            <v>--</v>
          </cell>
          <cell r="P267" t="str">
            <v/>
          </cell>
          <cell r="Q267" t="str">
            <v>--</v>
          </cell>
          <cell r="R267" t="str">
            <v/>
          </cell>
          <cell r="S267" t="str">
            <v>--</v>
          </cell>
          <cell r="T267" t="str">
            <v/>
          </cell>
          <cell r="U267" t="str">
            <v>--</v>
          </cell>
          <cell r="V267" t="str">
            <v/>
          </cell>
          <cell r="W267" t="str">
            <v>--</v>
          </cell>
          <cell r="X267" t="str">
            <v/>
          </cell>
        </row>
        <row r="268">
          <cell r="A268" t="str">
            <v>18ETR-G2</v>
          </cell>
          <cell r="D268" t="str">
            <v>Entergy Louisiana LLC</v>
          </cell>
          <cell r="E268" t="str">
            <v>LA</v>
          </cell>
          <cell r="F268" t="str">
            <v>Gas</v>
          </cell>
          <cell r="G268" t="str">
            <v>ü</v>
          </cell>
          <cell r="H268" t="str">
            <v/>
          </cell>
          <cell r="I268" t="str">
            <v>--</v>
          </cell>
          <cell r="J268" t="str">
            <v/>
          </cell>
          <cell r="K268" t="str">
            <v>--</v>
          </cell>
          <cell r="L268" t="str">
            <v/>
          </cell>
          <cell r="M268" t="str">
            <v>--</v>
          </cell>
          <cell r="N268">
            <v>0</v>
          </cell>
          <cell r="O268" t="str">
            <v>--</v>
          </cell>
          <cell r="P268" t="str">
            <v/>
          </cell>
          <cell r="Q268" t="str">
            <v>--</v>
          </cell>
          <cell r="R268" t="str">
            <v/>
          </cell>
          <cell r="S268" t="str">
            <v>ü</v>
          </cell>
          <cell r="T268" t="str">
            <v>*</v>
          </cell>
          <cell r="U268" t="str">
            <v>--</v>
          </cell>
          <cell r="V268" t="str">
            <v/>
          </cell>
          <cell r="W268" t="str">
            <v>--</v>
          </cell>
          <cell r="X268" t="str">
            <v/>
          </cell>
        </row>
        <row r="269">
          <cell r="A269" t="str">
            <v>ES-G</v>
          </cell>
          <cell r="B269">
            <v>20</v>
          </cell>
          <cell r="C269">
            <v>3</v>
          </cell>
          <cell r="D269" t="str">
            <v>EVERSOURCE ENERGY</v>
          </cell>
        </row>
        <row r="270">
          <cell r="A270" t="str">
            <v>20ES-G1</v>
          </cell>
          <cell r="D270" t="str">
            <v>Yankee Gas Services Co.</v>
          </cell>
          <cell r="E270" t="str">
            <v>CT</v>
          </cell>
          <cell r="F270" t="str">
            <v>Gas</v>
          </cell>
          <cell r="G270" t="str">
            <v>ü</v>
          </cell>
          <cell r="H270" t="str">
            <v/>
          </cell>
          <cell r="I270" t="str">
            <v>ü</v>
          </cell>
          <cell r="J270" t="str">
            <v/>
          </cell>
          <cell r="K270" t="str">
            <v>ü</v>
          </cell>
          <cell r="L270" t="str">
            <v>*</v>
          </cell>
          <cell r="M270" t="str">
            <v>--</v>
          </cell>
          <cell r="N270" t="str">
            <v/>
          </cell>
          <cell r="O270" t="str">
            <v>--</v>
          </cell>
          <cell r="P270" t="str">
            <v/>
          </cell>
          <cell r="Q270" t="str">
            <v>--</v>
          </cell>
          <cell r="R270" t="str">
            <v/>
          </cell>
          <cell r="S270" t="str">
            <v>ü</v>
          </cell>
          <cell r="T270" t="str">
            <v>*</v>
          </cell>
          <cell r="U270" t="str">
            <v>--</v>
          </cell>
          <cell r="V270" t="str">
            <v/>
          </cell>
          <cell r="W270" t="str">
            <v>--</v>
          </cell>
          <cell r="X270">
            <v>0</v>
          </cell>
        </row>
        <row r="271">
          <cell r="A271" t="str">
            <v>20ES-G2</v>
          </cell>
          <cell r="D271" t="str">
            <v>NSTAR Gas Co.</v>
          </cell>
          <cell r="E271" t="str">
            <v>MA</v>
          </cell>
          <cell r="F271" t="str">
            <v>Gas</v>
          </cell>
          <cell r="G271" t="str">
            <v>ü</v>
          </cell>
          <cell r="H271">
            <v>0</v>
          </cell>
          <cell r="I271" t="str">
            <v>ü</v>
          </cell>
          <cell r="J271" t="str">
            <v>*</v>
          </cell>
          <cell r="K271" t="str">
            <v>ü</v>
          </cell>
          <cell r="L271" t="str">
            <v/>
          </cell>
          <cell r="M271" t="str">
            <v>--</v>
          </cell>
          <cell r="N271" t="str">
            <v/>
          </cell>
          <cell r="O271" t="str">
            <v>--</v>
          </cell>
          <cell r="P271" t="str">
            <v/>
          </cell>
          <cell r="Q271" t="str">
            <v>--</v>
          </cell>
          <cell r="R271" t="str">
            <v/>
          </cell>
          <cell r="S271" t="str">
            <v>ü</v>
          </cell>
          <cell r="T271" t="str">
            <v>*</v>
          </cell>
          <cell r="U271" t="str">
            <v>ü</v>
          </cell>
          <cell r="V271" t="str">
            <v>*</v>
          </cell>
          <cell r="W271" t="str">
            <v>--</v>
          </cell>
          <cell r="X271" t="str">
            <v/>
          </cell>
        </row>
        <row r="272">
          <cell r="A272" t="str">
            <v>20ES-G3</v>
          </cell>
          <cell r="D272" t="str">
            <v>Eversource Gas Co. of Massachusetts</v>
          </cell>
          <cell r="E272" t="str">
            <v>MA</v>
          </cell>
          <cell r="F272" t="str">
            <v>Gas</v>
          </cell>
          <cell r="G272" t="str">
            <v>ü</v>
          </cell>
          <cell r="H272">
            <v>0</v>
          </cell>
          <cell r="I272" t="str">
            <v>ü</v>
          </cell>
          <cell r="J272" t="str">
            <v>*</v>
          </cell>
          <cell r="K272" t="str">
            <v>ü</v>
          </cell>
          <cell r="L272" t="str">
            <v/>
          </cell>
          <cell r="M272" t="str">
            <v>--</v>
          </cell>
          <cell r="N272" t="str">
            <v/>
          </cell>
          <cell r="O272" t="str">
            <v>--</v>
          </cell>
          <cell r="P272" t="str">
            <v/>
          </cell>
          <cell r="Q272" t="str">
            <v>--</v>
          </cell>
          <cell r="R272" t="str">
            <v/>
          </cell>
          <cell r="S272" t="str">
            <v>ü</v>
          </cell>
          <cell r="T272" t="str">
            <v>*</v>
          </cell>
          <cell r="U272" t="str">
            <v>ü</v>
          </cell>
          <cell r="V272" t="str">
            <v>*</v>
          </cell>
          <cell r="W272" t="str">
            <v>--</v>
          </cell>
          <cell r="X272" t="str">
            <v/>
          </cell>
        </row>
        <row r="273">
          <cell r="A273" t="str">
            <v>EXC-G</v>
          </cell>
          <cell r="B273">
            <v>21</v>
          </cell>
          <cell r="C273">
            <v>3</v>
          </cell>
          <cell r="D273" t="str">
            <v>EXELON CORP.</v>
          </cell>
        </row>
        <row r="274">
          <cell r="A274" t="str">
            <v>21EXC-G1</v>
          </cell>
          <cell r="D274" t="str">
            <v>Delmarva Power &amp; Light Co.</v>
          </cell>
          <cell r="E274" t="str">
            <v>DE</v>
          </cell>
          <cell r="F274" t="str">
            <v>Gas</v>
          </cell>
          <cell r="G274" t="str">
            <v>ü</v>
          </cell>
          <cell r="H274" t="str">
            <v/>
          </cell>
          <cell r="I274" t="str">
            <v>--</v>
          </cell>
          <cell r="J274" t="str">
            <v/>
          </cell>
          <cell r="K274" t="str">
            <v>--</v>
          </cell>
          <cell r="L274" t="str">
            <v/>
          </cell>
          <cell r="M274" t="str">
            <v>--</v>
          </cell>
          <cell r="N274" t="str">
            <v/>
          </cell>
          <cell r="O274" t="str">
            <v>--</v>
          </cell>
          <cell r="P274" t="str">
            <v/>
          </cell>
          <cell r="Q274" t="str">
            <v>--</v>
          </cell>
          <cell r="R274" t="str">
            <v/>
          </cell>
          <cell r="S274" t="str">
            <v>ü</v>
          </cell>
          <cell r="T274" t="str">
            <v>*</v>
          </cell>
          <cell r="U274" t="str">
            <v>ü</v>
          </cell>
          <cell r="V274" t="str">
            <v>*</v>
          </cell>
          <cell r="W274" t="str">
            <v>--</v>
          </cell>
          <cell r="X274">
            <v>0</v>
          </cell>
        </row>
        <row r="275">
          <cell r="A275" t="str">
            <v>21EXC-G2</v>
          </cell>
          <cell r="D275" t="str">
            <v>Baltimore Gas &amp; Electric Co.</v>
          </cell>
          <cell r="E275" t="str">
            <v>MD</v>
          </cell>
          <cell r="F275" t="str">
            <v>Gas</v>
          </cell>
          <cell r="G275" t="str">
            <v>ü</v>
          </cell>
          <cell r="H275" t="str">
            <v/>
          </cell>
          <cell r="I275" t="str">
            <v>ü</v>
          </cell>
          <cell r="J275">
            <v>0</v>
          </cell>
          <cell r="K275" t="str">
            <v>ü</v>
          </cell>
          <cell r="L275" t="str">
            <v/>
          </cell>
          <cell r="M275" t="str">
            <v>--</v>
          </cell>
          <cell r="N275" t="str">
            <v/>
          </cell>
          <cell r="O275" t="str">
            <v>--</v>
          </cell>
          <cell r="P275" t="str">
            <v/>
          </cell>
          <cell r="Q275" t="str">
            <v>--</v>
          </cell>
          <cell r="R275" t="str">
            <v/>
          </cell>
          <cell r="S275" t="str">
            <v>ü</v>
          </cell>
          <cell r="T275">
            <v>0</v>
          </cell>
          <cell r="U275" t="str">
            <v>--</v>
          </cell>
          <cell r="V275" t="str">
            <v/>
          </cell>
          <cell r="W275" t="str">
            <v>--</v>
          </cell>
          <cell r="X275" t="str">
            <v/>
          </cell>
        </row>
        <row r="276">
          <cell r="A276" t="str">
            <v>21EXC-G3</v>
          </cell>
          <cell r="D276" t="str">
            <v>PECO Energy Co.</v>
          </cell>
          <cell r="E276" t="str">
            <v>PA</v>
          </cell>
          <cell r="F276" t="str">
            <v>Gas</v>
          </cell>
          <cell r="G276" t="str">
            <v>ü</v>
          </cell>
          <cell r="H276">
            <v>0</v>
          </cell>
          <cell r="I276" t="str">
            <v>ü</v>
          </cell>
          <cell r="J276" t="str">
            <v/>
          </cell>
          <cell r="K276" t="str">
            <v>--</v>
          </cell>
          <cell r="L276">
            <v>0</v>
          </cell>
          <cell r="M276" t="str">
            <v>--</v>
          </cell>
          <cell r="N276" t="str">
            <v/>
          </cell>
          <cell r="O276" t="str">
            <v>--</v>
          </cell>
          <cell r="P276" t="str">
            <v/>
          </cell>
          <cell r="Q276" t="str">
            <v>--</v>
          </cell>
          <cell r="R276" t="str">
            <v/>
          </cell>
          <cell r="S276" t="str">
            <v>ü</v>
          </cell>
          <cell r="T276" t="str">
            <v>*</v>
          </cell>
          <cell r="U276" t="str">
            <v>--</v>
          </cell>
          <cell r="V276" t="str">
            <v/>
          </cell>
          <cell r="W276" t="str">
            <v>--</v>
          </cell>
          <cell r="X276" t="str">
            <v/>
          </cell>
        </row>
        <row r="277">
          <cell r="A277" t="str">
            <v>FTS-G</v>
          </cell>
          <cell r="B277">
            <v>23</v>
          </cell>
          <cell r="C277">
            <v>2</v>
          </cell>
          <cell r="D277" t="str">
            <v>FORTIS, INC.</v>
          </cell>
        </row>
        <row r="278">
          <cell r="A278" t="str">
            <v>23FTS-G1</v>
          </cell>
          <cell r="D278" t="str">
            <v>UNS Gas Inc.</v>
          </cell>
          <cell r="E278" t="str">
            <v>AZ</v>
          </cell>
          <cell r="F278" t="str">
            <v>Gas</v>
          </cell>
          <cell r="G278" t="str">
            <v>ü</v>
          </cell>
          <cell r="H278" t="str">
            <v/>
          </cell>
          <cell r="I278" t="str">
            <v>ü</v>
          </cell>
          <cell r="J278" t="str">
            <v/>
          </cell>
          <cell r="K278" t="str">
            <v>--</v>
          </cell>
          <cell r="L278" t="str">
            <v/>
          </cell>
          <cell r="M278" t="str">
            <v>ü</v>
          </cell>
          <cell r="N278" t="str">
            <v>*</v>
          </cell>
          <cell r="O278" t="str">
            <v>--</v>
          </cell>
          <cell r="P278" t="str">
            <v/>
          </cell>
          <cell r="Q278" t="str">
            <v>--</v>
          </cell>
          <cell r="R278" t="str">
            <v/>
          </cell>
          <cell r="S278" t="str">
            <v>--</v>
          </cell>
          <cell r="T278" t="str">
            <v/>
          </cell>
          <cell r="U278" t="str">
            <v>--</v>
          </cell>
          <cell r="V278" t="str">
            <v/>
          </cell>
          <cell r="W278" t="str">
            <v>--</v>
          </cell>
          <cell r="X278">
            <v>0</v>
          </cell>
        </row>
        <row r="279">
          <cell r="A279" t="str">
            <v>23FTS-G2</v>
          </cell>
          <cell r="D279" t="str">
            <v>Central Hudson Gas &amp; Electric Corp.</v>
          </cell>
          <cell r="E279" t="str">
            <v>NY</v>
          </cell>
          <cell r="F279" t="str">
            <v>Gas</v>
          </cell>
          <cell r="G279" t="str">
            <v>ü</v>
          </cell>
          <cell r="H279" t="str">
            <v/>
          </cell>
          <cell r="I279" t="str">
            <v>ü</v>
          </cell>
          <cell r="J279" t="str">
            <v/>
          </cell>
          <cell r="K279" t="str">
            <v>ü</v>
          </cell>
          <cell r="L279" t="str">
            <v/>
          </cell>
          <cell r="M279" t="str">
            <v>--</v>
          </cell>
          <cell r="N279" t="str">
            <v/>
          </cell>
          <cell r="O279" t="str">
            <v>--</v>
          </cell>
          <cell r="P279" t="str">
            <v/>
          </cell>
          <cell r="Q279" t="str">
            <v>--</v>
          </cell>
          <cell r="R279" t="str">
            <v/>
          </cell>
          <cell r="S279" t="str">
            <v>ü</v>
          </cell>
          <cell r="T279" t="str">
            <v>*</v>
          </cell>
          <cell r="U279" t="str">
            <v>ü</v>
          </cell>
          <cell r="V279" t="str">
            <v>*</v>
          </cell>
          <cell r="W279" t="str">
            <v>--</v>
          </cell>
          <cell r="X279" t="str">
            <v/>
          </cell>
        </row>
        <row r="280">
          <cell r="A280" t="str">
            <v>MGEE-G</v>
          </cell>
          <cell r="B280">
            <v>26</v>
          </cell>
          <cell r="C280">
            <v>1</v>
          </cell>
          <cell r="D280" t="str">
            <v>MGE ENERGY</v>
          </cell>
        </row>
        <row r="281">
          <cell r="A281" t="str">
            <v>26MGEE-G1</v>
          </cell>
          <cell r="D281" t="str">
            <v>Madison Gas &amp; Electric Co.</v>
          </cell>
          <cell r="E281" t="str">
            <v>WI</v>
          </cell>
          <cell r="F281" t="str">
            <v>Gas</v>
          </cell>
          <cell r="G281" t="str">
            <v>ü</v>
          </cell>
          <cell r="H281" t="str">
            <v/>
          </cell>
          <cell r="I281" t="str">
            <v>--</v>
          </cell>
          <cell r="J281" t="str">
            <v/>
          </cell>
          <cell r="K281" t="str">
            <v>--</v>
          </cell>
          <cell r="L281" t="str">
            <v/>
          </cell>
          <cell r="M281" t="str">
            <v>--</v>
          </cell>
          <cell r="N281" t="str">
            <v/>
          </cell>
          <cell r="O281" t="str">
            <v>--</v>
          </cell>
          <cell r="P281" t="str">
            <v>*</v>
          </cell>
          <cell r="Q281" t="str">
            <v>--</v>
          </cell>
          <cell r="R281" t="str">
            <v/>
          </cell>
          <cell r="S281" t="str">
            <v>--</v>
          </cell>
          <cell r="T281" t="str">
            <v>*</v>
          </cell>
          <cell r="U281" t="str">
            <v>--</v>
          </cell>
          <cell r="V281" t="str">
            <v/>
          </cell>
          <cell r="W281" t="str">
            <v>--</v>
          </cell>
          <cell r="X281" t="str">
            <v/>
          </cell>
        </row>
        <row r="282">
          <cell r="A282" t="str">
            <v>NWE-G</v>
          </cell>
          <cell r="B282">
            <v>28</v>
          </cell>
          <cell r="C282">
            <v>3</v>
          </cell>
          <cell r="D282" t="str">
            <v>NORTHWESTERN CORP.</v>
          </cell>
        </row>
        <row r="283">
          <cell r="A283" t="str">
            <v>28NWE-G1</v>
          </cell>
          <cell r="D283" t="str">
            <v>NorthWestern Corp.</v>
          </cell>
          <cell r="E283" t="str">
            <v>MT</v>
          </cell>
          <cell r="F283" t="str">
            <v>Gas</v>
          </cell>
          <cell r="G283" t="str">
            <v>ü</v>
          </cell>
          <cell r="H283" t="str">
            <v/>
          </cell>
          <cell r="I283" t="str">
            <v>ü</v>
          </cell>
          <cell r="J283" t="str">
            <v>*</v>
          </cell>
          <cell r="K283" t="str">
            <v>--</v>
          </cell>
          <cell r="L283" t="str">
            <v/>
          </cell>
          <cell r="M283" t="str">
            <v>--</v>
          </cell>
          <cell r="N283">
            <v>0</v>
          </cell>
          <cell r="O283" t="str">
            <v>--</v>
          </cell>
          <cell r="P283" t="str">
            <v/>
          </cell>
          <cell r="Q283" t="str">
            <v>--</v>
          </cell>
          <cell r="R283" t="str">
            <v/>
          </cell>
          <cell r="S283" t="str">
            <v>--</v>
          </cell>
          <cell r="T283" t="str">
            <v/>
          </cell>
          <cell r="U283" t="str">
            <v>--</v>
          </cell>
          <cell r="V283" t="str">
            <v/>
          </cell>
          <cell r="W283" t="str">
            <v>--</v>
          </cell>
          <cell r="X283" t="str">
            <v/>
          </cell>
        </row>
        <row r="284">
          <cell r="A284" t="str">
            <v>28NWE-G2</v>
          </cell>
          <cell r="D284" t="str">
            <v>Northwestern Corp.</v>
          </cell>
          <cell r="E284" t="str">
            <v>NE</v>
          </cell>
          <cell r="F284" t="str">
            <v>Gas</v>
          </cell>
          <cell r="G284" t="str">
            <v>ü</v>
          </cell>
          <cell r="H284" t="str">
            <v/>
          </cell>
          <cell r="I284" t="str">
            <v>--</v>
          </cell>
          <cell r="J284" t="str">
            <v/>
          </cell>
          <cell r="K284" t="str">
            <v>--</v>
          </cell>
          <cell r="L284" t="str">
            <v/>
          </cell>
          <cell r="M284" t="str">
            <v>--</v>
          </cell>
          <cell r="N284" t="str">
            <v/>
          </cell>
          <cell r="O284" t="str">
            <v>--</v>
          </cell>
          <cell r="P284" t="str">
            <v/>
          </cell>
          <cell r="Q284" t="str">
            <v>--</v>
          </cell>
          <cell r="R284" t="str">
            <v/>
          </cell>
          <cell r="S284" t="str">
            <v>--</v>
          </cell>
          <cell r="T284">
            <v>0</v>
          </cell>
          <cell r="U284" t="str">
            <v>--</v>
          </cell>
          <cell r="V284" t="str">
            <v/>
          </cell>
          <cell r="W284" t="str">
            <v>--</v>
          </cell>
          <cell r="X284" t="str">
            <v/>
          </cell>
        </row>
        <row r="285">
          <cell r="A285" t="str">
            <v>28NWE-G3</v>
          </cell>
          <cell r="D285" t="str">
            <v>NorthWestern Corp.</v>
          </cell>
          <cell r="E285" t="str">
            <v>SD</v>
          </cell>
          <cell r="F285" t="str">
            <v>Gas</v>
          </cell>
          <cell r="G285" t="str">
            <v>ü</v>
          </cell>
          <cell r="H285">
            <v>0</v>
          </cell>
          <cell r="I285" t="str">
            <v>--</v>
          </cell>
          <cell r="J285">
            <v>0</v>
          </cell>
          <cell r="K285" t="str">
            <v>--</v>
          </cell>
          <cell r="L285">
            <v>0</v>
          </cell>
          <cell r="M285" t="str">
            <v>--</v>
          </cell>
          <cell r="N285">
            <v>0</v>
          </cell>
          <cell r="O285" t="str">
            <v>--</v>
          </cell>
          <cell r="P285">
            <v>0</v>
          </cell>
          <cell r="Q285" t="str">
            <v>--</v>
          </cell>
          <cell r="R285">
            <v>0</v>
          </cell>
          <cell r="S285" t="str">
            <v>--</v>
          </cell>
          <cell r="T285">
            <v>0</v>
          </cell>
          <cell r="U285" t="str">
            <v>--</v>
          </cell>
          <cell r="V285">
            <v>0</v>
          </cell>
          <cell r="W285" t="str">
            <v>--</v>
          </cell>
          <cell r="X285">
            <v>0</v>
          </cell>
        </row>
        <row r="286">
          <cell r="A286" t="str">
            <v>PPL-G</v>
          </cell>
          <cell r="B286">
            <v>34</v>
          </cell>
          <cell r="C286">
            <v>2</v>
          </cell>
          <cell r="D286" t="str">
            <v>PPL CORP.</v>
          </cell>
        </row>
        <row r="287">
          <cell r="A287" t="str">
            <v>34PPL-G1</v>
          </cell>
          <cell r="D287" t="str">
            <v>Louisville Gas &amp; Electric Co.</v>
          </cell>
          <cell r="E287" t="str">
            <v>KY</v>
          </cell>
          <cell r="F287" t="str">
            <v>Gas</v>
          </cell>
          <cell r="G287" t="str">
            <v>ü</v>
          </cell>
          <cell r="H287" t="str">
            <v/>
          </cell>
          <cell r="I287" t="str">
            <v>ü</v>
          </cell>
          <cell r="J287" t="str">
            <v/>
          </cell>
          <cell r="K287" t="str">
            <v>--</v>
          </cell>
          <cell r="L287" t="str">
            <v/>
          </cell>
          <cell r="M287" t="str">
            <v>ü</v>
          </cell>
          <cell r="N287" t="str">
            <v>*</v>
          </cell>
          <cell r="O287" t="str">
            <v>--</v>
          </cell>
          <cell r="P287" t="str">
            <v/>
          </cell>
          <cell r="Q287" t="str">
            <v>--</v>
          </cell>
          <cell r="R287" t="str">
            <v/>
          </cell>
          <cell r="S287" t="str">
            <v>ü</v>
          </cell>
          <cell r="T287">
            <v>0</v>
          </cell>
          <cell r="U287" t="str">
            <v>--</v>
          </cell>
          <cell r="V287" t="str">
            <v/>
          </cell>
          <cell r="W287" t="str">
            <v>--</v>
          </cell>
          <cell r="X287">
            <v>0</v>
          </cell>
        </row>
        <row r="288">
          <cell r="A288" t="str">
            <v>34PPL-G2</v>
          </cell>
          <cell r="D288" t="str">
            <v>Narragansett Electric Co.</v>
          </cell>
          <cell r="E288" t="str">
            <v>RI</v>
          </cell>
          <cell r="F288" t="str">
            <v>Gas</v>
          </cell>
          <cell r="G288" t="str">
            <v>ü</v>
          </cell>
          <cell r="H288" t="str">
            <v/>
          </cell>
          <cell r="I288" t="str">
            <v>ü</v>
          </cell>
          <cell r="J288" t="str">
            <v>*</v>
          </cell>
          <cell r="K288" t="str">
            <v>ü</v>
          </cell>
          <cell r="L288" t="str">
            <v/>
          </cell>
          <cell r="M288" t="str">
            <v>--</v>
          </cell>
          <cell r="N288" t="str">
            <v/>
          </cell>
          <cell r="O288" t="str">
            <v>--</v>
          </cell>
          <cell r="P288" t="str">
            <v/>
          </cell>
          <cell r="Q288" t="str">
            <v>--</v>
          </cell>
          <cell r="R288" t="str">
            <v/>
          </cell>
          <cell r="S288" t="str">
            <v>ü</v>
          </cell>
          <cell r="T288" t="str">
            <v>*</v>
          </cell>
          <cell r="U288" t="str">
            <v>ü</v>
          </cell>
          <cell r="V288" t="str">
            <v>*</v>
          </cell>
          <cell r="W288" t="str">
            <v>--</v>
          </cell>
          <cell r="X288" t="str">
            <v/>
          </cell>
        </row>
        <row r="289">
          <cell r="A289" t="str">
            <v>PEG-G</v>
          </cell>
          <cell r="B289">
            <v>35</v>
          </cell>
          <cell r="C289">
            <v>1</v>
          </cell>
          <cell r="D289" t="str">
            <v>PUB SV ENTERPRISE GRP</v>
          </cell>
        </row>
        <row r="290">
          <cell r="A290" t="str">
            <v>35PEG-G1</v>
          </cell>
          <cell r="D290" t="str">
            <v>Public Service Electric &amp; Gas Co.</v>
          </cell>
          <cell r="E290" t="str">
            <v>NJ</v>
          </cell>
          <cell r="F290" t="str">
            <v>Gas</v>
          </cell>
          <cell r="G290" t="str">
            <v>--</v>
          </cell>
          <cell r="H290" t="str">
            <v>*</v>
          </cell>
          <cell r="I290" t="str">
            <v>ü</v>
          </cell>
          <cell r="J290" t="str">
            <v>*</v>
          </cell>
          <cell r="K290" t="str">
            <v>--</v>
          </cell>
          <cell r="L290" t="str">
            <v/>
          </cell>
          <cell r="M290" t="str">
            <v>ü</v>
          </cell>
          <cell r="N290" t="str">
            <v>*</v>
          </cell>
          <cell r="O290" t="str">
            <v>--</v>
          </cell>
          <cell r="P290" t="str">
            <v/>
          </cell>
          <cell r="Q290" t="str">
            <v>--</v>
          </cell>
          <cell r="R290" t="str">
            <v/>
          </cell>
          <cell r="S290" t="str">
            <v>ü</v>
          </cell>
          <cell r="T290" t="str">
            <v>*</v>
          </cell>
          <cell r="U290" t="str">
            <v>ü</v>
          </cell>
          <cell r="V290" t="str">
            <v>*</v>
          </cell>
          <cell r="W290" t="str">
            <v>--</v>
          </cell>
          <cell r="X290" t="str">
            <v/>
          </cell>
        </row>
        <row r="291">
          <cell r="A291" t="str">
            <v>SRE-G</v>
          </cell>
          <cell r="B291">
            <v>36</v>
          </cell>
          <cell r="C291">
            <v>2</v>
          </cell>
          <cell r="D291" t="str">
            <v>SEMPRA ENERGY</v>
          </cell>
        </row>
        <row r="292">
          <cell r="A292" t="str">
            <v>36SRE-G1</v>
          </cell>
          <cell r="D292" t="str">
            <v>San Diego Gas &amp; Electric Co.</v>
          </cell>
          <cell r="E292" t="str">
            <v>CA</v>
          </cell>
          <cell r="F292" t="str">
            <v>Gas</v>
          </cell>
          <cell r="G292" t="str">
            <v>ü</v>
          </cell>
          <cell r="H292" t="str">
            <v/>
          </cell>
          <cell r="I292" t="str">
            <v>--</v>
          </cell>
          <cell r="J292" t="str">
            <v/>
          </cell>
          <cell r="K292" t="str">
            <v>ü</v>
          </cell>
          <cell r="L292" t="str">
            <v/>
          </cell>
          <cell r="M292" t="str">
            <v>--</v>
          </cell>
          <cell r="N292" t="str">
            <v/>
          </cell>
          <cell r="O292" t="str">
            <v>--</v>
          </cell>
          <cell r="P292" t="str">
            <v/>
          </cell>
          <cell r="Q292" t="str">
            <v>--</v>
          </cell>
          <cell r="R292" t="str">
            <v/>
          </cell>
          <cell r="S292" t="str">
            <v>--</v>
          </cell>
          <cell r="T292" t="str">
            <v/>
          </cell>
          <cell r="U292" t="str">
            <v>--</v>
          </cell>
          <cell r="V292" t="str">
            <v/>
          </cell>
          <cell r="W292" t="str">
            <v>--</v>
          </cell>
          <cell r="X292" t="str">
            <v/>
          </cell>
        </row>
        <row r="293">
          <cell r="A293" t="str">
            <v>36SRE-G2</v>
          </cell>
          <cell r="D293" t="str">
            <v>Southern California Gas Co.</v>
          </cell>
          <cell r="E293" t="str">
            <v>CA</v>
          </cell>
          <cell r="F293" t="str">
            <v>Gas</v>
          </cell>
          <cell r="G293" t="str">
            <v>ü</v>
          </cell>
          <cell r="H293" t="str">
            <v/>
          </cell>
          <cell r="I293" t="str">
            <v>--</v>
          </cell>
          <cell r="J293" t="str">
            <v/>
          </cell>
          <cell r="K293" t="str">
            <v>ü</v>
          </cell>
          <cell r="L293" t="str">
            <v/>
          </cell>
          <cell r="M293" t="str">
            <v>--</v>
          </cell>
          <cell r="N293" t="str">
            <v/>
          </cell>
          <cell r="O293" t="str">
            <v>--</v>
          </cell>
          <cell r="P293" t="str">
            <v/>
          </cell>
          <cell r="Q293" t="str">
            <v>--</v>
          </cell>
          <cell r="R293" t="str">
            <v/>
          </cell>
          <cell r="S293" t="str">
            <v>--</v>
          </cell>
          <cell r="T293" t="str">
            <v/>
          </cell>
          <cell r="U293" t="str">
            <v>--</v>
          </cell>
          <cell r="V293" t="str">
            <v/>
          </cell>
          <cell r="W293" t="str">
            <v>--</v>
          </cell>
          <cell r="X293" t="str">
            <v/>
          </cell>
        </row>
        <row r="294">
          <cell r="A294" t="str">
            <v>SO-G</v>
          </cell>
          <cell r="B294">
            <v>37</v>
          </cell>
          <cell r="C294">
            <v>5</v>
          </cell>
          <cell r="D294" t="str">
            <v>SOUTHERN CO.</v>
          </cell>
        </row>
        <row r="295">
          <cell r="A295" t="str">
            <v>37SO-G2</v>
          </cell>
          <cell r="D295" t="str">
            <v>Atlanta Gas Light Co.</v>
          </cell>
          <cell r="E295" t="str">
            <v>GA</v>
          </cell>
          <cell r="F295" t="str">
            <v>Gas</v>
          </cell>
          <cell r="G295" t="str">
            <v>--</v>
          </cell>
          <cell r="H295" t="str">
            <v>*</v>
          </cell>
          <cell r="I295" t="str">
            <v>--</v>
          </cell>
          <cell r="J295" t="str">
            <v/>
          </cell>
          <cell r="K295" t="str">
            <v>--</v>
          </cell>
          <cell r="L295" t="str">
            <v>*</v>
          </cell>
          <cell r="M295" t="str">
            <v>--</v>
          </cell>
          <cell r="N295" t="str">
            <v/>
          </cell>
          <cell r="O295" t="str">
            <v>--</v>
          </cell>
          <cell r="P295" t="str">
            <v/>
          </cell>
          <cell r="Q295" t="str">
            <v>--</v>
          </cell>
          <cell r="R295" t="str">
            <v/>
          </cell>
          <cell r="S295" t="str">
            <v>ü</v>
          </cell>
          <cell r="T295" t="str">
            <v>*</v>
          </cell>
          <cell r="U295" t="str">
            <v>ü</v>
          </cell>
          <cell r="V295" t="str">
            <v>*</v>
          </cell>
          <cell r="W295" t="str">
            <v>--</v>
          </cell>
          <cell r="X295">
            <v>0</v>
          </cell>
        </row>
        <row r="296">
          <cell r="A296" t="str">
            <v>37SO-G3</v>
          </cell>
          <cell r="D296" t="str">
            <v>Northern Illinois Gas Co.</v>
          </cell>
          <cell r="E296" t="str">
            <v>IL</v>
          </cell>
          <cell r="F296" t="str">
            <v>Gas</v>
          </cell>
          <cell r="G296" t="str">
            <v>ü</v>
          </cell>
          <cell r="H296" t="str">
            <v/>
          </cell>
          <cell r="I296" t="str">
            <v>ü</v>
          </cell>
          <cell r="J296" t="str">
            <v/>
          </cell>
          <cell r="K296" t="str">
            <v>--</v>
          </cell>
          <cell r="L296" t="str">
            <v/>
          </cell>
          <cell r="M296" t="str">
            <v>ü</v>
          </cell>
          <cell r="N296" t="str">
            <v>*</v>
          </cell>
          <cell r="O296" t="str">
            <v>--</v>
          </cell>
          <cell r="P296" t="str">
            <v/>
          </cell>
          <cell r="Q296" t="str">
            <v>--</v>
          </cell>
          <cell r="R296" t="str">
            <v/>
          </cell>
          <cell r="S296" t="str">
            <v>ü</v>
          </cell>
          <cell r="T296" t="str">
            <v>*</v>
          </cell>
          <cell r="U296" t="str">
            <v>ü</v>
          </cell>
          <cell r="V296" t="str">
            <v>*</v>
          </cell>
          <cell r="W296" t="str">
            <v>--</v>
          </cell>
          <cell r="X296" t="str">
            <v/>
          </cell>
        </row>
        <row r="297">
          <cell r="A297" t="str">
            <v>37SO-G4</v>
          </cell>
          <cell r="D297" t="str">
            <v>Chattanooga Gas Co.</v>
          </cell>
          <cell r="E297" t="str">
            <v>TN</v>
          </cell>
          <cell r="F297" t="str">
            <v>Gas</v>
          </cell>
          <cell r="G297" t="str">
            <v>ü</v>
          </cell>
          <cell r="H297" t="str">
            <v/>
          </cell>
          <cell r="I297" t="str">
            <v>--</v>
          </cell>
          <cell r="J297" t="str">
            <v/>
          </cell>
          <cell r="K297" t="str">
            <v>ü</v>
          </cell>
          <cell r="L297" t="str">
            <v>*</v>
          </cell>
          <cell r="M297" t="str">
            <v>--</v>
          </cell>
          <cell r="N297" t="str">
            <v/>
          </cell>
          <cell r="O297" t="str">
            <v>--</v>
          </cell>
          <cell r="P297" t="str">
            <v/>
          </cell>
          <cell r="Q297" t="str">
            <v>--</v>
          </cell>
          <cell r="R297" t="str">
            <v/>
          </cell>
          <cell r="S297" t="str">
            <v>--</v>
          </cell>
          <cell r="T297" t="str">
            <v/>
          </cell>
          <cell r="U297" t="str">
            <v>--</v>
          </cell>
          <cell r="V297" t="str">
            <v/>
          </cell>
          <cell r="W297" t="str">
            <v>--</v>
          </cell>
          <cell r="X297" t="str">
            <v/>
          </cell>
        </row>
        <row r="298">
          <cell r="A298" t="str">
            <v>37SO-G5</v>
          </cell>
          <cell r="D298" t="str">
            <v>Virginia Natural Gas Inc.</v>
          </cell>
          <cell r="E298" t="str">
            <v>VA</v>
          </cell>
          <cell r="F298" t="str">
            <v>Gas</v>
          </cell>
          <cell r="G298" t="str">
            <v>ü</v>
          </cell>
          <cell r="H298" t="str">
            <v/>
          </cell>
          <cell r="I298" t="str">
            <v>--</v>
          </cell>
          <cell r="J298">
            <v>0</v>
          </cell>
          <cell r="K298" t="str">
            <v>--</v>
          </cell>
          <cell r="L298" t="str">
            <v/>
          </cell>
          <cell r="M298" t="str">
            <v>ü</v>
          </cell>
          <cell r="N298" t="str">
            <v>*</v>
          </cell>
          <cell r="O298" t="str">
            <v>--</v>
          </cell>
          <cell r="P298" t="str">
            <v/>
          </cell>
          <cell r="Q298" t="str">
            <v>--</v>
          </cell>
          <cell r="R298" t="str">
            <v/>
          </cell>
          <cell r="S298" t="str">
            <v>ü</v>
          </cell>
          <cell r="T298">
            <v>0</v>
          </cell>
          <cell r="U298" t="str">
            <v>--</v>
          </cell>
          <cell r="V298">
            <v>0</v>
          </cell>
          <cell r="W298" t="str">
            <v>--</v>
          </cell>
          <cell r="X298" t="str">
            <v/>
          </cell>
        </row>
        <row r="299">
          <cell r="A299" t="str">
            <v>WEC-G</v>
          </cell>
          <cell r="B299">
            <v>38</v>
          </cell>
          <cell r="C299">
            <v>7</v>
          </cell>
          <cell r="D299" t="str">
            <v>WEC ENERGY GROUP</v>
          </cell>
        </row>
        <row r="300">
          <cell r="A300" t="str">
            <v>38WEC-G1</v>
          </cell>
          <cell r="D300" t="str">
            <v>North Shore Gas Co.</v>
          </cell>
          <cell r="E300" t="str">
            <v>IL</v>
          </cell>
          <cell r="F300" t="str">
            <v>Gas</v>
          </cell>
          <cell r="G300" t="str">
            <v>ü</v>
          </cell>
          <cell r="H300" t="str">
            <v/>
          </cell>
          <cell r="I300" t="str">
            <v>ü</v>
          </cell>
          <cell r="J300" t="str">
            <v/>
          </cell>
          <cell r="K300" t="str">
            <v>--</v>
          </cell>
          <cell r="L300" t="str">
            <v/>
          </cell>
          <cell r="M300" t="str">
            <v>ü</v>
          </cell>
          <cell r="N300" t="str">
            <v>*</v>
          </cell>
          <cell r="O300" t="str">
            <v>--</v>
          </cell>
          <cell r="P300" t="str">
            <v/>
          </cell>
          <cell r="Q300" t="str">
            <v>--</v>
          </cell>
          <cell r="R300" t="str">
            <v/>
          </cell>
          <cell r="S300" t="str">
            <v>ü</v>
          </cell>
          <cell r="T300" t="str">
            <v>*</v>
          </cell>
          <cell r="U300" t="str">
            <v>ü</v>
          </cell>
          <cell r="V300" t="str">
            <v>*</v>
          </cell>
          <cell r="W300" t="str">
            <v>--</v>
          </cell>
          <cell r="X300" t="str">
            <v/>
          </cell>
        </row>
        <row r="301">
          <cell r="A301" t="str">
            <v>38WEC-G2</v>
          </cell>
          <cell r="D301" t="str">
            <v>Peoples Gas Light &amp; Coke Co.</v>
          </cell>
          <cell r="E301" t="str">
            <v>IL</v>
          </cell>
          <cell r="F301" t="str">
            <v>Gas</v>
          </cell>
          <cell r="G301" t="str">
            <v>ü</v>
          </cell>
          <cell r="H301" t="str">
            <v/>
          </cell>
          <cell r="I301" t="str">
            <v>ü</v>
          </cell>
          <cell r="J301" t="str">
            <v/>
          </cell>
          <cell r="K301" t="str">
            <v>--</v>
          </cell>
          <cell r="L301" t="str">
            <v/>
          </cell>
          <cell r="M301" t="str">
            <v>ü</v>
          </cell>
          <cell r="N301" t="str">
            <v>*</v>
          </cell>
          <cell r="O301" t="str">
            <v>--</v>
          </cell>
          <cell r="P301" t="str">
            <v/>
          </cell>
          <cell r="Q301" t="str">
            <v>--</v>
          </cell>
          <cell r="R301" t="str">
            <v/>
          </cell>
          <cell r="S301" t="str">
            <v>ü</v>
          </cell>
          <cell r="T301" t="str">
            <v>*</v>
          </cell>
          <cell r="U301" t="str">
            <v>ü</v>
          </cell>
          <cell r="V301" t="str">
            <v>*</v>
          </cell>
          <cell r="W301" t="str">
            <v>--</v>
          </cell>
          <cell r="X301" t="str">
            <v/>
          </cell>
        </row>
        <row r="302">
          <cell r="A302" t="str">
            <v>38WEC-G3</v>
          </cell>
          <cell r="D302" t="str">
            <v>Michigan Gas Utilities Corp.</v>
          </cell>
          <cell r="E302" t="str">
            <v>MI</v>
          </cell>
          <cell r="F302" t="str">
            <v>Gas</v>
          </cell>
          <cell r="G302" t="str">
            <v>ü</v>
          </cell>
          <cell r="H302" t="str">
            <v/>
          </cell>
          <cell r="I302" t="str">
            <v>ü</v>
          </cell>
          <cell r="J302" t="str">
            <v/>
          </cell>
          <cell r="K302" t="str">
            <v>--</v>
          </cell>
          <cell r="L302" t="str">
            <v/>
          </cell>
          <cell r="M302" t="str">
            <v>--</v>
          </cell>
          <cell r="N302" t="str">
            <v>*</v>
          </cell>
          <cell r="O302" t="str">
            <v>--</v>
          </cell>
          <cell r="P302" t="str">
            <v/>
          </cell>
          <cell r="Q302" t="str">
            <v>--</v>
          </cell>
          <cell r="R302" t="str">
            <v/>
          </cell>
          <cell r="S302" t="str">
            <v>ü</v>
          </cell>
          <cell r="T302" t="str">
            <v/>
          </cell>
          <cell r="U302" t="str">
            <v>--</v>
          </cell>
          <cell r="V302" t="str">
            <v/>
          </cell>
          <cell r="W302" t="str">
            <v>--</v>
          </cell>
          <cell r="X302" t="str">
            <v/>
          </cell>
        </row>
        <row r="303">
          <cell r="A303" t="str">
            <v>38WEC-G4</v>
          </cell>
          <cell r="D303" t="str">
            <v>Minnesota Energy Resources Corp.</v>
          </cell>
          <cell r="E303" t="str">
            <v>MN</v>
          </cell>
          <cell r="F303" t="str">
            <v>Gas</v>
          </cell>
          <cell r="G303" t="str">
            <v>ü</v>
          </cell>
          <cell r="H303" t="str">
            <v/>
          </cell>
          <cell r="I303" t="str">
            <v>ü</v>
          </cell>
          <cell r="J303" t="str">
            <v/>
          </cell>
          <cell r="K303" t="str">
            <v>--</v>
          </cell>
          <cell r="L303">
            <v>0</v>
          </cell>
          <cell r="M303" t="str">
            <v>ü</v>
          </cell>
          <cell r="N303" t="str">
            <v>*</v>
          </cell>
          <cell r="O303" t="str">
            <v>--</v>
          </cell>
          <cell r="P303" t="str">
            <v/>
          </cell>
          <cell r="Q303" t="str">
            <v>--</v>
          </cell>
          <cell r="R303" t="str">
            <v/>
          </cell>
          <cell r="S303" t="str">
            <v>ü</v>
          </cell>
          <cell r="T303">
            <v>0</v>
          </cell>
          <cell r="U303" t="str">
            <v>--</v>
          </cell>
          <cell r="V303" t="str">
            <v/>
          </cell>
          <cell r="W303" t="str">
            <v>--</v>
          </cell>
          <cell r="X303" t="str">
            <v/>
          </cell>
        </row>
        <row r="304">
          <cell r="A304" t="str">
            <v>38WEC-G5</v>
          </cell>
          <cell r="D304" t="str">
            <v>Wisconsin Electric Power Co.</v>
          </cell>
          <cell r="E304" t="str">
            <v>WI</v>
          </cell>
          <cell r="F304" t="str">
            <v>Gas</v>
          </cell>
          <cell r="G304" t="str">
            <v>ü</v>
          </cell>
          <cell r="H304" t="str">
            <v/>
          </cell>
          <cell r="I304" t="str">
            <v>--</v>
          </cell>
          <cell r="J304" t="str">
            <v/>
          </cell>
          <cell r="K304" t="str">
            <v>--</v>
          </cell>
          <cell r="L304" t="str">
            <v/>
          </cell>
          <cell r="M304" t="str">
            <v>--</v>
          </cell>
          <cell r="N304" t="str">
            <v/>
          </cell>
          <cell r="O304" t="str">
            <v>--</v>
          </cell>
          <cell r="P304" t="str">
            <v>*</v>
          </cell>
          <cell r="Q304" t="str">
            <v>--</v>
          </cell>
          <cell r="R304" t="str">
            <v/>
          </cell>
          <cell r="S304" t="str">
            <v>--</v>
          </cell>
          <cell r="T304" t="str">
            <v>*</v>
          </cell>
          <cell r="U304" t="str">
            <v>--</v>
          </cell>
          <cell r="V304" t="str">
            <v/>
          </cell>
          <cell r="W304" t="str">
            <v>--</v>
          </cell>
          <cell r="X304" t="str">
            <v/>
          </cell>
        </row>
        <row r="305">
          <cell r="A305" t="str">
            <v>38WEC-G6</v>
          </cell>
          <cell r="D305" t="str">
            <v>Wisconsin Gas LLC</v>
          </cell>
          <cell r="E305" t="str">
            <v>WI</v>
          </cell>
          <cell r="F305" t="str">
            <v>Gas</v>
          </cell>
          <cell r="G305" t="str">
            <v>ü</v>
          </cell>
          <cell r="H305" t="str">
            <v/>
          </cell>
          <cell r="I305" t="str">
            <v>--</v>
          </cell>
          <cell r="J305" t="str">
            <v/>
          </cell>
          <cell r="K305" t="str">
            <v>--</v>
          </cell>
          <cell r="L305" t="str">
            <v/>
          </cell>
          <cell r="M305" t="str">
            <v>--</v>
          </cell>
          <cell r="N305" t="str">
            <v/>
          </cell>
          <cell r="O305" t="str">
            <v>--</v>
          </cell>
          <cell r="P305" t="str">
            <v>*</v>
          </cell>
          <cell r="Q305" t="str">
            <v>--</v>
          </cell>
          <cell r="R305" t="str">
            <v/>
          </cell>
          <cell r="S305" t="str">
            <v>--</v>
          </cell>
          <cell r="T305" t="str">
            <v>*</v>
          </cell>
          <cell r="U305" t="str">
            <v>--</v>
          </cell>
          <cell r="V305" t="str">
            <v/>
          </cell>
          <cell r="W305" t="str">
            <v>--</v>
          </cell>
          <cell r="X305" t="str">
            <v/>
          </cell>
        </row>
        <row r="306">
          <cell r="A306" t="str">
            <v>38WEC-G7</v>
          </cell>
          <cell r="D306" t="str">
            <v>Wisconsin Public Service Corp.</v>
          </cell>
          <cell r="E306" t="str">
            <v>WI</v>
          </cell>
          <cell r="F306" t="str">
            <v>Gas</v>
          </cell>
          <cell r="G306" t="str">
            <v>ü</v>
          </cell>
          <cell r="H306" t="str">
            <v/>
          </cell>
          <cell r="I306" t="str">
            <v>--</v>
          </cell>
          <cell r="J306" t="str">
            <v/>
          </cell>
          <cell r="K306" t="str">
            <v>--</v>
          </cell>
          <cell r="L306" t="str">
            <v/>
          </cell>
          <cell r="M306" t="str">
            <v>--</v>
          </cell>
          <cell r="N306" t="str">
            <v/>
          </cell>
          <cell r="O306" t="str">
            <v>--</v>
          </cell>
          <cell r="P306" t="str">
            <v>*</v>
          </cell>
          <cell r="Q306" t="str">
            <v>--</v>
          </cell>
          <cell r="R306" t="str">
            <v/>
          </cell>
          <cell r="S306" t="str">
            <v>--</v>
          </cell>
          <cell r="T306" t="str">
            <v>*</v>
          </cell>
          <cell r="U306" t="str">
            <v>--</v>
          </cell>
          <cell r="V306" t="str">
            <v/>
          </cell>
          <cell r="W306" t="str">
            <v>--</v>
          </cell>
          <cell r="X306" t="str">
            <v/>
          </cell>
        </row>
        <row r="307">
          <cell r="A307" t="str">
            <v>XEL-G</v>
          </cell>
          <cell r="B307">
            <v>39</v>
          </cell>
          <cell r="C307">
            <v>4</v>
          </cell>
          <cell r="D307" t="str">
            <v>XCEL ENERGY, INC.</v>
          </cell>
        </row>
        <row r="308">
          <cell r="A308" t="str">
            <v>39XEL-G1</v>
          </cell>
          <cell r="D308" t="str">
            <v>Public Service Co. of Colorado</v>
          </cell>
          <cell r="E308" t="str">
            <v>CO</v>
          </cell>
          <cell r="F308" t="str">
            <v>Gas</v>
          </cell>
          <cell r="G308" t="str">
            <v>ü</v>
          </cell>
          <cell r="H308" t="str">
            <v/>
          </cell>
          <cell r="I308" t="str">
            <v>ü</v>
          </cell>
          <cell r="J308" t="str">
            <v/>
          </cell>
          <cell r="K308" t="str">
            <v>--</v>
          </cell>
          <cell r="L308" t="str">
            <v/>
          </cell>
          <cell r="M308" t="str">
            <v>ü</v>
          </cell>
          <cell r="N308" t="str">
            <v>*</v>
          </cell>
          <cell r="O308" t="str">
            <v>--</v>
          </cell>
          <cell r="P308" t="str">
            <v/>
          </cell>
          <cell r="Q308" t="str">
            <v>--</v>
          </cell>
          <cell r="R308" t="str">
            <v/>
          </cell>
          <cell r="S308" t="str">
            <v>ü</v>
          </cell>
          <cell r="T308" t="str">
            <v>*</v>
          </cell>
          <cell r="U308" t="str">
            <v>--</v>
          </cell>
          <cell r="V308" t="str">
            <v/>
          </cell>
          <cell r="W308" t="str">
            <v>--</v>
          </cell>
          <cell r="X308">
            <v>0</v>
          </cell>
        </row>
        <row r="309">
          <cell r="A309" t="str">
            <v>39XEL-G2</v>
          </cell>
          <cell r="D309" t="str">
            <v>Northern States Power Co. - Minnesota</v>
          </cell>
          <cell r="E309" t="str">
            <v>MN</v>
          </cell>
          <cell r="F309" t="str">
            <v>Gas</v>
          </cell>
          <cell r="G309" t="str">
            <v>ü</v>
          </cell>
          <cell r="H309" t="str">
            <v/>
          </cell>
          <cell r="I309" t="str">
            <v>ü</v>
          </cell>
          <cell r="J309" t="str">
            <v/>
          </cell>
          <cell r="K309" t="str">
            <v>--</v>
          </cell>
          <cell r="L309" t="str">
            <v/>
          </cell>
          <cell r="M309" t="str">
            <v>--</v>
          </cell>
          <cell r="N309" t="str">
            <v/>
          </cell>
          <cell r="O309" t="str">
            <v>--</v>
          </cell>
          <cell r="P309" t="str">
            <v/>
          </cell>
          <cell r="Q309" t="str">
            <v>--</v>
          </cell>
          <cell r="R309" t="str">
            <v/>
          </cell>
          <cell r="S309" t="str">
            <v>ü</v>
          </cell>
          <cell r="T309">
            <v>0</v>
          </cell>
          <cell r="U309" t="str">
            <v>--</v>
          </cell>
          <cell r="V309" t="str">
            <v/>
          </cell>
          <cell r="W309" t="str">
            <v>--</v>
          </cell>
          <cell r="X309" t="str">
            <v/>
          </cell>
        </row>
        <row r="310">
          <cell r="A310" t="str">
            <v>39XEL-G3</v>
          </cell>
          <cell r="D310" t="str">
            <v>Northern States Power Co. - Minnesota</v>
          </cell>
          <cell r="E310" t="str">
            <v>ND</v>
          </cell>
          <cell r="F310" t="str">
            <v>Gas</v>
          </cell>
          <cell r="G310" t="str">
            <v>ü</v>
          </cell>
          <cell r="H310" t="str">
            <v/>
          </cell>
          <cell r="I310" t="str">
            <v>--</v>
          </cell>
          <cell r="J310" t="str">
            <v/>
          </cell>
          <cell r="K310" t="str">
            <v>--</v>
          </cell>
          <cell r="L310" t="str">
            <v>*</v>
          </cell>
          <cell r="M310" t="str">
            <v>--</v>
          </cell>
          <cell r="N310" t="str">
            <v/>
          </cell>
          <cell r="O310" t="str">
            <v>--</v>
          </cell>
          <cell r="P310" t="str">
            <v/>
          </cell>
          <cell r="Q310" t="str">
            <v>--</v>
          </cell>
          <cell r="R310" t="str">
            <v/>
          </cell>
          <cell r="S310" t="str">
            <v>--</v>
          </cell>
          <cell r="T310" t="str">
            <v/>
          </cell>
          <cell r="U310" t="str">
            <v>--</v>
          </cell>
          <cell r="V310" t="str">
            <v/>
          </cell>
          <cell r="W310" t="str">
            <v>--</v>
          </cell>
          <cell r="X310" t="str">
            <v/>
          </cell>
        </row>
        <row r="311">
          <cell r="A311" t="str">
            <v>39XEL-G4</v>
          </cell>
          <cell r="D311" t="str">
            <v>Northern States Power Co. - Wisconsin</v>
          </cell>
          <cell r="E311" t="str">
            <v>WI</v>
          </cell>
          <cell r="F311" t="str">
            <v>Gas</v>
          </cell>
          <cell r="G311" t="str">
            <v>ü</v>
          </cell>
          <cell r="H311" t="str">
            <v/>
          </cell>
          <cell r="I311" t="str">
            <v>--</v>
          </cell>
          <cell r="J311" t="str">
            <v/>
          </cell>
          <cell r="K311" t="str">
            <v>--</v>
          </cell>
          <cell r="L311" t="str">
            <v/>
          </cell>
          <cell r="M311" t="str">
            <v>--</v>
          </cell>
          <cell r="N311" t="str">
            <v/>
          </cell>
          <cell r="O311" t="str">
            <v>--</v>
          </cell>
          <cell r="P311" t="str">
            <v>*</v>
          </cell>
          <cell r="Q311" t="str">
            <v>--</v>
          </cell>
          <cell r="R311" t="str">
            <v/>
          </cell>
          <cell r="S311" t="str">
            <v>--</v>
          </cell>
          <cell r="T311" t="str">
            <v>*</v>
          </cell>
          <cell r="U311" t="str">
            <v>--</v>
          </cell>
          <cell r="V311" t="str">
            <v/>
          </cell>
          <cell r="W311" t="str">
            <v>--</v>
          </cell>
          <cell r="X311" t="str">
            <v/>
          </cell>
        </row>
      </sheetData>
      <sheetData sheetId="5">
        <row r="9">
          <cell r="B9" t="str">
            <v>ALABAMA</v>
          </cell>
          <cell r="F9" t="str">
            <v/>
          </cell>
          <cell r="H9" t="str">
            <v/>
          </cell>
        </row>
        <row r="10">
          <cell r="A10" t="str">
            <v>37SO1</v>
          </cell>
          <cell r="B10" t="str">
            <v>Alabama Power Co.</v>
          </cell>
          <cell r="C10" t="str">
            <v>SO</v>
          </cell>
          <cell r="D10" t="str">
            <v>Elec.</v>
          </cell>
          <cell r="E10" t="str">
            <v>ü</v>
          </cell>
          <cell r="F10" t="str">
            <v>*</v>
          </cell>
          <cell r="G10" t="str">
            <v>--</v>
          </cell>
          <cell r="H10" t="str">
            <v/>
          </cell>
          <cell r="I10" t="str">
            <v>--</v>
          </cell>
          <cell r="J10" t="str">
            <v/>
          </cell>
          <cell r="K10" t="str">
            <v>--</v>
          </cell>
          <cell r="L10" t="str">
            <v/>
          </cell>
          <cell r="M10" t="str">
            <v>ü</v>
          </cell>
          <cell r="N10" t="str">
            <v>*</v>
          </cell>
          <cell r="O10" t="str">
            <v>ü</v>
          </cell>
          <cell r="P10" t="str">
            <v/>
          </cell>
          <cell r="Q10" t="str">
            <v>--</v>
          </cell>
          <cell r="R10" t="str">
            <v/>
          </cell>
          <cell r="S10" t="str">
            <v>ü</v>
          </cell>
          <cell r="T10" t="str">
            <v>*</v>
          </cell>
          <cell r="U10" t="str">
            <v>--</v>
          </cell>
          <cell r="V10" t="str">
            <v/>
          </cell>
        </row>
        <row r="11">
          <cell r="A11" t="str">
            <v>09SR1</v>
          </cell>
          <cell r="B11" t="str">
            <v>Spire Alabama Inc.</v>
          </cell>
          <cell r="C11" t="str">
            <v>SR</v>
          </cell>
          <cell r="D11" t="str">
            <v>Gas</v>
          </cell>
          <cell r="E11" t="str">
            <v>ü</v>
          </cell>
          <cell r="F11" t="str">
            <v>*</v>
          </cell>
          <cell r="G11" t="str">
            <v>--</v>
          </cell>
          <cell r="H11" t="str">
            <v/>
          </cell>
          <cell r="I11" t="str">
            <v>--</v>
          </cell>
          <cell r="J11" t="str">
            <v/>
          </cell>
          <cell r="K11" t="str">
            <v>ü</v>
          </cell>
          <cell r="L11" t="str">
            <v>*</v>
          </cell>
          <cell r="M11" t="str">
            <v>--</v>
          </cell>
          <cell r="N11" t="str">
            <v/>
          </cell>
          <cell r="O11" t="str">
            <v>--</v>
          </cell>
          <cell r="P11" t="str">
            <v/>
          </cell>
          <cell r="Q11" t="str">
            <v>--</v>
          </cell>
          <cell r="R11" t="str">
            <v/>
          </cell>
          <cell r="S11" t="str">
            <v>--</v>
          </cell>
          <cell r="T11" t="str">
            <v/>
          </cell>
          <cell r="U11" t="str">
            <v>--</v>
          </cell>
          <cell r="V11" t="str">
            <v/>
          </cell>
        </row>
        <row r="12">
          <cell r="A12" t="str">
            <v>09SR2</v>
          </cell>
          <cell r="B12" t="str">
            <v>Spire Gulf Inc.</v>
          </cell>
          <cell r="C12" t="str">
            <v>SR</v>
          </cell>
          <cell r="D12" t="str">
            <v>Gas</v>
          </cell>
          <cell r="E12" t="str">
            <v>ü</v>
          </cell>
          <cell r="F12" t="str">
            <v>*</v>
          </cell>
          <cell r="G12" t="str">
            <v>--</v>
          </cell>
          <cell r="H12" t="str">
            <v/>
          </cell>
          <cell r="I12" t="str">
            <v>--</v>
          </cell>
          <cell r="J12" t="str">
            <v/>
          </cell>
          <cell r="K12" t="str">
            <v>ü</v>
          </cell>
          <cell r="L12" t="str">
            <v>*</v>
          </cell>
          <cell r="M12" t="str">
            <v>--</v>
          </cell>
          <cell r="N12" t="str">
            <v/>
          </cell>
          <cell r="O12" t="str">
            <v>--</v>
          </cell>
          <cell r="P12" t="str">
            <v/>
          </cell>
          <cell r="Q12" t="str">
            <v>--</v>
          </cell>
          <cell r="R12" t="str">
            <v/>
          </cell>
          <cell r="S12" t="str">
            <v>--</v>
          </cell>
          <cell r="T12" t="str">
            <v/>
          </cell>
          <cell r="U12" t="str">
            <v>--</v>
          </cell>
          <cell r="V12" t="str">
            <v/>
          </cell>
        </row>
        <row r="14">
          <cell r="B14" t="str">
            <v>ALASKA</v>
          </cell>
          <cell r="F14" t="str">
            <v/>
          </cell>
          <cell r="H14" t="str">
            <v/>
          </cell>
          <cell r="J14" t="str">
            <v/>
          </cell>
          <cell r="L14" t="str">
            <v/>
          </cell>
          <cell r="N14" t="str">
            <v/>
          </cell>
          <cell r="P14" t="str">
            <v/>
          </cell>
          <cell r="R14" t="str">
            <v/>
          </cell>
          <cell r="T14" t="str">
            <v/>
          </cell>
        </row>
        <row r="15">
          <cell r="A15" t="str">
            <v>07AVA1</v>
          </cell>
          <cell r="B15" t="str">
            <v>Alaska Electric Light &amp; Power Co.</v>
          </cell>
          <cell r="C15" t="str">
            <v>AVA</v>
          </cell>
          <cell r="D15" t="str">
            <v>Elec.</v>
          </cell>
          <cell r="E15" t="str">
            <v>ü</v>
          </cell>
          <cell r="F15" t="str">
            <v/>
          </cell>
          <cell r="G15" t="str">
            <v>--</v>
          </cell>
          <cell r="H15" t="str">
            <v/>
          </cell>
          <cell r="I15" t="str">
            <v>--</v>
          </cell>
          <cell r="J15" t="str">
            <v/>
          </cell>
          <cell r="K15" t="str">
            <v>--</v>
          </cell>
          <cell r="L15" t="str">
            <v/>
          </cell>
          <cell r="M15" t="str">
            <v>--</v>
          </cell>
          <cell r="N15" t="str">
            <v/>
          </cell>
          <cell r="O15" t="str">
            <v>--</v>
          </cell>
          <cell r="P15" t="str">
            <v/>
          </cell>
          <cell r="Q15" t="str">
            <v>--</v>
          </cell>
          <cell r="R15" t="str">
            <v/>
          </cell>
          <cell r="S15" t="str">
            <v>--</v>
          </cell>
          <cell r="T15" t="str">
            <v/>
          </cell>
          <cell r="U15" t="str">
            <v>--</v>
          </cell>
        </row>
        <row r="16">
          <cell r="A16" t="str">
            <v>BLANK</v>
          </cell>
          <cell r="B16" t="str">
            <v>Enstar Natural Gas Co.</v>
          </cell>
          <cell r="C16" t="str">
            <v>ALA</v>
          </cell>
          <cell r="D16" t="str">
            <v>Gas</v>
          </cell>
          <cell r="E16" t="str">
            <v>ü</v>
          </cell>
          <cell r="F16" t="str">
            <v/>
          </cell>
          <cell r="G16" t="str">
            <v>--</v>
          </cell>
          <cell r="H16" t="str">
            <v/>
          </cell>
          <cell r="I16" t="str">
            <v>--</v>
          </cell>
          <cell r="J16" t="str">
            <v/>
          </cell>
          <cell r="K16" t="str">
            <v>--</v>
          </cell>
          <cell r="L16" t="str">
            <v/>
          </cell>
          <cell r="M16" t="str">
            <v>--</v>
          </cell>
          <cell r="N16" t="str">
            <v/>
          </cell>
          <cell r="O16" t="str">
            <v>--</v>
          </cell>
          <cell r="P16" t="str">
            <v/>
          </cell>
          <cell r="Q16" t="str">
            <v>--</v>
          </cell>
          <cell r="R16" t="str">
            <v/>
          </cell>
          <cell r="S16" t="str">
            <v>--</v>
          </cell>
          <cell r="T16" t="str">
            <v/>
          </cell>
          <cell r="U16" t="str">
            <v>--</v>
          </cell>
        </row>
        <row r="18">
          <cell r="B18" t="str">
            <v>ARIZONA</v>
          </cell>
          <cell r="F18" t="str">
            <v/>
          </cell>
          <cell r="H18" t="str">
            <v/>
          </cell>
          <cell r="J18" t="str">
            <v/>
          </cell>
          <cell r="L18" t="str">
            <v/>
          </cell>
          <cell r="N18" t="str">
            <v/>
          </cell>
          <cell r="P18" t="str">
            <v/>
          </cell>
          <cell r="T18" t="str">
            <v/>
          </cell>
        </row>
        <row r="19">
          <cell r="A19" t="str">
            <v>31PNW1</v>
          </cell>
          <cell r="B19" t="str">
            <v>Arizona Public Service Co.</v>
          </cell>
          <cell r="C19" t="str">
            <v>PNW</v>
          </cell>
          <cell r="D19" t="str">
            <v>Elec.</v>
          </cell>
          <cell r="E19" t="str">
            <v>ü</v>
          </cell>
          <cell r="F19" t="str">
            <v/>
          </cell>
          <cell r="G19" t="str">
            <v>ü</v>
          </cell>
          <cell r="H19" t="str">
            <v/>
          </cell>
          <cell r="I19" t="str">
            <v>--</v>
          </cell>
          <cell r="J19" t="str">
            <v/>
          </cell>
          <cell r="K19" t="str">
            <v>ü</v>
          </cell>
          <cell r="L19" t="str">
            <v>*</v>
          </cell>
          <cell r="M19" t="str">
            <v>--</v>
          </cell>
          <cell r="O19" t="str">
            <v>ü</v>
          </cell>
          <cell r="P19" t="str">
            <v/>
          </cell>
          <cell r="Q19" t="str">
            <v>--</v>
          </cell>
          <cell r="R19" t="str">
            <v/>
          </cell>
          <cell r="S19" t="str">
            <v>ü</v>
          </cell>
          <cell r="T19" t="str">
            <v/>
          </cell>
          <cell r="U19" t="str">
            <v>ü</v>
          </cell>
        </row>
        <row r="20">
          <cell r="A20" t="str">
            <v>08SWX1</v>
          </cell>
          <cell r="B20" t="str">
            <v>Southwest Gas Corp.</v>
          </cell>
          <cell r="C20" t="str">
            <v>SWX</v>
          </cell>
          <cell r="D20" t="str">
            <v>Gas</v>
          </cell>
          <cell r="E20" t="str">
            <v>ü</v>
          </cell>
          <cell r="F20" t="str">
            <v/>
          </cell>
          <cell r="G20" t="str">
            <v>ü</v>
          </cell>
          <cell r="H20" t="str">
            <v/>
          </cell>
          <cell r="I20" t="str">
            <v>ü</v>
          </cell>
          <cell r="K20" t="str">
            <v>--</v>
          </cell>
          <cell r="L20" t="str">
            <v>*</v>
          </cell>
          <cell r="M20" t="str">
            <v>--</v>
          </cell>
          <cell r="N20" t="str">
            <v/>
          </cell>
          <cell r="O20" t="str">
            <v>--</v>
          </cell>
          <cell r="P20" t="str">
            <v/>
          </cell>
          <cell r="Q20" t="str">
            <v>ü</v>
          </cell>
          <cell r="R20" t="str">
            <v>*</v>
          </cell>
          <cell r="S20" t="str">
            <v>--</v>
          </cell>
          <cell r="T20" t="str">
            <v/>
          </cell>
          <cell r="U20" t="str">
            <v>--</v>
          </cell>
        </row>
        <row r="21">
          <cell r="A21" t="str">
            <v>23FTS1</v>
          </cell>
          <cell r="B21" t="str">
            <v>Tucson Electric Power Co.</v>
          </cell>
          <cell r="C21" t="str">
            <v>FTS</v>
          </cell>
          <cell r="D21" t="str">
            <v>Elec.</v>
          </cell>
          <cell r="E21" t="str">
            <v>ü</v>
          </cell>
          <cell r="F21" t="str">
            <v/>
          </cell>
          <cell r="G21" t="str">
            <v>ü</v>
          </cell>
          <cell r="H21" t="str">
            <v/>
          </cell>
          <cell r="I21" t="str">
            <v>--</v>
          </cell>
          <cell r="J21" t="str">
            <v/>
          </cell>
          <cell r="K21" t="str">
            <v>ü</v>
          </cell>
          <cell r="L21" t="str">
            <v>*</v>
          </cell>
          <cell r="M21" t="str">
            <v>--</v>
          </cell>
          <cell r="N21" t="str">
            <v/>
          </cell>
          <cell r="O21" t="str">
            <v>ü</v>
          </cell>
          <cell r="P21" t="str">
            <v/>
          </cell>
          <cell r="Q21" t="str">
            <v>--</v>
          </cell>
          <cell r="R21" t="str">
            <v/>
          </cell>
          <cell r="S21" t="str">
            <v>ü</v>
          </cell>
          <cell r="T21" t="str">
            <v/>
          </cell>
          <cell r="U21" t="str">
            <v>ü</v>
          </cell>
        </row>
        <row r="22">
          <cell r="A22" t="str">
            <v>23FTS2</v>
          </cell>
          <cell r="B22" t="str">
            <v>UNS Electric Inc.</v>
          </cell>
          <cell r="C22" t="str">
            <v>FTS</v>
          </cell>
          <cell r="D22" t="str">
            <v>Elec.</v>
          </cell>
          <cell r="E22" t="str">
            <v>ü</v>
          </cell>
          <cell r="F22" t="str">
            <v/>
          </cell>
          <cell r="G22" t="str">
            <v>ü</v>
          </cell>
          <cell r="H22" t="str">
            <v/>
          </cell>
          <cell r="I22" t="str">
            <v>--</v>
          </cell>
          <cell r="J22" t="str">
            <v/>
          </cell>
          <cell r="K22" t="str">
            <v>ü</v>
          </cell>
          <cell r="L22" t="str">
            <v>*</v>
          </cell>
          <cell r="M22" t="str">
            <v>--</v>
          </cell>
          <cell r="N22" t="str">
            <v/>
          </cell>
          <cell r="O22" t="str">
            <v>ü</v>
          </cell>
          <cell r="P22" t="str">
            <v/>
          </cell>
          <cell r="Q22" t="str">
            <v>--</v>
          </cell>
          <cell r="R22" t="str">
            <v/>
          </cell>
          <cell r="S22" t="str">
            <v>--</v>
          </cell>
          <cell r="T22" t="str">
            <v/>
          </cell>
          <cell r="U22" t="str">
            <v>ü</v>
          </cell>
        </row>
        <row r="23">
          <cell r="A23" t="str">
            <v>23FTS-G1</v>
          </cell>
          <cell r="B23" t="str">
            <v>UNS Gas Inc.</v>
          </cell>
          <cell r="C23" t="str">
            <v>FTS</v>
          </cell>
          <cell r="D23" t="str">
            <v>Gas</v>
          </cell>
          <cell r="E23" t="str">
            <v>ü</v>
          </cell>
          <cell r="F23" t="str">
            <v/>
          </cell>
          <cell r="G23" t="str">
            <v>ü</v>
          </cell>
          <cell r="H23" t="str">
            <v/>
          </cell>
          <cell r="I23" t="str">
            <v>--</v>
          </cell>
          <cell r="J23" t="str">
            <v/>
          </cell>
          <cell r="K23" t="str">
            <v>ü</v>
          </cell>
          <cell r="L23" t="str">
            <v>*</v>
          </cell>
          <cell r="M23" t="str">
            <v>--</v>
          </cell>
          <cell r="N23" t="str">
            <v/>
          </cell>
          <cell r="O23" t="str">
            <v>--</v>
          </cell>
          <cell r="P23" t="str">
            <v/>
          </cell>
          <cell r="Q23" t="str">
            <v>--</v>
          </cell>
          <cell r="R23" t="str">
            <v/>
          </cell>
          <cell r="S23" t="str">
            <v>--</v>
          </cell>
          <cell r="T23" t="str">
            <v/>
          </cell>
          <cell r="U23" t="str">
            <v>--</v>
          </cell>
        </row>
        <row r="25">
          <cell r="B25" t="str">
            <v>ARKANSAS</v>
          </cell>
          <cell r="F25" t="str">
            <v/>
          </cell>
          <cell r="H25" t="str">
            <v/>
          </cell>
          <cell r="J25" t="str">
            <v/>
          </cell>
          <cell r="L25" t="str">
            <v/>
          </cell>
          <cell r="N25" t="str">
            <v/>
          </cell>
          <cell r="P25" t="str">
            <v/>
          </cell>
          <cell r="R25" t="str">
            <v/>
          </cell>
          <cell r="T25" t="str">
            <v/>
          </cell>
          <cell r="V25" t="str">
            <v/>
          </cell>
        </row>
        <row r="26">
          <cell r="A26" t="str">
            <v>BLANK</v>
          </cell>
          <cell r="B26" t="str">
            <v>Arkansas Oklahoma Gas Corp.</v>
          </cell>
          <cell r="C26" t="str">
            <v>--</v>
          </cell>
          <cell r="D26" t="str">
            <v>Gas</v>
          </cell>
          <cell r="E26" t="str">
            <v>ü</v>
          </cell>
          <cell r="F26" t="str">
            <v/>
          </cell>
          <cell r="G26" t="str">
            <v>ü</v>
          </cell>
          <cell r="H26" t="str">
            <v/>
          </cell>
          <cell r="I26" t="str">
            <v>ü</v>
          </cell>
          <cell r="J26" t="str">
            <v>*</v>
          </cell>
          <cell r="K26" t="str">
            <v>--</v>
          </cell>
          <cell r="L26" t="str">
            <v/>
          </cell>
          <cell r="M26" t="str">
            <v>--</v>
          </cell>
          <cell r="N26" t="str">
            <v/>
          </cell>
          <cell r="O26" t="str">
            <v>--</v>
          </cell>
          <cell r="P26" t="str">
            <v/>
          </cell>
          <cell r="Q26" t="str">
            <v>ü</v>
          </cell>
          <cell r="R26" t="str">
            <v>*</v>
          </cell>
          <cell r="S26" t="str">
            <v>--</v>
          </cell>
          <cell r="T26" t="str">
            <v/>
          </cell>
          <cell r="U26" t="str">
            <v>--</v>
          </cell>
          <cell r="V26" t="str">
            <v/>
          </cell>
        </row>
        <row r="27">
          <cell r="A27" t="str">
            <v>BLANK</v>
          </cell>
          <cell r="B27" t="str">
            <v>Summit Utilities Arkansas Inc.</v>
          </cell>
          <cell r="C27" t="str">
            <v>--</v>
          </cell>
          <cell r="D27" t="str">
            <v>Gas</v>
          </cell>
          <cell r="E27" t="str">
            <v>ü</v>
          </cell>
          <cell r="F27" t="str">
            <v/>
          </cell>
          <cell r="G27" t="str">
            <v>ü</v>
          </cell>
          <cell r="H27" t="str">
            <v/>
          </cell>
          <cell r="I27" t="str">
            <v>ü</v>
          </cell>
          <cell r="J27" t="str">
            <v>*</v>
          </cell>
          <cell r="K27" t="str">
            <v>--</v>
          </cell>
          <cell r="L27" t="str">
            <v/>
          </cell>
          <cell r="M27" t="str">
            <v>--</v>
          </cell>
          <cell r="N27" t="str">
            <v/>
          </cell>
          <cell r="O27" t="str">
            <v>--</v>
          </cell>
          <cell r="P27" t="str">
            <v/>
          </cell>
          <cell r="Q27" t="str">
            <v>ü</v>
          </cell>
          <cell r="R27" t="str">
            <v>*</v>
          </cell>
          <cell r="S27" t="str">
            <v>--</v>
          </cell>
          <cell r="T27" t="str">
            <v/>
          </cell>
          <cell r="U27" t="str">
            <v>--</v>
          </cell>
          <cell r="V27" t="str">
            <v/>
          </cell>
        </row>
        <row r="28">
          <cell r="A28" t="str">
            <v>18ETR1</v>
          </cell>
          <cell r="B28" t="str">
            <v>Entergy Arkansas LLC</v>
          </cell>
          <cell r="C28" t="str">
            <v>ETR</v>
          </cell>
          <cell r="D28" t="str">
            <v>Elec.</v>
          </cell>
          <cell r="E28" t="str">
            <v>ü</v>
          </cell>
          <cell r="F28" t="str">
            <v/>
          </cell>
          <cell r="G28" t="str">
            <v>ü</v>
          </cell>
          <cell r="H28" t="str">
            <v/>
          </cell>
          <cell r="I28" t="str">
            <v>--</v>
          </cell>
          <cell r="J28" t="str">
            <v/>
          </cell>
          <cell r="K28" t="str">
            <v>ü</v>
          </cell>
          <cell r="L28" t="str">
            <v>*</v>
          </cell>
          <cell r="M28" t="str">
            <v>ü</v>
          </cell>
          <cell r="N28" t="str">
            <v>*</v>
          </cell>
          <cell r="O28" t="str">
            <v>ü</v>
          </cell>
          <cell r="P28" t="str">
            <v>*</v>
          </cell>
          <cell r="Q28" t="str">
            <v>ü</v>
          </cell>
          <cell r="R28" t="str">
            <v>*</v>
          </cell>
          <cell r="S28" t="str">
            <v>--</v>
          </cell>
          <cell r="T28" t="str">
            <v/>
          </cell>
          <cell r="U28" t="str">
            <v>ü</v>
          </cell>
          <cell r="V28" t="str">
            <v/>
          </cell>
        </row>
        <row r="29">
          <cell r="A29" t="str">
            <v>29OGE1</v>
          </cell>
          <cell r="B29" t="str">
            <v>Oklahoma Gas &amp; Electric Co.</v>
          </cell>
          <cell r="C29" t="str">
            <v>OGE</v>
          </cell>
          <cell r="D29" t="str">
            <v>Elec.</v>
          </cell>
          <cell r="E29" t="str">
            <v>ü</v>
          </cell>
          <cell r="G29" t="str">
            <v>ü</v>
          </cell>
          <cell r="H29" t="str">
            <v/>
          </cell>
          <cell r="I29" t="str">
            <v>--</v>
          </cell>
          <cell r="J29" t="str">
            <v/>
          </cell>
          <cell r="K29" t="str">
            <v>ü</v>
          </cell>
          <cell r="L29" t="str">
            <v>*</v>
          </cell>
          <cell r="M29" t="str">
            <v>ü</v>
          </cell>
          <cell r="N29" t="str">
            <v/>
          </cell>
          <cell r="O29" t="str">
            <v>ü</v>
          </cell>
          <cell r="P29" t="str">
            <v/>
          </cell>
          <cell r="Q29" t="str">
            <v>ü</v>
          </cell>
          <cell r="S29" t="str">
            <v>ü</v>
          </cell>
          <cell r="T29" t="str">
            <v/>
          </cell>
          <cell r="U29" t="str">
            <v>ü</v>
          </cell>
          <cell r="V29" t="str">
            <v/>
          </cell>
        </row>
        <row r="30">
          <cell r="A30" t="str">
            <v>08BKH-G1</v>
          </cell>
          <cell r="B30" t="str">
            <v>Black Hills Energy Arkansas Inc.</v>
          </cell>
          <cell r="C30" t="str">
            <v>BKH</v>
          </cell>
          <cell r="D30" t="str">
            <v>Gas</v>
          </cell>
          <cell r="E30" t="str">
            <v>ü</v>
          </cell>
          <cell r="F30" t="str">
            <v/>
          </cell>
          <cell r="G30" t="str">
            <v>ü</v>
          </cell>
          <cell r="H30" t="str">
            <v/>
          </cell>
          <cell r="I30" t="str">
            <v>ü</v>
          </cell>
          <cell r="J30" t="str">
            <v>*</v>
          </cell>
          <cell r="K30" t="str">
            <v>--</v>
          </cell>
          <cell r="L30" t="str">
            <v/>
          </cell>
          <cell r="M30" t="str">
            <v>--</v>
          </cell>
          <cell r="N30" t="str">
            <v/>
          </cell>
          <cell r="O30" t="str">
            <v>--</v>
          </cell>
          <cell r="P30" t="str">
            <v/>
          </cell>
          <cell r="Q30" t="str">
            <v>ü</v>
          </cell>
          <cell r="R30" t="str">
            <v>*</v>
          </cell>
          <cell r="S30" t="str">
            <v>--</v>
          </cell>
          <cell r="T30" t="str">
            <v/>
          </cell>
          <cell r="U30" t="str">
            <v>--</v>
          </cell>
          <cell r="V30" t="str">
            <v/>
          </cell>
        </row>
        <row r="31">
          <cell r="A31" t="str">
            <v>05AEP1</v>
          </cell>
          <cell r="B31" t="str">
            <v>Southwestern Electric Power Co.</v>
          </cell>
          <cell r="C31" t="str">
            <v>AEP</v>
          </cell>
          <cell r="D31" t="str">
            <v>Elec.</v>
          </cell>
          <cell r="E31" t="str">
            <v>ü</v>
          </cell>
          <cell r="F31" t="str">
            <v/>
          </cell>
          <cell r="G31" t="str">
            <v>ü</v>
          </cell>
          <cell r="H31" t="str">
            <v/>
          </cell>
          <cell r="I31" t="str">
            <v>--</v>
          </cell>
          <cell r="J31" t="str">
            <v/>
          </cell>
          <cell r="K31" t="str">
            <v>ü</v>
          </cell>
          <cell r="L31" t="str">
            <v>*</v>
          </cell>
          <cell r="M31" t="str">
            <v>ü</v>
          </cell>
          <cell r="N31" t="str">
            <v/>
          </cell>
          <cell r="O31" t="str">
            <v>--</v>
          </cell>
          <cell r="P31" t="str">
            <v/>
          </cell>
          <cell r="Q31" t="str">
            <v>--</v>
          </cell>
          <cell r="R31" t="str">
            <v/>
          </cell>
          <cell r="S31" t="str">
            <v>ü</v>
          </cell>
          <cell r="T31" t="str">
            <v/>
          </cell>
          <cell r="U31" t="str">
            <v>ü</v>
          </cell>
          <cell r="V31" t="str">
            <v/>
          </cell>
        </row>
        <row r="32">
          <cell r="F32" t="str">
            <v/>
          </cell>
          <cell r="H32" t="str">
            <v/>
          </cell>
          <cell r="J32" t="str">
            <v/>
          </cell>
          <cell r="L32" t="str">
            <v/>
          </cell>
          <cell r="N32" t="str">
            <v/>
          </cell>
          <cell r="P32" t="str">
            <v/>
          </cell>
          <cell r="T32" t="str">
            <v/>
          </cell>
          <cell r="V32" t="str">
            <v/>
          </cell>
        </row>
        <row r="33">
          <cell r="B33" t="str">
            <v>CALIFORNIA</v>
          </cell>
          <cell r="F33" t="str">
            <v/>
          </cell>
          <cell r="H33" t="str">
            <v/>
          </cell>
          <cell r="J33" t="str">
            <v/>
          </cell>
          <cell r="L33" t="str">
            <v/>
          </cell>
          <cell r="N33" t="str">
            <v/>
          </cell>
          <cell r="P33" t="str">
            <v/>
          </cell>
          <cell r="R33" t="str">
            <v/>
          </cell>
          <cell r="T33" t="str">
            <v/>
          </cell>
          <cell r="V33" t="str">
            <v/>
          </cell>
        </row>
        <row r="34">
          <cell r="A34" t="str">
            <v>BLANK</v>
          </cell>
          <cell r="B34" t="str">
            <v>Pacific Gas &amp; Electric Co.</v>
          </cell>
          <cell r="C34" t="str">
            <v>PCG</v>
          </cell>
          <cell r="D34" t="str">
            <v>Elec.</v>
          </cell>
          <cell r="E34" t="str">
            <v>ü</v>
          </cell>
          <cell r="F34" t="str">
            <v/>
          </cell>
          <cell r="G34" t="str">
            <v>--</v>
          </cell>
          <cell r="H34" t="str">
            <v/>
          </cell>
          <cell r="I34" t="str">
            <v>ü</v>
          </cell>
          <cell r="J34" t="str">
            <v/>
          </cell>
          <cell r="K34" t="str">
            <v>--</v>
          </cell>
          <cell r="L34" t="str">
            <v/>
          </cell>
          <cell r="M34" t="str">
            <v>--</v>
          </cell>
          <cell r="N34" t="str">
            <v/>
          </cell>
          <cell r="O34" t="str">
            <v>--</v>
          </cell>
          <cell r="P34" t="str">
            <v/>
          </cell>
          <cell r="Q34" t="str">
            <v>--</v>
          </cell>
          <cell r="S34" t="str">
            <v>--</v>
          </cell>
          <cell r="T34" t="str">
            <v/>
          </cell>
          <cell r="U34" t="str">
            <v>--</v>
          </cell>
          <cell r="V34" t="str">
            <v/>
          </cell>
        </row>
        <row r="35">
          <cell r="A35" t="str">
            <v>BLANK</v>
          </cell>
          <cell r="B35" t="str">
            <v>Pacific Gas &amp; Electric Co.</v>
          </cell>
          <cell r="C35" t="str">
            <v>PCG</v>
          </cell>
          <cell r="D35" t="str">
            <v>Gas</v>
          </cell>
          <cell r="E35" t="str">
            <v>ü</v>
          </cell>
          <cell r="F35" t="str">
            <v/>
          </cell>
          <cell r="G35" t="str">
            <v>--</v>
          </cell>
          <cell r="H35" t="str">
            <v/>
          </cell>
          <cell r="I35" t="str">
            <v>ü</v>
          </cell>
          <cell r="J35" t="str">
            <v/>
          </cell>
          <cell r="K35" t="str">
            <v>--</v>
          </cell>
          <cell r="L35" t="str">
            <v/>
          </cell>
          <cell r="M35" t="str">
            <v>--</v>
          </cell>
          <cell r="N35" t="str">
            <v/>
          </cell>
          <cell r="O35" t="str">
            <v>--</v>
          </cell>
          <cell r="P35" t="str">
            <v/>
          </cell>
          <cell r="Q35" t="str">
            <v>--</v>
          </cell>
          <cell r="R35" t="str">
            <v/>
          </cell>
          <cell r="S35" t="str">
            <v>--</v>
          </cell>
          <cell r="T35" t="str">
            <v/>
          </cell>
          <cell r="U35" t="str">
            <v>--</v>
          </cell>
          <cell r="V35" t="str">
            <v/>
          </cell>
        </row>
        <row r="36">
          <cell r="A36" t="str">
            <v>36SRE1</v>
          </cell>
          <cell r="B36" t="str">
            <v>San Diego Gas &amp; Electric Co.</v>
          </cell>
          <cell r="C36" t="str">
            <v>SRE</v>
          </cell>
          <cell r="D36" t="str">
            <v>Elec.</v>
          </cell>
          <cell r="E36" t="str">
            <v>ü</v>
          </cell>
          <cell r="F36" t="str">
            <v/>
          </cell>
          <cell r="G36" t="str">
            <v>--</v>
          </cell>
          <cell r="H36" t="str">
            <v/>
          </cell>
          <cell r="I36" t="str">
            <v>ü</v>
          </cell>
          <cell r="J36" t="str">
            <v/>
          </cell>
          <cell r="K36" t="str">
            <v>--</v>
          </cell>
          <cell r="L36" t="str">
            <v/>
          </cell>
          <cell r="M36" t="str">
            <v>--</v>
          </cell>
          <cell r="N36" t="str">
            <v/>
          </cell>
          <cell r="O36" t="str">
            <v>--</v>
          </cell>
          <cell r="P36" t="str">
            <v/>
          </cell>
          <cell r="Q36" t="str">
            <v>--</v>
          </cell>
          <cell r="S36" t="str">
            <v>--</v>
          </cell>
          <cell r="T36" t="str">
            <v/>
          </cell>
          <cell r="U36" t="str">
            <v>--</v>
          </cell>
          <cell r="V36" t="str">
            <v/>
          </cell>
        </row>
        <row r="37">
          <cell r="A37" t="str">
            <v>36SRE-G1</v>
          </cell>
          <cell r="B37" t="str">
            <v>San Diego Gas &amp; Electric Co.</v>
          </cell>
          <cell r="C37" t="str">
            <v>SRE</v>
          </cell>
          <cell r="D37" t="str">
            <v>Gas</v>
          </cell>
          <cell r="E37" t="str">
            <v>ü</v>
          </cell>
          <cell r="F37" t="str">
            <v/>
          </cell>
          <cell r="G37" t="str">
            <v>--</v>
          </cell>
          <cell r="H37" t="str">
            <v/>
          </cell>
          <cell r="I37" t="str">
            <v>ü</v>
          </cell>
          <cell r="J37" t="str">
            <v/>
          </cell>
          <cell r="K37" t="str">
            <v>--</v>
          </cell>
          <cell r="L37" t="str">
            <v/>
          </cell>
          <cell r="M37" t="str">
            <v>--</v>
          </cell>
          <cell r="N37" t="str">
            <v/>
          </cell>
          <cell r="O37" t="str">
            <v>--</v>
          </cell>
          <cell r="P37" t="str">
            <v/>
          </cell>
          <cell r="Q37" t="str">
            <v>--</v>
          </cell>
          <cell r="R37" t="str">
            <v/>
          </cell>
          <cell r="S37" t="str">
            <v>--</v>
          </cell>
          <cell r="T37" t="str">
            <v/>
          </cell>
          <cell r="U37" t="str">
            <v>--</v>
          </cell>
          <cell r="V37" t="str">
            <v/>
          </cell>
        </row>
        <row r="38">
          <cell r="A38" t="str">
            <v>15EIX1</v>
          </cell>
          <cell r="B38" t="str">
            <v>Southern California Edison Co.</v>
          </cell>
          <cell r="C38" t="str">
            <v>EIX</v>
          </cell>
          <cell r="D38" t="str">
            <v>Elec.</v>
          </cell>
          <cell r="E38" t="str">
            <v>ü</v>
          </cell>
          <cell r="F38" t="str">
            <v/>
          </cell>
          <cell r="G38" t="str">
            <v>--</v>
          </cell>
          <cell r="H38" t="str">
            <v/>
          </cell>
          <cell r="I38" t="str">
            <v>ü</v>
          </cell>
          <cell r="J38" t="str">
            <v/>
          </cell>
          <cell r="K38" t="str">
            <v>--</v>
          </cell>
          <cell r="L38" t="str">
            <v/>
          </cell>
          <cell r="M38" t="str">
            <v>--</v>
          </cell>
          <cell r="N38" t="str">
            <v/>
          </cell>
          <cell r="O38" t="str">
            <v>--</v>
          </cell>
          <cell r="P38" t="str">
            <v/>
          </cell>
          <cell r="Q38" t="str">
            <v>--</v>
          </cell>
          <cell r="S38" t="str">
            <v>--</v>
          </cell>
          <cell r="T38" t="str">
            <v/>
          </cell>
          <cell r="U38" t="str">
            <v>--</v>
          </cell>
          <cell r="V38" t="str">
            <v/>
          </cell>
        </row>
        <row r="39">
          <cell r="A39" t="str">
            <v>36SRE-G2</v>
          </cell>
          <cell r="B39" t="str">
            <v>Southern California Gas Co.</v>
          </cell>
          <cell r="C39" t="str">
            <v>SRE</v>
          </cell>
          <cell r="D39" t="str">
            <v>Gas</v>
          </cell>
          <cell r="E39" t="str">
            <v>ü</v>
          </cell>
          <cell r="F39" t="str">
            <v/>
          </cell>
          <cell r="G39" t="str">
            <v>--</v>
          </cell>
          <cell r="H39" t="str">
            <v/>
          </cell>
          <cell r="I39" t="str">
            <v>ü</v>
          </cell>
          <cell r="J39" t="str">
            <v/>
          </cell>
          <cell r="K39" t="str">
            <v>--</v>
          </cell>
          <cell r="L39" t="str">
            <v/>
          </cell>
          <cell r="M39" t="str">
            <v>--</v>
          </cell>
          <cell r="N39" t="str">
            <v/>
          </cell>
          <cell r="O39" t="str">
            <v>--</v>
          </cell>
          <cell r="P39" t="str">
            <v/>
          </cell>
          <cell r="Q39" t="str">
            <v>--</v>
          </cell>
          <cell r="R39" t="str">
            <v/>
          </cell>
          <cell r="S39" t="str">
            <v>--</v>
          </cell>
          <cell r="T39" t="str">
            <v/>
          </cell>
          <cell r="U39" t="str">
            <v>--</v>
          </cell>
          <cell r="V39" t="str">
            <v/>
          </cell>
        </row>
        <row r="40">
          <cell r="A40" t="str">
            <v>08SWX2</v>
          </cell>
          <cell r="B40" t="str">
            <v>Southwest Gas Corp.</v>
          </cell>
          <cell r="C40" t="str">
            <v>SWX</v>
          </cell>
          <cell r="D40" t="str">
            <v>Gas</v>
          </cell>
          <cell r="E40" t="str">
            <v>ü</v>
          </cell>
          <cell r="F40" t="str">
            <v/>
          </cell>
          <cell r="G40" t="str">
            <v>--</v>
          </cell>
          <cell r="H40" t="str">
            <v/>
          </cell>
          <cell r="I40" t="str">
            <v>ü</v>
          </cell>
          <cell r="J40" t="str">
            <v/>
          </cell>
          <cell r="K40" t="str">
            <v>--</v>
          </cell>
          <cell r="L40" t="str">
            <v/>
          </cell>
          <cell r="M40" t="str">
            <v>--</v>
          </cell>
          <cell r="N40" t="str">
            <v/>
          </cell>
          <cell r="O40" t="str">
            <v>--</v>
          </cell>
          <cell r="P40" t="str">
            <v/>
          </cell>
          <cell r="Q40" t="str">
            <v>--</v>
          </cell>
          <cell r="R40" t="str">
            <v/>
          </cell>
          <cell r="S40" t="str">
            <v>--</v>
          </cell>
          <cell r="T40" t="str">
            <v/>
          </cell>
          <cell r="U40" t="str">
            <v>--</v>
          </cell>
          <cell r="V40" t="str">
            <v/>
          </cell>
        </row>
        <row r="42">
          <cell r="B42" t="str">
            <v>COLORADO</v>
          </cell>
          <cell r="F42" t="str">
            <v/>
          </cell>
          <cell r="H42" t="str">
            <v/>
          </cell>
          <cell r="J42" t="str">
            <v/>
          </cell>
          <cell r="L42" t="str">
            <v/>
          </cell>
          <cell r="N42" t="str">
            <v/>
          </cell>
          <cell r="P42" t="str">
            <v/>
          </cell>
          <cell r="R42" t="str">
            <v/>
          </cell>
          <cell r="T42" t="str">
            <v/>
          </cell>
        </row>
        <row r="43">
          <cell r="A43" t="str">
            <v>08BKH1</v>
          </cell>
          <cell r="B43" t="str">
            <v>Black Hills Colorado Electric Inc.</v>
          </cell>
          <cell r="C43" t="str">
            <v>BKH</v>
          </cell>
          <cell r="D43" t="str">
            <v>Elec.</v>
          </cell>
          <cell r="E43" t="str">
            <v>ü</v>
          </cell>
          <cell r="F43" t="str">
            <v/>
          </cell>
          <cell r="G43" t="str">
            <v>ü</v>
          </cell>
          <cell r="H43" t="str">
            <v/>
          </cell>
          <cell r="I43" t="str">
            <v>--</v>
          </cell>
          <cell r="J43" t="str">
            <v/>
          </cell>
          <cell r="K43" t="str">
            <v>--</v>
          </cell>
          <cell r="L43" t="str">
            <v/>
          </cell>
          <cell r="M43" t="str">
            <v>ü</v>
          </cell>
          <cell r="N43" t="str">
            <v>*</v>
          </cell>
          <cell r="O43" t="str">
            <v>ü</v>
          </cell>
          <cell r="P43" t="str">
            <v/>
          </cell>
          <cell r="Q43" t="str">
            <v>--</v>
          </cell>
          <cell r="S43" t="str">
            <v>--</v>
          </cell>
          <cell r="U43" t="str">
            <v>ü</v>
          </cell>
        </row>
        <row r="44">
          <cell r="A44" t="str">
            <v>39XEL1</v>
          </cell>
          <cell r="B44" t="str">
            <v>Public Service Co. of Colorado</v>
          </cell>
          <cell r="C44" t="str">
            <v>XEL</v>
          </cell>
          <cell r="D44" t="str">
            <v>Elec.</v>
          </cell>
          <cell r="E44" t="str">
            <v>ü</v>
          </cell>
          <cell r="F44" t="str">
            <v/>
          </cell>
          <cell r="G44" t="str">
            <v>ü</v>
          </cell>
          <cell r="H44" t="str">
            <v/>
          </cell>
          <cell r="I44" t="str">
            <v>--</v>
          </cell>
          <cell r="J44" t="str">
            <v/>
          </cell>
          <cell r="K44" t="str">
            <v>ü</v>
          </cell>
          <cell r="L44" t="str">
            <v>*</v>
          </cell>
          <cell r="M44" t="str">
            <v>--</v>
          </cell>
          <cell r="O44" t="str">
            <v>ü</v>
          </cell>
          <cell r="P44" t="str">
            <v/>
          </cell>
          <cell r="Q44" t="str">
            <v>--</v>
          </cell>
          <cell r="S44" t="str">
            <v>--</v>
          </cell>
          <cell r="U44" t="str">
            <v>ü</v>
          </cell>
        </row>
        <row r="45">
          <cell r="A45" t="str">
            <v>39XEL-G1</v>
          </cell>
          <cell r="B45" t="str">
            <v>Public Service Co. of Colorado</v>
          </cell>
          <cell r="C45" t="str">
            <v>XEL</v>
          </cell>
          <cell r="D45" t="str">
            <v>Gas</v>
          </cell>
          <cell r="E45" t="str">
            <v>ü</v>
          </cell>
          <cell r="F45" t="str">
            <v/>
          </cell>
          <cell r="G45" t="str">
            <v>ü</v>
          </cell>
          <cell r="H45" t="str">
            <v/>
          </cell>
          <cell r="I45" t="str">
            <v>--</v>
          </cell>
          <cell r="J45" t="str">
            <v/>
          </cell>
          <cell r="K45" t="str">
            <v>ü</v>
          </cell>
          <cell r="L45" t="str">
            <v>*</v>
          </cell>
          <cell r="M45" t="str">
            <v>--</v>
          </cell>
          <cell r="N45" t="str">
            <v/>
          </cell>
          <cell r="O45" t="str">
            <v>--</v>
          </cell>
          <cell r="P45" t="str">
            <v/>
          </cell>
          <cell r="Q45" t="str">
            <v>ü</v>
          </cell>
          <cell r="R45" t="str">
            <v>*</v>
          </cell>
          <cell r="S45" t="str">
            <v>--</v>
          </cell>
          <cell r="T45" t="str">
            <v/>
          </cell>
          <cell r="U45" t="str">
            <v>--</v>
          </cell>
        </row>
        <row r="46">
          <cell r="A46" t="str">
            <v>08BKH-G2</v>
          </cell>
          <cell r="B46" t="str">
            <v>Black Hills Gas Distribution LLC</v>
          </cell>
          <cell r="C46" t="str">
            <v>BKH</v>
          </cell>
          <cell r="D46" t="str">
            <v>Gas</v>
          </cell>
          <cell r="E46" t="str">
            <v>ü</v>
          </cell>
          <cell r="F46" t="str">
            <v/>
          </cell>
          <cell r="G46" t="str">
            <v>ü</v>
          </cell>
          <cell r="H46" t="str">
            <v/>
          </cell>
          <cell r="I46" t="str">
            <v>--</v>
          </cell>
          <cell r="J46" t="str">
            <v/>
          </cell>
          <cell r="K46" t="str">
            <v>--</v>
          </cell>
          <cell r="L46" t="str">
            <v/>
          </cell>
          <cell r="M46" t="str">
            <v>--</v>
          </cell>
          <cell r="N46" t="str">
            <v/>
          </cell>
          <cell r="O46" t="str">
            <v>--</v>
          </cell>
          <cell r="P46" t="str">
            <v/>
          </cell>
          <cell r="Q46" t="str">
            <v>ü</v>
          </cell>
          <cell r="R46" t="str">
            <v>*</v>
          </cell>
          <cell r="S46" t="str">
            <v>--</v>
          </cell>
          <cell r="T46" t="str">
            <v/>
          </cell>
          <cell r="U46" t="str">
            <v>--</v>
          </cell>
        </row>
        <row r="47">
          <cell r="F47" t="str">
            <v/>
          </cell>
          <cell r="H47" t="str">
            <v/>
          </cell>
          <cell r="J47" t="str">
            <v/>
          </cell>
          <cell r="L47" t="str">
            <v/>
          </cell>
          <cell r="N47" t="str">
            <v/>
          </cell>
          <cell r="P47" t="str">
            <v/>
          </cell>
          <cell r="R47" t="str">
            <v/>
          </cell>
          <cell r="T47" t="str">
            <v/>
          </cell>
        </row>
        <row r="48">
          <cell r="B48" t="str">
            <v>CONNECTICUT</v>
          </cell>
          <cell r="F48" t="str">
            <v/>
          </cell>
          <cell r="H48" t="str">
            <v/>
          </cell>
          <cell r="J48" t="str">
            <v/>
          </cell>
          <cell r="L48" t="str">
            <v/>
          </cell>
          <cell r="N48" t="str">
            <v/>
          </cell>
          <cell r="P48" t="str">
            <v/>
          </cell>
          <cell r="R48" t="str">
            <v/>
          </cell>
          <cell r="T48" t="str">
            <v/>
          </cell>
        </row>
        <row r="49">
          <cell r="A49" t="str">
            <v>20ES1</v>
          </cell>
          <cell r="B49" t="str">
            <v>Connecticut Light and Power Co.</v>
          </cell>
          <cell r="C49" t="str">
            <v>ES</v>
          </cell>
          <cell r="D49" t="str">
            <v>Elec.</v>
          </cell>
          <cell r="E49" t="str">
            <v>--</v>
          </cell>
          <cell r="F49" t="str">
            <v>*</v>
          </cell>
          <cell r="G49" t="str">
            <v>ü</v>
          </cell>
          <cell r="H49" t="str">
            <v/>
          </cell>
          <cell r="I49" t="str">
            <v>ü</v>
          </cell>
          <cell r="J49" t="str">
            <v>*</v>
          </cell>
          <cell r="K49" t="str">
            <v>--</v>
          </cell>
          <cell r="L49" t="str">
            <v/>
          </cell>
          <cell r="M49" t="str">
            <v>--</v>
          </cell>
          <cell r="N49" t="str">
            <v/>
          </cell>
          <cell r="O49" t="str">
            <v>--</v>
          </cell>
          <cell r="P49" t="str">
            <v>*</v>
          </cell>
          <cell r="Q49" t="str">
            <v>ü</v>
          </cell>
          <cell r="R49" t="str">
            <v>*</v>
          </cell>
          <cell r="S49" t="str">
            <v>--</v>
          </cell>
          <cell r="T49" t="str">
            <v/>
          </cell>
          <cell r="U49" t="str">
            <v>ü</v>
          </cell>
        </row>
        <row r="50">
          <cell r="A50" t="str">
            <v>BLANK</v>
          </cell>
          <cell r="B50" t="str">
            <v>Connecticut Natural Gas Co.</v>
          </cell>
          <cell r="C50" t="str">
            <v>IBE</v>
          </cell>
          <cell r="D50" t="str">
            <v>Gas</v>
          </cell>
          <cell r="E50" t="str">
            <v>ü</v>
          </cell>
          <cell r="F50" t="str">
            <v/>
          </cell>
          <cell r="G50" t="str">
            <v>ü</v>
          </cell>
          <cell r="H50" t="str">
            <v/>
          </cell>
          <cell r="I50" t="str">
            <v>ü</v>
          </cell>
          <cell r="J50" t="str">
            <v>*</v>
          </cell>
          <cell r="K50" t="str">
            <v>--</v>
          </cell>
          <cell r="L50" t="str">
            <v/>
          </cell>
          <cell r="M50" t="str">
            <v>--</v>
          </cell>
          <cell r="N50" t="str">
            <v/>
          </cell>
          <cell r="O50" t="str">
            <v>--</v>
          </cell>
          <cell r="P50" t="str">
            <v/>
          </cell>
          <cell r="Q50" t="str">
            <v>ü</v>
          </cell>
          <cell r="R50" t="str">
            <v>*</v>
          </cell>
          <cell r="S50" t="str">
            <v>--</v>
          </cell>
          <cell r="T50" t="str">
            <v/>
          </cell>
          <cell r="U50" t="str">
            <v>--</v>
          </cell>
        </row>
        <row r="51">
          <cell r="A51" t="str">
            <v>BLANK</v>
          </cell>
          <cell r="B51" t="str">
            <v>Southern Connecticut Gas Co.</v>
          </cell>
          <cell r="C51" t="str">
            <v>IBE</v>
          </cell>
          <cell r="D51" t="str">
            <v>Gas</v>
          </cell>
          <cell r="E51" t="str">
            <v>ü</v>
          </cell>
          <cell r="F51" t="str">
            <v/>
          </cell>
          <cell r="G51" t="str">
            <v>ü</v>
          </cell>
          <cell r="H51" t="str">
            <v/>
          </cell>
          <cell r="I51" t="str">
            <v>ü</v>
          </cell>
          <cell r="J51" t="str">
            <v>*</v>
          </cell>
          <cell r="K51" t="str">
            <v>--</v>
          </cell>
          <cell r="L51" t="str">
            <v/>
          </cell>
          <cell r="M51" t="str">
            <v>--</v>
          </cell>
          <cell r="N51" t="str">
            <v/>
          </cell>
          <cell r="O51" t="str">
            <v>--</v>
          </cell>
          <cell r="P51" t="str">
            <v/>
          </cell>
          <cell r="Q51" t="str">
            <v>ü</v>
          </cell>
          <cell r="R51" t="str">
            <v>*</v>
          </cell>
          <cell r="S51" t="str">
            <v>--</v>
          </cell>
          <cell r="T51" t="str">
            <v/>
          </cell>
          <cell r="U51" t="str">
            <v>--</v>
          </cell>
        </row>
        <row r="52">
          <cell r="A52" t="str">
            <v>BLANK</v>
          </cell>
          <cell r="B52" t="str">
            <v>United Illuminating Co.</v>
          </cell>
          <cell r="C52" t="str">
            <v>IBE</v>
          </cell>
          <cell r="D52" t="str">
            <v>Elec.</v>
          </cell>
          <cell r="E52" t="str">
            <v>--</v>
          </cell>
          <cell r="F52" t="str">
            <v>*</v>
          </cell>
          <cell r="G52" t="str">
            <v>ü</v>
          </cell>
          <cell r="H52" t="str">
            <v/>
          </cell>
          <cell r="I52" t="str">
            <v>ü</v>
          </cell>
          <cell r="J52" t="str">
            <v>*</v>
          </cell>
          <cell r="K52" t="str">
            <v>--</v>
          </cell>
          <cell r="L52" t="str">
            <v/>
          </cell>
          <cell r="M52" t="str">
            <v>--</v>
          </cell>
          <cell r="N52" t="str">
            <v/>
          </cell>
          <cell r="O52" t="str">
            <v>--</v>
          </cell>
          <cell r="P52" t="str">
            <v>*</v>
          </cell>
          <cell r="Q52" t="str">
            <v>--</v>
          </cell>
          <cell r="S52" t="str">
            <v>--</v>
          </cell>
          <cell r="T52" t="str">
            <v/>
          </cell>
          <cell r="U52" t="str">
            <v>ü</v>
          </cell>
        </row>
        <row r="53">
          <cell r="A53" t="str">
            <v>20ES-G1</v>
          </cell>
          <cell r="B53" t="str">
            <v>Yankee Gas Services Co.</v>
          </cell>
          <cell r="C53" t="str">
            <v>ES</v>
          </cell>
          <cell r="D53" t="str">
            <v>Gas</v>
          </cell>
          <cell r="E53" t="str">
            <v>ü</v>
          </cell>
          <cell r="F53" t="str">
            <v/>
          </cell>
          <cell r="G53" t="str">
            <v>ü</v>
          </cell>
          <cell r="H53" t="str">
            <v/>
          </cell>
          <cell r="I53" t="str">
            <v>ü</v>
          </cell>
          <cell r="J53" t="str">
            <v>*</v>
          </cell>
          <cell r="K53" t="str">
            <v>--</v>
          </cell>
          <cell r="L53" t="str">
            <v/>
          </cell>
          <cell r="M53" t="str">
            <v>--</v>
          </cell>
          <cell r="N53" t="str">
            <v/>
          </cell>
          <cell r="O53" t="str">
            <v>--</v>
          </cell>
          <cell r="P53" t="str">
            <v/>
          </cell>
          <cell r="Q53" t="str">
            <v>ü</v>
          </cell>
          <cell r="R53" t="str">
            <v>*</v>
          </cell>
          <cell r="S53" t="str">
            <v>--</v>
          </cell>
          <cell r="T53" t="str">
            <v/>
          </cell>
          <cell r="U53" t="str">
            <v>--</v>
          </cell>
        </row>
        <row r="54">
          <cell r="F54" t="str">
            <v/>
          </cell>
          <cell r="H54" t="str">
            <v/>
          </cell>
          <cell r="J54" t="str">
            <v/>
          </cell>
          <cell r="L54" t="str">
            <v/>
          </cell>
          <cell r="N54" t="str">
            <v/>
          </cell>
          <cell r="P54" t="str">
            <v/>
          </cell>
          <cell r="R54" t="str">
            <v/>
          </cell>
          <cell r="T54" t="str">
            <v/>
          </cell>
        </row>
        <row r="55">
          <cell r="B55" t="str">
            <v>DELAWARE</v>
          </cell>
          <cell r="F55" t="str">
            <v/>
          </cell>
          <cell r="H55" t="str">
            <v/>
          </cell>
          <cell r="J55" t="str">
            <v/>
          </cell>
          <cell r="L55" t="str">
            <v/>
          </cell>
          <cell r="N55" t="str">
            <v/>
          </cell>
          <cell r="P55" t="str">
            <v/>
          </cell>
          <cell r="R55" t="str">
            <v/>
          </cell>
          <cell r="T55" t="str">
            <v/>
          </cell>
        </row>
        <row r="56">
          <cell r="A56" t="str">
            <v>02CPK1</v>
          </cell>
          <cell r="B56" t="str">
            <v>Chesapeake Utilities Corp.</v>
          </cell>
          <cell r="C56" t="str">
            <v>CPK</v>
          </cell>
          <cell r="D56" t="str">
            <v>Gas</v>
          </cell>
          <cell r="E56" t="str">
            <v>ü</v>
          </cell>
          <cell r="F56" t="str">
            <v/>
          </cell>
          <cell r="G56" t="str">
            <v>--</v>
          </cell>
          <cell r="H56" t="str">
            <v/>
          </cell>
          <cell r="I56" t="str">
            <v>--</v>
          </cell>
          <cell r="J56" t="str">
            <v/>
          </cell>
          <cell r="K56" t="str">
            <v>--</v>
          </cell>
          <cell r="L56" t="str">
            <v/>
          </cell>
          <cell r="M56" t="str">
            <v>--</v>
          </cell>
          <cell r="N56" t="str">
            <v/>
          </cell>
          <cell r="O56" t="str">
            <v>--</v>
          </cell>
          <cell r="P56" t="str">
            <v/>
          </cell>
          <cell r="Q56" t="str">
            <v>ü</v>
          </cell>
          <cell r="R56" t="str">
            <v>*</v>
          </cell>
          <cell r="S56" t="str">
            <v>ü</v>
          </cell>
          <cell r="T56" t="str">
            <v>*</v>
          </cell>
          <cell r="U56" t="str">
            <v>--</v>
          </cell>
        </row>
        <row r="57">
          <cell r="A57" t="str">
            <v>21EXC1</v>
          </cell>
          <cell r="B57" t="str">
            <v>Delmarva Power &amp; Light Co.</v>
          </cell>
          <cell r="C57" t="str">
            <v>EXC</v>
          </cell>
          <cell r="D57" t="str">
            <v>Elec.</v>
          </cell>
          <cell r="E57" t="str">
            <v>--</v>
          </cell>
          <cell r="F57" t="str">
            <v>*</v>
          </cell>
          <cell r="G57" t="str">
            <v>ü</v>
          </cell>
          <cell r="H57" t="str">
            <v/>
          </cell>
          <cell r="I57" t="str">
            <v>--</v>
          </cell>
          <cell r="J57" t="str">
            <v/>
          </cell>
          <cell r="K57" t="str">
            <v>--</v>
          </cell>
          <cell r="L57" t="str">
            <v/>
          </cell>
          <cell r="M57" t="str">
            <v>--</v>
          </cell>
          <cell r="N57" t="str">
            <v/>
          </cell>
          <cell r="O57" t="str">
            <v>--</v>
          </cell>
          <cell r="P57" t="str">
            <v/>
          </cell>
          <cell r="Q57" t="str">
            <v>ü</v>
          </cell>
          <cell r="R57" t="str">
            <v>*</v>
          </cell>
          <cell r="S57" t="str">
            <v>--</v>
          </cell>
          <cell r="T57" t="str">
            <v/>
          </cell>
          <cell r="U57" t="str">
            <v>ü</v>
          </cell>
        </row>
        <row r="58">
          <cell r="A58" t="str">
            <v>21EXC-G1</v>
          </cell>
          <cell r="B58" t="str">
            <v>Delmarva Power &amp; Light Co.</v>
          </cell>
          <cell r="C58" t="str">
            <v>EXC</v>
          </cell>
          <cell r="D58" t="str">
            <v>Gas</v>
          </cell>
          <cell r="E58" t="str">
            <v>ü</v>
          </cell>
          <cell r="F58" t="str">
            <v/>
          </cell>
          <cell r="G58" t="str">
            <v>--</v>
          </cell>
          <cell r="H58" t="str">
            <v/>
          </cell>
          <cell r="I58" t="str">
            <v>--</v>
          </cell>
          <cell r="J58" t="str">
            <v/>
          </cell>
          <cell r="K58" t="str">
            <v>--</v>
          </cell>
          <cell r="L58" t="str">
            <v/>
          </cell>
          <cell r="M58" t="str">
            <v>--</v>
          </cell>
          <cell r="N58" t="str">
            <v/>
          </cell>
          <cell r="O58" t="str">
            <v>--</v>
          </cell>
          <cell r="P58" t="str">
            <v/>
          </cell>
          <cell r="Q58" t="str">
            <v>ü</v>
          </cell>
          <cell r="R58" t="str">
            <v>*</v>
          </cell>
          <cell r="S58" t="str">
            <v>ü</v>
          </cell>
          <cell r="T58" t="str">
            <v>*</v>
          </cell>
          <cell r="U58" t="str">
            <v>--</v>
          </cell>
        </row>
        <row r="60">
          <cell r="B60" t="str">
            <v>DISTRICT OF COLUMBIA</v>
          </cell>
          <cell r="F60" t="str">
            <v/>
          </cell>
          <cell r="H60" t="str">
            <v/>
          </cell>
          <cell r="J60" t="str">
            <v/>
          </cell>
          <cell r="L60" t="str">
            <v/>
          </cell>
          <cell r="N60" t="str">
            <v/>
          </cell>
          <cell r="P60" t="str">
            <v/>
          </cell>
          <cell r="R60" t="str">
            <v/>
          </cell>
          <cell r="T60" t="str">
            <v/>
          </cell>
        </row>
        <row r="61">
          <cell r="A61" t="str">
            <v>21EXC2</v>
          </cell>
          <cell r="B61" t="str">
            <v>Potomac Electric Power Co.</v>
          </cell>
          <cell r="C61" t="str">
            <v>EXC</v>
          </cell>
          <cell r="D61" t="str">
            <v>Elec.</v>
          </cell>
          <cell r="E61" t="str">
            <v>--</v>
          </cell>
          <cell r="F61" t="str">
            <v>*</v>
          </cell>
          <cell r="G61" t="str">
            <v>--</v>
          </cell>
          <cell r="H61" t="str">
            <v/>
          </cell>
          <cell r="I61" t="str">
            <v>--</v>
          </cell>
          <cell r="J61" t="str">
            <v/>
          </cell>
          <cell r="K61" t="str">
            <v>ü</v>
          </cell>
          <cell r="L61" t="str">
            <v>*</v>
          </cell>
          <cell r="M61" t="str">
            <v>--</v>
          </cell>
          <cell r="N61" t="str">
            <v/>
          </cell>
          <cell r="O61" t="str">
            <v>ü</v>
          </cell>
          <cell r="P61" t="str">
            <v>*</v>
          </cell>
          <cell r="Q61" t="str">
            <v>ü</v>
          </cell>
          <cell r="R61" t="str">
            <v>*</v>
          </cell>
          <cell r="S61" t="str">
            <v>--</v>
          </cell>
          <cell r="T61" t="str">
            <v/>
          </cell>
          <cell r="U61" t="str">
            <v>--</v>
          </cell>
        </row>
        <row r="62">
          <cell r="A62" t="str">
            <v>BLANK</v>
          </cell>
          <cell r="B62" t="str">
            <v>Washington Gas Light Co.</v>
          </cell>
          <cell r="C62" t="str">
            <v>ALA</v>
          </cell>
          <cell r="D62" t="str">
            <v>Gas</v>
          </cell>
          <cell r="E62" t="str">
            <v>ü</v>
          </cell>
          <cell r="F62" t="str">
            <v/>
          </cell>
          <cell r="G62" t="str">
            <v>--</v>
          </cell>
          <cell r="H62" t="str">
            <v/>
          </cell>
          <cell r="I62" t="str">
            <v>--</v>
          </cell>
          <cell r="J62" t="str">
            <v/>
          </cell>
          <cell r="K62" t="str">
            <v>--</v>
          </cell>
          <cell r="L62" t="str">
            <v/>
          </cell>
          <cell r="M62" t="str">
            <v>--</v>
          </cell>
          <cell r="N62" t="str">
            <v/>
          </cell>
          <cell r="O62" t="str">
            <v>ü</v>
          </cell>
          <cell r="P62" t="str">
            <v>*</v>
          </cell>
          <cell r="Q62" t="str">
            <v>ü</v>
          </cell>
          <cell r="R62" t="str">
            <v>*</v>
          </cell>
          <cell r="S62" t="str">
            <v>--</v>
          </cell>
          <cell r="T62" t="str">
            <v/>
          </cell>
          <cell r="U62" t="str">
            <v>--</v>
          </cell>
        </row>
        <row r="63">
          <cell r="F63" t="str">
            <v/>
          </cell>
          <cell r="H63" t="str">
            <v/>
          </cell>
          <cell r="J63" t="str">
            <v/>
          </cell>
          <cell r="L63" t="str">
            <v/>
          </cell>
          <cell r="P63" t="str">
            <v/>
          </cell>
          <cell r="R63" t="str">
            <v/>
          </cell>
          <cell r="T63" t="str">
            <v/>
          </cell>
        </row>
        <row r="64">
          <cell r="B64" t="str">
            <v>FLORIDA</v>
          </cell>
          <cell r="F64" t="str">
            <v/>
          </cell>
          <cell r="H64" t="str">
            <v/>
          </cell>
          <cell r="J64" t="str">
            <v/>
          </cell>
          <cell r="L64" t="str">
            <v/>
          </cell>
          <cell r="N64" t="str">
            <v/>
          </cell>
          <cell r="P64" t="str">
            <v/>
          </cell>
          <cell r="R64" t="str">
            <v/>
          </cell>
          <cell r="T64" t="str">
            <v/>
          </cell>
        </row>
        <row r="65">
          <cell r="A65" t="str">
            <v>27NEE1</v>
          </cell>
          <cell r="B65" t="str">
            <v>Florida Power &amp; Light Co.</v>
          </cell>
          <cell r="C65" t="str">
            <v>NEE</v>
          </cell>
          <cell r="D65" t="str">
            <v>Elec.</v>
          </cell>
          <cell r="E65" t="str">
            <v>ü</v>
          </cell>
          <cell r="F65" t="str">
            <v/>
          </cell>
          <cell r="G65" t="str">
            <v>ü</v>
          </cell>
          <cell r="H65" t="str">
            <v/>
          </cell>
          <cell r="I65" t="str">
            <v>--</v>
          </cell>
          <cell r="J65" t="str">
            <v/>
          </cell>
          <cell r="K65" t="str">
            <v>--</v>
          </cell>
          <cell r="L65" t="str">
            <v/>
          </cell>
          <cell r="M65" t="str">
            <v>ü</v>
          </cell>
          <cell r="N65" t="str">
            <v>*</v>
          </cell>
          <cell r="O65" t="str">
            <v>ü</v>
          </cell>
          <cell r="P65" t="str">
            <v>*</v>
          </cell>
          <cell r="Q65" t="str">
            <v>--</v>
          </cell>
          <cell r="R65" t="str">
            <v>*</v>
          </cell>
          <cell r="S65" t="str">
            <v>ü</v>
          </cell>
          <cell r="T65" t="str">
            <v/>
          </cell>
          <cell r="U65" t="str">
            <v>--</v>
          </cell>
        </row>
        <row r="66">
          <cell r="A66" t="str">
            <v>14DUK1</v>
          </cell>
          <cell r="B66" t="str">
            <v>Duke Energy Florida LLC</v>
          </cell>
          <cell r="C66" t="str">
            <v>DUK</v>
          </cell>
          <cell r="D66" t="str">
            <v>Elec.</v>
          </cell>
          <cell r="E66" t="str">
            <v>ü</v>
          </cell>
          <cell r="F66" t="str">
            <v/>
          </cell>
          <cell r="G66" t="str">
            <v>ü</v>
          </cell>
          <cell r="H66" t="str">
            <v/>
          </cell>
          <cell r="I66" t="str">
            <v>--</v>
          </cell>
          <cell r="J66" t="str">
            <v/>
          </cell>
          <cell r="K66" t="str">
            <v>--</v>
          </cell>
          <cell r="L66" t="str">
            <v/>
          </cell>
          <cell r="M66" t="str">
            <v>ü</v>
          </cell>
          <cell r="N66" t="str">
            <v>*</v>
          </cell>
          <cell r="O66" t="str">
            <v>ü</v>
          </cell>
          <cell r="P66" t="str">
            <v>*</v>
          </cell>
          <cell r="Q66" t="str">
            <v>--</v>
          </cell>
          <cell r="R66" t="str">
            <v>*</v>
          </cell>
          <cell r="S66" t="str">
            <v>ü</v>
          </cell>
          <cell r="T66" t="str">
            <v/>
          </cell>
          <cell r="U66" t="str">
            <v>--</v>
          </cell>
        </row>
        <row r="67">
          <cell r="A67" t="str">
            <v>02CPK2</v>
          </cell>
          <cell r="B67" t="str">
            <v>Florida Public Utilities Co.</v>
          </cell>
          <cell r="C67" t="str">
            <v>CPK</v>
          </cell>
          <cell r="D67" t="str">
            <v>Elec.</v>
          </cell>
          <cell r="E67" t="str">
            <v>ü</v>
          </cell>
          <cell r="F67" t="str">
            <v/>
          </cell>
          <cell r="G67" t="str">
            <v>ü</v>
          </cell>
          <cell r="H67" t="str">
            <v/>
          </cell>
          <cell r="I67" t="str">
            <v>--</v>
          </cell>
          <cell r="J67" t="str">
            <v/>
          </cell>
          <cell r="K67" t="str">
            <v>--</v>
          </cell>
          <cell r="L67" t="str">
            <v/>
          </cell>
          <cell r="M67" t="str">
            <v>ü</v>
          </cell>
          <cell r="N67" t="str">
            <v>*</v>
          </cell>
          <cell r="O67" t="str">
            <v>--</v>
          </cell>
          <cell r="P67" t="str">
            <v/>
          </cell>
          <cell r="Q67" t="str">
            <v>--</v>
          </cell>
          <cell r="R67" t="str">
            <v>*</v>
          </cell>
          <cell r="S67" t="str">
            <v>ü</v>
          </cell>
          <cell r="T67" t="str">
            <v/>
          </cell>
          <cell r="U67" t="str">
            <v>--</v>
          </cell>
        </row>
        <row r="68">
          <cell r="A68" t="str">
            <v>02CPK3</v>
          </cell>
          <cell r="B68" t="str">
            <v>Florida Public Utilities Co.</v>
          </cell>
          <cell r="C68" t="str">
            <v>CPK</v>
          </cell>
          <cell r="D68" t="str">
            <v>Gas</v>
          </cell>
          <cell r="E68" t="str">
            <v>ü</v>
          </cell>
          <cell r="F68" t="str">
            <v/>
          </cell>
          <cell r="G68" t="str">
            <v>ü</v>
          </cell>
          <cell r="H68" t="str">
            <v/>
          </cell>
          <cell r="I68" t="str">
            <v>--</v>
          </cell>
          <cell r="J68" t="str">
            <v/>
          </cell>
          <cell r="K68" t="str">
            <v>--</v>
          </cell>
          <cell r="L68" t="str">
            <v/>
          </cell>
          <cell r="M68" t="str">
            <v>--</v>
          </cell>
          <cell r="N68" t="str">
            <v/>
          </cell>
          <cell r="O68" t="str">
            <v>--</v>
          </cell>
          <cell r="P68" t="str">
            <v/>
          </cell>
          <cell r="Q68" t="str">
            <v>ü</v>
          </cell>
          <cell r="R68" t="str">
            <v>*</v>
          </cell>
          <cell r="S68" t="str">
            <v>ü</v>
          </cell>
          <cell r="T68" t="str">
            <v/>
          </cell>
          <cell r="U68" t="str">
            <v>--</v>
          </cell>
        </row>
        <row r="69">
          <cell r="A69" t="str">
            <v>17EMA-G1</v>
          </cell>
          <cell r="B69" t="str">
            <v>Peoples Gas System Inc.</v>
          </cell>
          <cell r="C69" t="str">
            <v>EMA</v>
          </cell>
          <cell r="D69" t="str">
            <v>Gas</v>
          </cell>
          <cell r="E69" t="str">
            <v>ü</v>
          </cell>
          <cell r="F69" t="str">
            <v/>
          </cell>
          <cell r="G69" t="str">
            <v>ü</v>
          </cell>
          <cell r="H69" t="str">
            <v/>
          </cell>
          <cell r="I69" t="str">
            <v>--</v>
          </cell>
          <cell r="J69" t="str">
            <v/>
          </cell>
          <cell r="K69" t="str">
            <v>--</v>
          </cell>
          <cell r="L69" t="str">
            <v/>
          </cell>
          <cell r="M69" t="str">
            <v>--</v>
          </cell>
          <cell r="N69" t="str">
            <v/>
          </cell>
          <cell r="O69" t="str">
            <v>--</v>
          </cell>
          <cell r="P69" t="str">
            <v/>
          </cell>
          <cell r="Q69" t="str">
            <v>ü</v>
          </cell>
          <cell r="R69" t="str">
            <v>*</v>
          </cell>
          <cell r="S69" t="str">
            <v>ü</v>
          </cell>
          <cell r="T69" t="str">
            <v/>
          </cell>
          <cell r="U69" t="str">
            <v>--</v>
          </cell>
        </row>
        <row r="70">
          <cell r="A70" t="str">
            <v>27NEE4</v>
          </cell>
          <cell r="B70" t="str">
            <v>Pivotal Utility Holdings Inc.</v>
          </cell>
          <cell r="C70" t="str">
            <v>NEE</v>
          </cell>
          <cell r="D70" t="str">
            <v>Gas</v>
          </cell>
          <cell r="E70" t="str">
            <v>ü</v>
          </cell>
          <cell r="F70" t="str">
            <v/>
          </cell>
          <cell r="G70" t="str">
            <v>ü</v>
          </cell>
          <cell r="H70" t="str">
            <v/>
          </cell>
          <cell r="I70" t="str">
            <v>--</v>
          </cell>
          <cell r="J70" t="str">
            <v/>
          </cell>
          <cell r="K70" t="str">
            <v>--</v>
          </cell>
          <cell r="L70" t="str">
            <v/>
          </cell>
          <cell r="M70" t="str">
            <v>--</v>
          </cell>
          <cell r="N70" t="str">
            <v/>
          </cell>
          <cell r="O70" t="str">
            <v>--</v>
          </cell>
          <cell r="P70" t="str">
            <v/>
          </cell>
          <cell r="Q70" t="str">
            <v>ü</v>
          </cell>
          <cell r="R70" t="str">
            <v>*</v>
          </cell>
          <cell r="S70" t="str">
            <v>ü</v>
          </cell>
          <cell r="T70" t="str">
            <v/>
          </cell>
          <cell r="U70" t="str">
            <v>--</v>
          </cell>
        </row>
        <row r="71">
          <cell r="A71" t="str">
            <v>17EMA1</v>
          </cell>
          <cell r="B71" t="str">
            <v>Tampa Electric Co.</v>
          </cell>
          <cell r="C71" t="str">
            <v>EMA</v>
          </cell>
          <cell r="D71" t="str">
            <v>Elec.</v>
          </cell>
          <cell r="E71" t="str">
            <v>ü</v>
          </cell>
          <cell r="F71" t="str">
            <v/>
          </cell>
          <cell r="G71" t="str">
            <v>ü</v>
          </cell>
          <cell r="H71" t="str">
            <v/>
          </cell>
          <cell r="I71" t="str">
            <v>--</v>
          </cell>
          <cell r="J71" t="str">
            <v/>
          </cell>
          <cell r="K71" t="str">
            <v>--</v>
          </cell>
          <cell r="L71" t="str">
            <v/>
          </cell>
          <cell r="M71" t="str">
            <v>ü</v>
          </cell>
          <cell r="N71" t="str">
            <v>*</v>
          </cell>
          <cell r="O71" t="str">
            <v>ü</v>
          </cell>
          <cell r="P71" t="str">
            <v>*</v>
          </cell>
          <cell r="Q71" t="str">
            <v>--</v>
          </cell>
          <cell r="R71" t="str">
            <v>*</v>
          </cell>
          <cell r="S71" t="str">
            <v>ü</v>
          </cell>
          <cell r="T71" t="str">
            <v/>
          </cell>
          <cell r="U71" t="str">
            <v>--</v>
          </cell>
        </row>
        <row r="72">
          <cell r="F72" t="str">
            <v/>
          </cell>
          <cell r="H72" t="str">
            <v/>
          </cell>
          <cell r="J72" t="str">
            <v/>
          </cell>
          <cell r="L72" t="str">
            <v/>
          </cell>
          <cell r="N72" t="str">
            <v/>
          </cell>
          <cell r="P72" t="str">
            <v/>
          </cell>
          <cell r="R72" t="str">
            <v/>
          </cell>
          <cell r="T72" t="str">
            <v/>
          </cell>
        </row>
        <row r="73">
          <cell r="B73" t="str">
            <v>GEORGIA</v>
          </cell>
          <cell r="F73" t="str">
            <v/>
          </cell>
          <cell r="H73" t="str">
            <v/>
          </cell>
          <cell r="J73" t="str">
            <v/>
          </cell>
          <cell r="L73" t="str">
            <v/>
          </cell>
          <cell r="N73" t="str">
            <v/>
          </cell>
          <cell r="P73" t="str">
            <v/>
          </cell>
          <cell r="R73" t="str">
            <v/>
          </cell>
          <cell r="T73" t="str">
            <v/>
          </cell>
        </row>
        <row r="74">
          <cell r="A74" t="str">
            <v>37SO-G2</v>
          </cell>
          <cell r="B74" t="str">
            <v>Atlanta Gas Light Co.</v>
          </cell>
          <cell r="C74" t="str">
            <v>SO</v>
          </cell>
          <cell r="D74" t="str">
            <v>Gas</v>
          </cell>
          <cell r="E74" t="str">
            <v>--</v>
          </cell>
          <cell r="F74" t="str">
            <v>*</v>
          </cell>
          <cell r="G74" t="str">
            <v>--</v>
          </cell>
          <cell r="H74" t="str">
            <v/>
          </cell>
          <cell r="I74" t="str">
            <v>--</v>
          </cell>
          <cell r="J74" t="str">
            <v>*</v>
          </cell>
          <cell r="K74" t="str">
            <v>--</v>
          </cell>
          <cell r="L74" t="str">
            <v/>
          </cell>
          <cell r="M74" t="str">
            <v>--</v>
          </cell>
          <cell r="N74" t="str">
            <v/>
          </cell>
          <cell r="O74" t="str">
            <v>--</v>
          </cell>
          <cell r="P74" t="str">
            <v/>
          </cell>
          <cell r="Q74" t="str">
            <v>ü</v>
          </cell>
          <cell r="R74" t="str">
            <v>*</v>
          </cell>
          <cell r="S74" t="str">
            <v>ü</v>
          </cell>
          <cell r="T74" t="str">
            <v>*</v>
          </cell>
          <cell r="U74" t="str">
            <v>--</v>
          </cell>
        </row>
        <row r="75">
          <cell r="A75" t="str">
            <v>37SO2</v>
          </cell>
          <cell r="B75" t="str">
            <v>Georgia Power Co.</v>
          </cell>
          <cell r="C75" t="str">
            <v>SO</v>
          </cell>
          <cell r="D75" t="str">
            <v>Elec.</v>
          </cell>
          <cell r="E75" t="str">
            <v>ü</v>
          </cell>
          <cell r="F75" t="str">
            <v/>
          </cell>
          <cell r="G75" t="str">
            <v>--</v>
          </cell>
          <cell r="H75" t="str">
            <v/>
          </cell>
          <cell r="I75" t="str">
            <v>--</v>
          </cell>
          <cell r="J75" t="str">
            <v/>
          </cell>
          <cell r="K75" t="str">
            <v>--</v>
          </cell>
          <cell r="L75" t="str">
            <v/>
          </cell>
          <cell r="M75" t="str">
            <v>ü</v>
          </cell>
          <cell r="N75" t="str">
            <v>*</v>
          </cell>
          <cell r="O75" t="str">
            <v>--</v>
          </cell>
          <cell r="P75" t="str">
            <v/>
          </cell>
          <cell r="Q75" t="str">
            <v>--</v>
          </cell>
          <cell r="R75" t="str">
            <v/>
          </cell>
          <cell r="S75" t="str">
            <v>ü</v>
          </cell>
          <cell r="T75" t="str">
            <v>*</v>
          </cell>
          <cell r="U75" t="str">
            <v>--</v>
          </cell>
        </row>
        <row r="76">
          <cell r="A76" t="str">
            <v>01AQN-G1</v>
          </cell>
          <cell r="B76" t="str">
            <v>Liberty Utilities (Peach State Nat. Gas) Corp.</v>
          </cell>
          <cell r="C76" t="str">
            <v>AQN</v>
          </cell>
          <cell r="D76" t="str">
            <v>Gas</v>
          </cell>
          <cell r="E76" t="str">
            <v>ü</v>
          </cell>
          <cell r="F76" t="str">
            <v>*</v>
          </cell>
          <cell r="G76" t="str">
            <v>--</v>
          </cell>
          <cell r="H76" t="str">
            <v/>
          </cell>
          <cell r="I76" t="str">
            <v>ü</v>
          </cell>
          <cell r="J76" t="str">
            <v>*</v>
          </cell>
          <cell r="K76" t="str">
            <v>--</v>
          </cell>
          <cell r="L76" t="str">
            <v/>
          </cell>
          <cell r="M76" t="str">
            <v>--</v>
          </cell>
          <cell r="N76" t="str">
            <v/>
          </cell>
          <cell r="O76" t="str">
            <v>--</v>
          </cell>
          <cell r="P76" t="str">
            <v/>
          </cell>
          <cell r="Q76" t="str">
            <v>--</v>
          </cell>
          <cell r="R76" t="str">
            <v/>
          </cell>
          <cell r="S76" t="str">
            <v>--</v>
          </cell>
          <cell r="T76" t="str">
            <v/>
          </cell>
          <cell r="U76" t="str">
            <v>--</v>
          </cell>
        </row>
        <row r="78">
          <cell r="B78" t="str">
            <v>HAWAII</v>
          </cell>
          <cell r="F78" t="str">
            <v/>
          </cell>
          <cell r="H78" t="str">
            <v/>
          </cell>
          <cell r="J78" t="str">
            <v/>
          </cell>
          <cell r="L78" t="str">
            <v/>
          </cell>
          <cell r="N78" t="str">
            <v/>
          </cell>
          <cell r="P78" t="str">
            <v/>
          </cell>
          <cell r="R78" t="str">
            <v/>
          </cell>
          <cell r="T78" t="str">
            <v/>
          </cell>
          <cell r="V78" t="str">
            <v/>
          </cell>
        </row>
        <row r="79">
          <cell r="A79" t="str">
            <v>24HE1</v>
          </cell>
          <cell r="B79" t="str">
            <v>Hawaiian Electric Co.</v>
          </cell>
          <cell r="C79" t="str">
            <v>HE</v>
          </cell>
          <cell r="D79" t="str">
            <v>Elec.</v>
          </cell>
          <cell r="E79" t="str">
            <v>ü</v>
          </cell>
          <cell r="F79" t="str">
            <v/>
          </cell>
          <cell r="G79" t="str">
            <v>ü</v>
          </cell>
          <cell r="H79" t="str">
            <v/>
          </cell>
          <cell r="I79" t="str">
            <v>--</v>
          </cell>
          <cell r="J79" t="str">
            <v/>
          </cell>
          <cell r="K79" t="str">
            <v>--</v>
          </cell>
          <cell r="L79" t="str">
            <v/>
          </cell>
          <cell r="M79" t="str">
            <v>--</v>
          </cell>
          <cell r="N79" t="str">
            <v/>
          </cell>
          <cell r="O79" t="str">
            <v>ü</v>
          </cell>
          <cell r="P79" t="str">
            <v>*</v>
          </cell>
          <cell r="Q79" t="str">
            <v>--</v>
          </cell>
          <cell r="R79" t="str">
            <v/>
          </cell>
          <cell r="S79" t="str">
            <v>--</v>
          </cell>
          <cell r="T79" t="str">
            <v/>
          </cell>
          <cell r="U79" t="str">
            <v>--</v>
          </cell>
          <cell r="V79" t="str">
            <v/>
          </cell>
        </row>
        <row r="80">
          <cell r="A80" t="str">
            <v>24HE2</v>
          </cell>
          <cell r="B80" t="str">
            <v>Hawaii Electric Light Co.</v>
          </cell>
          <cell r="C80" t="str">
            <v>HE</v>
          </cell>
          <cell r="D80" t="str">
            <v>Elec.</v>
          </cell>
          <cell r="E80" t="str">
            <v>ü</v>
          </cell>
          <cell r="F80" t="str">
            <v/>
          </cell>
          <cell r="G80" t="str">
            <v>ü</v>
          </cell>
          <cell r="H80" t="str">
            <v/>
          </cell>
          <cell r="I80" t="str">
            <v>--</v>
          </cell>
          <cell r="J80" t="str">
            <v/>
          </cell>
          <cell r="K80" t="str">
            <v>--</v>
          </cell>
          <cell r="L80" t="str">
            <v/>
          </cell>
          <cell r="M80" t="str">
            <v>--</v>
          </cell>
          <cell r="N80" t="str">
            <v/>
          </cell>
          <cell r="O80" t="str">
            <v>--</v>
          </cell>
          <cell r="P80" t="str">
            <v/>
          </cell>
          <cell r="Q80" t="str">
            <v>--</v>
          </cell>
          <cell r="R80" t="str">
            <v/>
          </cell>
          <cell r="S80" t="str">
            <v>--</v>
          </cell>
          <cell r="T80" t="str">
            <v/>
          </cell>
          <cell r="U80" t="str">
            <v>--</v>
          </cell>
          <cell r="V80" t="str">
            <v/>
          </cell>
        </row>
        <row r="81">
          <cell r="A81" t="str">
            <v>24HE3</v>
          </cell>
          <cell r="B81" t="str">
            <v>Maui Electric Co.</v>
          </cell>
          <cell r="C81" t="str">
            <v>HE</v>
          </cell>
          <cell r="D81" t="str">
            <v>Elec.</v>
          </cell>
          <cell r="E81" t="str">
            <v>ü</v>
          </cell>
          <cell r="F81" t="str">
            <v/>
          </cell>
          <cell r="G81" t="str">
            <v>ü</v>
          </cell>
          <cell r="H81" t="str">
            <v/>
          </cell>
          <cell r="I81" t="str">
            <v>--</v>
          </cell>
          <cell r="J81" t="str">
            <v/>
          </cell>
          <cell r="K81" t="str">
            <v>--</v>
          </cell>
          <cell r="L81" t="str">
            <v/>
          </cell>
          <cell r="M81" t="str">
            <v>--</v>
          </cell>
          <cell r="N81" t="str">
            <v/>
          </cell>
          <cell r="O81" t="str">
            <v>ü</v>
          </cell>
          <cell r="P81" t="str">
            <v>*</v>
          </cell>
          <cell r="Q81" t="str">
            <v>--</v>
          </cell>
          <cell r="R81" t="str">
            <v/>
          </cell>
          <cell r="S81" t="str">
            <v>--</v>
          </cell>
          <cell r="T81" t="str">
            <v/>
          </cell>
          <cell r="U81" t="str">
            <v>--</v>
          </cell>
          <cell r="V81" t="str">
            <v/>
          </cell>
        </row>
        <row r="82">
          <cell r="F82" t="str">
            <v/>
          </cell>
          <cell r="H82" t="str">
            <v/>
          </cell>
          <cell r="J82" t="str">
            <v/>
          </cell>
          <cell r="L82" t="str">
            <v/>
          </cell>
          <cell r="N82" t="str">
            <v/>
          </cell>
          <cell r="P82" t="str">
            <v/>
          </cell>
          <cell r="R82" t="str">
            <v/>
          </cell>
          <cell r="T82" t="str">
            <v/>
          </cell>
          <cell r="V82" t="str">
            <v/>
          </cell>
        </row>
        <row r="83">
          <cell r="B83" t="str">
            <v>IDAHO</v>
          </cell>
          <cell r="F83" t="str">
            <v/>
          </cell>
          <cell r="H83" t="str">
            <v/>
          </cell>
          <cell r="J83" t="str">
            <v/>
          </cell>
          <cell r="L83" t="str">
            <v/>
          </cell>
          <cell r="N83" t="str">
            <v/>
          </cell>
          <cell r="P83" t="str">
            <v/>
          </cell>
          <cell r="R83" t="str">
            <v/>
          </cell>
          <cell r="T83" t="str">
            <v/>
          </cell>
          <cell r="V83" t="str">
            <v/>
          </cell>
        </row>
        <row r="84">
          <cell r="A84" t="str">
            <v>07AVA2</v>
          </cell>
          <cell r="B84" t="str">
            <v>Avista Corp.</v>
          </cell>
          <cell r="C84" t="str">
            <v>AVA</v>
          </cell>
          <cell r="D84" t="str">
            <v>Elec.</v>
          </cell>
          <cell r="E84" t="str">
            <v>ü</v>
          </cell>
          <cell r="F84" t="str">
            <v>*</v>
          </cell>
          <cell r="G84" t="str">
            <v>ü</v>
          </cell>
          <cell r="H84" t="str">
            <v/>
          </cell>
          <cell r="I84" t="str">
            <v>ü</v>
          </cell>
          <cell r="J84" t="str">
            <v>*</v>
          </cell>
          <cell r="K84" t="str">
            <v>--</v>
          </cell>
          <cell r="M84" t="str">
            <v>--</v>
          </cell>
          <cell r="N84" t="str">
            <v/>
          </cell>
          <cell r="O84" t="str">
            <v>--</v>
          </cell>
          <cell r="P84" t="str">
            <v/>
          </cell>
          <cell r="Q84" t="str">
            <v>--</v>
          </cell>
          <cell r="R84" t="str">
            <v/>
          </cell>
          <cell r="S84" t="str">
            <v>--</v>
          </cell>
          <cell r="T84" t="str">
            <v/>
          </cell>
          <cell r="U84" t="str">
            <v>--</v>
          </cell>
          <cell r="V84" t="str">
            <v/>
          </cell>
        </row>
        <row r="85">
          <cell r="A85" t="str">
            <v>07AVA-G1</v>
          </cell>
          <cell r="B85" t="str">
            <v>Avista Corp.</v>
          </cell>
          <cell r="C85" t="str">
            <v>AVA</v>
          </cell>
          <cell r="D85" t="str">
            <v>Gas</v>
          </cell>
          <cell r="E85" t="str">
            <v>ü</v>
          </cell>
          <cell r="F85" t="str">
            <v/>
          </cell>
          <cell r="G85" t="str">
            <v>ü</v>
          </cell>
          <cell r="H85" t="str">
            <v/>
          </cell>
          <cell r="I85" t="str">
            <v>ü</v>
          </cell>
          <cell r="J85" t="str">
            <v>*</v>
          </cell>
          <cell r="K85" t="str">
            <v>--</v>
          </cell>
          <cell r="M85" t="str">
            <v>--</v>
          </cell>
          <cell r="N85" t="str">
            <v/>
          </cell>
          <cell r="O85" t="str">
            <v>--</v>
          </cell>
          <cell r="P85" t="str">
            <v/>
          </cell>
          <cell r="Q85" t="str">
            <v>--</v>
          </cell>
          <cell r="R85" t="str">
            <v/>
          </cell>
          <cell r="S85" t="str">
            <v>--</v>
          </cell>
          <cell r="T85" t="str">
            <v/>
          </cell>
          <cell r="U85" t="str">
            <v>--</v>
          </cell>
          <cell r="V85" t="str">
            <v/>
          </cell>
        </row>
        <row r="86">
          <cell r="A86" t="str">
            <v>25IDA1</v>
          </cell>
          <cell r="B86" t="str">
            <v>Idaho Power Co.</v>
          </cell>
          <cell r="C86" t="str">
            <v>IDA</v>
          </cell>
          <cell r="D86" t="str">
            <v>Elec.</v>
          </cell>
          <cell r="E86" t="str">
            <v>ü</v>
          </cell>
          <cell r="F86" t="str">
            <v>*</v>
          </cell>
          <cell r="G86" t="str">
            <v>ü</v>
          </cell>
          <cell r="H86" t="str">
            <v/>
          </cell>
          <cell r="I86" t="str">
            <v>ü</v>
          </cell>
          <cell r="J86" t="str">
            <v>*</v>
          </cell>
          <cell r="K86" t="str">
            <v>--</v>
          </cell>
          <cell r="L86" t="str">
            <v/>
          </cell>
          <cell r="M86" t="str">
            <v>--</v>
          </cell>
          <cell r="N86" t="str">
            <v/>
          </cell>
          <cell r="O86" t="str">
            <v>--</v>
          </cell>
          <cell r="P86" t="str">
            <v/>
          </cell>
          <cell r="Q86" t="str">
            <v>--</v>
          </cell>
          <cell r="R86" t="str">
            <v/>
          </cell>
          <cell r="S86" t="str">
            <v>--</v>
          </cell>
          <cell r="T86" t="str">
            <v/>
          </cell>
          <cell r="U86" t="str">
            <v>--</v>
          </cell>
          <cell r="V86" t="str">
            <v/>
          </cell>
        </row>
        <row r="87">
          <cell r="A87" t="str">
            <v>BLANK</v>
          </cell>
          <cell r="B87" t="str">
            <v>PacifiCorp</v>
          </cell>
          <cell r="C87" t="str">
            <v>BRK.A</v>
          </cell>
          <cell r="D87" t="str">
            <v>Elec.</v>
          </cell>
          <cell r="E87" t="str">
            <v>ü</v>
          </cell>
          <cell r="F87" t="str">
            <v>*</v>
          </cell>
          <cell r="G87" t="str">
            <v>ü</v>
          </cell>
          <cell r="H87" t="str">
            <v/>
          </cell>
          <cell r="I87" t="str">
            <v>--</v>
          </cell>
          <cell r="J87" t="str">
            <v/>
          </cell>
          <cell r="K87" t="str">
            <v>--</v>
          </cell>
          <cell r="L87" t="str">
            <v/>
          </cell>
          <cell r="M87" t="str">
            <v>--</v>
          </cell>
          <cell r="N87" t="str">
            <v/>
          </cell>
          <cell r="O87" t="str">
            <v>--</v>
          </cell>
          <cell r="P87" t="str">
            <v/>
          </cell>
          <cell r="Q87" t="str">
            <v>--</v>
          </cell>
          <cell r="R87" t="str">
            <v/>
          </cell>
          <cell r="S87" t="str">
            <v>--</v>
          </cell>
          <cell r="T87" t="str">
            <v/>
          </cell>
          <cell r="U87" t="str">
            <v>--</v>
          </cell>
          <cell r="V87" t="str">
            <v/>
          </cell>
        </row>
        <row r="88">
          <cell r="F88" t="str">
            <v/>
          </cell>
          <cell r="H88" t="str">
            <v/>
          </cell>
          <cell r="J88" t="str">
            <v/>
          </cell>
          <cell r="L88" t="str">
            <v/>
          </cell>
          <cell r="N88" t="str">
            <v/>
          </cell>
          <cell r="P88" t="str">
            <v/>
          </cell>
          <cell r="R88" t="str">
            <v/>
          </cell>
          <cell r="T88" t="str">
            <v/>
          </cell>
          <cell r="V88" t="str">
            <v/>
          </cell>
        </row>
        <row r="89">
          <cell r="B89" t="str">
            <v>ILLINOIS</v>
          </cell>
          <cell r="F89" t="str">
            <v/>
          </cell>
          <cell r="H89" t="str">
            <v/>
          </cell>
          <cell r="J89" t="str">
            <v/>
          </cell>
          <cell r="L89" t="str">
            <v/>
          </cell>
          <cell r="N89" t="str">
            <v/>
          </cell>
          <cell r="P89" t="str">
            <v/>
          </cell>
          <cell r="R89" t="str">
            <v/>
          </cell>
          <cell r="T89" t="str">
            <v/>
          </cell>
          <cell r="V89" t="str">
            <v/>
          </cell>
        </row>
        <row r="90">
          <cell r="A90" t="str">
            <v>04AEE1</v>
          </cell>
          <cell r="B90" t="str">
            <v>Ameren Illinois Co.</v>
          </cell>
          <cell r="C90" t="str">
            <v>AEE</v>
          </cell>
          <cell r="D90" t="str">
            <v>Elec.</v>
          </cell>
          <cell r="E90" t="str">
            <v>--</v>
          </cell>
          <cell r="F90" t="str">
            <v>*</v>
          </cell>
          <cell r="G90" t="str">
            <v>ü</v>
          </cell>
          <cell r="H90" t="str">
            <v/>
          </cell>
          <cell r="I90" t="str">
            <v>--</v>
          </cell>
          <cell r="J90" t="str">
            <v/>
          </cell>
          <cell r="K90" t="str">
            <v>ü</v>
          </cell>
          <cell r="L90" t="str">
            <v>*</v>
          </cell>
          <cell r="M90" t="str">
            <v>--</v>
          </cell>
          <cell r="N90" t="str">
            <v/>
          </cell>
          <cell r="O90" t="str">
            <v>ü</v>
          </cell>
          <cell r="P90" t="str">
            <v/>
          </cell>
          <cell r="Q90" t="str">
            <v>--</v>
          </cell>
          <cell r="R90" t="str">
            <v/>
          </cell>
          <cell r="S90" t="str">
            <v>ü</v>
          </cell>
          <cell r="T90" t="str">
            <v>*</v>
          </cell>
          <cell r="U90" t="str">
            <v>ü</v>
          </cell>
          <cell r="V90" t="str">
            <v/>
          </cell>
        </row>
        <row r="91">
          <cell r="A91" t="str">
            <v>04AEE-G1</v>
          </cell>
          <cell r="B91" t="str">
            <v>Ameren Illinois Co.</v>
          </cell>
          <cell r="C91" t="str">
            <v>AEE</v>
          </cell>
          <cell r="D91" t="str">
            <v>Gas</v>
          </cell>
          <cell r="E91" t="str">
            <v>ü</v>
          </cell>
          <cell r="F91" t="str">
            <v/>
          </cell>
          <cell r="G91" t="str">
            <v>ü</v>
          </cell>
          <cell r="H91" t="str">
            <v/>
          </cell>
          <cell r="I91" t="str">
            <v>--</v>
          </cell>
          <cell r="J91" t="str">
            <v/>
          </cell>
          <cell r="K91" t="str">
            <v>ü</v>
          </cell>
          <cell r="L91" t="str">
            <v>*</v>
          </cell>
          <cell r="M91" t="str">
            <v>--</v>
          </cell>
          <cell r="N91" t="str">
            <v/>
          </cell>
          <cell r="O91" t="str">
            <v>--</v>
          </cell>
          <cell r="P91" t="str">
            <v/>
          </cell>
          <cell r="Q91" t="str">
            <v>ü</v>
          </cell>
          <cell r="R91" t="str">
            <v>*</v>
          </cell>
          <cell r="S91" t="str">
            <v>ü</v>
          </cell>
          <cell r="T91" t="str">
            <v>*</v>
          </cell>
          <cell r="U91" t="str">
            <v>--</v>
          </cell>
          <cell r="V91" t="str">
            <v/>
          </cell>
        </row>
        <row r="92">
          <cell r="A92" t="str">
            <v>21EXC3</v>
          </cell>
          <cell r="B92" t="str">
            <v>Commonwealth Edison Co.</v>
          </cell>
          <cell r="C92" t="str">
            <v>EXC</v>
          </cell>
          <cell r="D92" t="str">
            <v>Elec.</v>
          </cell>
          <cell r="E92" t="str">
            <v>--</v>
          </cell>
          <cell r="F92" t="str">
            <v>*</v>
          </cell>
          <cell r="G92" t="str">
            <v>ü</v>
          </cell>
          <cell r="H92" t="str">
            <v/>
          </cell>
          <cell r="I92" t="str">
            <v>--</v>
          </cell>
          <cell r="J92" t="str">
            <v/>
          </cell>
          <cell r="K92" t="str">
            <v>--</v>
          </cell>
          <cell r="L92" t="str">
            <v/>
          </cell>
          <cell r="M92" t="str">
            <v>--</v>
          </cell>
          <cell r="N92" t="str">
            <v/>
          </cell>
          <cell r="O92" t="str">
            <v>ü</v>
          </cell>
          <cell r="P92" t="str">
            <v/>
          </cell>
          <cell r="Q92" t="str">
            <v>ü</v>
          </cell>
          <cell r="R92" t="str">
            <v>*</v>
          </cell>
          <cell r="S92" t="str">
            <v>ü</v>
          </cell>
          <cell r="T92" t="str">
            <v>*</v>
          </cell>
          <cell r="U92" t="str">
            <v>ü</v>
          </cell>
          <cell r="V92" t="str">
            <v/>
          </cell>
        </row>
        <row r="93">
          <cell r="A93" t="str">
            <v>01AQN-G2</v>
          </cell>
          <cell r="B93" t="str">
            <v>Liberty Utilities (Midstates Natural Gas) Corp.</v>
          </cell>
          <cell r="C93" t="str">
            <v>AQN</v>
          </cell>
          <cell r="D93" t="str">
            <v>Gas</v>
          </cell>
          <cell r="E93" t="str">
            <v>ü</v>
          </cell>
          <cell r="G93" t="str">
            <v>ü</v>
          </cell>
          <cell r="I93" t="str">
            <v>--</v>
          </cell>
          <cell r="K93" t="str">
            <v>ü</v>
          </cell>
          <cell r="L93" t="str">
            <v>*</v>
          </cell>
          <cell r="M93" t="str">
            <v>--</v>
          </cell>
          <cell r="O93" t="str">
            <v>--</v>
          </cell>
          <cell r="Q93" t="str">
            <v>--</v>
          </cell>
          <cell r="S93" t="str">
            <v>--</v>
          </cell>
          <cell r="U93" t="str">
            <v>--</v>
          </cell>
        </row>
        <row r="94">
          <cell r="A94" t="str">
            <v>BLANK</v>
          </cell>
          <cell r="B94" t="str">
            <v>MidAmerican Energy Co.</v>
          </cell>
          <cell r="C94" t="str">
            <v>BRK.A</v>
          </cell>
          <cell r="D94" t="str">
            <v>Elec.</v>
          </cell>
          <cell r="E94" t="str">
            <v>ü</v>
          </cell>
          <cell r="F94" t="str">
            <v>*</v>
          </cell>
          <cell r="G94" t="str">
            <v>ü</v>
          </cell>
          <cell r="H94" t="str">
            <v/>
          </cell>
          <cell r="I94" t="str">
            <v>--</v>
          </cell>
          <cell r="J94" t="str">
            <v/>
          </cell>
          <cell r="K94" t="str">
            <v>--</v>
          </cell>
          <cell r="L94" t="str">
            <v/>
          </cell>
          <cell r="M94" t="str">
            <v>--</v>
          </cell>
          <cell r="N94" t="str">
            <v/>
          </cell>
          <cell r="O94" t="str">
            <v>ü</v>
          </cell>
          <cell r="P94" t="str">
            <v/>
          </cell>
          <cell r="Q94" t="str">
            <v>--</v>
          </cell>
          <cell r="R94" t="str">
            <v/>
          </cell>
          <cell r="S94" t="str">
            <v>--</v>
          </cell>
          <cell r="T94" t="str">
            <v/>
          </cell>
          <cell r="U94" t="str">
            <v>ü</v>
          </cell>
          <cell r="V94" t="str">
            <v/>
          </cell>
        </row>
        <row r="95">
          <cell r="A95" t="str">
            <v>BLANK</v>
          </cell>
          <cell r="B95" t="str">
            <v>MidAmerican Energy Co.</v>
          </cell>
          <cell r="C95" t="str">
            <v>BRK.A</v>
          </cell>
          <cell r="D95" t="str">
            <v>Gas</v>
          </cell>
          <cell r="E95" t="str">
            <v>ü</v>
          </cell>
          <cell r="F95" t="str">
            <v/>
          </cell>
          <cell r="G95" t="str">
            <v>ü</v>
          </cell>
          <cell r="H95" t="str">
            <v/>
          </cell>
          <cell r="I95" t="str">
            <v>--</v>
          </cell>
          <cell r="J95" t="str">
            <v/>
          </cell>
          <cell r="K95" t="str">
            <v>--</v>
          </cell>
          <cell r="L95" t="str">
            <v/>
          </cell>
          <cell r="M95" t="str">
            <v>--</v>
          </cell>
          <cell r="N95" t="str">
            <v/>
          </cell>
          <cell r="O95" t="str">
            <v>--</v>
          </cell>
          <cell r="P95" t="str">
            <v/>
          </cell>
          <cell r="Q95" t="str">
            <v>--</v>
          </cell>
          <cell r="R95" t="str">
            <v>*</v>
          </cell>
          <cell r="S95" t="str">
            <v>--</v>
          </cell>
          <cell r="T95" t="str">
            <v/>
          </cell>
          <cell r="U95" t="str">
            <v>--</v>
          </cell>
          <cell r="V95" t="str">
            <v/>
          </cell>
        </row>
        <row r="96">
          <cell r="A96" t="str">
            <v>38WEC-G1</v>
          </cell>
          <cell r="B96" t="str">
            <v>North Shore Gas Co.</v>
          </cell>
          <cell r="C96" t="str">
            <v>WEC</v>
          </cell>
          <cell r="D96" t="str">
            <v>Gas</v>
          </cell>
          <cell r="E96" t="str">
            <v>ü</v>
          </cell>
          <cell r="F96" t="str">
            <v/>
          </cell>
          <cell r="G96" t="str">
            <v>ü</v>
          </cell>
          <cell r="H96" t="str">
            <v/>
          </cell>
          <cell r="I96" t="str">
            <v>--</v>
          </cell>
          <cell r="J96" t="str">
            <v/>
          </cell>
          <cell r="K96" t="str">
            <v>ü</v>
          </cell>
          <cell r="L96" t="str">
            <v>*</v>
          </cell>
          <cell r="M96" t="str">
            <v>--</v>
          </cell>
          <cell r="N96" t="str">
            <v/>
          </cell>
          <cell r="O96" t="str">
            <v>--</v>
          </cell>
          <cell r="P96" t="str">
            <v/>
          </cell>
          <cell r="Q96" t="str">
            <v>ü</v>
          </cell>
          <cell r="R96" t="str">
            <v>*</v>
          </cell>
          <cell r="S96" t="str">
            <v>ü</v>
          </cell>
          <cell r="T96" t="str">
            <v>*</v>
          </cell>
          <cell r="U96" t="str">
            <v>--</v>
          </cell>
          <cell r="V96" t="str">
            <v/>
          </cell>
        </row>
        <row r="97">
          <cell r="A97" t="str">
            <v>37SO-G3</v>
          </cell>
          <cell r="B97" t="str">
            <v>Northern Illinois Gas Co.</v>
          </cell>
          <cell r="C97" t="str">
            <v>SO</v>
          </cell>
          <cell r="D97" t="str">
            <v>Gas</v>
          </cell>
          <cell r="E97" t="str">
            <v>ü</v>
          </cell>
          <cell r="F97" t="str">
            <v/>
          </cell>
          <cell r="G97" t="str">
            <v>ü</v>
          </cell>
          <cell r="H97" t="str">
            <v/>
          </cell>
          <cell r="I97" t="str">
            <v>--</v>
          </cell>
          <cell r="J97" t="str">
            <v/>
          </cell>
          <cell r="K97" t="str">
            <v>ü</v>
          </cell>
          <cell r="L97" t="str">
            <v>*</v>
          </cell>
          <cell r="M97" t="str">
            <v>--</v>
          </cell>
          <cell r="N97" t="str">
            <v/>
          </cell>
          <cell r="O97" t="str">
            <v>--</v>
          </cell>
          <cell r="P97" t="str">
            <v/>
          </cell>
          <cell r="Q97" t="str">
            <v>ü</v>
          </cell>
          <cell r="R97" t="str">
            <v>*</v>
          </cell>
          <cell r="S97" t="str">
            <v>ü</v>
          </cell>
          <cell r="T97" t="str">
            <v>*</v>
          </cell>
          <cell r="U97" t="str">
            <v>--</v>
          </cell>
          <cell r="V97" t="str">
            <v/>
          </cell>
        </row>
        <row r="98">
          <cell r="A98" t="str">
            <v>38WEC-G2</v>
          </cell>
          <cell r="B98" t="str">
            <v>Peoples Gas Light &amp; Coke Co.</v>
          </cell>
          <cell r="C98" t="str">
            <v>WEC</v>
          </cell>
          <cell r="D98" t="str">
            <v>Gas</v>
          </cell>
          <cell r="E98" t="str">
            <v>ü</v>
          </cell>
          <cell r="F98" t="str">
            <v/>
          </cell>
          <cell r="G98" t="str">
            <v>ü</v>
          </cell>
          <cell r="H98" t="str">
            <v/>
          </cell>
          <cell r="I98" t="str">
            <v>--</v>
          </cell>
          <cell r="J98" t="str">
            <v/>
          </cell>
          <cell r="K98" t="str">
            <v>ü</v>
          </cell>
          <cell r="L98" t="str">
            <v>*</v>
          </cell>
          <cell r="M98" t="str">
            <v>--</v>
          </cell>
          <cell r="N98" t="str">
            <v/>
          </cell>
          <cell r="O98" t="str">
            <v>--</v>
          </cell>
          <cell r="P98" t="str">
            <v/>
          </cell>
          <cell r="Q98" t="str">
            <v>ü</v>
          </cell>
          <cell r="R98" t="str">
            <v>*</v>
          </cell>
          <cell r="S98" t="str">
            <v>ü</v>
          </cell>
          <cell r="T98" t="str">
            <v>*</v>
          </cell>
          <cell r="U98" t="str">
            <v>--</v>
          </cell>
          <cell r="V98" t="str">
            <v/>
          </cell>
        </row>
        <row r="100">
          <cell r="B100" t="str">
            <v>INDIANA</v>
          </cell>
          <cell r="F100" t="str">
            <v/>
          </cell>
          <cell r="H100" t="str">
            <v/>
          </cell>
          <cell r="J100" t="str">
            <v/>
          </cell>
          <cell r="L100" t="str">
            <v/>
          </cell>
          <cell r="N100" t="str">
            <v/>
          </cell>
          <cell r="P100" t="str">
            <v/>
          </cell>
          <cell r="R100" t="str">
            <v/>
          </cell>
          <cell r="T100" t="str">
            <v/>
          </cell>
          <cell r="V100" t="str">
            <v/>
          </cell>
        </row>
        <row r="101">
          <cell r="A101" t="str">
            <v>14DUK2</v>
          </cell>
          <cell r="B101" t="str">
            <v>Duke Energy Indiana LLC</v>
          </cell>
          <cell r="C101" t="str">
            <v>DUK</v>
          </cell>
          <cell r="D101" t="str">
            <v>Elec.</v>
          </cell>
          <cell r="E101" t="str">
            <v>ü</v>
          </cell>
          <cell r="F101" t="str">
            <v/>
          </cell>
          <cell r="G101" t="str">
            <v>ü</v>
          </cell>
          <cell r="H101" t="str">
            <v/>
          </cell>
          <cell r="I101" t="str">
            <v>--</v>
          </cell>
          <cell r="J101" t="str">
            <v/>
          </cell>
          <cell r="K101" t="str">
            <v>ü</v>
          </cell>
          <cell r="L101" t="str">
            <v>*</v>
          </cell>
          <cell r="M101" t="str">
            <v>--</v>
          </cell>
          <cell r="O101" t="str">
            <v>ü</v>
          </cell>
          <cell r="P101" t="str">
            <v/>
          </cell>
          <cell r="Q101" t="str">
            <v>ü</v>
          </cell>
          <cell r="R101" t="str">
            <v>*</v>
          </cell>
          <cell r="S101" t="str">
            <v>ü</v>
          </cell>
          <cell r="T101" t="str">
            <v>*</v>
          </cell>
          <cell r="U101" t="str">
            <v>ü</v>
          </cell>
          <cell r="V101" t="str">
            <v/>
          </cell>
        </row>
        <row r="102">
          <cell r="A102" t="str">
            <v>09CNP-G6</v>
          </cell>
          <cell r="B102" t="str">
            <v>Indiana Gas Co.</v>
          </cell>
          <cell r="C102" t="str">
            <v>CNP</v>
          </cell>
          <cell r="D102" t="str">
            <v>Gas</v>
          </cell>
          <cell r="E102" t="str">
            <v>ü</v>
          </cell>
          <cell r="F102" t="str">
            <v/>
          </cell>
          <cell r="G102" t="str">
            <v>ü</v>
          </cell>
          <cell r="H102" t="str">
            <v/>
          </cell>
          <cell r="I102" t="str">
            <v>ü</v>
          </cell>
          <cell r="J102" t="str">
            <v/>
          </cell>
          <cell r="K102" t="str">
            <v>--</v>
          </cell>
          <cell r="L102" t="str">
            <v/>
          </cell>
          <cell r="M102" t="str">
            <v>--</v>
          </cell>
          <cell r="N102" t="str">
            <v/>
          </cell>
          <cell r="O102" t="str">
            <v>--</v>
          </cell>
          <cell r="P102" t="str">
            <v/>
          </cell>
          <cell r="Q102" t="str">
            <v>ü</v>
          </cell>
          <cell r="R102" t="str">
            <v>*</v>
          </cell>
          <cell r="S102" t="str">
            <v>--</v>
          </cell>
          <cell r="T102" t="str">
            <v/>
          </cell>
          <cell r="U102" t="str">
            <v>--</v>
          </cell>
          <cell r="V102" t="str">
            <v/>
          </cell>
        </row>
        <row r="103">
          <cell r="A103" t="str">
            <v>05AEP2</v>
          </cell>
          <cell r="B103" t="str">
            <v>Indiana Michigan Power Co.</v>
          </cell>
          <cell r="C103" t="str">
            <v>AEP</v>
          </cell>
          <cell r="D103" t="str">
            <v>Elec.</v>
          </cell>
          <cell r="E103" t="str">
            <v>ü</v>
          </cell>
          <cell r="F103" t="str">
            <v/>
          </cell>
          <cell r="G103" t="str">
            <v>ü</v>
          </cell>
          <cell r="H103" t="str">
            <v/>
          </cell>
          <cell r="I103" t="str">
            <v>--</v>
          </cell>
          <cell r="J103" t="str">
            <v/>
          </cell>
          <cell r="K103" t="str">
            <v>ü</v>
          </cell>
          <cell r="L103" t="str">
            <v>*</v>
          </cell>
          <cell r="M103" t="str">
            <v>--</v>
          </cell>
          <cell r="N103" t="str">
            <v/>
          </cell>
          <cell r="O103" t="str">
            <v>ü</v>
          </cell>
          <cell r="P103" t="str">
            <v/>
          </cell>
          <cell r="Q103" t="str">
            <v>ü</v>
          </cell>
          <cell r="R103" t="str">
            <v>*</v>
          </cell>
          <cell r="S103" t="str">
            <v>ü</v>
          </cell>
          <cell r="T103" t="str">
            <v>*</v>
          </cell>
          <cell r="U103" t="str">
            <v>ü</v>
          </cell>
          <cell r="V103" t="str">
            <v/>
          </cell>
        </row>
        <row r="104">
          <cell r="A104" t="str">
            <v>BLANK</v>
          </cell>
          <cell r="B104" t="str">
            <v>Indianapolis Power &amp; Light Co.</v>
          </cell>
          <cell r="C104" t="str">
            <v>AES</v>
          </cell>
          <cell r="D104" t="str">
            <v>Elec.</v>
          </cell>
          <cell r="E104" t="str">
            <v>ü</v>
          </cell>
          <cell r="F104" t="str">
            <v/>
          </cell>
          <cell r="G104" t="str">
            <v>ü</v>
          </cell>
          <cell r="H104" t="str">
            <v/>
          </cell>
          <cell r="I104" t="str">
            <v>--</v>
          </cell>
          <cell r="J104" t="str">
            <v/>
          </cell>
          <cell r="K104" t="str">
            <v>ü</v>
          </cell>
          <cell r="L104" t="str">
            <v>*</v>
          </cell>
          <cell r="M104" t="str">
            <v>--</v>
          </cell>
          <cell r="N104" t="str">
            <v/>
          </cell>
          <cell r="O104" t="str">
            <v>ü</v>
          </cell>
          <cell r="P104" t="str">
            <v/>
          </cell>
          <cell r="Q104" t="str">
            <v>--</v>
          </cell>
          <cell r="R104" t="str">
            <v>*</v>
          </cell>
          <cell r="S104" t="str">
            <v>ü</v>
          </cell>
          <cell r="T104" t="str">
            <v>*</v>
          </cell>
          <cell r="U104" t="str">
            <v>ü</v>
          </cell>
          <cell r="V104" t="str">
            <v/>
          </cell>
        </row>
        <row r="105">
          <cell r="A105" t="str">
            <v>40NI-E1</v>
          </cell>
          <cell r="B105" t="str">
            <v>Northern Indiana Public Service Co.</v>
          </cell>
          <cell r="C105" t="str">
            <v>NI</v>
          </cell>
          <cell r="D105" t="str">
            <v>Elec.</v>
          </cell>
          <cell r="E105" t="str">
            <v>ü</v>
          </cell>
          <cell r="F105" t="str">
            <v/>
          </cell>
          <cell r="G105" t="str">
            <v>ü</v>
          </cell>
          <cell r="H105" t="str">
            <v/>
          </cell>
          <cell r="I105" t="str">
            <v>--</v>
          </cell>
          <cell r="J105" t="str">
            <v/>
          </cell>
          <cell r="K105" t="str">
            <v>ü</v>
          </cell>
          <cell r="L105" t="str">
            <v>*</v>
          </cell>
          <cell r="M105" t="str">
            <v>--</v>
          </cell>
          <cell r="N105" t="str">
            <v/>
          </cell>
          <cell r="O105" t="str">
            <v>ü</v>
          </cell>
          <cell r="P105" t="str">
            <v/>
          </cell>
          <cell r="Q105" t="str">
            <v>ü</v>
          </cell>
          <cell r="R105" t="str">
            <v>*</v>
          </cell>
          <cell r="S105" t="str">
            <v>ü</v>
          </cell>
          <cell r="T105" t="str">
            <v>*</v>
          </cell>
          <cell r="U105" t="str">
            <v>ü</v>
          </cell>
          <cell r="V105" t="str">
            <v/>
          </cell>
        </row>
        <row r="106">
          <cell r="A106" t="str">
            <v>04NI1</v>
          </cell>
          <cell r="B106" t="str">
            <v>Northern Indiana Public Service Co.</v>
          </cell>
          <cell r="C106" t="str">
            <v>NI</v>
          </cell>
          <cell r="D106" t="str">
            <v>Gas</v>
          </cell>
          <cell r="E106" t="str">
            <v>ü</v>
          </cell>
          <cell r="F106" t="str">
            <v/>
          </cell>
          <cell r="G106" t="str">
            <v>ü</v>
          </cell>
          <cell r="H106" t="str">
            <v/>
          </cell>
          <cell r="I106" t="str">
            <v>--</v>
          </cell>
          <cell r="J106" t="str">
            <v/>
          </cell>
          <cell r="K106" t="str">
            <v>--</v>
          </cell>
          <cell r="L106" t="str">
            <v/>
          </cell>
          <cell r="M106" t="str">
            <v>--</v>
          </cell>
          <cell r="N106" t="str">
            <v/>
          </cell>
          <cell r="O106" t="str">
            <v>--</v>
          </cell>
          <cell r="P106" t="str">
            <v/>
          </cell>
          <cell r="Q106" t="str">
            <v>ü</v>
          </cell>
          <cell r="R106" t="str">
            <v>*</v>
          </cell>
          <cell r="S106" t="str">
            <v>--</v>
          </cell>
          <cell r="T106" t="str">
            <v/>
          </cell>
          <cell r="U106" t="str">
            <v>--</v>
          </cell>
          <cell r="V106" t="str">
            <v/>
          </cell>
        </row>
        <row r="107">
          <cell r="A107" t="str">
            <v>09CNP2</v>
          </cell>
          <cell r="B107" t="str">
            <v>Southern Indiana Gas &amp; Electric Co.</v>
          </cell>
          <cell r="C107" t="str">
            <v>CNP</v>
          </cell>
          <cell r="D107" t="str">
            <v>Elec.</v>
          </cell>
          <cell r="E107" t="str">
            <v>ü</v>
          </cell>
          <cell r="F107" t="str">
            <v/>
          </cell>
          <cell r="G107" t="str">
            <v>ü</v>
          </cell>
          <cell r="H107" t="str">
            <v/>
          </cell>
          <cell r="I107" t="str">
            <v>--</v>
          </cell>
          <cell r="J107" t="str">
            <v/>
          </cell>
          <cell r="K107" t="str">
            <v>ü</v>
          </cell>
          <cell r="L107" t="str">
            <v>*</v>
          </cell>
          <cell r="M107" t="str">
            <v>--</v>
          </cell>
          <cell r="N107" t="str">
            <v/>
          </cell>
          <cell r="O107" t="str">
            <v>--</v>
          </cell>
          <cell r="P107" t="str">
            <v/>
          </cell>
          <cell r="Q107" t="str">
            <v>ü</v>
          </cell>
          <cell r="R107" t="str">
            <v>*</v>
          </cell>
          <cell r="S107" t="str">
            <v>ü</v>
          </cell>
          <cell r="T107" t="str">
            <v>*</v>
          </cell>
          <cell r="U107" t="str">
            <v>ü</v>
          </cell>
          <cell r="V107" t="str">
            <v/>
          </cell>
        </row>
        <row r="108">
          <cell r="A108" t="str">
            <v>09CNP-G7</v>
          </cell>
          <cell r="B108" t="str">
            <v>Southern Indiana Gas &amp; Electric Co.</v>
          </cell>
          <cell r="C108" t="str">
            <v>CNP</v>
          </cell>
          <cell r="D108" t="str">
            <v>Gas</v>
          </cell>
          <cell r="E108" t="str">
            <v>ü</v>
          </cell>
          <cell r="F108" t="str">
            <v/>
          </cell>
          <cell r="G108" t="str">
            <v>ü</v>
          </cell>
          <cell r="H108" t="str">
            <v/>
          </cell>
          <cell r="I108" t="str">
            <v>ü</v>
          </cell>
          <cell r="J108" t="str">
            <v/>
          </cell>
          <cell r="K108" t="str">
            <v>--</v>
          </cell>
          <cell r="L108" t="str">
            <v/>
          </cell>
          <cell r="M108" t="str">
            <v>--</v>
          </cell>
          <cell r="N108" t="str">
            <v/>
          </cell>
          <cell r="O108" t="str">
            <v>--</v>
          </cell>
          <cell r="P108" t="str">
            <v/>
          </cell>
          <cell r="Q108" t="str">
            <v>ü</v>
          </cell>
          <cell r="R108" t="str">
            <v>*</v>
          </cell>
          <cell r="S108" t="str">
            <v>--</v>
          </cell>
          <cell r="T108" t="str">
            <v/>
          </cell>
          <cell r="U108" t="str">
            <v>--</v>
          </cell>
          <cell r="V108" t="str">
            <v/>
          </cell>
        </row>
        <row r="109">
          <cell r="F109" t="str">
            <v/>
          </cell>
          <cell r="H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  <cell r="R109" t="str">
            <v/>
          </cell>
          <cell r="T109" t="str">
            <v/>
          </cell>
          <cell r="V109" t="str">
            <v/>
          </cell>
        </row>
        <row r="110">
          <cell r="B110" t="str">
            <v>IOWA</v>
          </cell>
          <cell r="F110" t="str">
            <v/>
          </cell>
          <cell r="H110" t="str">
            <v/>
          </cell>
          <cell r="J110" t="str">
            <v/>
          </cell>
          <cell r="K110" t="str">
            <v/>
          </cell>
          <cell r="L110" t="str">
            <v/>
          </cell>
          <cell r="N110" t="str">
            <v/>
          </cell>
          <cell r="P110" t="str">
            <v/>
          </cell>
          <cell r="R110" t="str">
            <v/>
          </cell>
          <cell r="S110" t="str">
            <v/>
          </cell>
          <cell r="T110" t="str">
            <v/>
          </cell>
          <cell r="V110" t="str">
            <v/>
          </cell>
        </row>
        <row r="111">
          <cell r="A111" t="str">
            <v>08BKH-G3</v>
          </cell>
          <cell r="B111" t="str">
            <v>Black Hills Iowa Gas Utility Co.</v>
          </cell>
          <cell r="C111" t="str">
            <v>BKH</v>
          </cell>
          <cell r="D111" t="str">
            <v>Gas</v>
          </cell>
          <cell r="E111" t="str">
            <v>ü</v>
          </cell>
          <cell r="F111" t="str">
            <v/>
          </cell>
          <cell r="G111" t="str">
            <v>ü</v>
          </cell>
          <cell r="H111" t="str">
            <v/>
          </cell>
          <cell r="I111" t="str">
            <v>--</v>
          </cell>
          <cell r="J111" t="str">
            <v/>
          </cell>
          <cell r="K111" t="str">
            <v>--</v>
          </cell>
          <cell r="L111" t="str">
            <v/>
          </cell>
          <cell r="M111" t="str">
            <v>--</v>
          </cell>
          <cell r="N111" t="str">
            <v/>
          </cell>
          <cell r="O111" t="str">
            <v>--</v>
          </cell>
          <cell r="P111" t="str">
            <v/>
          </cell>
          <cell r="Q111" t="str">
            <v>ü</v>
          </cell>
          <cell r="R111" t="str">
            <v/>
          </cell>
          <cell r="S111" t="str">
            <v>--</v>
          </cell>
          <cell r="T111" t="str">
            <v/>
          </cell>
          <cell r="U111" t="str">
            <v>--</v>
          </cell>
          <cell r="V111" t="str">
            <v/>
          </cell>
        </row>
        <row r="112">
          <cell r="A112" t="str">
            <v>03LNT1</v>
          </cell>
          <cell r="B112" t="str">
            <v>Interstate Power &amp; Light Co.</v>
          </cell>
          <cell r="C112" t="str">
            <v>LNT</v>
          </cell>
          <cell r="D112" t="str">
            <v>Elec.</v>
          </cell>
          <cell r="E112" t="str">
            <v>ü</v>
          </cell>
          <cell r="F112" t="str">
            <v/>
          </cell>
          <cell r="G112" t="str">
            <v>ü</v>
          </cell>
          <cell r="H112" t="str">
            <v/>
          </cell>
          <cell r="I112" t="str">
            <v>--</v>
          </cell>
          <cell r="J112" t="str">
            <v/>
          </cell>
          <cell r="K112" t="str">
            <v>--</v>
          </cell>
          <cell r="L112" t="str">
            <v/>
          </cell>
          <cell r="M112" t="str">
            <v>--</v>
          </cell>
          <cell r="N112" t="str">
            <v/>
          </cell>
          <cell r="O112" t="str">
            <v>ü</v>
          </cell>
          <cell r="P112" t="str">
            <v/>
          </cell>
          <cell r="Q112" t="str">
            <v>--</v>
          </cell>
          <cell r="R112" t="str">
            <v/>
          </cell>
          <cell r="S112" t="str">
            <v>ü</v>
          </cell>
          <cell r="U112" t="str">
            <v>ü</v>
          </cell>
          <cell r="V112" t="str">
            <v/>
          </cell>
        </row>
        <row r="113">
          <cell r="A113" t="str">
            <v>03LNT-G1</v>
          </cell>
          <cell r="B113" t="str">
            <v>Interstate Power &amp; Light Co.</v>
          </cell>
          <cell r="C113" t="str">
            <v>LNT</v>
          </cell>
          <cell r="D113" t="str">
            <v>Gas</v>
          </cell>
          <cell r="E113" t="str">
            <v>ü</v>
          </cell>
          <cell r="F113" t="str">
            <v/>
          </cell>
          <cell r="G113" t="str">
            <v>ü</v>
          </cell>
          <cell r="H113" t="str">
            <v/>
          </cell>
          <cell r="I113" t="str">
            <v>--</v>
          </cell>
          <cell r="J113" t="str">
            <v/>
          </cell>
          <cell r="K113" t="str">
            <v>--</v>
          </cell>
          <cell r="L113" t="str">
            <v/>
          </cell>
          <cell r="M113" t="str">
            <v>--</v>
          </cell>
          <cell r="N113" t="str">
            <v/>
          </cell>
          <cell r="O113" t="str">
            <v>--</v>
          </cell>
          <cell r="P113" t="str">
            <v/>
          </cell>
          <cell r="Q113" t="str">
            <v>--</v>
          </cell>
          <cell r="R113" t="str">
            <v/>
          </cell>
          <cell r="S113" t="str">
            <v>--</v>
          </cell>
          <cell r="T113" t="str">
            <v/>
          </cell>
          <cell r="U113" t="str">
            <v>--</v>
          </cell>
          <cell r="V113" t="str">
            <v/>
          </cell>
        </row>
        <row r="114">
          <cell r="A114" t="str">
            <v>BLANK</v>
          </cell>
          <cell r="B114" t="str">
            <v>MidAmerican Energy Co.</v>
          </cell>
          <cell r="C114" t="str">
            <v>BRK.A</v>
          </cell>
          <cell r="D114" t="str">
            <v>Elec.</v>
          </cell>
          <cell r="E114" t="str">
            <v>ü</v>
          </cell>
          <cell r="F114" t="str">
            <v/>
          </cell>
          <cell r="G114" t="str">
            <v>ü</v>
          </cell>
          <cell r="H114" t="str">
            <v/>
          </cell>
          <cell r="I114" t="str">
            <v>--</v>
          </cell>
          <cell r="J114" t="str">
            <v/>
          </cell>
          <cell r="K114" t="str">
            <v>--</v>
          </cell>
          <cell r="L114" t="str">
            <v/>
          </cell>
          <cell r="M114" t="str">
            <v>--</v>
          </cell>
          <cell r="N114" t="str">
            <v/>
          </cell>
          <cell r="O114" t="str">
            <v>ü</v>
          </cell>
          <cell r="P114" t="str">
            <v/>
          </cell>
          <cell r="Q114" t="str">
            <v>--</v>
          </cell>
          <cell r="R114" t="str">
            <v/>
          </cell>
          <cell r="S114" t="str">
            <v>ü</v>
          </cell>
          <cell r="U114" t="str">
            <v>ü</v>
          </cell>
          <cell r="V114" t="str">
            <v/>
          </cell>
        </row>
        <row r="115">
          <cell r="A115" t="str">
            <v>BLANK</v>
          </cell>
          <cell r="B115" t="str">
            <v>MidAmerican Energy Co.</v>
          </cell>
          <cell r="C115" t="str">
            <v>BRK.A</v>
          </cell>
          <cell r="D115" t="str">
            <v>Gas</v>
          </cell>
          <cell r="E115" t="str">
            <v>ü</v>
          </cell>
          <cell r="F115" t="str">
            <v/>
          </cell>
          <cell r="G115" t="str">
            <v>ü</v>
          </cell>
          <cell r="H115" t="str">
            <v/>
          </cell>
          <cell r="I115" t="str">
            <v>--</v>
          </cell>
          <cell r="J115" t="str">
            <v/>
          </cell>
          <cell r="K115" t="str">
            <v>--</v>
          </cell>
          <cell r="L115" t="str">
            <v/>
          </cell>
          <cell r="M115" t="str">
            <v>--</v>
          </cell>
          <cell r="N115" t="str">
            <v/>
          </cell>
          <cell r="O115" t="str">
            <v>--</v>
          </cell>
          <cell r="P115" t="str">
            <v/>
          </cell>
          <cell r="Q115" t="str">
            <v>--</v>
          </cell>
          <cell r="R115" t="str">
            <v/>
          </cell>
          <cell r="S115" t="str">
            <v>--</v>
          </cell>
          <cell r="T115" t="str">
            <v/>
          </cell>
          <cell r="U115" t="str">
            <v>--</v>
          </cell>
          <cell r="V115" t="str">
            <v/>
          </cell>
        </row>
        <row r="117">
          <cell r="B117" t="str">
            <v>KANSAS</v>
          </cell>
          <cell r="F117" t="str">
            <v/>
          </cell>
          <cell r="H117" t="str">
            <v/>
          </cell>
          <cell r="J117" t="str">
            <v/>
          </cell>
          <cell r="L117" t="str">
            <v/>
          </cell>
          <cell r="N117" t="str">
            <v/>
          </cell>
          <cell r="P117" t="str">
            <v/>
          </cell>
          <cell r="R117" t="str">
            <v/>
          </cell>
          <cell r="T117" t="str">
            <v/>
          </cell>
        </row>
        <row r="118">
          <cell r="A118" t="str">
            <v>01ATO1</v>
          </cell>
          <cell r="B118" t="str">
            <v>Atmos Energy Corp.</v>
          </cell>
          <cell r="C118" t="str">
            <v>ATO</v>
          </cell>
          <cell r="D118" t="str">
            <v>Gas</v>
          </cell>
          <cell r="E118" t="str">
            <v>ü</v>
          </cell>
          <cell r="F118" t="str">
            <v/>
          </cell>
          <cell r="G118" t="str">
            <v>--</v>
          </cell>
          <cell r="H118" t="str">
            <v>*</v>
          </cell>
          <cell r="I118" t="str">
            <v>--</v>
          </cell>
          <cell r="J118" t="str">
            <v/>
          </cell>
          <cell r="K118" t="str">
            <v>ü</v>
          </cell>
          <cell r="L118" t="str">
            <v>*</v>
          </cell>
          <cell r="M118" t="str">
            <v>--</v>
          </cell>
          <cell r="N118" t="str">
            <v/>
          </cell>
          <cell r="O118" t="str">
            <v>--</v>
          </cell>
          <cell r="P118" t="str">
            <v/>
          </cell>
          <cell r="Q118" t="str">
            <v>ü</v>
          </cell>
          <cell r="R118" t="str">
            <v>*</v>
          </cell>
          <cell r="S118" t="str">
            <v>--</v>
          </cell>
          <cell r="T118" t="str">
            <v/>
          </cell>
          <cell r="U118" t="str">
            <v>--</v>
          </cell>
        </row>
        <row r="119">
          <cell r="A119" t="str">
            <v>08BKH-G4</v>
          </cell>
          <cell r="B119" t="str">
            <v>Black Hills/Kansas Gas Utility Co.</v>
          </cell>
          <cell r="C119" t="str">
            <v>BKH</v>
          </cell>
          <cell r="D119" t="str">
            <v>Gas</v>
          </cell>
          <cell r="E119" t="str">
            <v>ü</v>
          </cell>
          <cell r="F119" t="str">
            <v/>
          </cell>
          <cell r="G119" t="str">
            <v>--</v>
          </cell>
          <cell r="H119" t="str">
            <v>*</v>
          </cell>
          <cell r="I119" t="str">
            <v>--</v>
          </cell>
          <cell r="J119" t="str">
            <v/>
          </cell>
          <cell r="K119" t="str">
            <v>ü</v>
          </cell>
          <cell r="L119" t="str">
            <v>*</v>
          </cell>
          <cell r="M119" t="str">
            <v>--</v>
          </cell>
          <cell r="N119" t="str">
            <v/>
          </cell>
          <cell r="O119" t="str">
            <v>--</v>
          </cell>
          <cell r="P119" t="str">
            <v/>
          </cell>
          <cell r="Q119" t="str">
            <v>ü</v>
          </cell>
          <cell r="R119" t="str">
            <v>*</v>
          </cell>
          <cell r="S119" t="str">
            <v>--</v>
          </cell>
          <cell r="T119" t="str">
            <v/>
          </cell>
          <cell r="U119" t="str">
            <v>--</v>
          </cell>
        </row>
        <row r="120">
          <cell r="A120" t="str">
            <v>01AQN1</v>
          </cell>
          <cell r="B120" t="str">
            <v>Empire District Electric Co.</v>
          </cell>
          <cell r="C120" t="str">
            <v>AQN</v>
          </cell>
          <cell r="D120" t="str">
            <v>Elec.</v>
          </cell>
          <cell r="E120" t="str">
            <v>ü</v>
          </cell>
          <cell r="F120" t="str">
            <v/>
          </cell>
          <cell r="G120" t="str">
            <v>ü</v>
          </cell>
          <cell r="H120" t="str">
            <v>*</v>
          </cell>
          <cell r="I120" t="str">
            <v>--</v>
          </cell>
          <cell r="J120" t="str">
            <v/>
          </cell>
          <cell r="K120" t="str">
            <v>--</v>
          </cell>
          <cell r="L120" t="str">
            <v/>
          </cell>
          <cell r="M120" t="str">
            <v>--</v>
          </cell>
          <cell r="N120" t="str">
            <v/>
          </cell>
          <cell r="O120" t="str">
            <v>--</v>
          </cell>
          <cell r="P120" t="str">
            <v/>
          </cell>
          <cell r="Q120" t="str">
            <v>--</v>
          </cell>
          <cell r="R120" t="str">
            <v/>
          </cell>
          <cell r="S120" t="str">
            <v>ü</v>
          </cell>
          <cell r="T120" t="str">
            <v/>
          </cell>
          <cell r="U120" t="str">
            <v>ü</v>
          </cell>
        </row>
        <row r="121">
          <cell r="A121" t="str">
            <v>19EVRG1</v>
          </cell>
          <cell r="B121" t="str">
            <v>Evergy Kansas Central Inc.</v>
          </cell>
          <cell r="C121" t="str">
            <v>EVRG</v>
          </cell>
          <cell r="D121" t="str">
            <v>Elec.</v>
          </cell>
          <cell r="E121" t="str">
            <v>ü</v>
          </cell>
          <cell r="G121" t="str">
            <v>ü</v>
          </cell>
          <cell r="H121" t="str">
            <v>*</v>
          </cell>
          <cell r="I121" t="str">
            <v>--</v>
          </cell>
          <cell r="K121" t="str">
            <v>ü</v>
          </cell>
          <cell r="L121" t="str">
            <v>*</v>
          </cell>
          <cell r="M121" t="str">
            <v>--</v>
          </cell>
          <cell r="O121" t="str">
            <v>ü</v>
          </cell>
          <cell r="Q121" t="str">
            <v>--</v>
          </cell>
          <cell r="S121" t="str">
            <v>ü</v>
          </cell>
          <cell r="U121" t="str">
            <v>ü</v>
          </cell>
        </row>
        <row r="122">
          <cell r="A122" t="str">
            <v>19EVRG2</v>
          </cell>
          <cell r="B122" t="str">
            <v>Evergy Kansas South Inc.</v>
          </cell>
          <cell r="C122" t="str">
            <v>EVRG</v>
          </cell>
          <cell r="D122" t="str">
            <v>Elec.</v>
          </cell>
          <cell r="E122" t="str">
            <v>ü</v>
          </cell>
          <cell r="F122" t="str">
            <v/>
          </cell>
          <cell r="G122" t="str">
            <v>ü</v>
          </cell>
          <cell r="H122" t="str">
            <v>*</v>
          </cell>
          <cell r="I122" t="str">
            <v>--</v>
          </cell>
          <cell r="J122" t="str">
            <v/>
          </cell>
          <cell r="K122" t="str">
            <v>ü</v>
          </cell>
          <cell r="L122" t="str">
            <v>*</v>
          </cell>
          <cell r="M122" t="str">
            <v>--</v>
          </cell>
          <cell r="N122" t="str">
            <v/>
          </cell>
          <cell r="O122" t="str">
            <v>ü</v>
          </cell>
          <cell r="P122" t="str">
            <v/>
          </cell>
          <cell r="Q122" t="str">
            <v>--</v>
          </cell>
          <cell r="R122" t="str">
            <v/>
          </cell>
          <cell r="S122" t="str">
            <v>ü</v>
          </cell>
          <cell r="T122" t="str">
            <v/>
          </cell>
          <cell r="U122" t="str">
            <v>ü</v>
          </cell>
        </row>
        <row r="123">
          <cell r="A123" t="str">
            <v>19EVRG3</v>
          </cell>
          <cell r="B123" t="str">
            <v>Evergy Metro Inc.</v>
          </cell>
          <cell r="C123" t="str">
            <v>EVRG</v>
          </cell>
          <cell r="D123" t="str">
            <v>Elec.</v>
          </cell>
          <cell r="E123" t="str">
            <v>ü</v>
          </cell>
          <cell r="F123" t="str">
            <v/>
          </cell>
          <cell r="G123" t="str">
            <v>ü</v>
          </cell>
          <cell r="H123" t="str">
            <v>*</v>
          </cell>
          <cell r="I123" t="str">
            <v>--</v>
          </cell>
          <cell r="J123" t="str">
            <v/>
          </cell>
          <cell r="K123" t="str">
            <v>--</v>
          </cell>
          <cell r="L123" t="str">
            <v/>
          </cell>
          <cell r="M123" t="str">
            <v>--</v>
          </cell>
          <cell r="N123" t="str">
            <v/>
          </cell>
          <cell r="O123" t="str">
            <v>--</v>
          </cell>
          <cell r="P123" t="str">
            <v/>
          </cell>
          <cell r="Q123" t="str">
            <v>ü</v>
          </cell>
          <cell r="R123" t="str">
            <v>*</v>
          </cell>
          <cell r="S123" t="str">
            <v>--</v>
          </cell>
          <cell r="T123" t="str">
            <v/>
          </cell>
          <cell r="U123" t="str">
            <v>ü</v>
          </cell>
        </row>
        <row r="124">
          <cell r="A124" t="str">
            <v>06OGS1</v>
          </cell>
          <cell r="B124" t="str">
            <v>Kansas Gas Service Co.</v>
          </cell>
          <cell r="C124" t="str">
            <v>OGS</v>
          </cell>
          <cell r="D124" t="str">
            <v>Gas</v>
          </cell>
          <cell r="E124" t="str">
            <v>ü</v>
          </cell>
          <cell r="F124" t="str">
            <v/>
          </cell>
          <cell r="G124" t="str">
            <v>--</v>
          </cell>
          <cell r="H124" t="str">
            <v>*</v>
          </cell>
          <cell r="I124" t="str">
            <v>--</v>
          </cell>
          <cell r="J124" t="str">
            <v/>
          </cell>
          <cell r="K124" t="str">
            <v>ü</v>
          </cell>
          <cell r="L124" t="str">
            <v>*</v>
          </cell>
          <cell r="M124" t="str">
            <v>--</v>
          </cell>
          <cell r="N124" t="str">
            <v/>
          </cell>
          <cell r="O124" t="str">
            <v>--</v>
          </cell>
          <cell r="P124" t="str">
            <v/>
          </cell>
          <cell r="Q124" t="str">
            <v>ü</v>
          </cell>
          <cell r="R124" t="str">
            <v>*</v>
          </cell>
          <cell r="S124" t="str">
            <v>--</v>
          </cell>
          <cell r="T124" t="str">
            <v/>
          </cell>
          <cell r="U124" t="str">
            <v>--</v>
          </cell>
        </row>
        <row r="125">
          <cell r="O125" t="str">
            <v/>
          </cell>
          <cell r="Q125" t="str">
            <v/>
          </cell>
        </row>
        <row r="126">
          <cell r="B126" t="str">
            <v>KENTUCKY</v>
          </cell>
          <cell r="F126" t="str">
            <v/>
          </cell>
          <cell r="G126" t="str">
            <v/>
          </cell>
          <cell r="H126" t="str">
            <v/>
          </cell>
          <cell r="J126" t="str">
            <v/>
          </cell>
          <cell r="L126" t="str">
            <v/>
          </cell>
          <cell r="N126" t="str">
            <v/>
          </cell>
          <cell r="P126" t="str">
            <v/>
          </cell>
          <cell r="Q126" t="str">
            <v/>
          </cell>
          <cell r="R126" t="str">
            <v/>
          </cell>
          <cell r="T126" t="str">
            <v/>
          </cell>
        </row>
        <row r="127">
          <cell r="A127" t="str">
            <v>01ATO2</v>
          </cell>
          <cell r="B127" t="str">
            <v>Atmos Energy Corp.</v>
          </cell>
          <cell r="C127" t="str">
            <v>ATO</v>
          </cell>
          <cell r="D127" t="str">
            <v>Gas</v>
          </cell>
          <cell r="E127" t="str">
            <v>ü</v>
          </cell>
          <cell r="F127" t="str">
            <v/>
          </cell>
          <cell r="G127" t="str">
            <v>ü</v>
          </cell>
          <cell r="H127" t="str">
            <v/>
          </cell>
          <cell r="I127" t="str">
            <v>--</v>
          </cell>
          <cell r="J127" t="str">
            <v/>
          </cell>
          <cell r="K127" t="str">
            <v>ü</v>
          </cell>
          <cell r="L127" t="str">
            <v>*</v>
          </cell>
          <cell r="M127" t="str">
            <v>--</v>
          </cell>
          <cell r="N127" t="str">
            <v/>
          </cell>
          <cell r="O127" t="str">
            <v>--</v>
          </cell>
          <cell r="P127" t="str">
            <v/>
          </cell>
          <cell r="Q127" t="str">
            <v>ü</v>
          </cell>
          <cell r="S127" t="str">
            <v>--</v>
          </cell>
          <cell r="T127" t="str">
            <v/>
          </cell>
          <cell r="U127" t="str">
            <v>--</v>
          </cell>
        </row>
        <row r="128">
          <cell r="A128" t="str">
            <v>04NI2</v>
          </cell>
          <cell r="B128" t="str">
            <v>Columbia Gas of Kentucky Inc.</v>
          </cell>
          <cell r="C128" t="str">
            <v>NI</v>
          </cell>
          <cell r="D128" t="str">
            <v>Gas</v>
          </cell>
          <cell r="E128" t="str">
            <v>ü</v>
          </cell>
          <cell r="F128" t="str">
            <v/>
          </cell>
          <cell r="G128" t="str">
            <v>ü</v>
          </cell>
          <cell r="H128" t="str">
            <v/>
          </cell>
          <cell r="I128" t="str">
            <v>--</v>
          </cell>
          <cell r="J128" t="str">
            <v/>
          </cell>
          <cell r="K128" t="str">
            <v>ü</v>
          </cell>
          <cell r="L128" t="str">
            <v>*</v>
          </cell>
          <cell r="M128" t="str">
            <v>--</v>
          </cell>
          <cell r="N128" t="str">
            <v/>
          </cell>
          <cell r="O128" t="str">
            <v>--</v>
          </cell>
          <cell r="P128" t="str">
            <v/>
          </cell>
          <cell r="Q128" t="str">
            <v>ü</v>
          </cell>
          <cell r="S128" t="str">
            <v>--</v>
          </cell>
          <cell r="U128" t="str">
            <v>--</v>
          </cell>
        </row>
        <row r="129">
          <cell r="A129" t="str">
            <v>BLANK</v>
          </cell>
          <cell r="B129" t="str">
            <v>Delta Natural Gas Co.</v>
          </cell>
          <cell r="C129" t="str">
            <v>WTRG</v>
          </cell>
          <cell r="D129" t="str">
            <v>Gas</v>
          </cell>
          <cell r="E129" t="str">
            <v>ü</v>
          </cell>
          <cell r="F129" t="str">
            <v/>
          </cell>
          <cell r="G129" t="str">
            <v>ü</v>
          </cell>
          <cell r="H129" t="str">
            <v/>
          </cell>
          <cell r="I129" t="str">
            <v>--</v>
          </cell>
          <cell r="J129" t="str">
            <v/>
          </cell>
          <cell r="K129" t="str">
            <v>ü</v>
          </cell>
          <cell r="L129" t="str">
            <v>*</v>
          </cell>
          <cell r="M129" t="str">
            <v>--</v>
          </cell>
          <cell r="N129" t="str">
            <v/>
          </cell>
          <cell r="O129" t="str">
            <v>--</v>
          </cell>
          <cell r="P129" t="str">
            <v/>
          </cell>
          <cell r="Q129" t="str">
            <v>ü</v>
          </cell>
          <cell r="S129" t="str">
            <v>--</v>
          </cell>
          <cell r="T129" t="str">
            <v/>
          </cell>
          <cell r="U129" t="str">
            <v>--</v>
          </cell>
        </row>
        <row r="130">
          <cell r="A130" t="str">
            <v>14DUK3</v>
          </cell>
          <cell r="B130" t="str">
            <v>Duke Energy Kentucky Inc.</v>
          </cell>
          <cell r="C130" t="str">
            <v>DUK</v>
          </cell>
          <cell r="D130" t="str">
            <v>Elec.</v>
          </cell>
          <cell r="E130" t="str">
            <v>ü</v>
          </cell>
          <cell r="F130" t="str">
            <v/>
          </cell>
          <cell r="G130" t="str">
            <v>ü</v>
          </cell>
          <cell r="H130" t="str">
            <v/>
          </cell>
          <cell r="I130" t="str">
            <v>--</v>
          </cell>
          <cell r="J130" t="str">
            <v/>
          </cell>
          <cell r="K130" t="str">
            <v>ü</v>
          </cell>
          <cell r="L130" t="str">
            <v>*</v>
          </cell>
          <cell r="M130" t="str">
            <v>--</v>
          </cell>
          <cell r="N130" t="str">
            <v/>
          </cell>
          <cell r="O130" t="str">
            <v>--</v>
          </cell>
          <cell r="P130" t="str">
            <v/>
          </cell>
          <cell r="Q130" t="str">
            <v>--</v>
          </cell>
          <cell r="S130" t="str">
            <v>ü</v>
          </cell>
          <cell r="U130" t="str">
            <v>--</v>
          </cell>
        </row>
        <row r="131">
          <cell r="A131" t="str">
            <v>14DUK-G1</v>
          </cell>
          <cell r="B131" t="str">
            <v>Duke Energy Kentucky Inc.</v>
          </cell>
          <cell r="C131" t="str">
            <v>DUK</v>
          </cell>
          <cell r="D131" t="str">
            <v>Gas</v>
          </cell>
          <cell r="E131" t="str">
            <v>ü</v>
          </cell>
          <cell r="F131" t="str">
            <v/>
          </cell>
          <cell r="G131" t="str">
            <v>ü</v>
          </cell>
          <cell r="H131" t="str">
            <v/>
          </cell>
          <cell r="I131" t="str">
            <v>--</v>
          </cell>
          <cell r="J131" t="str">
            <v/>
          </cell>
          <cell r="K131" t="str">
            <v>ü</v>
          </cell>
          <cell r="L131" t="str">
            <v>*</v>
          </cell>
          <cell r="M131" t="str">
            <v>--</v>
          </cell>
          <cell r="N131" t="str">
            <v/>
          </cell>
          <cell r="O131" t="str">
            <v>--</v>
          </cell>
          <cell r="P131" t="str">
            <v/>
          </cell>
          <cell r="Q131" t="str">
            <v>ü</v>
          </cell>
          <cell r="S131" t="str">
            <v>--</v>
          </cell>
          <cell r="T131" t="str">
            <v/>
          </cell>
          <cell r="U131" t="str">
            <v>--</v>
          </cell>
        </row>
        <row r="132">
          <cell r="A132" t="str">
            <v>05AEP3</v>
          </cell>
          <cell r="B132" t="str">
            <v>Kentucky Power Co.</v>
          </cell>
          <cell r="C132" t="str">
            <v>AEP</v>
          </cell>
          <cell r="D132" t="str">
            <v>Elec.</v>
          </cell>
          <cell r="E132" t="str">
            <v>ü</v>
          </cell>
          <cell r="F132" t="str">
            <v/>
          </cell>
          <cell r="G132" t="str">
            <v>ü</v>
          </cell>
          <cell r="H132" t="str">
            <v/>
          </cell>
          <cell r="I132" t="str">
            <v>--</v>
          </cell>
          <cell r="J132" t="str">
            <v/>
          </cell>
          <cell r="K132" t="str">
            <v>ü</v>
          </cell>
          <cell r="L132" t="str">
            <v>*</v>
          </cell>
          <cell r="M132" t="str">
            <v>--</v>
          </cell>
          <cell r="O132" t="str">
            <v>--</v>
          </cell>
          <cell r="P132" t="str">
            <v/>
          </cell>
          <cell r="Q132" t="str">
            <v>--</v>
          </cell>
          <cell r="S132" t="str">
            <v>ü</v>
          </cell>
          <cell r="U132" t="str">
            <v>--</v>
          </cell>
        </row>
        <row r="133">
          <cell r="A133" t="str">
            <v>34PPL1</v>
          </cell>
          <cell r="B133" t="str">
            <v>Kentucky Utilities Co.</v>
          </cell>
          <cell r="C133" t="str">
            <v>PPL</v>
          </cell>
          <cell r="D133" t="str">
            <v>Elec.</v>
          </cell>
          <cell r="E133" t="str">
            <v>ü</v>
          </cell>
          <cell r="F133" t="str">
            <v/>
          </cell>
          <cell r="G133" t="str">
            <v>ü</v>
          </cell>
          <cell r="H133" t="str">
            <v/>
          </cell>
          <cell r="I133" t="str">
            <v>--</v>
          </cell>
          <cell r="J133" t="str">
            <v/>
          </cell>
          <cell r="K133" t="str">
            <v>ü</v>
          </cell>
          <cell r="L133" t="str">
            <v>*</v>
          </cell>
          <cell r="M133" t="str">
            <v>--</v>
          </cell>
          <cell r="N133" t="str">
            <v/>
          </cell>
          <cell r="O133" t="str">
            <v>--</v>
          </cell>
          <cell r="P133" t="str">
            <v/>
          </cell>
          <cell r="Q133" t="str">
            <v>--</v>
          </cell>
          <cell r="S133" t="str">
            <v>ü</v>
          </cell>
          <cell r="U133" t="str">
            <v>--</v>
          </cell>
        </row>
        <row r="134">
          <cell r="A134" t="str">
            <v>34PPL2</v>
          </cell>
          <cell r="B134" t="str">
            <v>Louisville Gas &amp; Electric Co.</v>
          </cell>
          <cell r="C134" t="str">
            <v>PPL</v>
          </cell>
          <cell r="D134" t="str">
            <v>Elec.</v>
          </cell>
          <cell r="E134" t="str">
            <v>ü</v>
          </cell>
          <cell r="F134" t="str">
            <v/>
          </cell>
          <cell r="G134" t="str">
            <v>ü</v>
          </cell>
          <cell r="H134" t="str">
            <v/>
          </cell>
          <cell r="I134" t="str">
            <v>--</v>
          </cell>
          <cell r="J134" t="str">
            <v/>
          </cell>
          <cell r="K134" t="str">
            <v>ü</v>
          </cell>
          <cell r="L134" t="str">
            <v>*</v>
          </cell>
          <cell r="M134" t="str">
            <v>--</v>
          </cell>
          <cell r="N134" t="str">
            <v/>
          </cell>
          <cell r="O134" t="str">
            <v>--</v>
          </cell>
          <cell r="P134" t="str">
            <v/>
          </cell>
          <cell r="Q134" t="str">
            <v>--</v>
          </cell>
          <cell r="S134" t="str">
            <v>ü</v>
          </cell>
          <cell r="U134" t="str">
            <v>--</v>
          </cell>
        </row>
        <row r="135">
          <cell r="A135" t="str">
            <v>34PPL-G1</v>
          </cell>
          <cell r="B135" t="str">
            <v>Louisville Gas &amp; Electric Co.</v>
          </cell>
          <cell r="C135" t="str">
            <v>PPL</v>
          </cell>
          <cell r="D135" t="str">
            <v>Gas</v>
          </cell>
          <cell r="E135" t="str">
            <v>ü</v>
          </cell>
          <cell r="F135" t="str">
            <v/>
          </cell>
          <cell r="G135" t="str">
            <v>ü</v>
          </cell>
          <cell r="H135" t="str">
            <v/>
          </cell>
          <cell r="I135" t="str">
            <v>--</v>
          </cell>
          <cell r="J135" t="str">
            <v/>
          </cell>
          <cell r="K135" t="str">
            <v>ü</v>
          </cell>
          <cell r="L135" t="str">
            <v>*</v>
          </cell>
          <cell r="M135" t="str">
            <v>--</v>
          </cell>
          <cell r="N135" t="str">
            <v/>
          </cell>
          <cell r="O135" t="str">
            <v>--</v>
          </cell>
          <cell r="P135" t="str">
            <v/>
          </cell>
          <cell r="Q135" t="str">
            <v>ü</v>
          </cell>
          <cell r="S135" t="str">
            <v>--</v>
          </cell>
          <cell r="T135" t="str">
            <v/>
          </cell>
          <cell r="U135" t="str">
            <v>--</v>
          </cell>
        </row>
        <row r="137">
          <cell r="B137" t="str">
            <v>LOUISIANA-NOCC</v>
          </cell>
          <cell r="F137" t="str">
            <v/>
          </cell>
          <cell r="H137" t="str">
            <v/>
          </cell>
          <cell r="J137" t="str">
            <v/>
          </cell>
          <cell r="L137" t="str">
            <v/>
          </cell>
          <cell r="N137" t="str">
            <v/>
          </cell>
          <cell r="P137" t="str">
            <v/>
          </cell>
          <cell r="R137" t="str">
            <v/>
          </cell>
          <cell r="T137" t="str">
            <v/>
          </cell>
          <cell r="V137" t="str">
            <v/>
          </cell>
        </row>
        <row r="138">
          <cell r="A138" t="str">
            <v>18ETR2</v>
          </cell>
          <cell r="B138" t="str">
            <v>Entergy New Orleans LLC</v>
          </cell>
          <cell r="C138" t="str">
            <v>ETR</v>
          </cell>
          <cell r="D138" t="str">
            <v>Elec.</v>
          </cell>
          <cell r="E138" t="str">
            <v>ü</v>
          </cell>
          <cell r="F138" t="str">
            <v/>
          </cell>
          <cell r="G138" t="str">
            <v>ü</v>
          </cell>
          <cell r="H138" t="str">
            <v/>
          </cell>
          <cell r="I138" t="str">
            <v>--</v>
          </cell>
          <cell r="J138" t="str">
            <v/>
          </cell>
          <cell r="K138" t="str">
            <v>--</v>
          </cell>
          <cell r="L138" t="str">
            <v/>
          </cell>
          <cell r="M138" t="str">
            <v>--</v>
          </cell>
          <cell r="N138" t="str">
            <v/>
          </cell>
          <cell r="O138" t="str">
            <v>ü</v>
          </cell>
          <cell r="P138" t="str">
            <v/>
          </cell>
          <cell r="Q138" t="str">
            <v>--</v>
          </cell>
          <cell r="R138" t="str">
            <v/>
          </cell>
          <cell r="S138" t="str">
            <v>ü</v>
          </cell>
          <cell r="T138" t="str">
            <v>*</v>
          </cell>
          <cell r="U138" t="str">
            <v>ü</v>
          </cell>
          <cell r="V138" t="str">
            <v>*</v>
          </cell>
        </row>
        <row r="139">
          <cell r="A139" t="str">
            <v>18ETR-G1</v>
          </cell>
          <cell r="B139" t="str">
            <v>Entergy New Orleans LLC</v>
          </cell>
          <cell r="C139" t="str">
            <v>ETR</v>
          </cell>
          <cell r="D139" t="str">
            <v>Gas</v>
          </cell>
          <cell r="E139" t="str">
            <v>ü</v>
          </cell>
          <cell r="F139" t="str">
            <v/>
          </cell>
          <cell r="G139" t="str">
            <v>--</v>
          </cell>
          <cell r="H139" t="str">
            <v/>
          </cell>
          <cell r="I139" t="str">
            <v>--</v>
          </cell>
          <cell r="J139" t="str">
            <v/>
          </cell>
          <cell r="K139" t="str">
            <v>--</v>
          </cell>
          <cell r="L139" t="str">
            <v/>
          </cell>
          <cell r="M139" t="str">
            <v>--</v>
          </cell>
          <cell r="N139" t="str">
            <v/>
          </cell>
          <cell r="O139" t="str">
            <v>--</v>
          </cell>
          <cell r="P139" t="str">
            <v/>
          </cell>
          <cell r="Q139" t="str">
            <v>--</v>
          </cell>
          <cell r="R139" t="str">
            <v/>
          </cell>
          <cell r="S139" t="str">
            <v>--</v>
          </cell>
          <cell r="T139" t="str">
            <v/>
          </cell>
          <cell r="U139" t="str">
            <v>--</v>
          </cell>
          <cell r="V139" t="str">
            <v/>
          </cell>
        </row>
        <row r="140">
          <cell r="F140" t="str">
            <v/>
          </cell>
          <cell r="H140" t="str">
            <v/>
          </cell>
          <cell r="J140" t="str">
            <v/>
          </cell>
          <cell r="L140" t="str">
            <v/>
          </cell>
          <cell r="M140" t="str">
            <v/>
          </cell>
          <cell r="N140" t="str">
            <v/>
          </cell>
          <cell r="P140" t="str">
            <v/>
          </cell>
          <cell r="R140" t="str">
            <v/>
          </cell>
          <cell r="T140" t="str">
            <v/>
          </cell>
          <cell r="V140" t="str">
            <v/>
          </cell>
        </row>
        <row r="141">
          <cell r="B141" t="str">
            <v>LOUISIANA PSC</v>
          </cell>
          <cell r="D141" t="str">
            <v/>
          </cell>
          <cell r="F141" t="str">
            <v/>
          </cell>
          <cell r="H141" t="str">
            <v/>
          </cell>
          <cell r="I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  <cell r="R141" t="str">
            <v/>
          </cell>
          <cell r="T141" t="str">
            <v/>
          </cell>
          <cell r="V141" t="str">
            <v/>
          </cell>
        </row>
        <row r="142">
          <cell r="A142" t="str">
            <v>01ATO3</v>
          </cell>
          <cell r="B142" t="str">
            <v>Atmos Energy Corp.</v>
          </cell>
          <cell r="C142" t="str">
            <v>ATO</v>
          </cell>
          <cell r="D142" t="str">
            <v>Gas</v>
          </cell>
          <cell r="E142" t="str">
            <v>ü</v>
          </cell>
          <cell r="F142" t="str">
            <v/>
          </cell>
          <cell r="G142" t="str">
            <v>--</v>
          </cell>
          <cell r="H142" t="str">
            <v/>
          </cell>
          <cell r="I142" t="str">
            <v>--</v>
          </cell>
          <cell r="J142" t="str">
            <v/>
          </cell>
          <cell r="K142" t="str">
            <v>ü</v>
          </cell>
          <cell r="L142" t="str">
            <v>*</v>
          </cell>
          <cell r="M142" t="str">
            <v>--</v>
          </cell>
          <cell r="N142" t="str">
            <v/>
          </cell>
          <cell r="O142" t="str">
            <v>--</v>
          </cell>
          <cell r="P142" t="str">
            <v/>
          </cell>
          <cell r="Q142" t="str">
            <v>--</v>
          </cell>
          <cell r="R142" t="str">
            <v/>
          </cell>
          <cell r="S142" t="str">
            <v>--</v>
          </cell>
          <cell r="T142" t="str">
            <v/>
          </cell>
          <cell r="U142" t="str">
            <v>--</v>
          </cell>
          <cell r="V142" t="str">
            <v/>
          </cell>
        </row>
        <row r="143">
          <cell r="A143" t="str">
            <v>09CNP-G2</v>
          </cell>
          <cell r="B143" t="str">
            <v>CenterPoint Energy Arkla</v>
          </cell>
          <cell r="C143" t="str">
            <v>CNP</v>
          </cell>
          <cell r="D143" t="str">
            <v>Gas</v>
          </cell>
          <cell r="E143" t="str">
            <v>ü</v>
          </cell>
          <cell r="F143" t="str">
            <v/>
          </cell>
          <cell r="G143" t="str">
            <v>--</v>
          </cell>
          <cell r="H143" t="str">
            <v/>
          </cell>
          <cell r="I143" t="str">
            <v>--</v>
          </cell>
          <cell r="J143" t="str">
            <v/>
          </cell>
          <cell r="K143" t="str">
            <v>ü</v>
          </cell>
          <cell r="L143" t="str">
            <v>*</v>
          </cell>
          <cell r="M143" t="str">
            <v>--</v>
          </cell>
          <cell r="N143" t="str">
            <v/>
          </cell>
          <cell r="O143" t="str">
            <v>--</v>
          </cell>
          <cell r="P143" t="str">
            <v/>
          </cell>
          <cell r="Q143" t="str">
            <v>--</v>
          </cell>
          <cell r="S143" t="str">
            <v>--</v>
          </cell>
          <cell r="T143" t="str">
            <v/>
          </cell>
          <cell r="U143" t="str">
            <v>--</v>
          </cell>
          <cell r="V143" t="str">
            <v/>
          </cell>
        </row>
        <row r="144">
          <cell r="A144" t="str">
            <v>BLANK</v>
          </cell>
          <cell r="B144" t="str">
            <v>Cleco Power LLC</v>
          </cell>
          <cell r="C144" t="str">
            <v>--</v>
          </cell>
          <cell r="D144" t="str">
            <v>Elec.</v>
          </cell>
          <cell r="E144" t="str">
            <v>ü</v>
          </cell>
          <cell r="F144" t="str">
            <v/>
          </cell>
          <cell r="G144" t="str">
            <v>ü</v>
          </cell>
          <cell r="H144" t="str">
            <v>*</v>
          </cell>
          <cell r="I144" t="str">
            <v>--</v>
          </cell>
          <cell r="J144" t="str">
            <v/>
          </cell>
          <cell r="K144" t="str">
            <v>ü</v>
          </cell>
          <cell r="L144" t="str">
            <v>*</v>
          </cell>
          <cell r="M144" t="str">
            <v>ü</v>
          </cell>
          <cell r="N144" t="str">
            <v>*</v>
          </cell>
          <cell r="O144" t="str">
            <v>ü</v>
          </cell>
          <cell r="P144" t="str">
            <v>*</v>
          </cell>
          <cell r="Q144" t="str">
            <v>ü</v>
          </cell>
          <cell r="R144" t="str">
            <v>*</v>
          </cell>
          <cell r="S144" t="str">
            <v>ü</v>
          </cell>
          <cell r="T144" t="str">
            <v>*</v>
          </cell>
          <cell r="U144" t="str">
            <v>ü</v>
          </cell>
          <cell r="V144" t="str">
            <v>*</v>
          </cell>
        </row>
        <row r="145">
          <cell r="A145" t="str">
            <v>18ETR3</v>
          </cell>
          <cell r="B145" t="str">
            <v>Entergy Louisiana LLC</v>
          </cell>
          <cell r="C145" t="str">
            <v>ETR</v>
          </cell>
          <cell r="D145" t="str">
            <v>Elec.</v>
          </cell>
          <cell r="E145" t="str">
            <v>ü</v>
          </cell>
          <cell r="F145" t="str">
            <v/>
          </cell>
          <cell r="G145" t="str">
            <v>ü</v>
          </cell>
          <cell r="H145" t="str">
            <v>*</v>
          </cell>
          <cell r="I145" t="str">
            <v>--</v>
          </cell>
          <cell r="J145" t="str">
            <v/>
          </cell>
          <cell r="K145" t="str">
            <v>ü</v>
          </cell>
          <cell r="L145" t="str">
            <v>*</v>
          </cell>
          <cell r="M145" t="str">
            <v>--</v>
          </cell>
          <cell r="N145" t="str">
            <v/>
          </cell>
          <cell r="O145" t="str">
            <v>--</v>
          </cell>
          <cell r="P145" t="str">
            <v/>
          </cell>
          <cell r="Q145" t="str">
            <v>--</v>
          </cell>
          <cell r="S145" t="str">
            <v>ü</v>
          </cell>
          <cell r="T145" t="str">
            <v/>
          </cell>
          <cell r="U145" t="str">
            <v>--</v>
          </cell>
          <cell r="V145" t="str">
            <v/>
          </cell>
        </row>
        <row r="146">
          <cell r="A146" t="str">
            <v>18ETR-G2</v>
          </cell>
          <cell r="B146" t="str">
            <v>Entergy Louisiana LLC</v>
          </cell>
          <cell r="C146" t="str">
            <v>ETR</v>
          </cell>
          <cell r="D146" t="str">
            <v>Gas</v>
          </cell>
          <cell r="E146" t="str">
            <v>ü</v>
          </cell>
          <cell r="F146" t="str">
            <v/>
          </cell>
          <cell r="G146" t="str">
            <v>--</v>
          </cell>
          <cell r="H146" t="str">
            <v/>
          </cell>
          <cell r="I146" t="str">
            <v>--</v>
          </cell>
          <cell r="J146" t="str">
            <v/>
          </cell>
          <cell r="K146" t="str">
            <v>--</v>
          </cell>
          <cell r="M146" t="str">
            <v>--</v>
          </cell>
          <cell r="N146" t="str">
            <v/>
          </cell>
          <cell r="O146" t="str">
            <v>--</v>
          </cell>
          <cell r="P146" t="str">
            <v/>
          </cell>
          <cell r="Q146" t="str">
            <v>ü</v>
          </cell>
          <cell r="R146" t="str">
            <v>*</v>
          </cell>
          <cell r="S146" t="str">
            <v>--</v>
          </cell>
          <cell r="T146" t="str">
            <v/>
          </cell>
          <cell r="U146" t="str">
            <v>--</v>
          </cell>
          <cell r="V146" t="str">
            <v/>
          </cell>
        </row>
        <row r="147">
          <cell r="A147" t="str">
            <v>05AEP4</v>
          </cell>
          <cell r="B147" t="str">
            <v>Southwestern Electric Power Co.</v>
          </cell>
          <cell r="C147" t="str">
            <v>AEP</v>
          </cell>
          <cell r="D147" t="str">
            <v>Elec.</v>
          </cell>
          <cell r="E147" t="str">
            <v>ü</v>
          </cell>
          <cell r="F147" t="str">
            <v/>
          </cell>
          <cell r="G147" t="str">
            <v>ü</v>
          </cell>
          <cell r="H147" t="str">
            <v>*</v>
          </cell>
          <cell r="I147" t="str">
            <v>--</v>
          </cell>
          <cell r="J147" t="str">
            <v/>
          </cell>
          <cell r="K147" t="str">
            <v>ü</v>
          </cell>
          <cell r="L147" t="str">
            <v>*</v>
          </cell>
          <cell r="M147" t="str">
            <v>--</v>
          </cell>
          <cell r="N147" t="str">
            <v/>
          </cell>
          <cell r="O147" t="str">
            <v>--</v>
          </cell>
          <cell r="P147" t="str">
            <v/>
          </cell>
          <cell r="Q147" t="str">
            <v>--</v>
          </cell>
          <cell r="R147" t="str">
            <v/>
          </cell>
          <cell r="S147" t="str">
            <v>--</v>
          </cell>
          <cell r="T147" t="str">
            <v/>
          </cell>
          <cell r="U147" t="str">
            <v>--</v>
          </cell>
          <cell r="V147" t="str">
            <v/>
          </cell>
        </row>
        <row r="148">
          <cell r="F148" t="str">
            <v/>
          </cell>
          <cell r="H148" t="str">
            <v/>
          </cell>
          <cell r="J148" t="str">
            <v/>
          </cell>
          <cell r="L148" t="str">
            <v/>
          </cell>
          <cell r="N148" t="str">
            <v/>
          </cell>
          <cell r="P148" t="str">
            <v/>
          </cell>
          <cell r="R148" t="str">
            <v/>
          </cell>
          <cell r="T148" t="str">
            <v/>
          </cell>
          <cell r="V148" t="str">
            <v/>
          </cell>
        </row>
        <row r="149">
          <cell r="B149" t="str">
            <v>MAINE</v>
          </cell>
          <cell r="F149" t="str">
            <v/>
          </cell>
          <cell r="H149" t="str">
            <v/>
          </cell>
          <cell r="J149" t="str">
            <v/>
          </cell>
          <cell r="L149" t="str">
            <v/>
          </cell>
          <cell r="N149" t="str">
            <v/>
          </cell>
          <cell r="P149" t="str">
            <v/>
          </cell>
          <cell r="R149" t="str">
            <v/>
          </cell>
          <cell r="T149" t="str">
            <v/>
          </cell>
          <cell r="V149" t="str">
            <v/>
          </cell>
        </row>
        <row r="150">
          <cell r="A150" t="str">
            <v>BLANK</v>
          </cell>
          <cell r="B150" t="str">
            <v>Central Maine Power Co.</v>
          </cell>
          <cell r="C150" t="str">
            <v>IBE</v>
          </cell>
          <cell r="D150" t="str">
            <v>Elec.</v>
          </cell>
          <cell r="E150" t="str">
            <v>--</v>
          </cell>
          <cell r="F150" t="str">
            <v>*</v>
          </cell>
          <cell r="G150" t="str">
            <v>--</v>
          </cell>
          <cell r="H150" t="str">
            <v/>
          </cell>
          <cell r="I150" t="str">
            <v>ü</v>
          </cell>
          <cell r="J150" t="str">
            <v>*</v>
          </cell>
          <cell r="K150" t="str">
            <v>--</v>
          </cell>
          <cell r="L150" t="str">
            <v/>
          </cell>
          <cell r="M150" t="str">
            <v>--</v>
          </cell>
          <cell r="N150" t="str">
            <v/>
          </cell>
          <cell r="O150" t="str">
            <v>--</v>
          </cell>
          <cell r="P150" t="str">
            <v/>
          </cell>
          <cell r="Q150" t="str">
            <v>--</v>
          </cell>
          <cell r="R150" t="str">
            <v/>
          </cell>
          <cell r="S150" t="str">
            <v>--</v>
          </cell>
          <cell r="T150" t="str">
            <v/>
          </cell>
          <cell r="U150" t="str">
            <v>ü</v>
          </cell>
          <cell r="V150" t="str">
            <v/>
          </cell>
        </row>
        <row r="151">
          <cell r="A151" t="str">
            <v>BLANK</v>
          </cell>
          <cell r="B151" t="str">
            <v>Maine Natural Gas</v>
          </cell>
          <cell r="C151" t="str">
            <v>IBE</v>
          </cell>
          <cell r="D151" t="str">
            <v>Gas</v>
          </cell>
          <cell r="E151" t="str">
            <v>ü</v>
          </cell>
          <cell r="F151" t="str">
            <v/>
          </cell>
          <cell r="G151" t="str">
            <v>--</v>
          </cell>
          <cell r="H151" t="str">
            <v/>
          </cell>
          <cell r="I151" t="str">
            <v>--</v>
          </cell>
          <cell r="J151" t="str">
            <v/>
          </cell>
          <cell r="K151" t="str">
            <v>--</v>
          </cell>
          <cell r="L151" t="str">
            <v/>
          </cell>
          <cell r="M151" t="str">
            <v>--</v>
          </cell>
          <cell r="N151" t="str">
            <v/>
          </cell>
          <cell r="O151" t="str">
            <v>--</v>
          </cell>
          <cell r="P151" t="str">
            <v/>
          </cell>
          <cell r="Q151" t="str">
            <v>--</v>
          </cell>
          <cell r="R151" t="str">
            <v/>
          </cell>
          <cell r="S151" t="str">
            <v>--</v>
          </cell>
          <cell r="T151" t="str">
            <v/>
          </cell>
          <cell r="U151" t="str">
            <v>--</v>
          </cell>
          <cell r="V151" t="str">
            <v/>
          </cell>
        </row>
        <row r="152">
          <cell r="A152" t="str">
            <v>BLANK</v>
          </cell>
          <cell r="B152" t="str">
            <v>Northern Utilities Inc.</v>
          </cell>
          <cell r="C152" t="str">
            <v>UTL</v>
          </cell>
          <cell r="D152" t="str">
            <v>Gas</v>
          </cell>
          <cell r="E152" t="str">
            <v>ü</v>
          </cell>
          <cell r="F152" t="str">
            <v/>
          </cell>
          <cell r="G152" t="str">
            <v>--</v>
          </cell>
          <cell r="H152" t="str">
            <v/>
          </cell>
          <cell r="I152" t="str">
            <v>--</v>
          </cell>
          <cell r="J152" t="str">
            <v/>
          </cell>
          <cell r="K152" t="str">
            <v>--</v>
          </cell>
          <cell r="L152" t="str">
            <v/>
          </cell>
          <cell r="M152" t="str">
            <v>--</v>
          </cell>
          <cell r="N152" t="str">
            <v/>
          </cell>
          <cell r="O152" t="str">
            <v>--</v>
          </cell>
          <cell r="P152" t="str">
            <v/>
          </cell>
          <cell r="Q152" t="str">
            <v>ü</v>
          </cell>
          <cell r="S152" t="str">
            <v>ü</v>
          </cell>
          <cell r="U152" t="str">
            <v>--</v>
          </cell>
          <cell r="V152" t="str">
            <v/>
          </cell>
        </row>
        <row r="153">
          <cell r="A153" t="str">
            <v>BLANK</v>
          </cell>
          <cell r="B153" t="str">
            <v>Versant Power</v>
          </cell>
          <cell r="C153" t="str">
            <v>--</v>
          </cell>
          <cell r="D153" t="str">
            <v>Elec.</v>
          </cell>
          <cell r="E153" t="str">
            <v>--</v>
          </cell>
          <cell r="F153" t="str">
            <v>*</v>
          </cell>
          <cell r="G153" t="str">
            <v>--</v>
          </cell>
          <cell r="H153" t="str">
            <v/>
          </cell>
          <cell r="I153" t="str">
            <v>ü</v>
          </cell>
          <cell r="J153" t="str">
            <v>*</v>
          </cell>
          <cell r="K153" t="str">
            <v>--</v>
          </cell>
          <cell r="L153" t="str">
            <v/>
          </cell>
          <cell r="M153" t="str">
            <v>--</v>
          </cell>
          <cell r="N153" t="str">
            <v/>
          </cell>
          <cell r="O153" t="str">
            <v>--</v>
          </cell>
          <cell r="P153" t="str">
            <v/>
          </cell>
          <cell r="Q153" t="str">
            <v>--</v>
          </cell>
          <cell r="R153" t="str">
            <v/>
          </cell>
          <cell r="S153" t="str">
            <v>--</v>
          </cell>
          <cell r="T153" t="str">
            <v/>
          </cell>
          <cell r="U153" t="str">
            <v>ü</v>
          </cell>
          <cell r="V153" t="str">
            <v/>
          </cell>
        </row>
        <row r="154">
          <cell r="F154" t="str">
            <v/>
          </cell>
          <cell r="H154" t="str">
            <v/>
          </cell>
          <cell r="J154" t="str">
            <v/>
          </cell>
          <cell r="L154" t="str">
            <v/>
          </cell>
          <cell r="N154" t="str">
            <v/>
          </cell>
          <cell r="P154" t="str">
            <v/>
          </cell>
          <cell r="R154" t="str">
            <v/>
          </cell>
          <cell r="T154" t="str">
            <v/>
          </cell>
          <cell r="V154" t="str">
            <v/>
          </cell>
        </row>
        <row r="155">
          <cell r="B155" t="str">
            <v>MARYLAND</v>
          </cell>
          <cell r="F155" t="str">
            <v/>
          </cell>
          <cell r="G155" t="str">
            <v/>
          </cell>
          <cell r="H155" t="str">
            <v/>
          </cell>
          <cell r="J155" t="str">
            <v/>
          </cell>
          <cell r="L155" t="str">
            <v/>
          </cell>
          <cell r="N155" t="str">
            <v/>
          </cell>
          <cell r="P155" t="str">
            <v/>
          </cell>
          <cell r="R155" t="str">
            <v/>
          </cell>
          <cell r="T155" t="str">
            <v/>
          </cell>
          <cell r="V155" t="str">
            <v/>
          </cell>
        </row>
        <row r="156">
          <cell r="A156" t="str">
            <v>21EXC4</v>
          </cell>
          <cell r="B156" t="str">
            <v>Baltimore Gas &amp; Electric Co.</v>
          </cell>
          <cell r="C156" t="str">
            <v>EXC</v>
          </cell>
          <cell r="D156" t="str">
            <v>Elec.</v>
          </cell>
          <cell r="E156" t="str">
            <v>--</v>
          </cell>
          <cell r="F156" t="str">
            <v>*</v>
          </cell>
          <cell r="G156" t="str">
            <v>ü</v>
          </cell>
          <cell r="I156" t="str">
            <v>ü</v>
          </cell>
          <cell r="J156" t="str">
            <v/>
          </cell>
          <cell r="K156" t="str">
            <v>--</v>
          </cell>
          <cell r="L156" t="str">
            <v/>
          </cell>
          <cell r="M156" t="str">
            <v>--</v>
          </cell>
          <cell r="N156" t="str">
            <v/>
          </cell>
          <cell r="O156" t="str">
            <v>--</v>
          </cell>
          <cell r="P156" t="str">
            <v/>
          </cell>
          <cell r="Q156" t="str">
            <v>--</v>
          </cell>
          <cell r="R156" t="str">
            <v/>
          </cell>
          <cell r="S156" t="str">
            <v>--</v>
          </cell>
          <cell r="T156" t="str">
            <v/>
          </cell>
          <cell r="U156" t="str">
            <v>--</v>
          </cell>
          <cell r="V156" t="str">
            <v/>
          </cell>
        </row>
        <row r="157">
          <cell r="A157" t="str">
            <v>21EXC-G2</v>
          </cell>
          <cell r="B157" t="str">
            <v>Baltimore Gas &amp; Electric Co.</v>
          </cell>
          <cell r="C157" t="str">
            <v>EXC</v>
          </cell>
          <cell r="D157" t="str">
            <v>Gas</v>
          </cell>
          <cell r="E157" t="str">
            <v>ü</v>
          </cell>
          <cell r="F157" t="str">
            <v/>
          </cell>
          <cell r="G157" t="str">
            <v>ü</v>
          </cell>
          <cell r="I157" t="str">
            <v>ü</v>
          </cell>
          <cell r="J157" t="str">
            <v/>
          </cell>
          <cell r="K157" t="str">
            <v>--</v>
          </cell>
          <cell r="L157" t="str">
            <v/>
          </cell>
          <cell r="M157" t="str">
            <v>--</v>
          </cell>
          <cell r="N157" t="str">
            <v/>
          </cell>
          <cell r="O157" t="str">
            <v>--</v>
          </cell>
          <cell r="P157" t="str">
            <v/>
          </cell>
          <cell r="Q157" t="str">
            <v>ü</v>
          </cell>
          <cell r="S157" t="str">
            <v>--</v>
          </cell>
          <cell r="T157" t="str">
            <v/>
          </cell>
          <cell r="U157" t="str">
            <v>--</v>
          </cell>
          <cell r="V157" t="str">
            <v/>
          </cell>
        </row>
        <row r="158">
          <cell r="A158" t="str">
            <v>04NI3</v>
          </cell>
          <cell r="B158" t="str">
            <v>Columbia Gas of Maryland Inc.</v>
          </cell>
          <cell r="C158" t="str">
            <v>NI</v>
          </cell>
          <cell r="D158" t="str">
            <v>Gas</v>
          </cell>
          <cell r="E158" t="str">
            <v>ü</v>
          </cell>
          <cell r="F158" t="str">
            <v/>
          </cell>
          <cell r="G158" t="str">
            <v>ü</v>
          </cell>
          <cell r="I158" t="str">
            <v>--</v>
          </cell>
          <cell r="J158" t="str">
            <v/>
          </cell>
          <cell r="K158" t="str">
            <v>ü</v>
          </cell>
          <cell r="L158" t="str">
            <v>*</v>
          </cell>
          <cell r="M158" t="str">
            <v>--</v>
          </cell>
          <cell r="N158" t="str">
            <v/>
          </cell>
          <cell r="O158" t="str">
            <v>--</v>
          </cell>
          <cell r="P158" t="str">
            <v/>
          </cell>
          <cell r="Q158" t="str">
            <v>ü</v>
          </cell>
          <cell r="S158" t="str">
            <v>--</v>
          </cell>
          <cell r="T158" t="str">
            <v/>
          </cell>
          <cell r="U158" t="str">
            <v>--</v>
          </cell>
          <cell r="V158" t="str">
            <v/>
          </cell>
        </row>
        <row r="159">
          <cell r="A159" t="str">
            <v>21EXC5</v>
          </cell>
          <cell r="B159" t="str">
            <v>Delmarva Power &amp; Light Co.</v>
          </cell>
          <cell r="C159" t="str">
            <v>EXC</v>
          </cell>
          <cell r="D159" t="str">
            <v>Elec.</v>
          </cell>
          <cell r="E159" t="str">
            <v>--</v>
          </cell>
          <cell r="F159" t="str">
            <v>*</v>
          </cell>
          <cell r="G159" t="str">
            <v>ü</v>
          </cell>
          <cell r="I159" t="str">
            <v>ü</v>
          </cell>
          <cell r="J159" t="str">
            <v/>
          </cell>
          <cell r="K159" t="str">
            <v>--</v>
          </cell>
          <cell r="L159" t="str">
            <v/>
          </cell>
          <cell r="M159" t="str">
            <v>--</v>
          </cell>
          <cell r="N159" t="str">
            <v/>
          </cell>
          <cell r="O159" t="str">
            <v>--</v>
          </cell>
          <cell r="P159" t="str">
            <v/>
          </cell>
          <cell r="Q159" t="str">
            <v>--</v>
          </cell>
          <cell r="R159" t="str">
            <v/>
          </cell>
          <cell r="S159" t="str">
            <v>--</v>
          </cell>
          <cell r="T159" t="str">
            <v/>
          </cell>
          <cell r="U159" t="str">
            <v>--</v>
          </cell>
          <cell r="V159" t="str">
            <v/>
          </cell>
        </row>
        <row r="160">
          <cell r="A160" t="str">
            <v>22FE1</v>
          </cell>
          <cell r="B160" t="str">
            <v>Potomac Edison Co.</v>
          </cell>
          <cell r="C160" t="str">
            <v>FE</v>
          </cell>
          <cell r="D160" t="str">
            <v>Elec.</v>
          </cell>
          <cell r="E160" t="str">
            <v>--</v>
          </cell>
          <cell r="F160" t="str">
            <v>*</v>
          </cell>
          <cell r="G160" t="str">
            <v>ü</v>
          </cell>
          <cell r="I160" t="str">
            <v>--</v>
          </cell>
          <cell r="J160" t="str">
            <v/>
          </cell>
          <cell r="K160" t="str">
            <v>--</v>
          </cell>
          <cell r="L160" t="str">
            <v/>
          </cell>
          <cell r="M160" t="str">
            <v>--</v>
          </cell>
          <cell r="N160" t="str">
            <v/>
          </cell>
          <cell r="O160" t="str">
            <v>--</v>
          </cell>
          <cell r="P160" t="str">
            <v/>
          </cell>
          <cell r="Q160" t="str">
            <v>--</v>
          </cell>
          <cell r="S160" t="str">
            <v>--</v>
          </cell>
          <cell r="T160" t="str">
            <v/>
          </cell>
          <cell r="U160" t="str">
            <v>--</v>
          </cell>
          <cell r="V160" t="str">
            <v/>
          </cell>
        </row>
        <row r="161">
          <cell r="A161" t="str">
            <v>21EXC6</v>
          </cell>
          <cell r="B161" t="str">
            <v>Potomac Electric Power Co.</v>
          </cell>
          <cell r="C161" t="str">
            <v>EXC</v>
          </cell>
          <cell r="D161" t="str">
            <v>Elec.</v>
          </cell>
          <cell r="E161" t="str">
            <v>--</v>
          </cell>
          <cell r="F161" t="str">
            <v>*</v>
          </cell>
          <cell r="G161" t="str">
            <v>ü</v>
          </cell>
          <cell r="I161" t="str">
            <v>ü</v>
          </cell>
          <cell r="J161" t="str">
            <v/>
          </cell>
          <cell r="K161" t="str">
            <v>--</v>
          </cell>
          <cell r="L161" t="str">
            <v/>
          </cell>
          <cell r="M161" t="str">
            <v>--</v>
          </cell>
          <cell r="N161" t="str">
            <v/>
          </cell>
          <cell r="O161" t="str">
            <v>--</v>
          </cell>
          <cell r="P161" t="str">
            <v/>
          </cell>
          <cell r="Q161" t="str">
            <v>ü</v>
          </cell>
          <cell r="R161" t="str">
            <v>*</v>
          </cell>
          <cell r="S161" t="str">
            <v>--</v>
          </cell>
          <cell r="T161" t="str">
            <v/>
          </cell>
          <cell r="U161" t="str">
            <v>--</v>
          </cell>
          <cell r="V161" t="str">
            <v/>
          </cell>
        </row>
        <row r="162">
          <cell r="A162" t="str">
            <v>BLANK</v>
          </cell>
          <cell r="B162" t="str">
            <v>Washington Gas Light Co.</v>
          </cell>
          <cell r="C162" t="str">
            <v>ALA</v>
          </cell>
          <cell r="D162" t="str">
            <v>Gas</v>
          </cell>
          <cell r="E162" t="str">
            <v>ü</v>
          </cell>
          <cell r="F162" t="str">
            <v/>
          </cell>
          <cell r="G162" t="str">
            <v>ü</v>
          </cell>
          <cell r="I162" t="str">
            <v>--</v>
          </cell>
          <cell r="J162" t="str">
            <v/>
          </cell>
          <cell r="K162" t="str">
            <v>ü</v>
          </cell>
          <cell r="L162" t="str">
            <v>*</v>
          </cell>
          <cell r="M162" t="str">
            <v>--</v>
          </cell>
          <cell r="N162" t="str">
            <v/>
          </cell>
          <cell r="O162" t="str">
            <v>--</v>
          </cell>
          <cell r="P162" t="str">
            <v/>
          </cell>
          <cell r="Q162" t="str">
            <v>ü</v>
          </cell>
          <cell r="S162" t="str">
            <v>--</v>
          </cell>
          <cell r="T162" t="str">
            <v/>
          </cell>
          <cell r="U162" t="str">
            <v>--</v>
          </cell>
          <cell r="V162" t="str">
            <v/>
          </cell>
        </row>
        <row r="164">
          <cell r="B164" t="str">
            <v>MASSACHUSETTS</v>
          </cell>
          <cell r="E164" t="str">
            <v/>
          </cell>
          <cell r="F164" t="str">
            <v/>
          </cell>
          <cell r="H164" t="str">
            <v/>
          </cell>
          <cell r="J164" t="str">
            <v/>
          </cell>
          <cell r="L164" t="str">
            <v/>
          </cell>
          <cell r="M164" t="str">
            <v/>
          </cell>
          <cell r="N164" t="str">
            <v/>
          </cell>
          <cell r="P164" t="str">
            <v/>
          </cell>
          <cell r="R164" t="str">
            <v/>
          </cell>
          <cell r="T164" t="str">
            <v/>
          </cell>
          <cell r="V164" t="str">
            <v/>
          </cell>
        </row>
        <row r="165">
          <cell r="A165" t="str">
            <v>20ES-G3</v>
          </cell>
          <cell r="B165" t="str">
            <v>Eversource Gas Co. of Massachusetts</v>
          </cell>
          <cell r="C165" t="str">
            <v>ES</v>
          </cell>
          <cell r="D165" t="str">
            <v>Gas</v>
          </cell>
          <cell r="E165" t="str">
            <v>ü</v>
          </cell>
          <cell r="G165" t="str">
            <v>ü</v>
          </cell>
          <cell r="H165" t="str">
            <v>*</v>
          </cell>
          <cell r="I165" t="str">
            <v>ü</v>
          </cell>
          <cell r="J165" t="str">
            <v/>
          </cell>
          <cell r="K165" t="str">
            <v>--</v>
          </cell>
          <cell r="L165" t="str">
            <v/>
          </cell>
          <cell r="M165" t="str">
            <v>--</v>
          </cell>
          <cell r="N165" t="str">
            <v/>
          </cell>
          <cell r="O165" t="str">
            <v>--</v>
          </cell>
          <cell r="P165" t="str">
            <v/>
          </cell>
          <cell r="Q165" t="str">
            <v>ü</v>
          </cell>
          <cell r="R165" t="str">
            <v>*</v>
          </cell>
          <cell r="S165" t="str">
            <v>ü</v>
          </cell>
          <cell r="T165" t="str">
            <v>*</v>
          </cell>
          <cell r="U165" t="str">
            <v>--</v>
          </cell>
          <cell r="V165" t="str">
            <v/>
          </cell>
        </row>
        <row r="166">
          <cell r="A166" t="str">
            <v>BLANK</v>
          </cell>
          <cell r="B166" t="str">
            <v>Berkshire Gas Co.</v>
          </cell>
          <cell r="C166" t="str">
            <v>IBE</v>
          </cell>
          <cell r="D166" t="str">
            <v>Gas</v>
          </cell>
          <cell r="E166" t="str">
            <v>ü</v>
          </cell>
          <cell r="G166" t="str">
            <v>ü</v>
          </cell>
          <cell r="H166" t="str">
            <v>*</v>
          </cell>
          <cell r="I166" t="str">
            <v>ü</v>
          </cell>
          <cell r="J166" t="str">
            <v/>
          </cell>
          <cell r="K166" t="str">
            <v>--</v>
          </cell>
          <cell r="L166" t="str">
            <v/>
          </cell>
          <cell r="M166" t="str">
            <v>--</v>
          </cell>
          <cell r="N166" t="str">
            <v/>
          </cell>
          <cell r="O166" t="str">
            <v>--</v>
          </cell>
          <cell r="P166" t="str">
            <v/>
          </cell>
          <cell r="Q166" t="str">
            <v>ü</v>
          </cell>
          <cell r="R166" t="str">
            <v>*</v>
          </cell>
          <cell r="S166" t="str">
            <v>ü</v>
          </cell>
          <cell r="T166" t="str">
            <v>*</v>
          </cell>
          <cell r="U166" t="str">
            <v>--</v>
          </cell>
          <cell r="V166" t="str">
            <v/>
          </cell>
        </row>
        <row r="167">
          <cell r="A167" t="str">
            <v>BLANK</v>
          </cell>
          <cell r="B167" t="str">
            <v>Boston Gas Co.</v>
          </cell>
          <cell r="C167" t="str">
            <v>NGG</v>
          </cell>
          <cell r="D167" t="str">
            <v>Gas</v>
          </cell>
          <cell r="E167" t="str">
            <v>ü</v>
          </cell>
          <cell r="G167" t="str">
            <v>ü</v>
          </cell>
          <cell r="H167" t="str">
            <v>*</v>
          </cell>
          <cell r="I167" t="str">
            <v>ü</v>
          </cell>
          <cell r="J167" t="str">
            <v/>
          </cell>
          <cell r="K167" t="str">
            <v>--</v>
          </cell>
          <cell r="L167" t="str">
            <v/>
          </cell>
          <cell r="M167" t="str">
            <v>--</v>
          </cell>
          <cell r="N167" t="str">
            <v/>
          </cell>
          <cell r="O167" t="str">
            <v>--</v>
          </cell>
          <cell r="P167" t="str">
            <v/>
          </cell>
          <cell r="Q167" t="str">
            <v>ü</v>
          </cell>
          <cell r="R167" t="str">
            <v>*</v>
          </cell>
          <cell r="S167" t="str">
            <v>ü</v>
          </cell>
          <cell r="T167" t="str">
            <v>*</v>
          </cell>
          <cell r="U167" t="str">
            <v>--</v>
          </cell>
          <cell r="V167" t="str">
            <v/>
          </cell>
        </row>
        <row r="168">
          <cell r="A168" t="str">
            <v>BLANK</v>
          </cell>
          <cell r="B168" t="str">
            <v>Fitchburg Gas &amp; Electric Light Co.</v>
          </cell>
          <cell r="C168" t="str">
            <v>UTL</v>
          </cell>
          <cell r="D168" t="str">
            <v>Elec.</v>
          </cell>
          <cell r="E168" t="str">
            <v>--</v>
          </cell>
          <cell r="F168" t="str">
            <v>*</v>
          </cell>
          <cell r="G168" t="str">
            <v>ü</v>
          </cell>
          <cell r="H168" t="str">
            <v>*</v>
          </cell>
          <cell r="I168" t="str">
            <v>ü</v>
          </cell>
          <cell r="J168" t="str">
            <v/>
          </cell>
          <cell r="K168" t="str">
            <v>--</v>
          </cell>
          <cell r="L168" t="str">
            <v/>
          </cell>
          <cell r="M168" t="str">
            <v>--</v>
          </cell>
          <cell r="N168" t="str">
            <v/>
          </cell>
          <cell r="O168" t="str">
            <v>ü</v>
          </cell>
          <cell r="P168" t="str">
            <v>*</v>
          </cell>
          <cell r="Q168" t="str">
            <v>ü</v>
          </cell>
          <cell r="R168" t="str">
            <v>*</v>
          </cell>
          <cell r="S168" t="str">
            <v>--</v>
          </cell>
          <cell r="T168" t="str">
            <v/>
          </cell>
          <cell r="U168" t="str">
            <v>ü</v>
          </cell>
          <cell r="V168" t="str">
            <v/>
          </cell>
        </row>
        <row r="169">
          <cell r="A169" t="str">
            <v>BLANK</v>
          </cell>
          <cell r="B169" t="str">
            <v>Fitchburg Gas &amp; Electric Light Co.</v>
          </cell>
          <cell r="C169" t="str">
            <v>UTL</v>
          </cell>
          <cell r="D169" t="str">
            <v>Gas</v>
          </cell>
          <cell r="E169" t="str">
            <v>ü</v>
          </cell>
          <cell r="G169" t="str">
            <v>ü</v>
          </cell>
          <cell r="H169" t="str">
            <v>*</v>
          </cell>
          <cell r="I169" t="str">
            <v>ü</v>
          </cell>
          <cell r="J169" t="str">
            <v/>
          </cell>
          <cell r="K169" t="str">
            <v>--</v>
          </cell>
          <cell r="L169" t="str">
            <v/>
          </cell>
          <cell r="M169" t="str">
            <v>--</v>
          </cell>
          <cell r="N169" t="str">
            <v/>
          </cell>
          <cell r="O169" t="str">
            <v>--</v>
          </cell>
          <cell r="Q169" t="str">
            <v>ü</v>
          </cell>
          <cell r="R169" t="str">
            <v>*</v>
          </cell>
          <cell r="S169" t="str">
            <v>ü</v>
          </cell>
          <cell r="T169" t="str">
            <v>*</v>
          </cell>
          <cell r="U169" t="str">
            <v>--</v>
          </cell>
          <cell r="V169" t="str">
            <v/>
          </cell>
        </row>
        <row r="170">
          <cell r="A170" t="str">
            <v>01AQN-G3</v>
          </cell>
          <cell r="B170" t="str">
            <v>Liberty Utilities (New England Natural Gas Co.) Corp.</v>
          </cell>
          <cell r="C170" t="str">
            <v>AQN</v>
          </cell>
          <cell r="D170" t="str">
            <v>Gas</v>
          </cell>
          <cell r="E170" t="str">
            <v>ü</v>
          </cell>
          <cell r="G170" t="str">
            <v>ü</v>
          </cell>
          <cell r="H170" t="str">
            <v>*</v>
          </cell>
          <cell r="I170" t="str">
            <v>ü</v>
          </cell>
          <cell r="J170" t="str">
            <v/>
          </cell>
          <cell r="K170" t="str">
            <v>--</v>
          </cell>
          <cell r="L170" t="str">
            <v/>
          </cell>
          <cell r="M170" t="str">
            <v>--</v>
          </cell>
          <cell r="N170" t="str">
            <v/>
          </cell>
          <cell r="O170" t="str">
            <v>--</v>
          </cell>
          <cell r="P170" t="str">
            <v/>
          </cell>
          <cell r="Q170" t="str">
            <v>ü</v>
          </cell>
          <cell r="R170" t="str">
            <v>*</v>
          </cell>
          <cell r="S170" t="str">
            <v>ü</v>
          </cell>
          <cell r="T170" t="str">
            <v>*</v>
          </cell>
          <cell r="U170" t="str">
            <v>--</v>
          </cell>
          <cell r="V170" t="str">
            <v/>
          </cell>
        </row>
        <row r="171">
          <cell r="A171" t="str">
            <v>BLANK</v>
          </cell>
          <cell r="B171" t="str">
            <v>Massachusetts Electric Co.</v>
          </cell>
          <cell r="C171" t="str">
            <v>NGG</v>
          </cell>
          <cell r="D171" t="str">
            <v>Elec.</v>
          </cell>
          <cell r="E171" t="str">
            <v>--</v>
          </cell>
          <cell r="F171" t="str">
            <v>*</v>
          </cell>
          <cell r="G171" t="str">
            <v>ü</v>
          </cell>
          <cell r="H171" t="str">
            <v>*</v>
          </cell>
          <cell r="I171" t="str">
            <v>ü</v>
          </cell>
          <cell r="J171" t="str">
            <v/>
          </cell>
          <cell r="K171" t="str">
            <v>--</v>
          </cell>
          <cell r="L171" t="str">
            <v/>
          </cell>
          <cell r="M171" t="str">
            <v>--</v>
          </cell>
          <cell r="O171" t="str">
            <v>ü</v>
          </cell>
          <cell r="P171" t="str">
            <v>*</v>
          </cell>
          <cell r="Q171" t="str">
            <v>ü</v>
          </cell>
          <cell r="R171" t="str">
            <v>*</v>
          </cell>
          <cell r="S171" t="str">
            <v>--</v>
          </cell>
          <cell r="T171" t="str">
            <v/>
          </cell>
          <cell r="U171" t="str">
            <v>ü</v>
          </cell>
          <cell r="V171" t="str">
            <v/>
          </cell>
        </row>
        <row r="172">
          <cell r="A172" t="str">
            <v>20ES2</v>
          </cell>
          <cell r="B172" t="str">
            <v>NSTAR Electric Co.</v>
          </cell>
          <cell r="C172" t="str">
            <v>ES</v>
          </cell>
          <cell r="D172" t="str">
            <v>Elec.</v>
          </cell>
          <cell r="E172" t="str">
            <v>--</v>
          </cell>
          <cell r="F172" t="str">
            <v>*</v>
          </cell>
          <cell r="G172" t="str">
            <v>ü</v>
          </cell>
          <cell r="H172" t="str">
            <v>*</v>
          </cell>
          <cell r="I172" t="str">
            <v>ü</v>
          </cell>
          <cell r="J172" t="str">
            <v/>
          </cell>
          <cell r="K172" t="str">
            <v>--</v>
          </cell>
          <cell r="L172" t="str">
            <v/>
          </cell>
          <cell r="M172" t="str">
            <v>--</v>
          </cell>
          <cell r="N172" t="str">
            <v/>
          </cell>
          <cell r="O172" t="str">
            <v>ü</v>
          </cell>
          <cell r="P172" t="str">
            <v>*</v>
          </cell>
          <cell r="Q172" t="str">
            <v>ü</v>
          </cell>
          <cell r="R172" t="str">
            <v>*</v>
          </cell>
          <cell r="S172" t="str">
            <v>--</v>
          </cell>
          <cell r="T172" t="str">
            <v/>
          </cell>
          <cell r="U172" t="str">
            <v>ü</v>
          </cell>
          <cell r="V172" t="str">
            <v/>
          </cell>
        </row>
        <row r="173">
          <cell r="A173" t="str">
            <v>20ES-G2</v>
          </cell>
          <cell r="B173" t="str">
            <v>NSTAR Gas Co.</v>
          </cell>
          <cell r="C173" t="str">
            <v>ES</v>
          </cell>
          <cell r="D173" t="str">
            <v>Gas</v>
          </cell>
          <cell r="E173" t="str">
            <v>ü</v>
          </cell>
          <cell r="G173" t="str">
            <v>ü</v>
          </cell>
          <cell r="H173" t="str">
            <v>*</v>
          </cell>
          <cell r="I173" t="str">
            <v>ü</v>
          </cell>
          <cell r="J173" t="str">
            <v/>
          </cell>
          <cell r="K173" t="str">
            <v>--</v>
          </cell>
          <cell r="L173" t="str">
            <v/>
          </cell>
          <cell r="M173" t="str">
            <v>--</v>
          </cell>
          <cell r="N173" t="str">
            <v/>
          </cell>
          <cell r="O173" t="str">
            <v>--</v>
          </cell>
          <cell r="P173" t="str">
            <v/>
          </cell>
          <cell r="Q173" t="str">
            <v>ü</v>
          </cell>
          <cell r="R173" t="str">
            <v>*</v>
          </cell>
          <cell r="S173" t="str">
            <v>ü</v>
          </cell>
          <cell r="T173" t="str">
            <v>*</v>
          </cell>
          <cell r="U173" t="str">
            <v>--</v>
          </cell>
          <cell r="V173" t="str">
            <v/>
          </cell>
        </row>
        <row r="174">
          <cell r="F174" t="str">
            <v/>
          </cell>
          <cell r="H174" t="str">
            <v/>
          </cell>
          <cell r="J174" t="str">
            <v/>
          </cell>
          <cell r="L174" t="str">
            <v/>
          </cell>
          <cell r="M174" t="str">
            <v/>
          </cell>
          <cell r="N174" t="str">
            <v/>
          </cell>
          <cell r="P174" t="str">
            <v/>
          </cell>
          <cell r="R174" t="str">
            <v/>
          </cell>
          <cell r="T174" t="str">
            <v/>
          </cell>
          <cell r="V174" t="str">
            <v/>
          </cell>
        </row>
        <row r="175">
          <cell r="B175" t="str">
            <v>MICHIGAN</v>
          </cell>
          <cell r="F175" t="str">
            <v/>
          </cell>
          <cell r="H175" t="str">
            <v/>
          </cell>
          <cell r="J175" t="str">
            <v/>
          </cell>
          <cell r="N175" t="str">
            <v/>
          </cell>
          <cell r="P175" t="str">
            <v/>
          </cell>
          <cell r="R175" t="str">
            <v/>
          </cell>
          <cell r="T175" t="str">
            <v/>
          </cell>
          <cell r="V175" t="str">
            <v/>
          </cell>
        </row>
        <row r="176">
          <cell r="A176" t="str">
            <v>10CMS1</v>
          </cell>
          <cell r="B176" t="str">
            <v>Consumers Energy Co.</v>
          </cell>
          <cell r="C176" t="str">
            <v>CMS</v>
          </cell>
          <cell r="D176" t="str">
            <v>Elec.</v>
          </cell>
          <cell r="E176" t="str">
            <v>ü</v>
          </cell>
          <cell r="F176" t="str">
            <v/>
          </cell>
          <cell r="G176" t="str">
            <v>ü</v>
          </cell>
          <cell r="H176" t="str">
            <v/>
          </cell>
          <cell r="I176" t="str">
            <v>--</v>
          </cell>
          <cell r="J176" t="str">
            <v>*</v>
          </cell>
          <cell r="K176" t="str">
            <v>--</v>
          </cell>
          <cell r="L176" t="str">
            <v/>
          </cell>
          <cell r="M176" t="str">
            <v>--</v>
          </cell>
          <cell r="N176" t="str">
            <v/>
          </cell>
          <cell r="O176" t="str">
            <v>ü</v>
          </cell>
          <cell r="P176" t="str">
            <v/>
          </cell>
          <cell r="Q176" t="str">
            <v>--</v>
          </cell>
          <cell r="R176" t="str">
            <v/>
          </cell>
          <cell r="S176" t="str">
            <v>--</v>
          </cell>
          <cell r="T176" t="str">
            <v/>
          </cell>
          <cell r="U176" t="str">
            <v>ü</v>
          </cell>
          <cell r="V176" t="str">
            <v>*</v>
          </cell>
        </row>
        <row r="177">
          <cell r="A177" t="str">
            <v>10CMS-G1</v>
          </cell>
          <cell r="B177" t="str">
            <v>Consumers Energy Co.</v>
          </cell>
          <cell r="C177" t="str">
            <v>CMS</v>
          </cell>
          <cell r="D177" t="str">
            <v>Gas</v>
          </cell>
          <cell r="E177" t="str">
            <v>ü</v>
          </cell>
          <cell r="F177" t="str">
            <v/>
          </cell>
          <cell r="G177" t="str">
            <v>ü</v>
          </cell>
          <cell r="H177" t="str">
            <v/>
          </cell>
          <cell r="I177" t="str">
            <v>--</v>
          </cell>
          <cell r="J177" t="str">
            <v/>
          </cell>
          <cell r="K177" t="str">
            <v>ü</v>
          </cell>
          <cell r="L177" t="str">
            <v>*</v>
          </cell>
          <cell r="M177" t="str">
            <v>--</v>
          </cell>
          <cell r="N177" t="str">
            <v/>
          </cell>
          <cell r="O177" t="str">
            <v>--</v>
          </cell>
          <cell r="P177" t="str">
            <v/>
          </cell>
          <cell r="Q177" t="str">
            <v>--</v>
          </cell>
          <cell r="S177" t="str">
            <v>--</v>
          </cell>
          <cell r="T177" t="str">
            <v/>
          </cell>
          <cell r="U177" t="str">
            <v>--</v>
          </cell>
          <cell r="V177" t="str">
            <v/>
          </cell>
        </row>
        <row r="178">
          <cell r="A178" t="str">
            <v>13DTE1</v>
          </cell>
          <cell r="B178" t="str">
            <v>DTE Electric Co.</v>
          </cell>
          <cell r="C178" t="str">
            <v>DTE</v>
          </cell>
          <cell r="D178" t="str">
            <v>Elec.</v>
          </cell>
          <cell r="E178" t="str">
            <v>ü</v>
          </cell>
          <cell r="F178" t="str">
            <v/>
          </cell>
          <cell r="G178" t="str">
            <v>ü</v>
          </cell>
          <cell r="H178" t="str">
            <v/>
          </cell>
          <cell r="I178" t="str">
            <v>--</v>
          </cell>
          <cell r="J178" t="str">
            <v>*</v>
          </cell>
          <cell r="K178" t="str">
            <v>--</v>
          </cell>
          <cell r="L178" t="str">
            <v/>
          </cell>
          <cell r="M178" t="str">
            <v>--</v>
          </cell>
          <cell r="N178" t="str">
            <v/>
          </cell>
          <cell r="O178" t="str">
            <v>ü</v>
          </cell>
          <cell r="P178" t="str">
            <v/>
          </cell>
          <cell r="Q178" t="str">
            <v>--</v>
          </cell>
          <cell r="R178" t="str">
            <v/>
          </cell>
          <cell r="S178" t="str">
            <v>--</v>
          </cell>
          <cell r="T178" t="str">
            <v/>
          </cell>
          <cell r="U178" t="str">
            <v>ü</v>
          </cell>
          <cell r="V178" t="str">
            <v>*</v>
          </cell>
        </row>
        <row r="179">
          <cell r="A179" t="str">
            <v>13DTE-G1</v>
          </cell>
          <cell r="B179" t="str">
            <v>DTE Gas Co.</v>
          </cell>
          <cell r="C179" t="str">
            <v>DTE</v>
          </cell>
          <cell r="D179" t="str">
            <v>Gas</v>
          </cell>
          <cell r="E179" t="str">
            <v>ü</v>
          </cell>
          <cell r="F179" t="str">
            <v/>
          </cell>
          <cell r="G179" t="str">
            <v>ü</v>
          </cell>
          <cell r="H179" t="str">
            <v/>
          </cell>
          <cell r="I179" t="str">
            <v>--</v>
          </cell>
          <cell r="J179" t="str">
            <v/>
          </cell>
          <cell r="K179" t="str">
            <v>ü</v>
          </cell>
          <cell r="L179" t="str">
            <v>*</v>
          </cell>
          <cell r="M179" t="str">
            <v>--</v>
          </cell>
          <cell r="N179" t="str">
            <v/>
          </cell>
          <cell r="O179" t="str">
            <v>--</v>
          </cell>
          <cell r="P179" t="str">
            <v/>
          </cell>
          <cell r="Q179" t="str">
            <v>ü</v>
          </cell>
          <cell r="R179" t="str">
            <v>*</v>
          </cell>
          <cell r="S179" t="str">
            <v>--</v>
          </cell>
          <cell r="T179" t="str">
            <v/>
          </cell>
          <cell r="U179" t="str">
            <v>--</v>
          </cell>
          <cell r="V179" t="str">
            <v/>
          </cell>
        </row>
        <row r="180">
          <cell r="A180" t="str">
            <v>05AEP5</v>
          </cell>
          <cell r="B180" t="str">
            <v>Indiana Michigan Power Co.</v>
          </cell>
          <cell r="C180" t="str">
            <v>AEP</v>
          </cell>
          <cell r="D180" t="str">
            <v>Elec.</v>
          </cell>
          <cell r="E180" t="str">
            <v>ü</v>
          </cell>
          <cell r="F180" t="str">
            <v/>
          </cell>
          <cell r="G180" t="str">
            <v>ü</v>
          </cell>
          <cell r="H180" t="str">
            <v/>
          </cell>
          <cell r="I180" t="str">
            <v>--</v>
          </cell>
          <cell r="K180" t="str">
            <v>ü</v>
          </cell>
          <cell r="L180" t="str">
            <v>*</v>
          </cell>
          <cell r="M180" t="str">
            <v>--</v>
          </cell>
          <cell r="N180" t="str">
            <v/>
          </cell>
          <cell r="O180" t="str">
            <v>ü</v>
          </cell>
          <cell r="P180" t="str">
            <v/>
          </cell>
          <cell r="Q180" t="str">
            <v>--</v>
          </cell>
          <cell r="R180" t="str">
            <v/>
          </cell>
          <cell r="S180" t="str">
            <v>--</v>
          </cell>
          <cell r="T180" t="str">
            <v/>
          </cell>
          <cell r="U180" t="str">
            <v>--</v>
          </cell>
          <cell r="V180" t="str">
            <v/>
          </cell>
        </row>
        <row r="181">
          <cell r="A181" t="str">
            <v>38WEC-G3</v>
          </cell>
          <cell r="B181" t="str">
            <v>Michigan Gas Utilities Corp.</v>
          </cell>
          <cell r="C181" t="str">
            <v>WEC</v>
          </cell>
          <cell r="D181" t="str">
            <v>Gas</v>
          </cell>
          <cell r="E181" t="str">
            <v>ü</v>
          </cell>
          <cell r="F181" t="str">
            <v/>
          </cell>
          <cell r="G181" t="str">
            <v>ü</v>
          </cell>
          <cell r="H181" t="str">
            <v/>
          </cell>
          <cell r="I181" t="str">
            <v>--</v>
          </cell>
          <cell r="J181" t="str">
            <v/>
          </cell>
          <cell r="K181" t="str">
            <v>--</v>
          </cell>
          <cell r="L181" t="str">
            <v>*</v>
          </cell>
          <cell r="M181" t="str">
            <v>--</v>
          </cell>
          <cell r="N181" t="str">
            <v/>
          </cell>
          <cell r="O181" t="str">
            <v>--</v>
          </cell>
          <cell r="P181" t="str">
            <v/>
          </cell>
          <cell r="Q181" t="str">
            <v>ü</v>
          </cell>
          <cell r="R181" t="str">
            <v/>
          </cell>
          <cell r="S181" t="str">
            <v>--</v>
          </cell>
          <cell r="T181" t="str">
            <v/>
          </cell>
          <cell r="U181" t="str">
            <v>--</v>
          </cell>
          <cell r="V181" t="str">
            <v/>
          </cell>
        </row>
        <row r="182">
          <cell r="A182" t="str">
            <v>BLANK</v>
          </cell>
          <cell r="B182" t="str">
            <v>SEMCO Energy Gas Co.</v>
          </cell>
          <cell r="C182" t="str">
            <v>ALA</v>
          </cell>
          <cell r="D182" t="str">
            <v>Gas</v>
          </cell>
          <cell r="E182" t="str">
            <v>ü</v>
          </cell>
          <cell r="F182" t="str">
            <v/>
          </cell>
          <cell r="G182" t="str">
            <v>ü</v>
          </cell>
          <cell r="H182" t="str">
            <v/>
          </cell>
          <cell r="I182" t="str">
            <v>--</v>
          </cell>
          <cell r="J182" t="str">
            <v/>
          </cell>
          <cell r="K182" t="str">
            <v>--</v>
          </cell>
          <cell r="L182" t="str">
            <v/>
          </cell>
          <cell r="M182" t="str">
            <v>--</v>
          </cell>
          <cell r="N182" t="str">
            <v/>
          </cell>
          <cell r="O182" t="str">
            <v>--</v>
          </cell>
          <cell r="P182" t="str">
            <v/>
          </cell>
          <cell r="Q182" t="str">
            <v>ü</v>
          </cell>
          <cell r="S182" t="str">
            <v>--</v>
          </cell>
          <cell r="T182" t="str">
            <v/>
          </cell>
          <cell r="U182" t="str">
            <v>--</v>
          </cell>
          <cell r="V182" t="str">
            <v/>
          </cell>
        </row>
        <row r="183">
          <cell r="A183" t="str">
            <v>38WEC1</v>
          </cell>
          <cell r="B183" t="str">
            <v>Upper Michigan Energy Resources Corp.</v>
          </cell>
          <cell r="C183" t="str">
            <v>WEC</v>
          </cell>
          <cell r="D183" t="str">
            <v>Elec.</v>
          </cell>
          <cell r="E183" t="str">
            <v>ü</v>
          </cell>
          <cell r="F183" t="str">
            <v/>
          </cell>
          <cell r="G183" t="str">
            <v>ü</v>
          </cell>
          <cell r="H183" t="str">
            <v/>
          </cell>
          <cell r="I183" t="str">
            <v>--</v>
          </cell>
          <cell r="J183" t="str">
            <v>*</v>
          </cell>
          <cell r="K183" t="str">
            <v>--</v>
          </cell>
          <cell r="L183" t="str">
            <v/>
          </cell>
          <cell r="M183" t="str">
            <v>--</v>
          </cell>
          <cell r="N183" t="str">
            <v/>
          </cell>
          <cell r="O183" t="str">
            <v>ü</v>
          </cell>
          <cell r="P183" t="str">
            <v/>
          </cell>
          <cell r="Q183" t="str">
            <v>--</v>
          </cell>
          <cell r="R183" t="str">
            <v/>
          </cell>
          <cell r="S183" t="str">
            <v>--</v>
          </cell>
          <cell r="T183" t="str">
            <v/>
          </cell>
          <cell r="U183" t="str">
            <v>--</v>
          </cell>
          <cell r="V183" t="str">
            <v/>
          </cell>
        </row>
        <row r="184">
          <cell r="A184" t="str">
            <v>BLANK</v>
          </cell>
          <cell r="B184" t="str">
            <v>Upper Peninsula Power Co.</v>
          </cell>
          <cell r="C184" t="str">
            <v>--</v>
          </cell>
          <cell r="D184" t="str">
            <v>Elec.</v>
          </cell>
          <cell r="E184" t="str">
            <v>ü</v>
          </cell>
          <cell r="F184" t="str">
            <v/>
          </cell>
          <cell r="G184" t="str">
            <v>ü</v>
          </cell>
          <cell r="H184" t="str">
            <v/>
          </cell>
          <cell r="I184" t="str">
            <v>--</v>
          </cell>
          <cell r="K184" t="str">
            <v>ü</v>
          </cell>
          <cell r="L184" t="str">
            <v>*</v>
          </cell>
          <cell r="M184" t="str">
            <v>--</v>
          </cell>
          <cell r="N184" t="str">
            <v/>
          </cell>
          <cell r="O184" t="str">
            <v>--</v>
          </cell>
          <cell r="P184" t="str">
            <v/>
          </cell>
          <cell r="Q184" t="str">
            <v>--</v>
          </cell>
          <cell r="R184" t="str">
            <v/>
          </cell>
          <cell r="S184" t="str">
            <v>--</v>
          </cell>
          <cell r="T184" t="str">
            <v/>
          </cell>
          <cell r="U184" t="str">
            <v>ü</v>
          </cell>
          <cell r="V184" t="str">
            <v>*</v>
          </cell>
        </row>
        <row r="185">
          <cell r="E185" t="str">
            <v/>
          </cell>
          <cell r="F185" t="str">
            <v/>
          </cell>
          <cell r="H185" t="str">
            <v/>
          </cell>
          <cell r="J185" t="str">
            <v/>
          </cell>
          <cell r="L185" t="str">
            <v/>
          </cell>
          <cell r="N185" t="str">
            <v/>
          </cell>
          <cell r="P185" t="str">
            <v/>
          </cell>
          <cell r="R185" t="str">
            <v/>
          </cell>
          <cell r="T185" t="str">
            <v/>
          </cell>
          <cell r="V185" t="str">
            <v/>
          </cell>
        </row>
        <row r="186">
          <cell r="B186" t="str">
            <v>MINNESOTA</v>
          </cell>
          <cell r="C186" t="str">
            <v/>
          </cell>
          <cell r="F186" t="str">
            <v/>
          </cell>
          <cell r="H186" t="str">
            <v/>
          </cell>
          <cell r="J186" t="str">
            <v/>
          </cell>
          <cell r="L186" t="str">
            <v/>
          </cell>
          <cell r="N186" t="str">
            <v/>
          </cell>
          <cell r="P186" t="str">
            <v/>
          </cell>
          <cell r="R186" t="str">
            <v/>
          </cell>
          <cell r="T186" t="str">
            <v/>
          </cell>
          <cell r="V186" t="str">
            <v/>
          </cell>
        </row>
        <row r="187">
          <cell r="A187" t="str">
            <v>02ALE1</v>
          </cell>
          <cell r="B187" t="str">
            <v>Minnesota Power Enterprises Inc.</v>
          </cell>
          <cell r="C187" t="str">
            <v>ALE</v>
          </cell>
          <cell r="D187" t="str">
            <v>Elec.</v>
          </cell>
          <cell r="E187" t="str">
            <v>ü</v>
          </cell>
          <cell r="F187" t="str">
            <v/>
          </cell>
          <cell r="G187" t="str">
            <v>ü</v>
          </cell>
          <cell r="H187" t="str">
            <v/>
          </cell>
          <cell r="I187" t="str">
            <v>--</v>
          </cell>
          <cell r="J187" t="str">
            <v/>
          </cell>
          <cell r="K187" t="str">
            <v>--</v>
          </cell>
          <cell r="L187" t="str">
            <v/>
          </cell>
          <cell r="M187" t="str">
            <v>--</v>
          </cell>
          <cell r="N187" t="str">
            <v/>
          </cell>
          <cell r="O187" t="str">
            <v>ü</v>
          </cell>
          <cell r="P187" t="str">
            <v/>
          </cell>
          <cell r="Q187" t="str">
            <v>--</v>
          </cell>
          <cell r="R187" t="str">
            <v/>
          </cell>
          <cell r="S187" t="str">
            <v>--</v>
          </cell>
          <cell r="T187" t="str">
            <v/>
          </cell>
          <cell r="U187" t="str">
            <v>ü</v>
          </cell>
          <cell r="V187" t="str">
            <v/>
          </cell>
        </row>
        <row r="188">
          <cell r="A188" t="str">
            <v>09CNP-G3</v>
          </cell>
          <cell r="B188" t="str">
            <v>CenterPoint Energy Resources Corp.</v>
          </cell>
          <cell r="C188" t="str">
            <v>CNP</v>
          </cell>
          <cell r="D188" t="str">
            <v>Gas</v>
          </cell>
          <cell r="E188" t="str">
            <v>ü</v>
          </cell>
          <cell r="F188" t="str">
            <v/>
          </cell>
          <cell r="G188" t="str">
            <v>ü</v>
          </cell>
          <cell r="H188" t="str">
            <v/>
          </cell>
          <cell r="I188" t="str">
            <v>--</v>
          </cell>
          <cell r="K188" t="str">
            <v>ü</v>
          </cell>
          <cell r="L188" t="str">
            <v>*</v>
          </cell>
          <cell r="M188" t="str">
            <v>--</v>
          </cell>
          <cell r="N188" t="str">
            <v/>
          </cell>
          <cell r="O188" t="str">
            <v>--</v>
          </cell>
          <cell r="P188" t="str">
            <v/>
          </cell>
          <cell r="Q188" t="str">
            <v>--</v>
          </cell>
          <cell r="R188" t="str">
            <v/>
          </cell>
          <cell r="S188" t="str">
            <v>--</v>
          </cell>
          <cell r="T188" t="str">
            <v/>
          </cell>
          <cell r="U188" t="str">
            <v>--</v>
          </cell>
          <cell r="V188" t="str">
            <v/>
          </cell>
        </row>
        <row r="189">
          <cell r="A189" t="str">
            <v>38WEC-G4</v>
          </cell>
          <cell r="B189" t="str">
            <v>Minnesota Energy Resources Corp.</v>
          </cell>
          <cell r="C189" t="str">
            <v>WEC</v>
          </cell>
          <cell r="D189" t="str">
            <v>Gas</v>
          </cell>
          <cell r="E189" t="str">
            <v>ü</v>
          </cell>
          <cell r="F189" t="str">
            <v/>
          </cell>
          <cell r="G189" t="str">
            <v>ü</v>
          </cell>
          <cell r="H189" t="str">
            <v/>
          </cell>
          <cell r="I189" t="str">
            <v>--</v>
          </cell>
          <cell r="K189" t="str">
            <v>ü</v>
          </cell>
          <cell r="L189" t="str">
            <v>*</v>
          </cell>
          <cell r="M189" t="str">
            <v>--</v>
          </cell>
          <cell r="N189" t="str">
            <v/>
          </cell>
          <cell r="O189" t="str">
            <v>--</v>
          </cell>
          <cell r="P189" t="str">
            <v/>
          </cell>
          <cell r="Q189" t="str">
            <v>ü</v>
          </cell>
          <cell r="S189" t="str">
            <v>--</v>
          </cell>
          <cell r="T189" t="str">
            <v/>
          </cell>
          <cell r="U189" t="str">
            <v>--</v>
          </cell>
          <cell r="V189" t="str">
            <v/>
          </cell>
        </row>
        <row r="190">
          <cell r="A190" t="str">
            <v>39XEL2</v>
          </cell>
          <cell r="B190" t="str">
            <v>Northern States Power Co. - Minnesota</v>
          </cell>
          <cell r="C190" t="str">
            <v>XEL</v>
          </cell>
          <cell r="D190" t="str">
            <v>Elec.</v>
          </cell>
          <cell r="E190" t="str">
            <v>ü</v>
          </cell>
          <cell r="F190" t="str">
            <v/>
          </cell>
          <cell r="G190" t="str">
            <v>ü</v>
          </cell>
          <cell r="H190" t="str">
            <v/>
          </cell>
          <cell r="I190" t="str">
            <v>--</v>
          </cell>
          <cell r="K190" t="str">
            <v>ü</v>
          </cell>
          <cell r="L190" t="str">
            <v>*</v>
          </cell>
          <cell r="M190" t="str">
            <v>--</v>
          </cell>
          <cell r="N190" t="str">
            <v/>
          </cell>
          <cell r="O190" t="str">
            <v>ü</v>
          </cell>
          <cell r="P190" t="str">
            <v/>
          </cell>
          <cell r="Q190" t="str">
            <v>--</v>
          </cell>
          <cell r="R190" t="str">
            <v/>
          </cell>
          <cell r="S190" t="str">
            <v>ü</v>
          </cell>
          <cell r="T190" t="str">
            <v/>
          </cell>
          <cell r="U190" t="str">
            <v>ü</v>
          </cell>
          <cell r="V190" t="str">
            <v/>
          </cell>
        </row>
        <row r="191">
          <cell r="A191" t="str">
            <v>39XEL-G2</v>
          </cell>
          <cell r="B191" t="str">
            <v>Northern States Power Co. - Minnesota</v>
          </cell>
          <cell r="C191" t="str">
            <v>XEL</v>
          </cell>
          <cell r="D191" t="str">
            <v>Gas</v>
          </cell>
          <cell r="E191" t="str">
            <v>ü</v>
          </cell>
          <cell r="F191" t="str">
            <v/>
          </cell>
          <cell r="G191" t="str">
            <v>ü</v>
          </cell>
          <cell r="H191" t="str">
            <v/>
          </cell>
          <cell r="I191" t="str">
            <v>--</v>
          </cell>
          <cell r="J191" t="str">
            <v/>
          </cell>
          <cell r="K191" t="str">
            <v>--</v>
          </cell>
          <cell r="L191" t="str">
            <v/>
          </cell>
          <cell r="M191" t="str">
            <v>--</v>
          </cell>
          <cell r="N191" t="str">
            <v/>
          </cell>
          <cell r="O191" t="str">
            <v>--</v>
          </cell>
          <cell r="P191" t="str">
            <v/>
          </cell>
          <cell r="Q191" t="str">
            <v>ü</v>
          </cell>
          <cell r="S191" t="str">
            <v>--</v>
          </cell>
          <cell r="T191" t="str">
            <v/>
          </cell>
          <cell r="U191" t="str">
            <v>--</v>
          </cell>
          <cell r="V191" t="str">
            <v/>
          </cell>
        </row>
        <row r="192">
          <cell r="A192" t="str">
            <v>30OTTR1</v>
          </cell>
          <cell r="B192" t="str">
            <v>Otter Tail Power Co.</v>
          </cell>
          <cell r="C192" t="str">
            <v>OTTR</v>
          </cell>
          <cell r="D192" t="str">
            <v>Elec.</v>
          </cell>
          <cell r="E192" t="str">
            <v>ü</v>
          </cell>
          <cell r="F192" t="str">
            <v/>
          </cell>
          <cell r="G192" t="str">
            <v>ü</v>
          </cell>
          <cell r="H192" t="str">
            <v/>
          </cell>
          <cell r="I192" t="str">
            <v>--</v>
          </cell>
          <cell r="J192" t="str">
            <v/>
          </cell>
          <cell r="K192" t="str">
            <v>--</v>
          </cell>
          <cell r="L192" t="str">
            <v/>
          </cell>
          <cell r="M192" t="str">
            <v>--</v>
          </cell>
          <cell r="N192" t="str">
            <v/>
          </cell>
          <cell r="O192" t="str">
            <v>ü</v>
          </cell>
          <cell r="P192" t="str">
            <v/>
          </cell>
          <cell r="Q192" t="str">
            <v>--</v>
          </cell>
          <cell r="R192" t="str">
            <v/>
          </cell>
          <cell r="S192" t="str">
            <v>ü</v>
          </cell>
          <cell r="T192" t="str">
            <v/>
          </cell>
          <cell r="U192" t="str">
            <v>ü</v>
          </cell>
          <cell r="V192" t="str">
            <v/>
          </cell>
        </row>
        <row r="193">
          <cell r="F193" t="str">
            <v/>
          </cell>
          <cell r="H193" t="str">
            <v/>
          </cell>
          <cell r="J193" t="str">
            <v/>
          </cell>
          <cell r="L193" t="str">
            <v/>
          </cell>
          <cell r="N193" t="str">
            <v/>
          </cell>
          <cell r="P193" t="str">
            <v/>
          </cell>
          <cell r="R193" t="str">
            <v/>
          </cell>
          <cell r="T193" t="str">
            <v/>
          </cell>
          <cell r="V193" t="str">
            <v/>
          </cell>
        </row>
        <row r="194">
          <cell r="B194" t="str">
            <v>MISSISSIPPI</v>
          </cell>
          <cell r="F194" t="str">
            <v/>
          </cell>
          <cell r="H194" t="str">
            <v/>
          </cell>
          <cell r="J194" t="str">
            <v/>
          </cell>
          <cell r="L194" t="str">
            <v/>
          </cell>
          <cell r="N194" t="str">
            <v/>
          </cell>
          <cell r="P194" t="str">
            <v/>
          </cell>
          <cell r="R194" t="str">
            <v/>
          </cell>
          <cell r="T194" t="str">
            <v/>
          </cell>
          <cell r="U194" t="str">
            <v/>
          </cell>
          <cell r="V194" t="str">
            <v/>
          </cell>
        </row>
        <row r="195">
          <cell r="A195" t="str">
            <v>01ATO4</v>
          </cell>
          <cell r="B195" t="str">
            <v>Atmos Energy Inc.</v>
          </cell>
          <cell r="C195" t="str">
            <v>ATO</v>
          </cell>
          <cell r="D195" t="str">
            <v>Gas</v>
          </cell>
          <cell r="E195" t="str">
            <v>ü</v>
          </cell>
          <cell r="F195" t="str">
            <v/>
          </cell>
          <cell r="G195" t="str">
            <v>--</v>
          </cell>
          <cell r="H195" t="str">
            <v/>
          </cell>
          <cell r="I195" t="str">
            <v>--</v>
          </cell>
          <cell r="J195" t="str">
            <v/>
          </cell>
          <cell r="K195" t="str">
            <v>ü</v>
          </cell>
          <cell r="L195" t="str">
            <v>*</v>
          </cell>
          <cell r="M195" t="str">
            <v>--</v>
          </cell>
          <cell r="N195" t="str">
            <v/>
          </cell>
          <cell r="O195" t="str">
            <v>--</v>
          </cell>
          <cell r="P195" t="str">
            <v/>
          </cell>
          <cell r="Q195" t="str">
            <v>ü</v>
          </cell>
          <cell r="S195" t="str">
            <v>--</v>
          </cell>
          <cell r="T195" t="str">
            <v/>
          </cell>
          <cell r="U195" t="str">
            <v>--</v>
          </cell>
          <cell r="V195" t="str">
            <v/>
          </cell>
        </row>
        <row r="196">
          <cell r="A196" t="str">
            <v>18ETR4</v>
          </cell>
          <cell r="B196" t="str">
            <v>Entergy Mississippi LLC</v>
          </cell>
          <cell r="C196" t="str">
            <v>ETR</v>
          </cell>
          <cell r="D196" t="str">
            <v>Elec.</v>
          </cell>
          <cell r="E196" t="str">
            <v>ü</v>
          </cell>
          <cell r="F196" t="str">
            <v/>
          </cell>
          <cell r="G196" t="str">
            <v>--</v>
          </cell>
          <cell r="H196" t="str">
            <v/>
          </cell>
          <cell r="I196" t="str">
            <v>--</v>
          </cell>
          <cell r="J196" t="str">
            <v/>
          </cell>
          <cell r="K196" t="str">
            <v>ü</v>
          </cell>
          <cell r="L196" t="str">
            <v>*</v>
          </cell>
          <cell r="M196" t="str">
            <v>--</v>
          </cell>
          <cell r="O196" t="str">
            <v>--</v>
          </cell>
          <cell r="P196" t="str">
            <v/>
          </cell>
          <cell r="Q196" t="str">
            <v>--</v>
          </cell>
          <cell r="S196" t="str">
            <v>--</v>
          </cell>
          <cell r="U196" t="str">
            <v>ü</v>
          </cell>
          <cell r="V196" t="str">
            <v/>
          </cell>
        </row>
        <row r="197">
          <cell r="A197" t="str">
            <v>37SO3</v>
          </cell>
          <cell r="B197" t="str">
            <v>Mississippi Power Co.</v>
          </cell>
          <cell r="C197" t="str">
            <v>SO</v>
          </cell>
          <cell r="D197" t="str">
            <v>Elec.</v>
          </cell>
          <cell r="E197" t="str">
            <v>ü</v>
          </cell>
          <cell r="F197" t="str">
            <v/>
          </cell>
          <cell r="G197" t="str">
            <v>--</v>
          </cell>
          <cell r="H197" t="str">
            <v/>
          </cell>
          <cell r="I197" t="str">
            <v>--</v>
          </cell>
          <cell r="J197" t="str">
            <v/>
          </cell>
          <cell r="K197" t="str">
            <v>ü</v>
          </cell>
          <cell r="L197" t="str">
            <v>*</v>
          </cell>
          <cell r="M197" t="str">
            <v>--</v>
          </cell>
          <cell r="N197" t="str">
            <v/>
          </cell>
          <cell r="O197" t="str">
            <v>--</v>
          </cell>
          <cell r="P197" t="str">
            <v/>
          </cell>
          <cell r="Q197" t="str">
            <v>--</v>
          </cell>
          <cell r="R197" t="str">
            <v/>
          </cell>
          <cell r="S197" t="str">
            <v>ü</v>
          </cell>
          <cell r="T197" t="str">
            <v>*</v>
          </cell>
          <cell r="U197" t="str">
            <v>--</v>
          </cell>
          <cell r="V197" t="str">
            <v/>
          </cell>
        </row>
        <row r="198">
          <cell r="F198" t="str">
            <v/>
          </cell>
          <cell r="H198" t="str">
            <v/>
          </cell>
          <cell r="J198" t="str">
            <v/>
          </cell>
          <cell r="L198" t="str">
            <v/>
          </cell>
          <cell r="N198" t="str">
            <v/>
          </cell>
          <cell r="P198" t="str">
            <v/>
          </cell>
          <cell r="R198" t="str">
            <v/>
          </cell>
          <cell r="T198" t="str">
            <v/>
          </cell>
          <cell r="V198" t="str">
            <v/>
          </cell>
        </row>
        <row r="199">
          <cell r="B199" t="str">
            <v>MISSOURI</v>
          </cell>
          <cell r="F199" t="str">
            <v/>
          </cell>
          <cell r="H199" t="str">
            <v/>
          </cell>
          <cell r="J199" t="str">
            <v/>
          </cell>
          <cell r="L199" t="str">
            <v/>
          </cell>
          <cell r="N199" t="str">
            <v/>
          </cell>
          <cell r="P199" t="str">
            <v/>
          </cell>
          <cell r="R199" t="str">
            <v/>
          </cell>
          <cell r="T199" t="str">
            <v/>
          </cell>
          <cell r="V199" t="str">
            <v/>
          </cell>
        </row>
        <row r="200">
          <cell r="A200" t="str">
            <v>01AQN2</v>
          </cell>
          <cell r="B200" t="str">
            <v>Empire District Electric Co.</v>
          </cell>
          <cell r="C200" t="str">
            <v>AQN</v>
          </cell>
          <cell r="D200" t="str">
            <v>Elec.</v>
          </cell>
          <cell r="E200" t="str">
            <v>ü</v>
          </cell>
          <cell r="F200" t="str">
            <v/>
          </cell>
          <cell r="G200" t="str">
            <v>--</v>
          </cell>
          <cell r="H200" t="str">
            <v/>
          </cell>
          <cell r="I200" t="str">
            <v>--</v>
          </cell>
          <cell r="J200" t="str">
            <v/>
          </cell>
          <cell r="K200" t="str">
            <v>--</v>
          </cell>
          <cell r="M200" t="str">
            <v>--</v>
          </cell>
          <cell r="N200" t="str">
            <v/>
          </cell>
          <cell r="O200" t="str">
            <v>--</v>
          </cell>
          <cell r="P200" t="str">
            <v>*</v>
          </cell>
          <cell r="Q200" t="str">
            <v>--</v>
          </cell>
          <cell r="R200" t="str">
            <v/>
          </cell>
          <cell r="S200" t="str">
            <v>--</v>
          </cell>
          <cell r="T200" t="str">
            <v>*</v>
          </cell>
          <cell r="U200" t="str">
            <v>ü</v>
          </cell>
          <cell r="V200" t="str">
            <v>*</v>
          </cell>
        </row>
        <row r="201">
          <cell r="A201" t="str">
            <v>01AQN-G4</v>
          </cell>
          <cell r="B201" t="str">
            <v>Empire District Gas Co.</v>
          </cell>
          <cell r="C201" t="str">
            <v>AQN</v>
          </cell>
          <cell r="D201" t="str">
            <v>Gas</v>
          </cell>
          <cell r="E201" t="str">
            <v>ü</v>
          </cell>
          <cell r="F201" t="str">
            <v/>
          </cell>
          <cell r="G201" t="str">
            <v>--</v>
          </cell>
          <cell r="H201" t="str">
            <v/>
          </cell>
          <cell r="I201" t="str">
            <v>--</v>
          </cell>
          <cell r="J201" t="str">
            <v/>
          </cell>
          <cell r="K201" t="str">
            <v>--</v>
          </cell>
          <cell r="M201" t="str">
            <v>--</v>
          </cell>
          <cell r="N201" t="str">
            <v/>
          </cell>
          <cell r="O201" t="str">
            <v>--</v>
          </cell>
          <cell r="P201" t="str">
            <v/>
          </cell>
          <cell r="Q201" t="str">
            <v>--</v>
          </cell>
          <cell r="R201" t="str">
            <v/>
          </cell>
          <cell r="S201" t="str">
            <v>--</v>
          </cell>
          <cell r="T201" t="str">
            <v/>
          </cell>
          <cell r="U201" t="str">
            <v>--</v>
          </cell>
          <cell r="V201" t="str">
            <v/>
          </cell>
        </row>
        <row r="202">
          <cell r="A202" t="str">
            <v>19EVRG4</v>
          </cell>
          <cell r="B202" t="str">
            <v>Evergy Metro Inc.</v>
          </cell>
          <cell r="C202" t="str">
            <v>EVRG</v>
          </cell>
          <cell r="D202" t="str">
            <v>Elec.</v>
          </cell>
          <cell r="E202" t="str">
            <v>ü</v>
          </cell>
          <cell r="F202" t="str">
            <v/>
          </cell>
          <cell r="G202" t="str">
            <v>ü</v>
          </cell>
          <cell r="H202" t="str">
            <v>*</v>
          </cell>
          <cell r="I202" t="str">
            <v>--</v>
          </cell>
          <cell r="J202" t="str">
            <v/>
          </cell>
          <cell r="K202" t="str">
            <v>ü</v>
          </cell>
          <cell r="L202" t="str">
            <v>*</v>
          </cell>
          <cell r="M202" t="str">
            <v>--</v>
          </cell>
          <cell r="N202" t="str">
            <v/>
          </cell>
          <cell r="O202" t="str">
            <v>--</v>
          </cell>
          <cell r="P202" t="str">
            <v>*</v>
          </cell>
          <cell r="Q202" t="str">
            <v>ü</v>
          </cell>
          <cell r="R202" t="str">
            <v>*</v>
          </cell>
          <cell r="S202" t="str">
            <v>--</v>
          </cell>
          <cell r="T202" t="str">
            <v>*</v>
          </cell>
          <cell r="U202" t="str">
            <v>ü</v>
          </cell>
          <cell r="V202" t="str">
            <v>*</v>
          </cell>
        </row>
        <row r="203">
          <cell r="A203" t="str">
            <v>19EVRG5</v>
          </cell>
          <cell r="B203" t="str">
            <v>Evergy Missouri West Inc.</v>
          </cell>
          <cell r="C203" t="str">
            <v>EVRG</v>
          </cell>
          <cell r="D203" t="str">
            <v>Elec.</v>
          </cell>
          <cell r="E203" t="str">
            <v>ü</v>
          </cell>
          <cell r="F203" t="str">
            <v/>
          </cell>
          <cell r="G203" t="str">
            <v>ü</v>
          </cell>
          <cell r="H203" t="str">
            <v>*</v>
          </cell>
          <cell r="I203" t="str">
            <v>--</v>
          </cell>
          <cell r="J203" t="str">
            <v/>
          </cell>
          <cell r="K203" t="str">
            <v>ü</v>
          </cell>
          <cell r="L203" t="str">
            <v>*</v>
          </cell>
          <cell r="M203" t="str">
            <v>--</v>
          </cell>
          <cell r="N203" t="str">
            <v/>
          </cell>
          <cell r="O203" t="str">
            <v>ü</v>
          </cell>
          <cell r="P203" t="str">
            <v>*</v>
          </cell>
          <cell r="Q203" t="str">
            <v>ü</v>
          </cell>
          <cell r="R203" t="str">
            <v>*</v>
          </cell>
          <cell r="S203" t="str">
            <v>--</v>
          </cell>
          <cell r="T203" t="str">
            <v>*</v>
          </cell>
          <cell r="U203" t="str">
            <v>ü</v>
          </cell>
          <cell r="V203" t="str">
            <v>*</v>
          </cell>
        </row>
        <row r="204">
          <cell r="A204" t="str">
            <v>09SR3</v>
          </cell>
          <cell r="B204" t="str">
            <v>Spire Missouri Inc.</v>
          </cell>
          <cell r="C204" t="str">
            <v>SR</v>
          </cell>
          <cell r="D204" t="str">
            <v>Gas</v>
          </cell>
          <cell r="E204" t="str">
            <v>ü</v>
          </cell>
          <cell r="F204" t="str">
            <v/>
          </cell>
          <cell r="G204" t="str">
            <v>--</v>
          </cell>
          <cell r="H204" t="str">
            <v/>
          </cell>
          <cell r="I204" t="str">
            <v>--</v>
          </cell>
          <cell r="J204" t="str">
            <v/>
          </cell>
          <cell r="K204" t="str">
            <v>ü</v>
          </cell>
          <cell r="L204" t="str">
            <v>*</v>
          </cell>
          <cell r="M204" t="str">
            <v>--</v>
          </cell>
          <cell r="N204" t="str">
            <v/>
          </cell>
          <cell r="O204" t="str">
            <v>--</v>
          </cell>
          <cell r="P204" t="str">
            <v/>
          </cell>
          <cell r="Q204" t="str">
            <v>ü</v>
          </cell>
          <cell r="S204" t="str">
            <v>--</v>
          </cell>
          <cell r="T204" t="str">
            <v/>
          </cell>
          <cell r="U204" t="str">
            <v>--</v>
          </cell>
          <cell r="V204" t="str">
            <v/>
          </cell>
        </row>
        <row r="205">
          <cell r="A205" t="str">
            <v>01AQN-G5</v>
          </cell>
          <cell r="B205" t="str">
            <v>Liberty Utilities (Midstates Natural Gas) Corp.</v>
          </cell>
          <cell r="C205" t="str">
            <v>AQN</v>
          </cell>
          <cell r="D205" t="str">
            <v>Gas</v>
          </cell>
          <cell r="E205" t="str">
            <v>ü</v>
          </cell>
          <cell r="F205" t="str">
            <v/>
          </cell>
          <cell r="G205" t="str">
            <v>--</v>
          </cell>
          <cell r="H205" t="str">
            <v/>
          </cell>
          <cell r="I205" t="str">
            <v>--</v>
          </cell>
          <cell r="J205" t="str">
            <v/>
          </cell>
          <cell r="K205" t="str">
            <v>ü</v>
          </cell>
          <cell r="L205" t="str">
            <v>*</v>
          </cell>
          <cell r="M205" t="str">
            <v>--</v>
          </cell>
          <cell r="N205" t="str">
            <v/>
          </cell>
          <cell r="O205" t="str">
            <v>--</v>
          </cell>
          <cell r="P205" t="str">
            <v/>
          </cell>
          <cell r="Q205" t="str">
            <v>ü</v>
          </cell>
          <cell r="S205" t="str">
            <v>--</v>
          </cell>
          <cell r="T205" t="str">
            <v/>
          </cell>
          <cell r="U205" t="str">
            <v>--</v>
          </cell>
          <cell r="V205" t="str">
            <v/>
          </cell>
        </row>
        <row r="206">
          <cell r="A206" t="str">
            <v>04AEE2</v>
          </cell>
          <cell r="B206" t="str">
            <v>Union Electric Co.</v>
          </cell>
          <cell r="C206" t="str">
            <v>AEE</v>
          </cell>
          <cell r="D206" t="str">
            <v>Elec.</v>
          </cell>
          <cell r="E206" t="str">
            <v>ü</v>
          </cell>
          <cell r="F206" t="str">
            <v/>
          </cell>
          <cell r="G206" t="str">
            <v>ü</v>
          </cell>
          <cell r="H206" t="str">
            <v>*</v>
          </cell>
          <cell r="I206" t="str">
            <v>--</v>
          </cell>
          <cell r="J206" t="str">
            <v/>
          </cell>
          <cell r="K206" t="str">
            <v>ü</v>
          </cell>
          <cell r="L206" t="str">
            <v>*</v>
          </cell>
          <cell r="M206" t="str">
            <v>--</v>
          </cell>
          <cell r="N206" t="str">
            <v/>
          </cell>
          <cell r="O206" t="str">
            <v>ü</v>
          </cell>
          <cell r="P206" t="str">
            <v>*</v>
          </cell>
          <cell r="Q206" t="str">
            <v>ü</v>
          </cell>
          <cell r="R206" t="str">
            <v>*</v>
          </cell>
          <cell r="S206" t="str">
            <v>--</v>
          </cell>
          <cell r="T206" t="str">
            <v>*</v>
          </cell>
          <cell r="U206" t="str">
            <v>ü</v>
          </cell>
          <cell r="V206" t="str">
            <v>*</v>
          </cell>
        </row>
        <row r="207">
          <cell r="A207" t="str">
            <v>04AEE-G2</v>
          </cell>
          <cell r="B207" t="str">
            <v>Union Electric Co.</v>
          </cell>
          <cell r="C207" t="str">
            <v>AEE</v>
          </cell>
          <cell r="D207" t="str">
            <v>Gas</v>
          </cell>
          <cell r="E207" t="str">
            <v>ü</v>
          </cell>
          <cell r="F207" t="str">
            <v/>
          </cell>
          <cell r="G207" t="str">
            <v>--</v>
          </cell>
          <cell r="H207" t="str">
            <v/>
          </cell>
          <cell r="I207" t="str">
            <v>--</v>
          </cell>
          <cell r="J207" t="str">
            <v/>
          </cell>
          <cell r="K207" t="str">
            <v>ü</v>
          </cell>
          <cell r="L207" t="str">
            <v>*</v>
          </cell>
          <cell r="M207" t="str">
            <v>--</v>
          </cell>
          <cell r="N207" t="str">
            <v/>
          </cell>
          <cell r="O207" t="str">
            <v>--</v>
          </cell>
          <cell r="P207" t="str">
            <v/>
          </cell>
          <cell r="Q207" t="str">
            <v>ü</v>
          </cell>
          <cell r="S207" t="str">
            <v>--</v>
          </cell>
          <cell r="T207" t="str">
            <v/>
          </cell>
          <cell r="U207" t="str">
            <v>--</v>
          </cell>
          <cell r="V207" t="str">
            <v/>
          </cell>
        </row>
        <row r="208">
          <cell r="F208" t="str">
            <v/>
          </cell>
          <cell r="H208" t="str">
            <v/>
          </cell>
          <cell r="J208" t="str">
            <v/>
          </cell>
          <cell r="K208" t="str">
            <v/>
          </cell>
          <cell r="L208" t="str">
            <v/>
          </cell>
          <cell r="N208" t="str">
            <v/>
          </cell>
          <cell r="O208" t="str">
            <v/>
          </cell>
          <cell r="P208" t="str">
            <v/>
          </cell>
          <cell r="R208" t="str">
            <v/>
          </cell>
          <cell r="T208" t="str">
            <v/>
          </cell>
          <cell r="U208" t="str">
            <v/>
          </cell>
          <cell r="V208" t="str">
            <v/>
          </cell>
        </row>
        <row r="209">
          <cell r="B209" t="str">
            <v>MONTANA</v>
          </cell>
          <cell r="D209" t="str">
            <v/>
          </cell>
          <cell r="F209" t="str">
            <v/>
          </cell>
          <cell r="H209" t="str">
            <v/>
          </cell>
          <cell r="J209" t="str">
            <v/>
          </cell>
          <cell r="L209" t="str">
            <v/>
          </cell>
          <cell r="N209" t="str">
            <v/>
          </cell>
          <cell r="P209" t="str">
            <v/>
          </cell>
          <cell r="R209" t="str">
            <v/>
          </cell>
          <cell r="T209" t="str">
            <v/>
          </cell>
          <cell r="V209" t="str">
            <v/>
          </cell>
        </row>
        <row r="210">
          <cell r="A210" t="str">
            <v>BLANK</v>
          </cell>
          <cell r="B210" t="str">
            <v>MDU Resources Group Inc.</v>
          </cell>
          <cell r="C210" t="str">
            <v>MDU</v>
          </cell>
          <cell r="D210" t="str">
            <v>Elec.</v>
          </cell>
          <cell r="E210" t="str">
            <v>ü</v>
          </cell>
          <cell r="G210" t="str">
            <v>ü</v>
          </cell>
          <cell r="H210" t="str">
            <v>*</v>
          </cell>
          <cell r="I210" t="str">
            <v>--</v>
          </cell>
          <cell r="J210" t="str">
            <v/>
          </cell>
          <cell r="K210" t="str">
            <v>--</v>
          </cell>
          <cell r="L210" t="str">
            <v/>
          </cell>
          <cell r="M210" t="str">
            <v>--</v>
          </cell>
          <cell r="N210" t="str">
            <v/>
          </cell>
          <cell r="O210" t="str">
            <v>--</v>
          </cell>
          <cell r="P210" t="str">
            <v/>
          </cell>
          <cell r="Q210" t="str">
            <v>--</v>
          </cell>
          <cell r="R210" t="str">
            <v/>
          </cell>
          <cell r="S210" t="str">
            <v>--</v>
          </cell>
          <cell r="T210" t="str">
            <v/>
          </cell>
          <cell r="U210" t="str">
            <v>--</v>
          </cell>
          <cell r="V210" t="str">
            <v/>
          </cell>
        </row>
        <row r="211">
          <cell r="A211" t="str">
            <v>BLANK</v>
          </cell>
          <cell r="B211" t="str">
            <v>MDU Resources Group Inc.</v>
          </cell>
          <cell r="C211" t="str">
            <v>MDU</v>
          </cell>
          <cell r="D211" t="str">
            <v>Gas</v>
          </cell>
          <cell r="E211" t="str">
            <v>ü</v>
          </cell>
          <cell r="F211" t="str">
            <v/>
          </cell>
          <cell r="G211" t="str">
            <v>ü</v>
          </cell>
          <cell r="H211" t="str">
            <v/>
          </cell>
          <cell r="I211" t="str">
            <v>--</v>
          </cell>
          <cell r="J211" t="str">
            <v/>
          </cell>
          <cell r="K211" t="str">
            <v>ü</v>
          </cell>
          <cell r="L211" t="str">
            <v>*</v>
          </cell>
          <cell r="M211" t="str">
            <v>--</v>
          </cell>
          <cell r="N211" t="str">
            <v/>
          </cell>
          <cell r="O211" t="str">
            <v>--</v>
          </cell>
          <cell r="P211" t="str">
            <v/>
          </cell>
          <cell r="Q211" t="str">
            <v>--</v>
          </cell>
          <cell r="R211" t="str">
            <v/>
          </cell>
          <cell r="S211" t="str">
            <v>--</v>
          </cell>
          <cell r="T211" t="str">
            <v/>
          </cell>
          <cell r="U211" t="str">
            <v>--</v>
          </cell>
          <cell r="V211" t="str">
            <v/>
          </cell>
        </row>
        <row r="212">
          <cell r="A212" t="str">
            <v>28NWE1</v>
          </cell>
          <cell r="B212" t="str">
            <v>NorthWestern Corp.</v>
          </cell>
          <cell r="C212" t="str">
            <v>NWE</v>
          </cell>
          <cell r="D212" t="str">
            <v>Elec.</v>
          </cell>
          <cell r="E212" t="str">
            <v>ü</v>
          </cell>
          <cell r="F212" t="str">
            <v>*</v>
          </cell>
          <cell r="G212" t="str">
            <v>ü</v>
          </cell>
          <cell r="H212" t="str">
            <v/>
          </cell>
          <cell r="I212" t="str">
            <v>--</v>
          </cell>
          <cell r="J212" t="str">
            <v/>
          </cell>
          <cell r="K212" t="str">
            <v>--</v>
          </cell>
          <cell r="M212" t="str">
            <v>--</v>
          </cell>
          <cell r="N212" t="str">
            <v/>
          </cell>
          <cell r="O212" t="str">
            <v>--</v>
          </cell>
          <cell r="Q212" t="str">
            <v>--</v>
          </cell>
          <cell r="R212" t="str">
            <v/>
          </cell>
          <cell r="S212" t="str">
            <v>--</v>
          </cell>
          <cell r="T212" t="str">
            <v/>
          </cell>
          <cell r="U212" t="str">
            <v>--</v>
          </cell>
          <cell r="V212" t="str">
            <v/>
          </cell>
        </row>
        <row r="213">
          <cell r="A213" t="str">
            <v>28NWE-G1</v>
          </cell>
          <cell r="B213" t="str">
            <v>NorthWestern Corp.</v>
          </cell>
          <cell r="C213" t="str">
            <v>NWE</v>
          </cell>
          <cell r="D213" t="str">
            <v>Gas</v>
          </cell>
          <cell r="E213" t="str">
            <v>ü</v>
          </cell>
          <cell r="F213" t="str">
            <v/>
          </cell>
          <cell r="G213" t="str">
            <v>ü</v>
          </cell>
          <cell r="H213" t="str">
            <v>*</v>
          </cell>
          <cell r="I213" t="str">
            <v>--</v>
          </cell>
          <cell r="J213" t="str">
            <v/>
          </cell>
          <cell r="K213" t="str">
            <v>--</v>
          </cell>
          <cell r="M213" t="str">
            <v>--</v>
          </cell>
          <cell r="N213" t="str">
            <v/>
          </cell>
          <cell r="O213" t="str">
            <v>--</v>
          </cell>
          <cell r="P213" t="str">
            <v/>
          </cell>
          <cell r="Q213" t="str">
            <v>--</v>
          </cell>
          <cell r="R213" t="str">
            <v/>
          </cell>
          <cell r="S213" t="str">
            <v>--</v>
          </cell>
          <cell r="T213" t="str">
            <v/>
          </cell>
          <cell r="U213" t="str">
            <v>--</v>
          </cell>
          <cell r="V213" t="str">
            <v/>
          </cell>
        </row>
        <row r="214">
          <cell r="F214" t="str">
            <v/>
          </cell>
          <cell r="H214" t="str">
            <v/>
          </cell>
          <cell r="J214" t="str">
            <v/>
          </cell>
          <cell r="L214" t="str">
            <v/>
          </cell>
          <cell r="N214" t="str">
            <v/>
          </cell>
          <cell r="P214" t="str">
            <v/>
          </cell>
          <cell r="R214" t="str">
            <v/>
          </cell>
          <cell r="T214" t="str">
            <v/>
          </cell>
          <cell r="V214" t="str">
            <v/>
          </cell>
        </row>
        <row r="215">
          <cell r="B215" t="str">
            <v>NEBRASKA</v>
          </cell>
          <cell r="D215" t="str">
            <v/>
          </cell>
          <cell r="F215" t="str">
            <v/>
          </cell>
          <cell r="H215" t="str">
            <v/>
          </cell>
          <cell r="J215" t="str">
            <v/>
          </cell>
          <cell r="L215" t="str">
            <v/>
          </cell>
          <cell r="N215" t="str">
            <v/>
          </cell>
          <cell r="P215" t="str">
            <v/>
          </cell>
          <cell r="R215" t="str">
            <v/>
          </cell>
          <cell r="T215" t="str">
            <v/>
          </cell>
          <cell r="V215" t="str">
            <v/>
          </cell>
        </row>
        <row r="216">
          <cell r="A216" t="str">
            <v>08BKH-G6</v>
          </cell>
          <cell r="B216" t="str">
            <v>Black Hills Nebraska Gas LLC</v>
          </cell>
          <cell r="C216" t="str">
            <v>BKH</v>
          </cell>
          <cell r="D216" t="str">
            <v>Gas</v>
          </cell>
          <cell r="E216" t="str">
            <v>ü</v>
          </cell>
          <cell r="F216" t="str">
            <v/>
          </cell>
          <cell r="G216" t="str">
            <v>--</v>
          </cell>
          <cell r="H216" t="str">
            <v/>
          </cell>
          <cell r="I216" t="str">
            <v>--</v>
          </cell>
          <cell r="J216" t="str">
            <v/>
          </cell>
          <cell r="K216" t="str">
            <v>--</v>
          </cell>
          <cell r="L216" t="str">
            <v/>
          </cell>
          <cell r="M216" t="str">
            <v>--</v>
          </cell>
          <cell r="N216" t="str">
            <v/>
          </cell>
          <cell r="O216" t="str">
            <v>--</v>
          </cell>
          <cell r="P216" t="str">
            <v/>
          </cell>
          <cell r="Q216" t="str">
            <v>ü</v>
          </cell>
          <cell r="S216" t="str">
            <v>--</v>
          </cell>
          <cell r="T216" t="str">
            <v/>
          </cell>
          <cell r="U216" t="str">
            <v>--</v>
          </cell>
          <cell r="V216" t="str">
            <v/>
          </cell>
        </row>
        <row r="217">
          <cell r="A217" t="str">
            <v>28NWE-G2</v>
          </cell>
          <cell r="B217" t="str">
            <v>Northwestern Corp.</v>
          </cell>
          <cell r="C217" t="str">
            <v>NWE</v>
          </cell>
          <cell r="D217" t="str">
            <v>Gas</v>
          </cell>
          <cell r="E217" t="str">
            <v>ü</v>
          </cell>
          <cell r="F217" t="str">
            <v/>
          </cell>
          <cell r="G217" t="str">
            <v>--</v>
          </cell>
          <cell r="H217" t="str">
            <v/>
          </cell>
          <cell r="I217" t="str">
            <v>--</v>
          </cell>
          <cell r="J217" t="str">
            <v/>
          </cell>
          <cell r="K217" t="str">
            <v>--</v>
          </cell>
          <cell r="L217" t="str">
            <v/>
          </cell>
          <cell r="M217" t="str">
            <v>--</v>
          </cell>
          <cell r="N217" t="str">
            <v/>
          </cell>
          <cell r="O217" t="str">
            <v>--</v>
          </cell>
          <cell r="P217" t="str">
            <v/>
          </cell>
          <cell r="Q217" t="str">
            <v>--</v>
          </cell>
          <cell r="S217" t="str">
            <v>--</v>
          </cell>
          <cell r="T217" t="str">
            <v/>
          </cell>
          <cell r="U217" t="str">
            <v>--</v>
          </cell>
          <cell r="V217" t="str">
            <v/>
          </cell>
        </row>
        <row r="218">
          <cell r="F218" t="str">
            <v/>
          </cell>
          <cell r="H218" t="str">
            <v/>
          </cell>
          <cell r="J218" t="str">
            <v/>
          </cell>
          <cell r="L218" t="str">
            <v/>
          </cell>
          <cell r="N218" t="str">
            <v/>
          </cell>
          <cell r="P218" t="str">
            <v/>
          </cell>
          <cell r="R218" t="str">
            <v/>
          </cell>
          <cell r="T218" t="str">
            <v/>
          </cell>
          <cell r="V218" t="str">
            <v/>
          </cell>
        </row>
        <row r="219">
          <cell r="B219" t="str">
            <v>NEVADA</v>
          </cell>
          <cell r="D219" t="str">
            <v/>
          </cell>
          <cell r="F219" t="str">
            <v/>
          </cell>
          <cell r="H219" t="str">
            <v/>
          </cell>
          <cell r="J219" t="str">
            <v/>
          </cell>
          <cell r="L219" t="str">
            <v/>
          </cell>
          <cell r="N219" t="str">
            <v/>
          </cell>
          <cell r="P219" t="str">
            <v/>
          </cell>
          <cell r="R219" t="str">
            <v/>
          </cell>
          <cell r="T219" t="str">
            <v/>
          </cell>
          <cell r="V219" t="str">
            <v/>
          </cell>
        </row>
        <row r="220">
          <cell r="A220" t="str">
            <v>BLANK</v>
          </cell>
          <cell r="B220" t="str">
            <v>Nevada Power Co.</v>
          </cell>
          <cell r="C220" t="str">
            <v>BRK.A</v>
          </cell>
          <cell r="D220" t="str">
            <v>Elec.</v>
          </cell>
          <cell r="E220" t="str">
            <v>ü</v>
          </cell>
          <cell r="F220" t="str">
            <v/>
          </cell>
          <cell r="G220" t="str">
            <v>ü</v>
          </cell>
          <cell r="H220" t="str">
            <v/>
          </cell>
          <cell r="I220" t="str">
            <v>--</v>
          </cell>
          <cell r="J220" t="str">
            <v/>
          </cell>
          <cell r="K220" t="str">
            <v>ü</v>
          </cell>
          <cell r="L220" t="str">
            <v>*</v>
          </cell>
          <cell r="M220" t="str">
            <v>--</v>
          </cell>
          <cell r="N220" t="str">
            <v/>
          </cell>
          <cell r="O220" t="str">
            <v>ü</v>
          </cell>
          <cell r="P220" t="str">
            <v/>
          </cell>
          <cell r="Q220" t="str">
            <v>--</v>
          </cell>
          <cell r="R220" t="str">
            <v/>
          </cell>
          <cell r="S220" t="str">
            <v>--</v>
          </cell>
          <cell r="T220" t="str">
            <v/>
          </cell>
          <cell r="U220" t="str">
            <v>--</v>
          </cell>
          <cell r="V220" t="str">
            <v/>
          </cell>
        </row>
        <row r="221">
          <cell r="A221" t="str">
            <v>BLANK</v>
          </cell>
          <cell r="B221" t="str">
            <v>Sierra Pacific Power Co.</v>
          </cell>
          <cell r="C221" t="str">
            <v>BRK.A</v>
          </cell>
          <cell r="D221" t="str">
            <v>Elec.</v>
          </cell>
          <cell r="E221" t="str">
            <v>ü</v>
          </cell>
          <cell r="F221" t="str">
            <v/>
          </cell>
          <cell r="G221" t="str">
            <v>ü</v>
          </cell>
          <cell r="H221" t="str">
            <v/>
          </cell>
          <cell r="I221" t="str">
            <v>--</v>
          </cell>
          <cell r="J221" t="str">
            <v/>
          </cell>
          <cell r="K221" t="str">
            <v>ü</v>
          </cell>
          <cell r="L221" t="str">
            <v>*</v>
          </cell>
          <cell r="M221" t="str">
            <v>--</v>
          </cell>
          <cell r="N221" t="str">
            <v/>
          </cell>
          <cell r="O221" t="str">
            <v>ü</v>
          </cell>
          <cell r="P221" t="str">
            <v/>
          </cell>
          <cell r="Q221" t="str">
            <v>--</v>
          </cell>
          <cell r="R221" t="str">
            <v/>
          </cell>
          <cell r="S221" t="str">
            <v>--</v>
          </cell>
          <cell r="T221" t="str">
            <v/>
          </cell>
          <cell r="U221" t="str">
            <v>--</v>
          </cell>
          <cell r="V221" t="str">
            <v/>
          </cell>
        </row>
        <row r="222">
          <cell r="A222" t="str">
            <v>BLANK</v>
          </cell>
          <cell r="B222" t="str">
            <v>Sierra Pacific Power Co.</v>
          </cell>
          <cell r="C222" t="str">
            <v>BRK.A</v>
          </cell>
          <cell r="D222" t="str">
            <v>Gas</v>
          </cell>
          <cell r="E222" t="str">
            <v>ü</v>
          </cell>
          <cell r="F222" t="str">
            <v/>
          </cell>
          <cell r="G222" t="str">
            <v>--</v>
          </cell>
          <cell r="H222" t="str">
            <v/>
          </cell>
          <cell r="I222" t="str">
            <v>--</v>
          </cell>
          <cell r="J222" t="str">
            <v/>
          </cell>
          <cell r="K222" t="str">
            <v>--</v>
          </cell>
          <cell r="L222" t="str">
            <v/>
          </cell>
          <cell r="M222" t="str">
            <v>--</v>
          </cell>
          <cell r="N222" t="str">
            <v/>
          </cell>
          <cell r="O222" t="str">
            <v>--</v>
          </cell>
          <cell r="P222" t="str">
            <v/>
          </cell>
          <cell r="Q222" t="str">
            <v>--</v>
          </cell>
          <cell r="S222" t="str">
            <v>--</v>
          </cell>
          <cell r="T222" t="str">
            <v/>
          </cell>
          <cell r="U222" t="str">
            <v>--</v>
          </cell>
          <cell r="V222" t="str">
            <v/>
          </cell>
        </row>
        <row r="223">
          <cell r="A223" t="str">
            <v>08SWX3</v>
          </cell>
          <cell r="B223" t="str">
            <v>Southwest Gas Corp.</v>
          </cell>
          <cell r="C223" t="str">
            <v>SWX</v>
          </cell>
          <cell r="D223" t="str">
            <v>Gas</v>
          </cell>
          <cell r="E223" t="str">
            <v>ü</v>
          </cell>
          <cell r="F223" t="str">
            <v/>
          </cell>
          <cell r="G223" t="str">
            <v>ü</v>
          </cell>
          <cell r="H223" t="str">
            <v/>
          </cell>
          <cell r="I223" t="str">
            <v>ü</v>
          </cell>
          <cell r="K223" t="str">
            <v>--</v>
          </cell>
          <cell r="L223" t="str">
            <v/>
          </cell>
          <cell r="M223" t="str">
            <v>--</v>
          </cell>
          <cell r="N223" t="str">
            <v/>
          </cell>
          <cell r="O223" t="str">
            <v>ü</v>
          </cell>
          <cell r="P223" t="str">
            <v/>
          </cell>
          <cell r="Q223" t="str">
            <v>ü</v>
          </cell>
          <cell r="S223" t="str">
            <v>--</v>
          </cell>
          <cell r="T223" t="str">
            <v/>
          </cell>
          <cell r="U223" t="str">
            <v>--</v>
          </cell>
          <cell r="V223" t="str">
            <v/>
          </cell>
        </row>
        <row r="224">
          <cell r="F224" t="str">
            <v/>
          </cell>
          <cell r="H224" t="str">
            <v/>
          </cell>
          <cell r="J224" t="str">
            <v/>
          </cell>
          <cell r="N224" t="str">
            <v/>
          </cell>
          <cell r="P224" t="str">
            <v/>
          </cell>
          <cell r="R224" t="str">
            <v/>
          </cell>
          <cell r="T224" t="str">
            <v/>
          </cell>
          <cell r="V224" t="str">
            <v/>
          </cell>
        </row>
        <row r="225">
          <cell r="B225" t="str">
            <v>NEW HAMPSHIRE</v>
          </cell>
          <cell r="F225" t="str">
            <v/>
          </cell>
          <cell r="G225" t="str">
            <v/>
          </cell>
          <cell r="H225" t="str">
            <v/>
          </cell>
          <cell r="J225" t="str">
            <v/>
          </cell>
          <cell r="M225" t="str">
            <v/>
          </cell>
          <cell r="N225" t="str">
            <v/>
          </cell>
          <cell r="P225" t="str">
            <v/>
          </cell>
          <cell r="R225" t="str">
            <v/>
          </cell>
          <cell r="T225" t="str">
            <v/>
          </cell>
          <cell r="V225" t="str">
            <v/>
          </cell>
        </row>
        <row r="226">
          <cell r="A226" t="str">
            <v>01AQN-G6</v>
          </cell>
          <cell r="B226" t="str">
            <v>Liberty Utilities (EnergyNorth Natural Gas) Corp.</v>
          </cell>
          <cell r="C226" t="str">
            <v>AQN</v>
          </cell>
          <cell r="D226" t="str">
            <v>Gas</v>
          </cell>
          <cell r="E226" t="str">
            <v>ü</v>
          </cell>
          <cell r="F226" t="str">
            <v/>
          </cell>
          <cell r="G226" t="str">
            <v>ü</v>
          </cell>
          <cell r="H226" t="str">
            <v/>
          </cell>
          <cell r="I226" t="str">
            <v>ü</v>
          </cell>
          <cell r="J226" t="str">
            <v>*</v>
          </cell>
          <cell r="K226" t="str">
            <v>--</v>
          </cell>
          <cell r="M226" t="str">
            <v>--</v>
          </cell>
          <cell r="N226" t="str">
            <v/>
          </cell>
          <cell r="O226" t="str">
            <v>--</v>
          </cell>
          <cell r="P226" t="str">
            <v/>
          </cell>
          <cell r="Q226" t="str">
            <v>--</v>
          </cell>
          <cell r="S226" t="str">
            <v>ü</v>
          </cell>
          <cell r="T226" t="str">
            <v/>
          </cell>
          <cell r="U226" t="str">
            <v>--</v>
          </cell>
          <cell r="V226" t="str">
            <v/>
          </cell>
        </row>
        <row r="227">
          <cell r="A227" t="str">
            <v>01AQN3</v>
          </cell>
          <cell r="B227" t="str">
            <v>Liberty Utilities (Granite State Electric) Corp.</v>
          </cell>
          <cell r="C227" t="str">
            <v>AQN</v>
          </cell>
          <cell r="D227" t="str">
            <v>Elec.</v>
          </cell>
          <cell r="E227" t="str">
            <v>--</v>
          </cell>
          <cell r="F227" t="str">
            <v>*</v>
          </cell>
          <cell r="G227" t="str">
            <v>ü</v>
          </cell>
          <cell r="H227" t="str">
            <v/>
          </cell>
          <cell r="I227" t="str">
            <v>--</v>
          </cell>
          <cell r="J227" t="str">
            <v/>
          </cell>
          <cell r="K227" t="str">
            <v>ü</v>
          </cell>
          <cell r="L227" t="str">
            <v>*</v>
          </cell>
          <cell r="M227" t="str">
            <v>--</v>
          </cell>
          <cell r="N227" t="str">
            <v/>
          </cell>
          <cell r="O227" t="str">
            <v>--</v>
          </cell>
          <cell r="P227" t="str">
            <v/>
          </cell>
          <cell r="Q227" t="str">
            <v>ü</v>
          </cell>
          <cell r="R227" t="str">
            <v>*</v>
          </cell>
          <cell r="S227" t="str">
            <v>--</v>
          </cell>
          <cell r="T227" t="str">
            <v/>
          </cell>
          <cell r="U227" t="str">
            <v>ü</v>
          </cell>
          <cell r="V227" t="str">
            <v/>
          </cell>
        </row>
        <row r="228">
          <cell r="A228" t="str">
            <v>BLANK</v>
          </cell>
          <cell r="B228" t="str">
            <v>Northern Utilities Inc.</v>
          </cell>
          <cell r="C228" t="str">
            <v>UTL</v>
          </cell>
          <cell r="D228" t="str">
            <v>Gas</v>
          </cell>
          <cell r="E228" t="str">
            <v>ü</v>
          </cell>
          <cell r="F228" t="str">
            <v/>
          </cell>
          <cell r="G228" t="str">
            <v>ü</v>
          </cell>
          <cell r="H228" t="str">
            <v/>
          </cell>
          <cell r="I228" t="str">
            <v>--</v>
          </cell>
          <cell r="J228" t="str">
            <v/>
          </cell>
          <cell r="K228" t="str">
            <v>ü</v>
          </cell>
          <cell r="L228" t="str">
            <v>*</v>
          </cell>
          <cell r="M228" t="str">
            <v>--</v>
          </cell>
          <cell r="N228" t="str">
            <v/>
          </cell>
          <cell r="O228" t="str">
            <v>--</v>
          </cell>
          <cell r="P228" t="str">
            <v/>
          </cell>
          <cell r="Q228" t="str">
            <v>--</v>
          </cell>
          <cell r="R228" t="str">
            <v/>
          </cell>
          <cell r="S228" t="str">
            <v>--</v>
          </cell>
          <cell r="T228" t="str">
            <v/>
          </cell>
          <cell r="U228" t="str">
            <v>--</v>
          </cell>
          <cell r="V228" t="str">
            <v/>
          </cell>
        </row>
        <row r="229">
          <cell r="A229" t="str">
            <v>20ES3</v>
          </cell>
          <cell r="B229" t="str">
            <v>Public Service Co. of New Hampshire</v>
          </cell>
          <cell r="C229" t="str">
            <v>ES</v>
          </cell>
          <cell r="D229" t="str">
            <v>Elec.</v>
          </cell>
          <cell r="E229" t="str">
            <v>ü</v>
          </cell>
          <cell r="F229" t="str">
            <v>*</v>
          </cell>
          <cell r="G229" t="str">
            <v>--</v>
          </cell>
          <cell r="H229" t="str">
            <v/>
          </cell>
          <cell r="I229" t="str">
            <v>--</v>
          </cell>
          <cell r="J229" t="str">
            <v/>
          </cell>
          <cell r="K229" t="str">
            <v>ü</v>
          </cell>
          <cell r="L229" t="str">
            <v>*</v>
          </cell>
          <cell r="M229" t="str">
            <v>--</v>
          </cell>
          <cell r="N229" t="str">
            <v/>
          </cell>
          <cell r="O229" t="str">
            <v>--</v>
          </cell>
          <cell r="P229" t="str">
            <v/>
          </cell>
          <cell r="Q229" t="str">
            <v>ü</v>
          </cell>
          <cell r="R229" t="str">
            <v>*</v>
          </cell>
          <cell r="S229" t="str">
            <v>--</v>
          </cell>
          <cell r="T229" t="str">
            <v/>
          </cell>
          <cell r="U229" t="str">
            <v>ü</v>
          </cell>
          <cell r="V229" t="str">
            <v/>
          </cell>
        </row>
        <row r="230">
          <cell r="A230" t="str">
            <v>BLANK</v>
          </cell>
          <cell r="B230" t="str">
            <v>Unitil Energy Systems Inc.</v>
          </cell>
          <cell r="C230" t="str">
            <v>UTL</v>
          </cell>
          <cell r="D230" t="str">
            <v>Elec.</v>
          </cell>
          <cell r="E230" t="str">
            <v>--</v>
          </cell>
          <cell r="F230" t="str">
            <v>*</v>
          </cell>
          <cell r="G230" t="str">
            <v>ü</v>
          </cell>
          <cell r="H230" t="str">
            <v/>
          </cell>
          <cell r="I230" t="str">
            <v>--</v>
          </cell>
          <cell r="J230" t="str">
            <v/>
          </cell>
          <cell r="K230" t="str">
            <v>ü</v>
          </cell>
          <cell r="L230" t="str">
            <v>*</v>
          </cell>
          <cell r="M230" t="str">
            <v>--</v>
          </cell>
          <cell r="N230" t="str">
            <v/>
          </cell>
          <cell r="O230" t="str">
            <v>--</v>
          </cell>
          <cell r="P230" t="str">
            <v/>
          </cell>
          <cell r="Q230" t="str">
            <v>ü</v>
          </cell>
          <cell r="R230" t="str">
            <v>*</v>
          </cell>
          <cell r="S230" t="str">
            <v>--</v>
          </cell>
          <cell r="T230" t="str">
            <v/>
          </cell>
          <cell r="U230" t="str">
            <v>--</v>
          </cell>
          <cell r="V230" t="str">
            <v/>
          </cell>
        </row>
        <row r="231">
          <cell r="F231" t="str">
            <v/>
          </cell>
          <cell r="G231" t="str">
            <v/>
          </cell>
          <cell r="H231" t="str">
            <v/>
          </cell>
          <cell r="J231" t="str">
            <v/>
          </cell>
          <cell r="L231" t="str">
            <v/>
          </cell>
          <cell r="N231" t="str">
            <v/>
          </cell>
          <cell r="P231" t="str">
            <v/>
          </cell>
          <cell r="R231" t="str">
            <v/>
          </cell>
          <cell r="T231" t="str">
            <v/>
          </cell>
          <cell r="V231" t="str">
            <v/>
          </cell>
        </row>
        <row r="232">
          <cell r="B232" t="str">
            <v>NEW JERSEY</v>
          </cell>
          <cell r="G232" t="str">
            <v/>
          </cell>
          <cell r="H232" t="str">
            <v/>
          </cell>
          <cell r="J232" t="str">
            <v/>
          </cell>
          <cell r="L232" t="str">
            <v/>
          </cell>
          <cell r="N232" t="str">
            <v/>
          </cell>
          <cell r="P232" t="str">
            <v/>
          </cell>
          <cell r="R232" t="str">
            <v/>
          </cell>
          <cell r="T232" t="str">
            <v/>
          </cell>
          <cell r="V232" t="str">
            <v/>
          </cell>
        </row>
        <row r="233">
          <cell r="A233" t="str">
            <v>21EXC7</v>
          </cell>
          <cell r="B233" t="str">
            <v>Atlantic City Electric Co.</v>
          </cell>
          <cell r="C233" t="str">
            <v>EXC</v>
          </cell>
          <cell r="D233" t="str">
            <v>Elec.</v>
          </cell>
          <cell r="E233" t="str">
            <v>--</v>
          </cell>
          <cell r="F233" t="str">
            <v>*</v>
          </cell>
          <cell r="G233" t="str">
            <v>ü</v>
          </cell>
          <cell r="H233" t="str">
            <v>*</v>
          </cell>
          <cell r="I233" t="str">
            <v>--</v>
          </cell>
          <cell r="J233" t="str">
            <v/>
          </cell>
          <cell r="K233" t="str">
            <v>ü</v>
          </cell>
          <cell r="L233" t="str">
            <v>*</v>
          </cell>
          <cell r="M233" t="str">
            <v>--</v>
          </cell>
          <cell r="N233" t="str">
            <v/>
          </cell>
          <cell r="O233" t="str">
            <v>--</v>
          </cell>
          <cell r="P233" t="str">
            <v/>
          </cell>
          <cell r="Q233" t="str">
            <v>ü</v>
          </cell>
          <cell r="R233" t="str">
            <v>*</v>
          </cell>
          <cell r="S233" t="str">
            <v>ü</v>
          </cell>
          <cell r="T233" t="str">
            <v>*</v>
          </cell>
          <cell r="U233" t="str">
            <v>--</v>
          </cell>
          <cell r="V233" t="str">
            <v/>
          </cell>
        </row>
        <row r="234">
          <cell r="A234" t="str">
            <v>22FE2</v>
          </cell>
          <cell r="B234" t="str">
            <v>Jersey Central Power &amp; Light Co.</v>
          </cell>
          <cell r="C234" t="str">
            <v>FE</v>
          </cell>
          <cell r="D234" t="str">
            <v>Elec.</v>
          </cell>
          <cell r="E234" t="str">
            <v>--</v>
          </cell>
          <cell r="F234" t="str">
            <v>*</v>
          </cell>
          <cell r="G234" t="str">
            <v>ü</v>
          </cell>
          <cell r="H234" t="str">
            <v>*</v>
          </cell>
          <cell r="I234" t="str">
            <v>--</v>
          </cell>
          <cell r="J234" t="str">
            <v/>
          </cell>
          <cell r="K234" t="str">
            <v>ü</v>
          </cell>
          <cell r="L234" t="str">
            <v>*</v>
          </cell>
          <cell r="M234" t="str">
            <v>--</v>
          </cell>
          <cell r="N234" t="str">
            <v/>
          </cell>
          <cell r="O234" t="str">
            <v>--</v>
          </cell>
          <cell r="P234" t="str">
            <v/>
          </cell>
          <cell r="Q234" t="str">
            <v>--</v>
          </cell>
          <cell r="R234" t="str">
            <v>*</v>
          </cell>
          <cell r="S234" t="str">
            <v>ü</v>
          </cell>
          <cell r="T234" t="str">
            <v>*</v>
          </cell>
          <cell r="U234" t="str">
            <v>--</v>
          </cell>
          <cell r="V234" t="str">
            <v/>
          </cell>
        </row>
        <row r="235">
          <cell r="A235" t="str">
            <v>03NJR1</v>
          </cell>
          <cell r="B235" t="str">
            <v>New Jersey Natural Gas Co.</v>
          </cell>
          <cell r="C235" t="str">
            <v>NJR</v>
          </cell>
          <cell r="D235" t="str">
            <v>Gas</v>
          </cell>
          <cell r="E235" t="str">
            <v>--</v>
          </cell>
          <cell r="F235" t="str">
            <v>*</v>
          </cell>
          <cell r="G235" t="str">
            <v>ü</v>
          </cell>
          <cell r="H235" t="str">
            <v>*</v>
          </cell>
          <cell r="I235" t="str">
            <v>ü</v>
          </cell>
          <cell r="J235" t="str">
            <v>*</v>
          </cell>
          <cell r="K235" t="str">
            <v>--</v>
          </cell>
          <cell r="L235" t="str">
            <v/>
          </cell>
          <cell r="M235" t="str">
            <v>--</v>
          </cell>
          <cell r="N235" t="str">
            <v/>
          </cell>
          <cell r="O235" t="str">
            <v>--</v>
          </cell>
          <cell r="P235" t="str">
            <v/>
          </cell>
          <cell r="Q235" t="str">
            <v>ü</v>
          </cell>
          <cell r="R235" t="str">
            <v>*</v>
          </cell>
          <cell r="S235" t="str">
            <v>ü</v>
          </cell>
          <cell r="T235" t="str">
            <v>*</v>
          </cell>
          <cell r="U235" t="str">
            <v>--</v>
          </cell>
          <cell r="V235" t="str">
            <v/>
          </cell>
        </row>
        <row r="236">
          <cell r="A236" t="str">
            <v>07SJI1</v>
          </cell>
          <cell r="B236" t="str">
            <v>Elizabethtown Gas Co.</v>
          </cell>
          <cell r="C236" t="str">
            <v>SJI</v>
          </cell>
          <cell r="D236" t="str">
            <v>Gas</v>
          </cell>
          <cell r="E236" t="str">
            <v>--</v>
          </cell>
          <cell r="F236" t="str">
            <v>*</v>
          </cell>
          <cell r="G236" t="str">
            <v>ü</v>
          </cell>
          <cell r="H236" t="str">
            <v>*</v>
          </cell>
          <cell r="I236" t="str">
            <v>--</v>
          </cell>
          <cell r="J236" t="str">
            <v/>
          </cell>
          <cell r="K236" t="str">
            <v>ü</v>
          </cell>
          <cell r="L236" t="str">
            <v>*</v>
          </cell>
          <cell r="M236" t="str">
            <v>--</v>
          </cell>
          <cell r="N236" t="str">
            <v/>
          </cell>
          <cell r="O236" t="str">
            <v>--</v>
          </cell>
          <cell r="P236" t="str">
            <v/>
          </cell>
          <cell r="Q236" t="str">
            <v>ü</v>
          </cell>
          <cell r="R236" t="str">
            <v>*</v>
          </cell>
          <cell r="S236" t="str">
            <v>ü</v>
          </cell>
          <cell r="T236" t="str">
            <v>*</v>
          </cell>
          <cell r="U236" t="str">
            <v>--</v>
          </cell>
          <cell r="V236" t="str">
            <v/>
          </cell>
        </row>
        <row r="237">
          <cell r="A237" t="str">
            <v>35PEG1</v>
          </cell>
          <cell r="B237" t="str">
            <v>Public Service Electric &amp; Gas Co.</v>
          </cell>
          <cell r="C237" t="str">
            <v>PEG</v>
          </cell>
          <cell r="D237" t="str">
            <v>Elec.</v>
          </cell>
          <cell r="E237" t="str">
            <v>--</v>
          </cell>
          <cell r="F237" t="str">
            <v>*</v>
          </cell>
          <cell r="G237" t="str">
            <v>ü</v>
          </cell>
          <cell r="H237" t="str">
            <v>*</v>
          </cell>
          <cell r="I237" t="str">
            <v>--</v>
          </cell>
          <cell r="J237" t="str">
            <v/>
          </cell>
          <cell r="K237" t="str">
            <v>ü</v>
          </cell>
          <cell r="L237" t="str">
            <v>*</v>
          </cell>
          <cell r="M237" t="str">
            <v>--</v>
          </cell>
          <cell r="N237" t="str">
            <v/>
          </cell>
          <cell r="O237" t="str">
            <v>--</v>
          </cell>
          <cell r="P237" t="str">
            <v/>
          </cell>
          <cell r="Q237" t="str">
            <v>ü</v>
          </cell>
          <cell r="R237" t="str">
            <v>*</v>
          </cell>
          <cell r="S237" t="str">
            <v>ü</v>
          </cell>
          <cell r="T237" t="str">
            <v>*</v>
          </cell>
          <cell r="U237" t="str">
            <v>--</v>
          </cell>
          <cell r="V237" t="str">
            <v/>
          </cell>
        </row>
        <row r="238">
          <cell r="A238" t="str">
            <v>35PEG-G1</v>
          </cell>
          <cell r="B238" t="str">
            <v>Public Service Electric &amp; Gas Co.</v>
          </cell>
          <cell r="C238" t="str">
            <v>PEG</v>
          </cell>
          <cell r="D238" t="str">
            <v>Gas</v>
          </cell>
          <cell r="E238" t="str">
            <v>--</v>
          </cell>
          <cell r="F238" t="str">
            <v>*</v>
          </cell>
          <cell r="G238" t="str">
            <v>ü</v>
          </cell>
          <cell r="H238" t="str">
            <v>*</v>
          </cell>
          <cell r="I238" t="str">
            <v>--</v>
          </cell>
          <cell r="J238" t="str">
            <v/>
          </cell>
          <cell r="K238" t="str">
            <v>ü</v>
          </cell>
          <cell r="L238" t="str">
            <v>*</v>
          </cell>
          <cell r="M238" t="str">
            <v>--</v>
          </cell>
          <cell r="N238" t="str">
            <v/>
          </cell>
          <cell r="O238" t="str">
            <v>--</v>
          </cell>
          <cell r="P238" t="str">
            <v/>
          </cell>
          <cell r="Q238" t="str">
            <v>ü</v>
          </cell>
          <cell r="R238" t="str">
            <v>*</v>
          </cell>
          <cell r="S238" t="str">
            <v>ü</v>
          </cell>
          <cell r="T238" t="str">
            <v>*</v>
          </cell>
          <cell r="U238" t="str">
            <v>--</v>
          </cell>
          <cell r="V238" t="str">
            <v/>
          </cell>
        </row>
        <row r="239">
          <cell r="A239" t="str">
            <v>11ED1</v>
          </cell>
          <cell r="B239" t="str">
            <v>Rockland Electric Co.</v>
          </cell>
          <cell r="C239" t="str">
            <v>ED</v>
          </cell>
          <cell r="D239" t="str">
            <v>Elec.</v>
          </cell>
          <cell r="E239" t="str">
            <v>--</v>
          </cell>
          <cell r="F239" t="str">
            <v>*</v>
          </cell>
          <cell r="G239" t="str">
            <v>ü</v>
          </cell>
          <cell r="H239" t="str">
            <v>*</v>
          </cell>
          <cell r="I239" t="str">
            <v>--</v>
          </cell>
          <cell r="J239" t="str">
            <v/>
          </cell>
          <cell r="K239" t="str">
            <v>ü</v>
          </cell>
          <cell r="L239" t="str">
            <v>*</v>
          </cell>
          <cell r="M239" t="str">
            <v>--</v>
          </cell>
          <cell r="N239" t="str">
            <v/>
          </cell>
          <cell r="O239" t="str">
            <v>--</v>
          </cell>
          <cell r="P239" t="str">
            <v/>
          </cell>
          <cell r="Q239" t="str">
            <v>--</v>
          </cell>
          <cell r="R239" t="str">
            <v>*</v>
          </cell>
          <cell r="S239" t="str">
            <v>ü</v>
          </cell>
          <cell r="T239" t="str">
            <v>*</v>
          </cell>
          <cell r="U239" t="str">
            <v>--</v>
          </cell>
          <cell r="V239" t="str">
            <v/>
          </cell>
        </row>
        <row r="240">
          <cell r="A240" t="str">
            <v>07SJI2</v>
          </cell>
          <cell r="B240" t="str">
            <v>South Jersey Gas Co.</v>
          </cell>
          <cell r="C240" t="str">
            <v>SJI</v>
          </cell>
          <cell r="D240" t="str">
            <v>Gas</v>
          </cell>
          <cell r="E240" t="str">
            <v>--</v>
          </cell>
          <cell r="F240" t="str">
            <v>*</v>
          </cell>
          <cell r="G240" t="str">
            <v>ü</v>
          </cell>
          <cell r="H240" t="str">
            <v>*</v>
          </cell>
          <cell r="I240" t="str">
            <v>ü</v>
          </cell>
          <cell r="J240" t="str">
            <v>*</v>
          </cell>
          <cell r="K240" t="str">
            <v>--</v>
          </cell>
          <cell r="L240" t="str">
            <v/>
          </cell>
          <cell r="M240" t="str">
            <v>--</v>
          </cell>
          <cell r="N240" t="str">
            <v/>
          </cell>
          <cell r="O240" t="str">
            <v>--</v>
          </cell>
          <cell r="P240" t="str">
            <v/>
          </cell>
          <cell r="Q240" t="str">
            <v>--</v>
          </cell>
          <cell r="R240" t="str">
            <v>*</v>
          </cell>
          <cell r="S240" t="str">
            <v>ü</v>
          </cell>
          <cell r="T240" t="str">
            <v>*</v>
          </cell>
          <cell r="U240" t="str">
            <v>--</v>
          </cell>
          <cell r="V240" t="str">
            <v/>
          </cell>
        </row>
        <row r="241">
          <cell r="F241" t="str">
            <v/>
          </cell>
          <cell r="H241" t="str">
            <v/>
          </cell>
          <cell r="J241" t="str">
            <v/>
          </cell>
          <cell r="L241" t="str">
            <v/>
          </cell>
          <cell r="N241" t="str">
            <v/>
          </cell>
          <cell r="P241" t="str">
            <v/>
          </cell>
          <cell r="R241" t="str">
            <v/>
          </cell>
          <cell r="T241" t="str">
            <v/>
          </cell>
          <cell r="V241" t="str">
            <v/>
          </cell>
        </row>
        <row r="242">
          <cell r="B242" t="str">
            <v>NEW MEXICO</v>
          </cell>
          <cell r="F242" t="str">
            <v/>
          </cell>
          <cell r="H242" t="str">
            <v/>
          </cell>
          <cell r="J242" t="str">
            <v/>
          </cell>
          <cell r="L242" t="str">
            <v/>
          </cell>
          <cell r="N242" t="str">
            <v/>
          </cell>
          <cell r="O242" t="str">
            <v/>
          </cell>
          <cell r="P242" t="str">
            <v/>
          </cell>
          <cell r="R242" t="str">
            <v/>
          </cell>
          <cell r="T242" t="str">
            <v/>
          </cell>
          <cell r="V242" t="str">
            <v/>
          </cell>
        </row>
        <row r="243">
          <cell r="A243" t="str">
            <v>16EE1</v>
          </cell>
          <cell r="B243" t="str">
            <v>El Paso Electric Co.</v>
          </cell>
          <cell r="C243" t="str">
            <v>--</v>
          </cell>
          <cell r="D243" t="str">
            <v>Elec.</v>
          </cell>
          <cell r="E243" t="str">
            <v>ü</v>
          </cell>
          <cell r="F243" t="str">
            <v/>
          </cell>
          <cell r="G243" t="str">
            <v>ü</v>
          </cell>
          <cell r="H243" t="str">
            <v/>
          </cell>
          <cell r="I243" t="str">
            <v>--</v>
          </cell>
          <cell r="J243" t="str">
            <v/>
          </cell>
          <cell r="K243" t="str">
            <v>--</v>
          </cell>
          <cell r="L243" t="str">
            <v/>
          </cell>
          <cell r="M243" t="str">
            <v>--</v>
          </cell>
          <cell r="N243" t="str">
            <v/>
          </cell>
          <cell r="O243" t="str">
            <v>ü</v>
          </cell>
          <cell r="P243" t="str">
            <v/>
          </cell>
          <cell r="Q243" t="str">
            <v>--</v>
          </cell>
          <cell r="R243" t="str">
            <v/>
          </cell>
          <cell r="S243" t="str">
            <v>--</v>
          </cell>
          <cell r="T243" t="str">
            <v/>
          </cell>
          <cell r="U243" t="str">
            <v>--</v>
          </cell>
          <cell r="V243" t="str">
            <v/>
          </cell>
        </row>
        <row r="244">
          <cell r="A244" t="str">
            <v>17EMA-G2</v>
          </cell>
          <cell r="B244" t="str">
            <v>New Mexico Gas Co.</v>
          </cell>
          <cell r="C244" t="str">
            <v>EMA</v>
          </cell>
          <cell r="D244" t="str">
            <v>Gas</v>
          </cell>
          <cell r="E244" t="str">
            <v>ü</v>
          </cell>
          <cell r="F244" t="str">
            <v/>
          </cell>
          <cell r="G244" t="str">
            <v>ü</v>
          </cell>
          <cell r="H244" t="str">
            <v/>
          </cell>
          <cell r="I244" t="str">
            <v>--</v>
          </cell>
          <cell r="J244" t="str">
            <v/>
          </cell>
          <cell r="K244" t="str">
            <v>ü</v>
          </cell>
          <cell r="L244" t="str">
            <v>*</v>
          </cell>
          <cell r="M244" t="str">
            <v>--</v>
          </cell>
          <cell r="N244" t="str">
            <v/>
          </cell>
          <cell r="O244" t="str">
            <v>--</v>
          </cell>
          <cell r="P244" t="str">
            <v/>
          </cell>
          <cell r="Q244" t="str">
            <v>--</v>
          </cell>
          <cell r="R244" t="str">
            <v/>
          </cell>
          <cell r="S244" t="str">
            <v>--</v>
          </cell>
          <cell r="T244" t="str">
            <v/>
          </cell>
          <cell r="U244" t="str">
            <v>--</v>
          </cell>
          <cell r="V244" t="str">
            <v/>
          </cell>
        </row>
        <row r="245">
          <cell r="A245" t="str">
            <v>32PNM1</v>
          </cell>
          <cell r="B245" t="str">
            <v>Public Service Co. of New Mexico</v>
          </cell>
          <cell r="C245" t="str">
            <v>PNM</v>
          </cell>
          <cell r="D245" t="str">
            <v>Elec.</v>
          </cell>
          <cell r="E245" t="str">
            <v>ü</v>
          </cell>
          <cell r="F245" t="str">
            <v/>
          </cell>
          <cell r="G245" t="str">
            <v>ü</v>
          </cell>
          <cell r="H245" t="str">
            <v/>
          </cell>
          <cell r="I245" t="str">
            <v>--</v>
          </cell>
          <cell r="J245" t="str">
            <v/>
          </cell>
          <cell r="K245" t="str">
            <v>--</v>
          </cell>
          <cell r="L245" t="str">
            <v/>
          </cell>
          <cell r="M245" t="str">
            <v>--</v>
          </cell>
          <cell r="N245" t="str">
            <v/>
          </cell>
          <cell r="O245" t="str">
            <v>ü</v>
          </cell>
          <cell r="P245" t="str">
            <v/>
          </cell>
          <cell r="Q245" t="str">
            <v>--</v>
          </cell>
          <cell r="S245" t="str">
            <v>--</v>
          </cell>
          <cell r="U245" t="str">
            <v>--</v>
          </cell>
          <cell r="V245" t="str">
            <v/>
          </cell>
        </row>
        <row r="246">
          <cell r="A246" t="str">
            <v>39XEL3</v>
          </cell>
          <cell r="B246" t="str">
            <v>Southwestern Public Service Co.</v>
          </cell>
          <cell r="C246" t="str">
            <v>XEL</v>
          </cell>
          <cell r="D246" t="str">
            <v>Elec.</v>
          </cell>
          <cell r="E246" t="str">
            <v>ü</v>
          </cell>
          <cell r="F246" t="str">
            <v/>
          </cell>
          <cell r="G246" t="str">
            <v>ü</v>
          </cell>
          <cell r="H246" t="str">
            <v/>
          </cell>
          <cell r="I246" t="str">
            <v>--</v>
          </cell>
          <cell r="J246" t="str">
            <v/>
          </cell>
          <cell r="K246" t="str">
            <v>--</v>
          </cell>
          <cell r="L246" t="str">
            <v/>
          </cell>
          <cell r="M246" t="str">
            <v>--</v>
          </cell>
          <cell r="N246" t="str">
            <v/>
          </cell>
          <cell r="O246" t="str">
            <v>ü</v>
          </cell>
          <cell r="P246" t="str">
            <v/>
          </cell>
          <cell r="Q246" t="str">
            <v>--</v>
          </cell>
          <cell r="R246" t="str">
            <v/>
          </cell>
          <cell r="S246" t="str">
            <v>--</v>
          </cell>
          <cell r="T246" t="str">
            <v/>
          </cell>
          <cell r="U246" t="str">
            <v>--</v>
          </cell>
          <cell r="V246" t="str">
            <v/>
          </cell>
        </row>
        <row r="247">
          <cell r="F247" t="str">
            <v/>
          </cell>
          <cell r="H247" t="str">
            <v/>
          </cell>
          <cell r="J247" t="str">
            <v/>
          </cell>
          <cell r="L247" t="str">
            <v/>
          </cell>
          <cell r="M247" t="str">
            <v/>
          </cell>
          <cell r="N247" t="str">
            <v/>
          </cell>
          <cell r="P247" t="str">
            <v/>
          </cell>
          <cell r="R247" t="str">
            <v/>
          </cell>
          <cell r="T247" t="str">
            <v/>
          </cell>
          <cell r="V247" t="str">
            <v/>
          </cell>
        </row>
        <row r="248">
          <cell r="B248" t="str">
            <v>NEW YORK</v>
          </cell>
          <cell r="D248" t="str">
            <v/>
          </cell>
          <cell r="F248" t="str">
            <v/>
          </cell>
          <cell r="H248" t="str">
            <v/>
          </cell>
          <cell r="J248" t="str">
            <v/>
          </cell>
          <cell r="L248" t="str">
            <v/>
          </cell>
          <cell r="N248" t="str">
            <v/>
          </cell>
          <cell r="P248" t="str">
            <v/>
          </cell>
          <cell r="R248" t="str">
            <v/>
          </cell>
          <cell r="T248" t="str">
            <v/>
          </cell>
          <cell r="V248" t="str">
            <v/>
          </cell>
        </row>
        <row r="249">
          <cell r="A249" t="str">
            <v>BLANK</v>
          </cell>
          <cell r="B249" t="str">
            <v>Brooklyn Union Gas Co.</v>
          </cell>
          <cell r="C249" t="str">
            <v>NGG</v>
          </cell>
          <cell r="D249" t="str">
            <v>Gas</v>
          </cell>
          <cell r="E249" t="str">
            <v>ü</v>
          </cell>
          <cell r="F249" t="str">
            <v/>
          </cell>
          <cell r="G249" t="str">
            <v>ü</v>
          </cell>
          <cell r="H249" t="str">
            <v/>
          </cell>
          <cell r="I249" t="str">
            <v>ü</v>
          </cell>
          <cell r="J249" t="str">
            <v/>
          </cell>
          <cell r="K249" t="str">
            <v>--</v>
          </cell>
          <cell r="L249" t="str">
            <v/>
          </cell>
          <cell r="M249" t="str">
            <v>--</v>
          </cell>
          <cell r="N249" t="str">
            <v/>
          </cell>
          <cell r="O249" t="str">
            <v>--</v>
          </cell>
          <cell r="P249" t="str">
            <v/>
          </cell>
          <cell r="Q249" t="str">
            <v>ü</v>
          </cell>
          <cell r="S249" t="str">
            <v>ü</v>
          </cell>
          <cell r="T249" t="str">
            <v>*</v>
          </cell>
          <cell r="U249" t="str">
            <v>--</v>
          </cell>
          <cell r="V249" t="str">
            <v/>
          </cell>
        </row>
        <row r="250">
          <cell r="A250" t="str">
            <v>23FTS3</v>
          </cell>
          <cell r="B250" t="str">
            <v>Central Hudson Gas &amp; Electric Corp.</v>
          </cell>
          <cell r="C250" t="str">
            <v>FTS</v>
          </cell>
          <cell r="D250" t="str">
            <v>Elec.</v>
          </cell>
          <cell r="E250" t="str">
            <v>--</v>
          </cell>
          <cell r="F250" t="str">
            <v>*</v>
          </cell>
          <cell r="G250" t="str">
            <v>ü</v>
          </cell>
          <cell r="H250" t="str">
            <v/>
          </cell>
          <cell r="I250" t="str">
            <v>ü</v>
          </cell>
          <cell r="J250" t="str">
            <v/>
          </cell>
          <cell r="K250" t="str">
            <v>--</v>
          </cell>
          <cell r="L250" t="str">
            <v/>
          </cell>
          <cell r="M250" t="str">
            <v>--</v>
          </cell>
          <cell r="N250" t="str">
            <v/>
          </cell>
          <cell r="O250" t="str">
            <v>ü</v>
          </cell>
          <cell r="P250" t="str">
            <v>*</v>
          </cell>
          <cell r="Q250" t="str">
            <v>ü</v>
          </cell>
          <cell r="R250" t="str">
            <v>*</v>
          </cell>
          <cell r="S250" t="str">
            <v>ü</v>
          </cell>
          <cell r="T250" t="str">
            <v>*</v>
          </cell>
          <cell r="U250" t="str">
            <v>--</v>
          </cell>
          <cell r="V250" t="str">
            <v/>
          </cell>
        </row>
        <row r="251">
          <cell r="A251" t="str">
            <v>23FTS-G2</v>
          </cell>
          <cell r="B251" t="str">
            <v>Central Hudson Gas &amp; Electric Corp.</v>
          </cell>
          <cell r="C251" t="str">
            <v>FTS</v>
          </cell>
          <cell r="D251" t="str">
            <v>Gas</v>
          </cell>
          <cell r="E251" t="str">
            <v>ü</v>
          </cell>
          <cell r="F251" t="str">
            <v/>
          </cell>
          <cell r="G251" t="str">
            <v>ü</v>
          </cell>
          <cell r="H251" t="str">
            <v/>
          </cell>
          <cell r="I251" t="str">
            <v>ü</v>
          </cell>
          <cell r="J251" t="str">
            <v/>
          </cell>
          <cell r="K251" t="str">
            <v>--</v>
          </cell>
          <cell r="L251" t="str">
            <v/>
          </cell>
          <cell r="M251" t="str">
            <v>--</v>
          </cell>
          <cell r="N251" t="str">
            <v/>
          </cell>
          <cell r="O251" t="str">
            <v>--</v>
          </cell>
          <cell r="P251" t="str">
            <v/>
          </cell>
          <cell r="Q251" t="str">
            <v>ü</v>
          </cell>
          <cell r="R251" t="str">
            <v>*</v>
          </cell>
          <cell r="S251" t="str">
            <v>ü</v>
          </cell>
          <cell r="T251" t="str">
            <v>*</v>
          </cell>
          <cell r="U251" t="str">
            <v>--</v>
          </cell>
          <cell r="V251" t="str">
            <v/>
          </cell>
        </row>
        <row r="252">
          <cell r="A252" t="str">
            <v>11ED2</v>
          </cell>
          <cell r="B252" t="str">
            <v>Consolidated Edison Co. of New York Inc.</v>
          </cell>
          <cell r="C252" t="str">
            <v>ED</v>
          </cell>
          <cell r="D252" t="str">
            <v>Elec.</v>
          </cell>
          <cell r="E252" t="str">
            <v>--</v>
          </cell>
          <cell r="F252" t="str">
            <v>*</v>
          </cell>
          <cell r="G252" t="str">
            <v>ü</v>
          </cell>
          <cell r="H252" t="str">
            <v/>
          </cell>
          <cell r="I252" t="str">
            <v>ü</v>
          </cell>
          <cell r="J252" t="str">
            <v/>
          </cell>
          <cell r="K252" t="str">
            <v>--</v>
          </cell>
          <cell r="L252" t="str">
            <v/>
          </cell>
          <cell r="M252" t="str">
            <v>--</v>
          </cell>
          <cell r="N252" t="str">
            <v/>
          </cell>
          <cell r="O252" t="str">
            <v>ü</v>
          </cell>
          <cell r="P252" t="str">
            <v>*</v>
          </cell>
          <cell r="Q252" t="str">
            <v>ü</v>
          </cell>
          <cell r="R252" t="str">
            <v>*</v>
          </cell>
          <cell r="S252" t="str">
            <v>--</v>
          </cell>
          <cell r="T252" t="str">
            <v/>
          </cell>
          <cell r="U252" t="str">
            <v>--</v>
          </cell>
          <cell r="V252" t="str">
            <v/>
          </cell>
        </row>
        <row r="253">
          <cell r="A253" t="str">
            <v>11ED-G1</v>
          </cell>
          <cell r="B253" t="str">
            <v>Consolidated Edison Co. of New York Inc.</v>
          </cell>
          <cell r="C253" t="str">
            <v>ED</v>
          </cell>
          <cell r="D253" t="str">
            <v>Gas</v>
          </cell>
          <cell r="E253" t="str">
            <v>ü</v>
          </cell>
          <cell r="F253" t="str">
            <v/>
          </cell>
          <cell r="G253" t="str">
            <v>ü</v>
          </cell>
          <cell r="H253" t="str">
            <v/>
          </cell>
          <cell r="I253" t="str">
            <v>ü</v>
          </cell>
          <cell r="J253" t="str">
            <v/>
          </cell>
          <cell r="K253" t="str">
            <v>--</v>
          </cell>
          <cell r="L253" t="str">
            <v/>
          </cell>
          <cell r="M253" t="str">
            <v>--</v>
          </cell>
          <cell r="N253" t="str">
            <v/>
          </cell>
          <cell r="O253" t="str">
            <v>--</v>
          </cell>
          <cell r="P253" t="str">
            <v/>
          </cell>
          <cell r="Q253" t="str">
            <v>ü</v>
          </cell>
          <cell r="S253" t="str">
            <v>--</v>
          </cell>
          <cell r="T253" t="str">
            <v/>
          </cell>
          <cell r="U253" t="str">
            <v>--</v>
          </cell>
          <cell r="V253" t="str">
            <v/>
          </cell>
        </row>
        <row r="254">
          <cell r="A254" t="str">
            <v>BLANK</v>
          </cell>
          <cell r="B254" t="str">
            <v>KeySpan Gas East Corp.</v>
          </cell>
          <cell r="C254" t="str">
            <v>NGG</v>
          </cell>
          <cell r="D254" t="str">
            <v>Gas</v>
          </cell>
          <cell r="E254" t="str">
            <v>ü</v>
          </cell>
          <cell r="F254" t="str">
            <v/>
          </cell>
          <cell r="G254" t="str">
            <v>ü</v>
          </cell>
          <cell r="H254" t="str">
            <v/>
          </cell>
          <cell r="I254" t="str">
            <v>ü</v>
          </cell>
          <cell r="J254" t="str">
            <v/>
          </cell>
          <cell r="K254" t="str">
            <v>--</v>
          </cell>
          <cell r="L254" t="str">
            <v/>
          </cell>
          <cell r="M254" t="str">
            <v>--</v>
          </cell>
          <cell r="N254" t="str">
            <v/>
          </cell>
          <cell r="O254" t="str">
            <v>--</v>
          </cell>
          <cell r="P254" t="str">
            <v/>
          </cell>
          <cell r="Q254" t="str">
            <v>ü</v>
          </cell>
          <cell r="S254" t="str">
            <v>--</v>
          </cell>
          <cell r="T254" t="str">
            <v/>
          </cell>
          <cell r="U254" t="str">
            <v>--</v>
          </cell>
          <cell r="V254" t="str">
            <v/>
          </cell>
        </row>
        <row r="255">
          <cell r="A255" t="str">
            <v>BLANK</v>
          </cell>
          <cell r="B255" t="str">
            <v>National Fuel Gas Distribution Corp.</v>
          </cell>
          <cell r="C255" t="str">
            <v>NFG</v>
          </cell>
          <cell r="D255" t="str">
            <v>Gas</v>
          </cell>
          <cell r="E255" t="str">
            <v>ü</v>
          </cell>
          <cell r="F255" t="str">
            <v/>
          </cell>
          <cell r="G255" t="str">
            <v>ü</v>
          </cell>
          <cell r="H255" t="str">
            <v/>
          </cell>
          <cell r="I255" t="str">
            <v>ü</v>
          </cell>
          <cell r="J255" t="str">
            <v/>
          </cell>
          <cell r="K255" t="str">
            <v>--</v>
          </cell>
          <cell r="L255" t="str">
            <v/>
          </cell>
          <cell r="M255" t="str">
            <v>--</v>
          </cell>
          <cell r="N255" t="str">
            <v/>
          </cell>
          <cell r="O255" t="str">
            <v>--</v>
          </cell>
          <cell r="P255" t="str">
            <v/>
          </cell>
          <cell r="Q255" t="str">
            <v>ü</v>
          </cell>
          <cell r="S255" t="str">
            <v>--</v>
          </cell>
          <cell r="T255" t="str">
            <v/>
          </cell>
          <cell r="U255" t="str">
            <v>--</v>
          </cell>
          <cell r="V255" t="str">
            <v/>
          </cell>
        </row>
        <row r="256">
          <cell r="A256" t="str">
            <v>BLANK</v>
          </cell>
          <cell r="B256" t="str">
            <v>New York State Electric &amp; Gas Corp.</v>
          </cell>
          <cell r="C256" t="str">
            <v>IBE</v>
          </cell>
          <cell r="D256" t="str">
            <v>Elec.</v>
          </cell>
          <cell r="E256" t="str">
            <v>--</v>
          </cell>
          <cell r="F256" t="str">
            <v>*</v>
          </cell>
          <cell r="G256" t="str">
            <v>ü</v>
          </cell>
          <cell r="H256" t="str">
            <v/>
          </cell>
          <cell r="I256" t="str">
            <v>ü</v>
          </cell>
          <cell r="J256" t="str">
            <v/>
          </cell>
          <cell r="K256" t="str">
            <v>--</v>
          </cell>
          <cell r="L256" t="str">
            <v/>
          </cell>
          <cell r="M256" t="str">
            <v>--</v>
          </cell>
          <cell r="N256" t="str">
            <v/>
          </cell>
          <cell r="O256" t="str">
            <v>ü</v>
          </cell>
          <cell r="P256" t="str">
            <v>*</v>
          </cell>
          <cell r="Q256" t="str">
            <v>ü</v>
          </cell>
          <cell r="R256" t="str">
            <v>*</v>
          </cell>
          <cell r="S256" t="str">
            <v>--</v>
          </cell>
          <cell r="T256" t="str">
            <v/>
          </cell>
          <cell r="U256" t="str">
            <v>--</v>
          </cell>
          <cell r="V256" t="str">
            <v/>
          </cell>
        </row>
        <row r="257">
          <cell r="A257" t="str">
            <v>BLANK</v>
          </cell>
          <cell r="B257" t="str">
            <v>New York State Electric &amp; Gas Corp.</v>
          </cell>
          <cell r="C257" t="str">
            <v>IBE</v>
          </cell>
          <cell r="D257" t="str">
            <v>Gas</v>
          </cell>
          <cell r="E257" t="str">
            <v>ü</v>
          </cell>
          <cell r="F257" t="str">
            <v/>
          </cell>
          <cell r="G257" t="str">
            <v>ü</v>
          </cell>
          <cell r="H257" t="str">
            <v/>
          </cell>
          <cell r="I257" t="str">
            <v>ü</v>
          </cell>
          <cell r="J257" t="str">
            <v/>
          </cell>
          <cell r="K257" t="str">
            <v>--</v>
          </cell>
          <cell r="L257" t="str">
            <v/>
          </cell>
          <cell r="M257" t="str">
            <v>--</v>
          </cell>
          <cell r="N257" t="str">
            <v/>
          </cell>
          <cell r="O257" t="str">
            <v>--</v>
          </cell>
          <cell r="P257" t="str">
            <v/>
          </cell>
          <cell r="Q257" t="str">
            <v>ü</v>
          </cell>
          <cell r="R257" t="str">
            <v>*</v>
          </cell>
          <cell r="S257" t="str">
            <v>--</v>
          </cell>
          <cell r="T257" t="str">
            <v/>
          </cell>
          <cell r="U257" t="str">
            <v>--</v>
          </cell>
          <cell r="V257" t="str">
            <v/>
          </cell>
        </row>
        <row r="258">
          <cell r="A258" t="str">
            <v>BLANK</v>
          </cell>
          <cell r="B258" t="str">
            <v>Niagara Mohawk Power Corp.</v>
          </cell>
          <cell r="C258" t="str">
            <v>NGG</v>
          </cell>
          <cell r="D258" t="str">
            <v>Elec.</v>
          </cell>
          <cell r="E258" t="str">
            <v>--</v>
          </cell>
          <cell r="F258" t="str">
            <v>*</v>
          </cell>
          <cell r="G258" t="str">
            <v>ü</v>
          </cell>
          <cell r="H258" t="str">
            <v/>
          </cell>
          <cell r="I258" t="str">
            <v>ü</v>
          </cell>
          <cell r="J258" t="str">
            <v/>
          </cell>
          <cell r="K258" t="str">
            <v>--</v>
          </cell>
          <cell r="L258" t="str">
            <v/>
          </cell>
          <cell r="M258" t="str">
            <v>--</v>
          </cell>
          <cell r="N258" t="str">
            <v/>
          </cell>
          <cell r="O258" t="str">
            <v>ü</v>
          </cell>
          <cell r="P258" t="str">
            <v>*</v>
          </cell>
          <cell r="Q258" t="str">
            <v>--</v>
          </cell>
          <cell r="R258" t="str">
            <v/>
          </cell>
          <cell r="S258" t="str">
            <v>--</v>
          </cell>
          <cell r="T258" t="str">
            <v/>
          </cell>
          <cell r="U258" t="str">
            <v>--</v>
          </cell>
          <cell r="V258" t="str">
            <v/>
          </cell>
        </row>
        <row r="259">
          <cell r="A259" t="str">
            <v>BLANK</v>
          </cell>
          <cell r="B259" t="str">
            <v>Niagara Mohawk Power Corp.</v>
          </cell>
          <cell r="C259" t="str">
            <v>NGG</v>
          </cell>
          <cell r="D259" t="str">
            <v>Gas</v>
          </cell>
          <cell r="E259" t="str">
            <v>ü</v>
          </cell>
          <cell r="F259" t="str">
            <v/>
          </cell>
          <cell r="G259" t="str">
            <v>ü</v>
          </cell>
          <cell r="H259" t="str">
            <v/>
          </cell>
          <cell r="I259" t="str">
            <v>ü</v>
          </cell>
          <cell r="J259" t="str">
            <v/>
          </cell>
          <cell r="K259" t="str">
            <v>--</v>
          </cell>
          <cell r="L259" t="str">
            <v/>
          </cell>
          <cell r="M259" t="str">
            <v>--</v>
          </cell>
          <cell r="N259" t="str">
            <v/>
          </cell>
          <cell r="O259" t="str">
            <v>--</v>
          </cell>
          <cell r="P259" t="str">
            <v/>
          </cell>
          <cell r="Q259" t="str">
            <v>ü</v>
          </cell>
          <cell r="S259" t="str">
            <v>--</v>
          </cell>
          <cell r="T259" t="str">
            <v/>
          </cell>
          <cell r="U259" t="str">
            <v>--</v>
          </cell>
          <cell r="V259" t="str">
            <v/>
          </cell>
        </row>
        <row r="260">
          <cell r="A260" t="str">
            <v>11ED3</v>
          </cell>
          <cell r="B260" t="str">
            <v>Orange &amp; Rockland Utilities Inc.</v>
          </cell>
          <cell r="C260" t="str">
            <v>ED</v>
          </cell>
          <cell r="D260" t="str">
            <v>Elec.</v>
          </cell>
          <cell r="E260" t="str">
            <v>--</v>
          </cell>
          <cell r="F260" t="str">
            <v>*</v>
          </cell>
          <cell r="G260" t="str">
            <v>ü</v>
          </cell>
          <cell r="H260" t="str">
            <v/>
          </cell>
          <cell r="I260" t="str">
            <v>ü</v>
          </cell>
          <cell r="J260" t="str">
            <v/>
          </cell>
          <cell r="K260" t="str">
            <v>--</v>
          </cell>
          <cell r="L260" t="str">
            <v/>
          </cell>
          <cell r="M260" t="str">
            <v>--</v>
          </cell>
          <cell r="N260" t="str">
            <v/>
          </cell>
          <cell r="O260" t="str">
            <v>ü</v>
          </cell>
          <cell r="P260" t="str">
            <v>*</v>
          </cell>
          <cell r="Q260" t="str">
            <v>--</v>
          </cell>
          <cell r="R260" t="str">
            <v/>
          </cell>
          <cell r="S260" t="str">
            <v>--</v>
          </cell>
          <cell r="T260" t="str">
            <v/>
          </cell>
          <cell r="U260" t="str">
            <v>--</v>
          </cell>
          <cell r="V260" t="str">
            <v/>
          </cell>
        </row>
        <row r="261">
          <cell r="A261" t="str">
            <v>11ED-G2</v>
          </cell>
          <cell r="B261" t="str">
            <v>Orange &amp; Rockland Utilities Inc.</v>
          </cell>
          <cell r="C261" t="str">
            <v>ED</v>
          </cell>
          <cell r="D261" t="str">
            <v>Gas</v>
          </cell>
          <cell r="E261" t="str">
            <v>ü</v>
          </cell>
          <cell r="F261" t="str">
            <v/>
          </cell>
          <cell r="G261" t="str">
            <v>ü</v>
          </cell>
          <cell r="H261" t="str">
            <v/>
          </cell>
          <cell r="I261" t="str">
            <v>ü</v>
          </cell>
          <cell r="J261" t="str">
            <v/>
          </cell>
          <cell r="K261" t="str">
            <v>--</v>
          </cell>
          <cell r="L261" t="str">
            <v/>
          </cell>
          <cell r="M261" t="str">
            <v>--</v>
          </cell>
          <cell r="N261" t="str">
            <v/>
          </cell>
          <cell r="O261" t="str">
            <v>--</v>
          </cell>
          <cell r="P261" t="str">
            <v/>
          </cell>
          <cell r="Q261" t="str">
            <v>--</v>
          </cell>
          <cell r="S261" t="str">
            <v>--</v>
          </cell>
          <cell r="T261" t="str">
            <v/>
          </cell>
          <cell r="U261" t="str">
            <v>--</v>
          </cell>
          <cell r="V261" t="str">
            <v/>
          </cell>
        </row>
        <row r="262">
          <cell r="A262" t="str">
            <v>BLANK</v>
          </cell>
          <cell r="B262" t="str">
            <v>Rochester Gas and Electric Corp.</v>
          </cell>
          <cell r="C262" t="str">
            <v>IBE</v>
          </cell>
          <cell r="D262" t="str">
            <v>Elec.</v>
          </cell>
          <cell r="E262" t="str">
            <v>--</v>
          </cell>
          <cell r="F262" t="str">
            <v>*</v>
          </cell>
          <cell r="G262" t="str">
            <v>ü</v>
          </cell>
          <cell r="H262" t="str">
            <v/>
          </cell>
          <cell r="I262" t="str">
            <v>ü</v>
          </cell>
          <cell r="J262" t="str">
            <v/>
          </cell>
          <cell r="K262" t="str">
            <v>--</v>
          </cell>
          <cell r="L262" t="str">
            <v/>
          </cell>
          <cell r="M262" t="str">
            <v>--</v>
          </cell>
          <cell r="N262" t="str">
            <v/>
          </cell>
          <cell r="O262" t="str">
            <v>ü</v>
          </cell>
          <cell r="P262" t="str">
            <v>*</v>
          </cell>
          <cell r="Q262" t="str">
            <v>--</v>
          </cell>
          <cell r="R262" t="str">
            <v/>
          </cell>
          <cell r="S262" t="str">
            <v>--</v>
          </cell>
          <cell r="T262" t="str">
            <v/>
          </cell>
          <cell r="U262" t="str">
            <v>--</v>
          </cell>
          <cell r="V262" t="str">
            <v/>
          </cell>
        </row>
        <row r="263">
          <cell r="A263" t="str">
            <v>BLANK</v>
          </cell>
          <cell r="B263" t="str">
            <v>Rochester Gas and Electric Corp.</v>
          </cell>
          <cell r="C263" t="str">
            <v>IBE</v>
          </cell>
          <cell r="D263" t="str">
            <v>Gas</v>
          </cell>
          <cell r="E263" t="str">
            <v>ü</v>
          </cell>
          <cell r="F263" t="str">
            <v/>
          </cell>
          <cell r="G263" t="str">
            <v>ü</v>
          </cell>
          <cell r="H263" t="str">
            <v/>
          </cell>
          <cell r="I263" t="str">
            <v>ü</v>
          </cell>
          <cell r="J263" t="str">
            <v/>
          </cell>
          <cell r="K263" t="str">
            <v>--</v>
          </cell>
          <cell r="L263" t="str">
            <v/>
          </cell>
          <cell r="M263" t="str">
            <v>--</v>
          </cell>
          <cell r="N263" t="str">
            <v/>
          </cell>
          <cell r="O263" t="str">
            <v>--</v>
          </cell>
          <cell r="P263" t="str">
            <v/>
          </cell>
          <cell r="Q263" t="str">
            <v>ü</v>
          </cell>
          <cell r="R263" t="str">
            <v>*</v>
          </cell>
          <cell r="S263" t="str">
            <v>--</v>
          </cell>
          <cell r="T263" t="str">
            <v/>
          </cell>
          <cell r="U263" t="str">
            <v>--</v>
          </cell>
          <cell r="V263" t="str">
            <v/>
          </cell>
        </row>
        <row r="264">
          <cell r="F264" t="str">
            <v/>
          </cell>
          <cell r="H264" t="str">
            <v/>
          </cell>
          <cell r="J264" t="str">
            <v/>
          </cell>
          <cell r="L264" t="str">
            <v/>
          </cell>
          <cell r="N264" t="str">
            <v/>
          </cell>
          <cell r="P264" t="str">
            <v/>
          </cell>
          <cell r="R264" t="str">
            <v/>
          </cell>
          <cell r="T264" t="str">
            <v/>
          </cell>
          <cell r="V264" t="str">
            <v/>
          </cell>
        </row>
        <row r="265">
          <cell r="B265" t="str">
            <v>NORTH CAROLINA</v>
          </cell>
          <cell r="F265" t="str">
            <v/>
          </cell>
          <cell r="H265" t="str">
            <v/>
          </cell>
          <cell r="J265" t="str">
            <v/>
          </cell>
          <cell r="L265" t="str">
            <v/>
          </cell>
          <cell r="N265" t="str">
            <v/>
          </cell>
          <cell r="P265" t="str">
            <v/>
          </cell>
          <cell r="R265" t="str">
            <v/>
          </cell>
          <cell r="T265" t="str">
            <v/>
          </cell>
          <cell r="V265" t="str">
            <v/>
          </cell>
        </row>
        <row r="266">
          <cell r="A266" t="str">
            <v>14DUK4</v>
          </cell>
          <cell r="B266" t="str">
            <v>Duke Energy Carolinas LLC</v>
          </cell>
          <cell r="C266" t="str">
            <v>DUK</v>
          </cell>
          <cell r="D266" t="str">
            <v>Elec.</v>
          </cell>
          <cell r="E266" t="str">
            <v>ü</v>
          </cell>
          <cell r="F266" t="str">
            <v/>
          </cell>
          <cell r="G266" t="str">
            <v>ü</v>
          </cell>
          <cell r="H266" t="str">
            <v>*</v>
          </cell>
          <cell r="I266" t="str">
            <v>--</v>
          </cell>
          <cell r="J266" t="str">
            <v/>
          </cell>
          <cell r="K266" t="str">
            <v>--</v>
          </cell>
          <cell r="L266" t="str">
            <v>*</v>
          </cell>
          <cell r="M266" t="str">
            <v>--</v>
          </cell>
          <cell r="N266" t="str">
            <v/>
          </cell>
          <cell r="O266" t="str">
            <v>ü</v>
          </cell>
          <cell r="P266" t="str">
            <v>*</v>
          </cell>
          <cell r="Q266" t="str">
            <v>--</v>
          </cell>
          <cell r="R266" t="str">
            <v/>
          </cell>
          <cell r="S266" t="str">
            <v>ü</v>
          </cell>
          <cell r="U266" t="str">
            <v>--</v>
          </cell>
          <cell r="V266" t="str">
            <v/>
          </cell>
        </row>
        <row r="267">
          <cell r="A267" t="str">
            <v>14DUK5</v>
          </cell>
          <cell r="B267" t="str">
            <v>Duke Energy Progress LLC</v>
          </cell>
          <cell r="C267" t="str">
            <v>DUK</v>
          </cell>
          <cell r="D267" t="str">
            <v>Elec.</v>
          </cell>
          <cell r="E267" t="str">
            <v>ü</v>
          </cell>
          <cell r="F267" t="str">
            <v/>
          </cell>
          <cell r="G267" t="str">
            <v>ü</v>
          </cell>
          <cell r="H267" t="str">
            <v>*</v>
          </cell>
          <cell r="I267" t="str">
            <v>--</v>
          </cell>
          <cell r="J267" t="str">
            <v/>
          </cell>
          <cell r="K267" t="str">
            <v>--</v>
          </cell>
          <cell r="L267" t="str">
            <v>*</v>
          </cell>
          <cell r="M267" t="str">
            <v>--</v>
          </cell>
          <cell r="N267" t="str">
            <v/>
          </cell>
          <cell r="O267" t="str">
            <v>ü</v>
          </cell>
          <cell r="P267" t="str">
            <v>*</v>
          </cell>
          <cell r="Q267" t="str">
            <v>--</v>
          </cell>
          <cell r="R267" t="str">
            <v/>
          </cell>
          <cell r="S267" t="str">
            <v>ü</v>
          </cell>
          <cell r="U267" t="str">
            <v>--</v>
          </cell>
          <cell r="V267" t="str">
            <v/>
          </cell>
        </row>
        <row r="268">
          <cell r="A268" t="str">
            <v>14DUK-G2</v>
          </cell>
          <cell r="B268" t="str">
            <v>Piedmont Natural Gas Co.</v>
          </cell>
          <cell r="C268" t="str">
            <v>DUK</v>
          </cell>
          <cell r="D268" t="str">
            <v>Gas</v>
          </cell>
          <cell r="E268" t="str">
            <v>ü</v>
          </cell>
          <cell r="F268" t="str">
            <v/>
          </cell>
          <cell r="G268" t="str">
            <v>ü</v>
          </cell>
          <cell r="H268" t="str">
            <v>*</v>
          </cell>
          <cell r="I268" t="str">
            <v>ü</v>
          </cell>
          <cell r="J268" t="str">
            <v>*</v>
          </cell>
          <cell r="K268" t="str">
            <v>--</v>
          </cell>
          <cell r="L268" t="str">
            <v/>
          </cell>
          <cell r="M268" t="str">
            <v>--</v>
          </cell>
          <cell r="N268" t="str">
            <v/>
          </cell>
          <cell r="O268" t="str">
            <v>--</v>
          </cell>
          <cell r="P268" t="str">
            <v/>
          </cell>
          <cell r="Q268" t="str">
            <v>ü</v>
          </cell>
          <cell r="R268" t="str">
            <v>*</v>
          </cell>
          <cell r="S268" t="str">
            <v>--</v>
          </cell>
          <cell r="T268" t="str">
            <v/>
          </cell>
          <cell r="U268" t="str">
            <v>--</v>
          </cell>
          <cell r="V268" t="str">
            <v/>
          </cell>
        </row>
        <row r="269">
          <cell r="A269" t="str">
            <v>12D-G2</v>
          </cell>
          <cell r="B269" t="str">
            <v>Public Service Co. of North Carolina</v>
          </cell>
          <cell r="C269" t="str">
            <v>D</v>
          </cell>
          <cell r="D269" t="str">
            <v>Gas</v>
          </cell>
          <cell r="E269" t="str">
            <v>ü</v>
          </cell>
          <cell r="F269" t="str">
            <v/>
          </cell>
          <cell r="G269" t="str">
            <v>ü</v>
          </cell>
          <cell r="H269" t="str">
            <v>*</v>
          </cell>
          <cell r="I269" t="str">
            <v>ü</v>
          </cell>
          <cell r="J269" t="str">
            <v>*</v>
          </cell>
          <cell r="K269" t="str">
            <v>--</v>
          </cell>
          <cell r="L269" t="str">
            <v/>
          </cell>
          <cell r="M269" t="str">
            <v>--</v>
          </cell>
          <cell r="N269" t="str">
            <v/>
          </cell>
          <cell r="O269" t="str">
            <v>--</v>
          </cell>
          <cell r="P269" t="str">
            <v/>
          </cell>
          <cell r="Q269" t="str">
            <v>ü</v>
          </cell>
          <cell r="R269" t="str">
            <v>*</v>
          </cell>
          <cell r="S269" t="str">
            <v>--</v>
          </cell>
          <cell r="T269" t="str">
            <v/>
          </cell>
          <cell r="U269" t="str">
            <v>--</v>
          </cell>
          <cell r="V269" t="str">
            <v/>
          </cell>
        </row>
        <row r="270">
          <cell r="A270" t="str">
            <v>12D1</v>
          </cell>
          <cell r="B270" t="str">
            <v>Virginia Electric &amp; Power Co.</v>
          </cell>
          <cell r="C270" t="str">
            <v>D</v>
          </cell>
          <cell r="D270" t="str">
            <v>Elec.</v>
          </cell>
          <cell r="E270" t="str">
            <v>ü</v>
          </cell>
          <cell r="F270" t="str">
            <v/>
          </cell>
          <cell r="G270" t="str">
            <v>ü</v>
          </cell>
          <cell r="H270" t="str">
            <v>*</v>
          </cell>
          <cell r="I270" t="str">
            <v>--</v>
          </cell>
          <cell r="J270" t="str">
            <v/>
          </cell>
          <cell r="K270" t="str">
            <v>--</v>
          </cell>
          <cell r="L270" t="str">
            <v>*</v>
          </cell>
          <cell r="M270" t="str">
            <v>--</v>
          </cell>
          <cell r="N270" t="str">
            <v/>
          </cell>
          <cell r="O270" t="str">
            <v>ü</v>
          </cell>
          <cell r="P270" t="str">
            <v>*</v>
          </cell>
          <cell r="Q270" t="str">
            <v>--</v>
          </cell>
          <cell r="R270" t="str">
            <v/>
          </cell>
          <cell r="S270" t="str">
            <v>ü</v>
          </cell>
          <cell r="U270" t="str">
            <v>--</v>
          </cell>
          <cell r="V270" t="str">
            <v/>
          </cell>
        </row>
        <row r="272">
          <cell r="B272" t="str">
            <v>NORTH DAKOTA</v>
          </cell>
          <cell r="F272" t="str">
            <v/>
          </cell>
          <cell r="H272" t="str">
            <v/>
          </cell>
          <cell r="J272" t="str">
            <v/>
          </cell>
          <cell r="L272" t="str">
            <v/>
          </cell>
          <cell r="N272" t="str">
            <v/>
          </cell>
          <cell r="P272" t="str">
            <v/>
          </cell>
          <cell r="R272" t="str">
            <v/>
          </cell>
          <cell r="T272" t="str">
            <v/>
          </cell>
          <cell r="V272" t="str">
            <v/>
          </cell>
        </row>
        <row r="273">
          <cell r="A273" t="str">
            <v>BLANK</v>
          </cell>
          <cell r="B273" t="str">
            <v>MDU Resources Group Inc.</v>
          </cell>
          <cell r="C273" t="str">
            <v>MDU</v>
          </cell>
          <cell r="D273" t="str">
            <v>Elec.</v>
          </cell>
          <cell r="E273" t="str">
            <v>ü</v>
          </cell>
          <cell r="F273" t="str">
            <v/>
          </cell>
          <cell r="G273" t="str">
            <v>--</v>
          </cell>
          <cell r="H273" t="str">
            <v/>
          </cell>
          <cell r="I273" t="str">
            <v>--</v>
          </cell>
          <cell r="J273" t="str">
            <v/>
          </cell>
          <cell r="K273" t="str">
            <v>--</v>
          </cell>
          <cell r="L273" t="str">
            <v/>
          </cell>
          <cell r="M273" t="str">
            <v>ü</v>
          </cell>
          <cell r="O273" t="str">
            <v>ü</v>
          </cell>
          <cell r="Q273" t="str">
            <v>ü</v>
          </cell>
          <cell r="R273" t="str">
            <v>*</v>
          </cell>
          <cell r="S273" t="str">
            <v>ü</v>
          </cell>
          <cell r="T273" t="str">
            <v>*</v>
          </cell>
          <cell r="U273" t="str">
            <v>ü</v>
          </cell>
          <cell r="V273" t="str">
            <v>*</v>
          </cell>
        </row>
        <row r="274">
          <cell r="A274" t="str">
            <v>BLANK</v>
          </cell>
          <cell r="B274" t="str">
            <v>MDU Resources Group Inc.</v>
          </cell>
          <cell r="C274" t="str">
            <v>MDU</v>
          </cell>
          <cell r="D274" t="str">
            <v>Gas</v>
          </cell>
          <cell r="E274" t="str">
            <v>ü</v>
          </cell>
          <cell r="F274" t="str">
            <v/>
          </cell>
          <cell r="G274" t="str">
            <v>--</v>
          </cell>
          <cell r="H274" t="str">
            <v/>
          </cell>
          <cell r="I274" t="str">
            <v>--</v>
          </cell>
          <cell r="J274" t="str">
            <v/>
          </cell>
          <cell r="K274" t="str">
            <v>ü</v>
          </cell>
          <cell r="L274" t="str">
            <v>*</v>
          </cell>
          <cell r="M274" t="str">
            <v>--</v>
          </cell>
          <cell r="N274" t="str">
            <v/>
          </cell>
          <cell r="O274" t="str">
            <v>--</v>
          </cell>
          <cell r="P274" t="str">
            <v/>
          </cell>
          <cell r="Q274" t="str">
            <v>--</v>
          </cell>
          <cell r="R274" t="str">
            <v/>
          </cell>
          <cell r="S274" t="str">
            <v>--</v>
          </cell>
          <cell r="T274" t="str">
            <v/>
          </cell>
          <cell r="U274" t="str">
            <v>--</v>
          </cell>
          <cell r="V274" t="str">
            <v/>
          </cell>
        </row>
        <row r="275">
          <cell r="A275" t="str">
            <v>39XEL4</v>
          </cell>
          <cell r="B275" t="str">
            <v>Northern States Power Co. - Minnesota</v>
          </cell>
          <cell r="C275" t="str">
            <v>XEL</v>
          </cell>
          <cell r="D275" t="str">
            <v>Elec.</v>
          </cell>
          <cell r="E275" t="str">
            <v>ü</v>
          </cell>
          <cell r="F275" t="str">
            <v/>
          </cell>
          <cell r="G275" t="str">
            <v>--</v>
          </cell>
          <cell r="H275" t="str">
            <v/>
          </cell>
          <cell r="I275" t="str">
            <v>--</v>
          </cell>
          <cell r="J275" t="str">
            <v/>
          </cell>
          <cell r="K275" t="str">
            <v>--</v>
          </cell>
          <cell r="L275" t="str">
            <v/>
          </cell>
          <cell r="M275" t="str">
            <v>--</v>
          </cell>
          <cell r="N275" t="str">
            <v/>
          </cell>
          <cell r="O275" t="str">
            <v>ü</v>
          </cell>
          <cell r="P275" t="str">
            <v>*</v>
          </cell>
          <cell r="Q275" t="str">
            <v>ü</v>
          </cell>
          <cell r="R275" t="str">
            <v>*</v>
          </cell>
          <cell r="S275" t="str">
            <v>--</v>
          </cell>
          <cell r="T275" t="str">
            <v>*</v>
          </cell>
          <cell r="U275" t="str">
            <v>ü</v>
          </cell>
          <cell r="V275" t="str">
            <v>*</v>
          </cell>
        </row>
        <row r="276">
          <cell r="A276" t="str">
            <v>39XEL-G3</v>
          </cell>
          <cell r="B276" t="str">
            <v>Northern States Power Co. - Minnesota</v>
          </cell>
          <cell r="C276" t="str">
            <v>XEL</v>
          </cell>
          <cell r="D276" t="str">
            <v>Gas</v>
          </cell>
          <cell r="E276" t="str">
            <v>ü</v>
          </cell>
          <cell r="F276" t="str">
            <v/>
          </cell>
          <cell r="G276" t="str">
            <v>--</v>
          </cell>
          <cell r="H276" t="str">
            <v/>
          </cell>
          <cell r="I276" t="str">
            <v>--</v>
          </cell>
          <cell r="J276" t="str">
            <v>*</v>
          </cell>
          <cell r="K276" t="str">
            <v>--</v>
          </cell>
          <cell r="L276" t="str">
            <v/>
          </cell>
          <cell r="M276" t="str">
            <v>--</v>
          </cell>
          <cell r="N276" t="str">
            <v/>
          </cell>
          <cell r="O276" t="str">
            <v>--</v>
          </cell>
          <cell r="P276" t="str">
            <v/>
          </cell>
          <cell r="Q276" t="str">
            <v>--</v>
          </cell>
          <cell r="R276" t="str">
            <v/>
          </cell>
          <cell r="S276" t="str">
            <v>--</v>
          </cell>
          <cell r="T276" t="str">
            <v/>
          </cell>
          <cell r="U276" t="str">
            <v>--</v>
          </cell>
          <cell r="V276" t="str">
            <v/>
          </cell>
        </row>
        <row r="277">
          <cell r="A277" t="str">
            <v>30OTTR2</v>
          </cell>
          <cell r="B277" t="str">
            <v>Otter Tail Power Co.</v>
          </cell>
          <cell r="C277" t="str">
            <v>OTTR</v>
          </cell>
          <cell r="D277" t="str">
            <v>Elec.</v>
          </cell>
          <cell r="E277" t="str">
            <v>ü</v>
          </cell>
          <cell r="F277" t="str">
            <v/>
          </cell>
          <cell r="G277" t="str">
            <v>--</v>
          </cell>
          <cell r="H277" t="str">
            <v/>
          </cell>
          <cell r="I277" t="str">
            <v>--</v>
          </cell>
          <cell r="J277" t="str">
            <v/>
          </cell>
          <cell r="K277" t="str">
            <v>--</v>
          </cell>
          <cell r="L277" t="str">
            <v/>
          </cell>
          <cell r="M277" t="str">
            <v>ü</v>
          </cell>
          <cell r="N277" t="str">
            <v>*</v>
          </cell>
          <cell r="O277" t="str">
            <v>ü</v>
          </cell>
          <cell r="P277" t="str">
            <v>*</v>
          </cell>
          <cell r="Q277" t="str">
            <v>ü</v>
          </cell>
          <cell r="R277" t="str">
            <v>*</v>
          </cell>
          <cell r="S277" t="str">
            <v>ü</v>
          </cell>
          <cell r="T277" t="str">
            <v>*</v>
          </cell>
          <cell r="U277" t="str">
            <v>ü</v>
          </cell>
          <cell r="V277" t="str">
            <v>*</v>
          </cell>
        </row>
        <row r="278">
          <cell r="H278" t="str">
            <v/>
          </cell>
          <cell r="J278" t="str">
            <v/>
          </cell>
          <cell r="L278" t="str">
            <v/>
          </cell>
          <cell r="N278" t="str">
            <v/>
          </cell>
          <cell r="P278" t="str">
            <v/>
          </cell>
          <cell r="Q278" t="str">
            <v/>
          </cell>
          <cell r="R278" t="str">
            <v/>
          </cell>
          <cell r="T278" t="str">
            <v/>
          </cell>
          <cell r="V278" t="str">
            <v/>
          </cell>
        </row>
        <row r="279">
          <cell r="B279" t="str">
            <v>OHIO</v>
          </cell>
          <cell r="F279" t="str">
            <v/>
          </cell>
          <cell r="H279" t="str">
            <v/>
          </cell>
          <cell r="J279" t="str">
            <v/>
          </cell>
          <cell r="L279" t="str">
            <v/>
          </cell>
          <cell r="N279" t="str">
            <v/>
          </cell>
          <cell r="P279" t="str">
            <v/>
          </cell>
          <cell r="R279" t="str">
            <v/>
          </cell>
          <cell r="T279" t="str">
            <v/>
          </cell>
          <cell r="V279" t="str">
            <v/>
          </cell>
        </row>
        <row r="280">
          <cell r="A280" t="str">
            <v>22FE3</v>
          </cell>
          <cell r="B280" t="str">
            <v>Cleveland Elec. Illum./Ohio Edison/Toledo Edison</v>
          </cell>
          <cell r="C280" t="str">
            <v>FE</v>
          </cell>
          <cell r="D280" t="str">
            <v>Elec.</v>
          </cell>
          <cell r="E280" t="str">
            <v>--</v>
          </cell>
          <cell r="F280" t="str">
            <v>*</v>
          </cell>
          <cell r="G280" t="str">
            <v>ü</v>
          </cell>
          <cell r="H280" t="str">
            <v>*</v>
          </cell>
          <cell r="I280" t="str">
            <v>--</v>
          </cell>
          <cell r="J280" t="str">
            <v/>
          </cell>
          <cell r="K280" t="str">
            <v>ü</v>
          </cell>
          <cell r="L280" t="str">
            <v>*</v>
          </cell>
          <cell r="M280" t="str">
            <v>--</v>
          </cell>
          <cell r="N280" t="str">
            <v/>
          </cell>
          <cell r="O280" t="str">
            <v>ü</v>
          </cell>
          <cell r="P280" t="str">
            <v/>
          </cell>
          <cell r="Q280" t="str">
            <v>ü</v>
          </cell>
          <cell r="R280" t="str">
            <v>*</v>
          </cell>
          <cell r="S280" t="str">
            <v>--</v>
          </cell>
          <cell r="T280" t="str">
            <v/>
          </cell>
          <cell r="U280" t="str">
            <v>ü</v>
          </cell>
          <cell r="V280" t="str">
            <v/>
          </cell>
        </row>
        <row r="281">
          <cell r="A281" t="str">
            <v>04NI5</v>
          </cell>
          <cell r="B281" t="str">
            <v>Columbia Gas of Ohio Inc.</v>
          </cell>
          <cell r="C281" t="str">
            <v>NI</v>
          </cell>
          <cell r="D281" t="str">
            <v>Gas</v>
          </cell>
          <cell r="E281" t="str">
            <v>--</v>
          </cell>
          <cell r="F281" t="str">
            <v>*</v>
          </cell>
          <cell r="G281" t="str">
            <v>ü</v>
          </cell>
          <cell r="H281" t="str">
            <v/>
          </cell>
          <cell r="I281" t="str">
            <v>--</v>
          </cell>
          <cell r="J281" t="str">
            <v>*</v>
          </cell>
          <cell r="K281" t="str">
            <v>--</v>
          </cell>
          <cell r="L281" t="str">
            <v/>
          </cell>
          <cell r="M281" t="str">
            <v>--</v>
          </cell>
          <cell r="N281" t="str">
            <v/>
          </cell>
          <cell r="O281" t="str">
            <v>--</v>
          </cell>
          <cell r="P281" t="str">
            <v/>
          </cell>
          <cell r="Q281" t="str">
            <v>ü</v>
          </cell>
          <cell r="R281" t="str">
            <v>*</v>
          </cell>
          <cell r="S281" t="str">
            <v>--</v>
          </cell>
          <cell r="T281" t="str">
            <v/>
          </cell>
          <cell r="U281" t="str">
            <v>--</v>
          </cell>
          <cell r="V281" t="str">
            <v/>
          </cell>
        </row>
        <row r="282">
          <cell r="A282" t="str">
            <v>BLANK</v>
          </cell>
          <cell r="B282" t="str">
            <v>Dayton Power &amp; Light Co.</v>
          </cell>
          <cell r="C282" t="str">
            <v>AES</v>
          </cell>
          <cell r="D282" t="str">
            <v>Elec.</v>
          </cell>
          <cell r="E282" t="str">
            <v>--</v>
          </cell>
          <cell r="F282" t="str">
            <v>*</v>
          </cell>
          <cell r="G282" t="str">
            <v>ü</v>
          </cell>
          <cell r="H282" t="str">
            <v>*</v>
          </cell>
          <cell r="I282" t="str">
            <v>--</v>
          </cell>
          <cell r="J282" t="str">
            <v/>
          </cell>
          <cell r="K282" t="str">
            <v>ü</v>
          </cell>
          <cell r="L282" t="str">
            <v>*</v>
          </cell>
          <cell r="M282" t="str">
            <v>--</v>
          </cell>
          <cell r="N282" t="str">
            <v/>
          </cell>
          <cell r="O282" t="str">
            <v>ü</v>
          </cell>
          <cell r="P282" t="str">
            <v/>
          </cell>
          <cell r="Q282" t="str">
            <v>ü</v>
          </cell>
          <cell r="R282" t="str">
            <v>*</v>
          </cell>
          <cell r="S282" t="str">
            <v>--</v>
          </cell>
          <cell r="T282" t="str">
            <v/>
          </cell>
          <cell r="U282" t="str">
            <v>ü</v>
          </cell>
          <cell r="V282" t="str">
            <v/>
          </cell>
        </row>
        <row r="283">
          <cell r="A283" t="str">
            <v>14DUK6</v>
          </cell>
          <cell r="B283" t="str">
            <v>Duke Energy Ohio Inc.</v>
          </cell>
          <cell r="C283" t="str">
            <v>DUK</v>
          </cell>
          <cell r="D283" t="str">
            <v>Elec.</v>
          </cell>
          <cell r="E283" t="str">
            <v>--</v>
          </cell>
          <cell r="F283" t="str">
            <v>*</v>
          </cell>
          <cell r="G283" t="str">
            <v>ü</v>
          </cell>
          <cell r="H283" t="str">
            <v>*</v>
          </cell>
          <cell r="I283" t="str">
            <v>--</v>
          </cell>
          <cell r="J283" t="str">
            <v/>
          </cell>
          <cell r="K283" t="str">
            <v>ü</v>
          </cell>
          <cell r="L283" t="str">
            <v>*</v>
          </cell>
          <cell r="M283" t="str">
            <v>--</v>
          </cell>
          <cell r="N283" t="str">
            <v/>
          </cell>
          <cell r="O283" t="str">
            <v>ü</v>
          </cell>
          <cell r="P283" t="str">
            <v/>
          </cell>
          <cell r="Q283" t="str">
            <v>ü</v>
          </cell>
          <cell r="R283" t="str">
            <v>*</v>
          </cell>
          <cell r="S283" t="str">
            <v>--</v>
          </cell>
          <cell r="T283" t="str">
            <v/>
          </cell>
          <cell r="U283" t="str">
            <v>ü</v>
          </cell>
          <cell r="V283" t="str">
            <v/>
          </cell>
        </row>
        <row r="284">
          <cell r="A284" t="str">
            <v>14DUK-G3</v>
          </cell>
          <cell r="B284" t="str">
            <v>Duke Energy Ohio Inc.</v>
          </cell>
          <cell r="C284" t="str">
            <v>DUK</v>
          </cell>
          <cell r="D284" t="str">
            <v>Gas</v>
          </cell>
          <cell r="E284" t="str">
            <v>ü</v>
          </cell>
          <cell r="F284" t="str">
            <v>*</v>
          </cell>
          <cell r="G284" t="str">
            <v>--</v>
          </cell>
          <cell r="H284" t="str">
            <v/>
          </cell>
          <cell r="I284" t="str">
            <v>--</v>
          </cell>
          <cell r="J284" t="str">
            <v>*</v>
          </cell>
          <cell r="K284" t="str">
            <v>--</v>
          </cell>
          <cell r="L284" t="str">
            <v/>
          </cell>
          <cell r="M284" t="str">
            <v>--</v>
          </cell>
          <cell r="N284" t="str">
            <v/>
          </cell>
          <cell r="O284" t="str">
            <v>--</v>
          </cell>
          <cell r="P284" t="str">
            <v/>
          </cell>
          <cell r="Q284" t="str">
            <v>ü</v>
          </cell>
          <cell r="R284" t="str">
            <v>*</v>
          </cell>
          <cell r="S284" t="str">
            <v>ü</v>
          </cell>
          <cell r="T284" t="str">
            <v>*</v>
          </cell>
          <cell r="U284" t="str">
            <v>--</v>
          </cell>
          <cell r="V284" t="str">
            <v/>
          </cell>
        </row>
        <row r="285">
          <cell r="A285" t="str">
            <v>12D-G1</v>
          </cell>
          <cell r="B285" t="str">
            <v>East Ohio Gas Co.</v>
          </cell>
          <cell r="C285" t="str">
            <v>D</v>
          </cell>
          <cell r="D285" t="str">
            <v>Gas</v>
          </cell>
          <cell r="E285" t="str">
            <v>--</v>
          </cell>
          <cell r="F285" t="str">
            <v>*</v>
          </cell>
          <cell r="G285" t="str">
            <v>ü</v>
          </cell>
          <cell r="H285" t="str">
            <v/>
          </cell>
          <cell r="I285" t="str">
            <v>--</v>
          </cell>
          <cell r="J285" t="str">
            <v>*</v>
          </cell>
          <cell r="K285" t="str">
            <v>--</v>
          </cell>
          <cell r="L285" t="str">
            <v/>
          </cell>
          <cell r="M285" t="str">
            <v>--</v>
          </cell>
          <cell r="N285" t="str">
            <v/>
          </cell>
          <cell r="O285" t="str">
            <v>--</v>
          </cell>
          <cell r="P285" t="str">
            <v/>
          </cell>
          <cell r="Q285" t="str">
            <v>ü</v>
          </cell>
          <cell r="R285" t="str">
            <v>*</v>
          </cell>
          <cell r="S285" t="str">
            <v>--</v>
          </cell>
          <cell r="T285" t="str">
            <v/>
          </cell>
          <cell r="U285" t="str">
            <v>--</v>
          </cell>
          <cell r="V285" t="str">
            <v/>
          </cell>
        </row>
        <row r="286">
          <cell r="A286" t="str">
            <v>05AEP6</v>
          </cell>
          <cell r="B286" t="str">
            <v>Ohio Power Co.</v>
          </cell>
          <cell r="C286" t="str">
            <v>AEP</v>
          </cell>
          <cell r="D286" t="str">
            <v>Elec.</v>
          </cell>
          <cell r="E286" t="str">
            <v>--</v>
          </cell>
          <cell r="F286" t="str">
            <v>*</v>
          </cell>
          <cell r="G286" t="str">
            <v>ü</v>
          </cell>
          <cell r="H286" t="str">
            <v>*</v>
          </cell>
          <cell r="I286" t="str">
            <v>--</v>
          </cell>
          <cell r="J286" t="str">
            <v/>
          </cell>
          <cell r="K286" t="str">
            <v>ü</v>
          </cell>
          <cell r="L286" t="str">
            <v>*</v>
          </cell>
          <cell r="M286" t="str">
            <v>--</v>
          </cell>
          <cell r="N286" t="str">
            <v/>
          </cell>
          <cell r="O286" t="str">
            <v>ü</v>
          </cell>
          <cell r="P286" t="str">
            <v/>
          </cell>
          <cell r="Q286" t="str">
            <v>ü</v>
          </cell>
          <cell r="R286" t="str">
            <v>*</v>
          </cell>
          <cell r="S286" t="str">
            <v>--</v>
          </cell>
          <cell r="T286" t="str">
            <v/>
          </cell>
          <cell r="U286" t="str">
            <v>ü</v>
          </cell>
          <cell r="V286" t="str">
            <v/>
          </cell>
        </row>
        <row r="287">
          <cell r="A287" t="str">
            <v>09CNP-G8</v>
          </cell>
          <cell r="B287" t="str">
            <v>Vectren Energy Delivery of Ohio Inc.</v>
          </cell>
          <cell r="C287" t="str">
            <v>CNP</v>
          </cell>
          <cell r="D287" t="str">
            <v>Gas</v>
          </cell>
          <cell r="E287" t="str">
            <v>--</v>
          </cell>
          <cell r="F287" t="str">
            <v>*</v>
          </cell>
          <cell r="G287" t="str">
            <v>ü</v>
          </cell>
          <cell r="H287" t="str">
            <v/>
          </cell>
          <cell r="I287" t="str">
            <v>--</v>
          </cell>
          <cell r="J287" t="str">
            <v>*</v>
          </cell>
          <cell r="K287" t="str">
            <v>--</v>
          </cell>
          <cell r="L287" t="str">
            <v/>
          </cell>
          <cell r="M287" t="str">
            <v>--</v>
          </cell>
          <cell r="N287" t="str">
            <v/>
          </cell>
          <cell r="O287" t="str">
            <v>--</v>
          </cell>
          <cell r="P287" t="str">
            <v/>
          </cell>
          <cell r="Q287" t="str">
            <v>ü</v>
          </cell>
          <cell r="R287" t="str">
            <v>*</v>
          </cell>
          <cell r="S287" t="str">
            <v>--</v>
          </cell>
          <cell r="T287" t="str">
            <v/>
          </cell>
          <cell r="U287" t="str">
            <v>--</v>
          </cell>
          <cell r="V287" t="str">
            <v/>
          </cell>
        </row>
        <row r="288">
          <cell r="F288" t="str">
            <v/>
          </cell>
          <cell r="H288" t="str">
            <v/>
          </cell>
          <cell r="J288" t="str">
            <v/>
          </cell>
          <cell r="L288" t="str">
            <v/>
          </cell>
          <cell r="N288" t="str">
            <v/>
          </cell>
          <cell r="P288" t="str">
            <v/>
          </cell>
          <cell r="R288" t="str">
            <v/>
          </cell>
          <cell r="T288" t="str">
            <v/>
          </cell>
          <cell r="V288" t="str">
            <v/>
          </cell>
        </row>
        <row r="289">
          <cell r="B289" t="str">
            <v>OKLAHOMA</v>
          </cell>
          <cell r="F289" t="str">
            <v/>
          </cell>
          <cell r="H289" t="str">
            <v/>
          </cell>
          <cell r="J289" t="str">
            <v/>
          </cell>
          <cell r="L289" t="str">
            <v/>
          </cell>
          <cell r="N289" t="str">
            <v/>
          </cell>
          <cell r="P289" t="str">
            <v/>
          </cell>
          <cell r="R289" t="str">
            <v/>
          </cell>
          <cell r="T289" t="str">
            <v/>
          </cell>
          <cell r="V289" t="str">
            <v/>
          </cell>
        </row>
        <row r="290">
          <cell r="A290" t="str">
            <v>BLANK</v>
          </cell>
          <cell r="B290" t="str">
            <v>Summit Utilities Oklahoma Inc.</v>
          </cell>
          <cell r="C290" t="str">
            <v>--</v>
          </cell>
          <cell r="D290" t="str">
            <v>Gas</v>
          </cell>
          <cell r="E290" t="str">
            <v>ü</v>
          </cell>
          <cell r="F290" t="str">
            <v/>
          </cell>
          <cell r="G290" t="str">
            <v>ü</v>
          </cell>
          <cell r="H290" t="str">
            <v>*</v>
          </cell>
          <cell r="I290" t="str">
            <v>--</v>
          </cell>
          <cell r="J290" t="str">
            <v/>
          </cell>
          <cell r="K290" t="str">
            <v>ü</v>
          </cell>
          <cell r="L290" t="str">
            <v>*</v>
          </cell>
          <cell r="M290" t="str">
            <v>--</v>
          </cell>
          <cell r="N290" t="str">
            <v/>
          </cell>
          <cell r="O290" t="str">
            <v>--</v>
          </cell>
          <cell r="P290" t="str">
            <v/>
          </cell>
          <cell r="Q290" t="str">
            <v>--</v>
          </cell>
          <cell r="R290" t="str">
            <v/>
          </cell>
          <cell r="S290" t="str">
            <v>--</v>
          </cell>
          <cell r="T290" t="str">
            <v/>
          </cell>
          <cell r="U290" t="str">
            <v>--</v>
          </cell>
          <cell r="V290" t="str">
            <v/>
          </cell>
        </row>
        <row r="291">
          <cell r="A291" t="str">
            <v>29OGE2</v>
          </cell>
          <cell r="B291" t="str">
            <v>Oklahoma Gas &amp; Electric Co.</v>
          </cell>
          <cell r="C291" t="str">
            <v>OGE</v>
          </cell>
          <cell r="D291" t="str">
            <v>Elec.</v>
          </cell>
          <cell r="E291" t="str">
            <v>ü</v>
          </cell>
          <cell r="F291" t="str">
            <v/>
          </cell>
          <cell r="G291" t="str">
            <v>ü</v>
          </cell>
          <cell r="H291" t="str">
            <v>*</v>
          </cell>
          <cell r="I291" t="str">
            <v>--</v>
          </cell>
          <cell r="J291" t="str">
            <v/>
          </cell>
          <cell r="K291" t="str">
            <v>ü</v>
          </cell>
          <cell r="L291" t="str">
            <v>*</v>
          </cell>
          <cell r="M291" t="str">
            <v>--</v>
          </cell>
          <cell r="O291" t="str">
            <v>--</v>
          </cell>
          <cell r="Q291" t="str">
            <v>ü</v>
          </cell>
          <cell r="R291" t="str">
            <v>*</v>
          </cell>
          <cell r="S291" t="str">
            <v>ü</v>
          </cell>
          <cell r="T291" t="str">
            <v>*</v>
          </cell>
          <cell r="U291" t="str">
            <v>ü</v>
          </cell>
          <cell r="V291" t="str">
            <v>*</v>
          </cell>
        </row>
        <row r="292">
          <cell r="A292" t="str">
            <v>06OGS2</v>
          </cell>
          <cell r="B292" t="str">
            <v>Oklahoma Natural Gas Co.</v>
          </cell>
          <cell r="C292" t="str">
            <v>OGS</v>
          </cell>
          <cell r="D292" t="str">
            <v>Gas</v>
          </cell>
          <cell r="E292" t="str">
            <v>ü</v>
          </cell>
          <cell r="F292" t="str">
            <v/>
          </cell>
          <cell r="G292" t="str">
            <v>ü</v>
          </cell>
          <cell r="H292" t="str">
            <v>*</v>
          </cell>
          <cell r="I292" t="str">
            <v>--</v>
          </cell>
          <cell r="J292" t="str">
            <v/>
          </cell>
          <cell r="K292" t="str">
            <v>ü</v>
          </cell>
          <cell r="L292" t="str">
            <v>*</v>
          </cell>
          <cell r="M292" t="str">
            <v>--</v>
          </cell>
          <cell r="N292" t="str">
            <v/>
          </cell>
          <cell r="O292" t="str">
            <v>--</v>
          </cell>
          <cell r="P292" t="str">
            <v/>
          </cell>
          <cell r="Q292" t="str">
            <v>--</v>
          </cell>
          <cell r="R292" t="str">
            <v/>
          </cell>
          <cell r="S292" t="str">
            <v>--</v>
          </cell>
          <cell r="T292" t="str">
            <v/>
          </cell>
          <cell r="U292" t="str">
            <v>--</v>
          </cell>
          <cell r="V292" t="str">
            <v/>
          </cell>
        </row>
        <row r="293">
          <cell r="A293" t="str">
            <v>05AEP7</v>
          </cell>
          <cell r="B293" t="str">
            <v>Public Service Co. of Oklahoma</v>
          </cell>
          <cell r="C293" t="str">
            <v>AEP</v>
          </cell>
          <cell r="D293" t="str">
            <v>Elec.</v>
          </cell>
          <cell r="E293" t="str">
            <v>ü</v>
          </cell>
          <cell r="F293" t="str">
            <v/>
          </cell>
          <cell r="G293" t="str">
            <v>ü</v>
          </cell>
          <cell r="H293" t="str">
            <v>*</v>
          </cell>
          <cell r="I293" t="str">
            <v>--</v>
          </cell>
          <cell r="J293" t="str">
            <v/>
          </cell>
          <cell r="K293" t="str">
            <v>ü</v>
          </cell>
          <cell r="L293" t="str">
            <v>*</v>
          </cell>
          <cell r="M293" t="str">
            <v>--</v>
          </cell>
          <cell r="N293" t="str">
            <v/>
          </cell>
          <cell r="O293" t="str">
            <v>ü</v>
          </cell>
          <cell r="P293" t="str">
            <v>*</v>
          </cell>
          <cell r="Q293" t="str">
            <v>ü</v>
          </cell>
          <cell r="S293" t="str">
            <v>--</v>
          </cell>
          <cell r="T293" t="str">
            <v>*</v>
          </cell>
          <cell r="U293" t="str">
            <v>ü</v>
          </cell>
          <cell r="V293" t="str">
            <v/>
          </cell>
        </row>
        <row r="295">
          <cell r="B295" t="str">
            <v>OREGON</v>
          </cell>
          <cell r="F295" t="str">
            <v/>
          </cell>
          <cell r="H295" t="str">
            <v/>
          </cell>
          <cell r="J295" t="str">
            <v/>
          </cell>
          <cell r="L295" t="str">
            <v/>
          </cell>
          <cell r="N295" t="str">
            <v/>
          </cell>
          <cell r="P295" t="str">
            <v/>
          </cell>
          <cell r="R295" t="str">
            <v/>
          </cell>
          <cell r="T295" t="str">
            <v/>
          </cell>
          <cell r="V295" t="str">
            <v/>
          </cell>
        </row>
        <row r="296">
          <cell r="A296" t="str">
            <v>07AVA-G2</v>
          </cell>
          <cell r="B296" t="str">
            <v>Avista Corp.</v>
          </cell>
          <cell r="C296" t="str">
            <v>AVA</v>
          </cell>
          <cell r="D296" t="str">
            <v>Gas</v>
          </cell>
          <cell r="E296" t="str">
            <v>ü</v>
          </cell>
          <cell r="F296" t="str">
            <v/>
          </cell>
          <cell r="G296" t="str">
            <v>ü</v>
          </cell>
          <cell r="H296" t="str">
            <v/>
          </cell>
          <cell r="K296" t="str">
            <v>ü</v>
          </cell>
          <cell r="L296" t="str">
            <v>*</v>
          </cell>
          <cell r="M296" t="str">
            <v>--</v>
          </cell>
          <cell r="N296" t="str">
            <v/>
          </cell>
          <cell r="O296" t="str">
            <v>--</v>
          </cell>
          <cell r="P296" t="str">
            <v/>
          </cell>
          <cell r="Q296" t="str">
            <v>--</v>
          </cell>
          <cell r="R296" t="str">
            <v/>
          </cell>
          <cell r="S296" t="str">
            <v>--</v>
          </cell>
          <cell r="T296" t="str">
            <v/>
          </cell>
          <cell r="U296" t="str">
            <v>--</v>
          </cell>
          <cell r="V296" t="str">
            <v/>
          </cell>
        </row>
        <row r="297">
          <cell r="A297" t="str">
            <v>BLANK</v>
          </cell>
          <cell r="B297" t="str">
            <v>Cascade Natural Gas Corp.</v>
          </cell>
          <cell r="C297" t="str">
            <v>MDU</v>
          </cell>
          <cell r="D297" t="str">
            <v>Gas</v>
          </cell>
          <cell r="E297" t="str">
            <v>ü</v>
          </cell>
          <cell r="F297" t="str">
            <v/>
          </cell>
          <cell r="G297" t="str">
            <v>ü</v>
          </cell>
          <cell r="H297" t="str">
            <v/>
          </cell>
          <cell r="I297" t="str">
            <v>--</v>
          </cell>
          <cell r="J297" t="str">
            <v/>
          </cell>
          <cell r="K297" t="str">
            <v>ü</v>
          </cell>
          <cell r="L297" t="str">
            <v>*</v>
          </cell>
          <cell r="M297" t="str">
            <v>--</v>
          </cell>
          <cell r="N297" t="str">
            <v/>
          </cell>
          <cell r="O297" t="str">
            <v>--</v>
          </cell>
          <cell r="P297" t="str">
            <v/>
          </cell>
          <cell r="Q297" t="str">
            <v>--</v>
          </cell>
          <cell r="R297" t="str">
            <v/>
          </cell>
          <cell r="S297" t="str">
            <v>ü</v>
          </cell>
          <cell r="T297" t="str">
            <v>*</v>
          </cell>
          <cell r="U297" t="str">
            <v>--</v>
          </cell>
          <cell r="V297" t="str">
            <v/>
          </cell>
        </row>
        <row r="298">
          <cell r="A298" t="str">
            <v>25IDA2</v>
          </cell>
          <cell r="B298" t="str">
            <v>Idaho Power Co.</v>
          </cell>
          <cell r="C298" t="str">
            <v>IDA</v>
          </cell>
          <cell r="D298" t="str">
            <v>Elec.</v>
          </cell>
          <cell r="E298" t="str">
            <v>ü</v>
          </cell>
          <cell r="G298" t="str">
            <v>ü</v>
          </cell>
          <cell r="H298" t="str">
            <v/>
          </cell>
          <cell r="I298" t="str">
            <v>--</v>
          </cell>
          <cell r="J298" t="str">
            <v/>
          </cell>
          <cell r="K298" t="str">
            <v>--</v>
          </cell>
          <cell r="L298" t="str">
            <v/>
          </cell>
          <cell r="M298" t="str">
            <v>--</v>
          </cell>
          <cell r="N298" t="str">
            <v/>
          </cell>
          <cell r="Q298" t="str">
            <v>--</v>
          </cell>
          <cell r="R298" t="str">
            <v/>
          </cell>
          <cell r="S298" t="str">
            <v>--</v>
          </cell>
          <cell r="T298" t="str">
            <v/>
          </cell>
          <cell r="U298" t="str">
            <v>--</v>
          </cell>
          <cell r="V298" t="str">
            <v/>
          </cell>
        </row>
        <row r="299">
          <cell r="A299" t="str">
            <v>05NWN1</v>
          </cell>
          <cell r="B299" t="str">
            <v>Northwest Natural Gas Co.</v>
          </cell>
          <cell r="C299" t="str">
            <v>NWN</v>
          </cell>
          <cell r="D299" t="str">
            <v>Gas</v>
          </cell>
          <cell r="E299" t="str">
            <v>ü</v>
          </cell>
          <cell r="F299" t="str">
            <v/>
          </cell>
          <cell r="G299" t="str">
            <v>ü</v>
          </cell>
          <cell r="H299" t="str">
            <v>*</v>
          </cell>
          <cell r="I299" t="str">
            <v>--</v>
          </cell>
          <cell r="J299" t="str">
            <v/>
          </cell>
          <cell r="K299" t="str">
            <v>ü</v>
          </cell>
          <cell r="L299" t="str">
            <v>*</v>
          </cell>
          <cell r="M299" t="str">
            <v>--</v>
          </cell>
          <cell r="N299" t="str">
            <v/>
          </cell>
          <cell r="O299" t="str">
            <v>--</v>
          </cell>
          <cell r="P299" t="str">
            <v/>
          </cell>
          <cell r="Q299" t="str">
            <v>--</v>
          </cell>
          <cell r="R299" t="str">
            <v/>
          </cell>
          <cell r="S299" t="str">
            <v>ü</v>
          </cell>
          <cell r="T299" t="str">
            <v>*</v>
          </cell>
          <cell r="U299" t="str">
            <v>--</v>
          </cell>
          <cell r="V299" t="str">
            <v/>
          </cell>
        </row>
        <row r="300">
          <cell r="A300" t="str">
            <v>BLANK</v>
          </cell>
          <cell r="B300" t="str">
            <v>PacifiCorp</v>
          </cell>
          <cell r="C300" t="str">
            <v>BRK.A</v>
          </cell>
          <cell r="D300" t="str">
            <v>Elec.</v>
          </cell>
          <cell r="E300" t="str">
            <v>ü</v>
          </cell>
          <cell r="G300" t="str">
            <v>ü</v>
          </cell>
          <cell r="H300" t="str">
            <v/>
          </cell>
          <cell r="I300" t="str">
            <v>--</v>
          </cell>
          <cell r="J300" t="str">
            <v/>
          </cell>
          <cell r="K300" t="str">
            <v>--</v>
          </cell>
          <cell r="L300" t="str">
            <v/>
          </cell>
          <cell r="M300" t="str">
            <v>ü</v>
          </cell>
          <cell r="N300" t="str">
            <v>*</v>
          </cell>
          <cell r="O300" t="str">
            <v>ü</v>
          </cell>
          <cell r="P300" t="str">
            <v>*</v>
          </cell>
          <cell r="Q300" t="str">
            <v>--</v>
          </cell>
          <cell r="R300" t="str">
            <v/>
          </cell>
          <cell r="S300" t="str">
            <v>ü</v>
          </cell>
          <cell r="T300" t="str">
            <v>*</v>
          </cell>
          <cell r="U300" t="str">
            <v>--</v>
          </cell>
          <cell r="V300" t="str">
            <v/>
          </cell>
        </row>
        <row r="301">
          <cell r="A301" t="str">
            <v>33POR1</v>
          </cell>
          <cell r="B301" t="str">
            <v>Portland General Electric Co.</v>
          </cell>
          <cell r="C301" t="str">
            <v>POR</v>
          </cell>
          <cell r="D301" t="str">
            <v>Elec.</v>
          </cell>
          <cell r="E301" t="str">
            <v>ü</v>
          </cell>
          <cell r="G301" t="str">
            <v>ü</v>
          </cell>
          <cell r="H301" t="str">
            <v/>
          </cell>
          <cell r="I301" t="str">
            <v>--</v>
          </cell>
          <cell r="J301" t="str">
            <v/>
          </cell>
          <cell r="K301" t="str">
            <v>--</v>
          </cell>
          <cell r="M301" t="str">
            <v>ü</v>
          </cell>
          <cell r="N301" t="str">
            <v>*</v>
          </cell>
          <cell r="O301" t="str">
            <v>ü</v>
          </cell>
          <cell r="P301" t="str">
            <v>*</v>
          </cell>
          <cell r="Q301" t="str">
            <v>--</v>
          </cell>
          <cell r="R301" t="str">
            <v/>
          </cell>
          <cell r="S301" t="str">
            <v>ü</v>
          </cell>
          <cell r="T301" t="str">
            <v>*</v>
          </cell>
          <cell r="U301" t="str">
            <v>ü</v>
          </cell>
          <cell r="V301" t="str">
            <v/>
          </cell>
        </row>
        <row r="302">
          <cell r="F302" t="str">
            <v/>
          </cell>
          <cell r="J302" t="str">
            <v/>
          </cell>
          <cell r="L302" t="str">
            <v/>
          </cell>
          <cell r="N302" t="str">
            <v/>
          </cell>
          <cell r="P302" t="str">
            <v/>
          </cell>
          <cell r="R302" t="str">
            <v/>
          </cell>
          <cell r="T302" t="str">
            <v/>
          </cell>
          <cell r="V302" t="str">
            <v/>
          </cell>
        </row>
        <row r="303">
          <cell r="B303" t="str">
            <v>PENNSYLVANIA</v>
          </cell>
          <cell r="F303" t="str">
            <v/>
          </cell>
          <cell r="H303" t="str">
            <v/>
          </cell>
          <cell r="J303" t="str">
            <v/>
          </cell>
          <cell r="L303" t="str">
            <v/>
          </cell>
          <cell r="N303" t="str">
            <v/>
          </cell>
          <cell r="P303" t="str">
            <v/>
          </cell>
          <cell r="R303" t="str">
            <v/>
          </cell>
          <cell r="T303" t="str">
            <v/>
          </cell>
          <cell r="V303" t="str">
            <v/>
          </cell>
        </row>
        <row r="304">
          <cell r="A304" t="str">
            <v>04NI6</v>
          </cell>
          <cell r="B304" t="str">
            <v>Columbia Gas of Pennsylvania Inc.</v>
          </cell>
          <cell r="C304" t="str">
            <v>NI</v>
          </cell>
          <cell r="D304" t="str">
            <v>Gas</v>
          </cell>
          <cell r="E304" t="str">
            <v>ü</v>
          </cell>
          <cell r="G304" t="str">
            <v>--</v>
          </cell>
          <cell r="I304" t="str">
            <v>--</v>
          </cell>
          <cell r="K304" t="str">
            <v>ü</v>
          </cell>
          <cell r="L304" t="str">
            <v>*</v>
          </cell>
          <cell r="M304" t="str">
            <v>--</v>
          </cell>
          <cell r="N304" t="str">
            <v/>
          </cell>
          <cell r="O304" t="str">
            <v>--</v>
          </cell>
          <cell r="P304" t="str">
            <v/>
          </cell>
          <cell r="Q304" t="str">
            <v>ü</v>
          </cell>
          <cell r="R304" t="str">
            <v>*</v>
          </cell>
          <cell r="S304" t="str">
            <v>--</v>
          </cell>
          <cell r="T304" t="str">
            <v/>
          </cell>
          <cell r="U304" t="str">
            <v>--</v>
          </cell>
          <cell r="V304" t="str">
            <v/>
          </cell>
        </row>
        <row r="305">
          <cell r="A305" t="str">
            <v>BLANK</v>
          </cell>
          <cell r="B305" t="str">
            <v>Duquesne Light Co.</v>
          </cell>
          <cell r="C305" t="str">
            <v>--</v>
          </cell>
          <cell r="D305" t="str">
            <v>Elec.</v>
          </cell>
          <cell r="E305" t="str">
            <v>--</v>
          </cell>
          <cell r="F305" t="str">
            <v>*</v>
          </cell>
          <cell r="G305" t="str">
            <v>ü</v>
          </cell>
          <cell r="H305" t="str">
            <v/>
          </cell>
          <cell r="I305" t="str">
            <v>--</v>
          </cell>
          <cell r="K305" t="str">
            <v>--</v>
          </cell>
          <cell r="L305" t="str">
            <v/>
          </cell>
          <cell r="M305" t="str">
            <v>--</v>
          </cell>
          <cell r="N305" t="str">
            <v/>
          </cell>
          <cell r="O305" t="str">
            <v>--</v>
          </cell>
          <cell r="Q305" t="str">
            <v>ü</v>
          </cell>
          <cell r="R305" t="str">
            <v>*</v>
          </cell>
          <cell r="S305" t="str">
            <v>--</v>
          </cell>
          <cell r="T305" t="str">
            <v/>
          </cell>
          <cell r="U305" t="str">
            <v>ü</v>
          </cell>
          <cell r="V305" t="str">
            <v/>
          </cell>
        </row>
        <row r="306">
          <cell r="A306" t="str">
            <v>BLANK</v>
          </cell>
          <cell r="B306" t="str">
            <v>Equitable Gas Co.</v>
          </cell>
          <cell r="C306" t="str">
            <v>--</v>
          </cell>
          <cell r="D306" t="str">
            <v>Gas</v>
          </cell>
          <cell r="E306" t="str">
            <v>ü</v>
          </cell>
          <cell r="G306" t="str">
            <v>--</v>
          </cell>
          <cell r="I306" t="str">
            <v>--</v>
          </cell>
          <cell r="K306" t="str">
            <v>--</v>
          </cell>
          <cell r="L306" t="str">
            <v/>
          </cell>
          <cell r="M306" t="str">
            <v>--</v>
          </cell>
          <cell r="N306" t="str">
            <v/>
          </cell>
          <cell r="O306" t="str">
            <v>--</v>
          </cell>
          <cell r="P306" t="str">
            <v/>
          </cell>
          <cell r="Q306" t="str">
            <v>ü</v>
          </cell>
          <cell r="R306" t="str">
            <v>*</v>
          </cell>
          <cell r="S306" t="str">
            <v>--</v>
          </cell>
          <cell r="T306" t="str">
            <v/>
          </cell>
          <cell r="U306" t="str">
            <v>--</v>
          </cell>
          <cell r="V306" t="str">
            <v/>
          </cell>
        </row>
        <row r="307">
          <cell r="A307" t="str">
            <v>22FE4</v>
          </cell>
          <cell r="B307" t="str">
            <v>Metropolitan Edison Co.</v>
          </cell>
          <cell r="C307" t="str">
            <v>FE</v>
          </cell>
          <cell r="D307" t="str">
            <v>Elec.</v>
          </cell>
          <cell r="E307" t="str">
            <v>--</v>
          </cell>
          <cell r="F307" t="str">
            <v>*</v>
          </cell>
          <cell r="G307" t="str">
            <v>ü</v>
          </cell>
          <cell r="H307" t="str">
            <v/>
          </cell>
          <cell r="I307" t="str">
            <v>--</v>
          </cell>
          <cell r="K307" t="str">
            <v>--</v>
          </cell>
          <cell r="L307" t="str">
            <v/>
          </cell>
          <cell r="M307" t="str">
            <v>--</v>
          </cell>
          <cell r="N307" t="str">
            <v/>
          </cell>
          <cell r="O307" t="str">
            <v>--</v>
          </cell>
          <cell r="Q307" t="str">
            <v>ü</v>
          </cell>
          <cell r="R307" t="str">
            <v>*</v>
          </cell>
          <cell r="S307" t="str">
            <v>--</v>
          </cell>
          <cell r="T307" t="str">
            <v/>
          </cell>
          <cell r="U307" t="str">
            <v>ü</v>
          </cell>
          <cell r="V307" t="str">
            <v/>
          </cell>
        </row>
        <row r="308">
          <cell r="A308" t="str">
            <v>BLANK</v>
          </cell>
          <cell r="B308" t="str">
            <v>National Fuel Gas Distribution Corp.</v>
          </cell>
          <cell r="C308" t="str">
            <v>NFG</v>
          </cell>
          <cell r="D308" t="str">
            <v>Gas</v>
          </cell>
          <cell r="E308" t="str">
            <v>ü</v>
          </cell>
          <cell r="G308" t="str">
            <v>--</v>
          </cell>
          <cell r="I308" t="str">
            <v>--</v>
          </cell>
          <cell r="K308" t="str">
            <v>--</v>
          </cell>
          <cell r="L308" t="str">
            <v/>
          </cell>
          <cell r="M308" t="str">
            <v>--</v>
          </cell>
          <cell r="N308" t="str">
            <v/>
          </cell>
          <cell r="O308" t="str">
            <v>--</v>
          </cell>
          <cell r="P308" t="str">
            <v/>
          </cell>
          <cell r="Q308" t="str">
            <v>--</v>
          </cell>
          <cell r="R308" t="str">
            <v>*</v>
          </cell>
          <cell r="S308" t="str">
            <v>--</v>
          </cell>
          <cell r="T308" t="str">
            <v/>
          </cell>
          <cell r="U308" t="str">
            <v>--</v>
          </cell>
          <cell r="V308" t="str">
            <v/>
          </cell>
        </row>
        <row r="309">
          <cell r="A309" t="str">
            <v>21EXC8</v>
          </cell>
          <cell r="B309" t="str">
            <v>PECO Energy Co.</v>
          </cell>
          <cell r="C309" t="str">
            <v>EXC</v>
          </cell>
          <cell r="D309" t="str">
            <v>Elec.</v>
          </cell>
          <cell r="E309" t="str">
            <v>--</v>
          </cell>
          <cell r="F309" t="str">
            <v>*</v>
          </cell>
          <cell r="G309" t="str">
            <v>ü</v>
          </cell>
          <cell r="H309" t="str">
            <v/>
          </cell>
          <cell r="I309" t="str">
            <v>--</v>
          </cell>
          <cell r="K309" t="str">
            <v>--</v>
          </cell>
          <cell r="L309" t="str">
            <v/>
          </cell>
          <cell r="M309" t="str">
            <v>--</v>
          </cell>
          <cell r="N309" t="str">
            <v/>
          </cell>
          <cell r="O309" t="str">
            <v>--</v>
          </cell>
          <cell r="Q309" t="str">
            <v>ü</v>
          </cell>
          <cell r="R309" t="str">
            <v>*</v>
          </cell>
          <cell r="S309" t="str">
            <v>--</v>
          </cell>
          <cell r="T309" t="str">
            <v/>
          </cell>
          <cell r="U309" t="str">
            <v>ü</v>
          </cell>
          <cell r="V309" t="str">
            <v/>
          </cell>
        </row>
        <row r="310">
          <cell r="A310" t="str">
            <v>21EXC-G3</v>
          </cell>
          <cell r="B310" t="str">
            <v>PECO Energy Co.</v>
          </cell>
          <cell r="C310" t="str">
            <v>EXC</v>
          </cell>
          <cell r="D310" t="str">
            <v>Gas</v>
          </cell>
          <cell r="E310" t="str">
            <v>ü</v>
          </cell>
          <cell r="G310" t="str">
            <v>ü</v>
          </cell>
          <cell r="H310" t="str">
            <v/>
          </cell>
          <cell r="I310" t="str">
            <v>--</v>
          </cell>
          <cell r="K310" t="str">
            <v>--</v>
          </cell>
          <cell r="L310" t="str">
            <v/>
          </cell>
          <cell r="M310" t="str">
            <v>--</v>
          </cell>
          <cell r="N310" t="str">
            <v/>
          </cell>
          <cell r="O310" t="str">
            <v>--</v>
          </cell>
          <cell r="P310" t="str">
            <v/>
          </cell>
          <cell r="Q310" t="str">
            <v>ü</v>
          </cell>
          <cell r="R310" t="str">
            <v>*</v>
          </cell>
          <cell r="S310" t="str">
            <v>--</v>
          </cell>
          <cell r="T310" t="str">
            <v/>
          </cell>
          <cell r="U310" t="str">
            <v>--</v>
          </cell>
          <cell r="V310" t="str">
            <v/>
          </cell>
        </row>
        <row r="311">
          <cell r="A311" t="str">
            <v>22FE5</v>
          </cell>
          <cell r="B311" t="str">
            <v>Pennsylvania Electric Co.</v>
          </cell>
          <cell r="C311" t="str">
            <v>FE</v>
          </cell>
          <cell r="D311" t="str">
            <v>Elec.</v>
          </cell>
          <cell r="E311" t="str">
            <v>--</v>
          </cell>
          <cell r="F311" t="str">
            <v>*</v>
          </cell>
          <cell r="G311" t="str">
            <v>ü</v>
          </cell>
          <cell r="H311" t="str">
            <v/>
          </cell>
          <cell r="I311" t="str">
            <v>--</v>
          </cell>
          <cell r="K311" t="str">
            <v>--</v>
          </cell>
          <cell r="L311" t="str">
            <v/>
          </cell>
          <cell r="M311" t="str">
            <v>--</v>
          </cell>
          <cell r="N311" t="str">
            <v/>
          </cell>
          <cell r="O311" t="str">
            <v>--</v>
          </cell>
          <cell r="Q311" t="str">
            <v>ü</v>
          </cell>
          <cell r="R311" t="str">
            <v>*</v>
          </cell>
          <cell r="S311" t="str">
            <v>--</v>
          </cell>
          <cell r="T311" t="str">
            <v/>
          </cell>
          <cell r="U311" t="str">
            <v>ü</v>
          </cell>
          <cell r="V311" t="str">
            <v/>
          </cell>
        </row>
        <row r="312">
          <cell r="A312" t="str">
            <v>22FE6</v>
          </cell>
          <cell r="B312" t="str">
            <v>Pennsylvania Power Co.</v>
          </cell>
          <cell r="C312" t="str">
            <v>FE</v>
          </cell>
          <cell r="D312" t="str">
            <v>Elec.</v>
          </cell>
          <cell r="E312" t="str">
            <v>--</v>
          </cell>
          <cell r="F312" t="str">
            <v>*</v>
          </cell>
          <cell r="G312" t="str">
            <v>ü</v>
          </cell>
          <cell r="H312" t="str">
            <v/>
          </cell>
          <cell r="I312" t="str">
            <v>--</v>
          </cell>
          <cell r="K312" t="str">
            <v>--</v>
          </cell>
          <cell r="L312" t="str">
            <v/>
          </cell>
          <cell r="M312" t="str">
            <v>--</v>
          </cell>
          <cell r="N312" t="str">
            <v/>
          </cell>
          <cell r="O312" t="str">
            <v>--</v>
          </cell>
          <cell r="Q312" t="str">
            <v>ü</v>
          </cell>
          <cell r="R312" t="str">
            <v>*</v>
          </cell>
          <cell r="S312" t="str">
            <v>--</v>
          </cell>
          <cell r="T312" t="str">
            <v/>
          </cell>
          <cell r="U312" t="str">
            <v>ü</v>
          </cell>
          <cell r="V312" t="str">
            <v/>
          </cell>
        </row>
        <row r="313">
          <cell r="A313" t="str">
            <v>BLANK</v>
          </cell>
          <cell r="B313" t="str">
            <v>Peoples Natural Gas Co.</v>
          </cell>
          <cell r="C313" t="str">
            <v>--</v>
          </cell>
          <cell r="D313" t="str">
            <v>Gas</v>
          </cell>
          <cell r="E313" t="str">
            <v>ü</v>
          </cell>
          <cell r="G313" t="str">
            <v>--</v>
          </cell>
          <cell r="I313" t="str">
            <v>--</v>
          </cell>
          <cell r="K313" t="str">
            <v>--</v>
          </cell>
          <cell r="L313" t="str">
            <v/>
          </cell>
          <cell r="M313" t="str">
            <v>--</v>
          </cell>
          <cell r="N313" t="str">
            <v/>
          </cell>
          <cell r="O313" t="str">
            <v>--</v>
          </cell>
          <cell r="P313" t="str">
            <v/>
          </cell>
          <cell r="Q313" t="str">
            <v>ü</v>
          </cell>
          <cell r="R313" t="str">
            <v>*</v>
          </cell>
          <cell r="S313" t="str">
            <v>--</v>
          </cell>
          <cell r="T313" t="str">
            <v/>
          </cell>
          <cell r="U313" t="str">
            <v>--</v>
          </cell>
          <cell r="V313" t="str">
            <v/>
          </cell>
        </row>
        <row r="314">
          <cell r="A314" t="str">
            <v>34PPL5</v>
          </cell>
          <cell r="B314" t="str">
            <v>PPL Electric Utilities Corp.</v>
          </cell>
          <cell r="C314" t="str">
            <v>PPL</v>
          </cell>
          <cell r="D314" t="str">
            <v>Elec.</v>
          </cell>
          <cell r="E314" t="str">
            <v>--</v>
          </cell>
          <cell r="F314" t="str">
            <v>*</v>
          </cell>
          <cell r="G314" t="str">
            <v>ü</v>
          </cell>
          <cell r="H314" t="str">
            <v/>
          </cell>
          <cell r="I314" t="str">
            <v>--</v>
          </cell>
          <cell r="K314" t="str">
            <v>--</v>
          </cell>
          <cell r="L314" t="str">
            <v/>
          </cell>
          <cell r="M314" t="str">
            <v>--</v>
          </cell>
          <cell r="N314" t="str">
            <v/>
          </cell>
          <cell r="O314" t="str">
            <v>--</v>
          </cell>
          <cell r="Q314" t="str">
            <v>ü</v>
          </cell>
          <cell r="R314" t="str">
            <v>*</v>
          </cell>
          <cell r="S314" t="str">
            <v>--</v>
          </cell>
          <cell r="T314" t="str">
            <v/>
          </cell>
          <cell r="U314" t="str">
            <v>ü</v>
          </cell>
          <cell r="V314" t="str">
            <v/>
          </cell>
        </row>
        <row r="315">
          <cell r="A315" t="str">
            <v>BLANK</v>
          </cell>
          <cell r="B315" t="str">
            <v>UGI Central Penn Gas Inc.</v>
          </cell>
          <cell r="C315" t="str">
            <v>UGI</v>
          </cell>
          <cell r="D315" t="str">
            <v>Gas</v>
          </cell>
          <cell r="E315" t="str">
            <v>ü</v>
          </cell>
          <cell r="G315" t="str">
            <v>--</v>
          </cell>
          <cell r="I315" t="str">
            <v>--</v>
          </cell>
          <cell r="K315" t="str">
            <v>--</v>
          </cell>
          <cell r="L315" t="str">
            <v/>
          </cell>
          <cell r="M315" t="str">
            <v>--</v>
          </cell>
          <cell r="N315" t="str">
            <v/>
          </cell>
          <cell r="O315" t="str">
            <v>--</v>
          </cell>
          <cell r="P315" t="str">
            <v/>
          </cell>
          <cell r="Q315" t="str">
            <v>ü</v>
          </cell>
          <cell r="R315" t="str">
            <v>*</v>
          </cell>
          <cell r="S315" t="str">
            <v>--</v>
          </cell>
          <cell r="T315" t="str">
            <v/>
          </cell>
          <cell r="U315" t="str">
            <v>--</v>
          </cell>
          <cell r="V315" t="str">
            <v/>
          </cell>
        </row>
        <row r="316">
          <cell r="A316" t="str">
            <v>BLANK</v>
          </cell>
          <cell r="B316" t="str">
            <v>UGI Penn Natural Gas Inc.</v>
          </cell>
          <cell r="C316" t="str">
            <v>UGI</v>
          </cell>
          <cell r="D316" t="str">
            <v>Gas</v>
          </cell>
          <cell r="E316" t="str">
            <v>ü</v>
          </cell>
          <cell r="G316" t="str">
            <v>--</v>
          </cell>
          <cell r="H316" t="str">
            <v/>
          </cell>
          <cell r="I316" t="str">
            <v>--</v>
          </cell>
          <cell r="K316" t="str">
            <v>--</v>
          </cell>
          <cell r="L316" t="str">
            <v/>
          </cell>
          <cell r="M316" t="str">
            <v>--</v>
          </cell>
          <cell r="N316" t="str">
            <v/>
          </cell>
          <cell r="O316" t="str">
            <v>--</v>
          </cell>
          <cell r="P316" t="str">
            <v/>
          </cell>
          <cell r="Q316" t="str">
            <v>ü</v>
          </cell>
          <cell r="R316" t="str">
            <v>*</v>
          </cell>
          <cell r="S316" t="str">
            <v>--</v>
          </cell>
          <cell r="T316" t="str">
            <v/>
          </cell>
          <cell r="U316" t="str">
            <v>--</v>
          </cell>
          <cell r="V316" t="str">
            <v/>
          </cell>
        </row>
        <row r="317">
          <cell r="A317" t="str">
            <v>BLANK</v>
          </cell>
          <cell r="B317" t="str">
            <v>UGI Utilities Inc.</v>
          </cell>
          <cell r="C317" t="str">
            <v>UGI</v>
          </cell>
          <cell r="D317" t="str">
            <v>Elec.</v>
          </cell>
          <cell r="E317" t="str">
            <v>--</v>
          </cell>
          <cell r="F317" t="str">
            <v>*</v>
          </cell>
          <cell r="G317" t="str">
            <v>ü</v>
          </cell>
          <cell r="H317" t="str">
            <v/>
          </cell>
          <cell r="I317" t="str">
            <v>--</v>
          </cell>
          <cell r="K317" t="str">
            <v>--</v>
          </cell>
          <cell r="L317" t="str">
            <v/>
          </cell>
          <cell r="M317" t="str">
            <v>--</v>
          </cell>
          <cell r="N317" t="str">
            <v/>
          </cell>
          <cell r="O317" t="str">
            <v>--</v>
          </cell>
          <cell r="Q317" t="str">
            <v>ü</v>
          </cell>
          <cell r="R317" t="str">
            <v>*</v>
          </cell>
          <cell r="S317" t="str">
            <v>--</v>
          </cell>
          <cell r="T317" t="str">
            <v/>
          </cell>
          <cell r="U317" t="str">
            <v>--</v>
          </cell>
          <cell r="V317" t="str">
            <v/>
          </cell>
        </row>
        <row r="318">
          <cell r="A318" t="str">
            <v>BLANK</v>
          </cell>
          <cell r="B318" t="str">
            <v>UGI Utilities Inc.</v>
          </cell>
          <cell r="C318" t="str">
            <v>UGI</v>
          </cell>
          <cell r="D318" t="str">
            <v>Gas</v>
          </cell>
          <cell r="E318" t="str">
            <v>ü</v>
          </cell>
          <cell r="G318" t="str">
            <v>--</v>
          </cell>
          <cell r="H318" t="str">
            <v/>
          </cell>
          <cell r="I318" t="str">
            <v>--</v>
          </cell>
          <cell r="K318" t="str">
            <v>--</v>
          </cell>
          <cell r="L318" t="str">
            <v/>
          </cell>
          <cell r="M318" t="str">
            <v>--</v>
          </cell>
          <cell r="N318" t="str">
            <v/>
          </cell>
          <cell r="O318" t="str">
            <v>--</v>
          </cell>
          <cell r="P318" t="str">
            <v/>
          </cell>
          <cell r="Q318" t="str">
            <v>ü</v>
          </cell>
          <cell r="R318" t="str">
            <v>*</v>
          </cell>
          <cell r="S318" t="str">
            <v>--</v>
          </cell>
          <cell r="T318" t="str">
            <v/>
          </cell>
          <cell r="U318" t="str">
            <v>--</v>
          </cell>
          <cell r="V318" t="str">
            <v/>
          </cell>
        </row>
        <row r="319">
          <cell r="A319" t="str">
            <v>22FE7</v>
          </cell>
          <cell r="B319" t="str">
            <v>West Penn Power Co.</v>
          </cell>
          <cell r="C319" t="str">
            <v>FE</v>
          </cell>
          <cell r="D319" t="str">
            <v>Elec.</v>
          </cell>
          <cell r="E319" t="str">
            <v>--</v>
          </cell>
          <cell r="F319" t="str">
            <v>*</v>
          </cell>
          <cell r="G319" t="str">
            <v>ü</v>
          </cell>
          <cell r="H319" t="str">
            <v/>
          </cell>
          <cell r="I319" t="str">
            <v>--</v>
          </cell>
          <cell r="K319" t="str">
            <v>--</v>
          </cell>
          <cell r="L319" t="str">
            <v/>
          </cell>
          <cell r="M319" t="str">
            <v>--</v>
          </cell>
          <cell r="N319" t="str">
            <v/>
          </cell>
          <cell r="O319" t="str">
            <v>--</v>
          </cell>
          <cell r="Q319" t="str">
            <v>ü</v>
          </cell>
          <cell r="R319" t="str">
            <v>*</v>
          </cell>
          <cell r="S319" t="str">
            <v>--</v>
          </cell>
          <cell r="T319" t="str">
            <v/>
          </cell>
          <cell r="U319" t="str">
            <v>--</v>
          </cell>
          <cell r="V319" t="str">
            <v/>
          </cell>
        </row>
        <row r="320">
          <cell r="F320" t="str">
            <v/>
          </cell>
          <cell r="H320" t="str">
            <v/>
          </cell>
          <cell r="J320" t="str">
            <v/>
          </cell>
          <cell r="L320" t="str">
            <v/>
          </cell>
          <cell r="N320" t="str">
            <v/>
          </cell>
          <cell r="P320" t="str">
            <v/>
          </cell>
          <cell r="R320" t="str">
            <v/>
          </cell>
          <cell r="T320" t="str">
            <v/>
          </cell>
          <cell r="V320" t="str">
            <v/>
          </cell>
        </row>
        <row r="321">
          <cell r="B321" t="str">
            <v>RHODE ISLAND</v>
          </cell>
          <cell r="F321" t="str">
            <v/>
          </cell>
          <cell r="H321" t="str">
            <v/>
          </cell>
          <cell r="J321" t="str">
            <v/>
          </cell>
          <cell r="L321" t="str">
            <v/>
          </cell>
          <cell r="N321" t="str">
            <v/>
          </cell>
          <cell r="P321" t="str">
            <v/>
          </cell>
          <cell r="R321" t="str">
            <v/>
          </cell>
          <cell r="T321" t="str">
            <v/>
          </cell>
          <cell r="V321" t="str">
            <v/>
          </cell>
        </row>
        <row r="322">
          <cell r="A322" t="str">
            <v>34PPL3</v>
          </cell>
          <cell r="B322" t="str">
            <v>Narragansett Electric Co.</v>
          </cell>
          <cell r="C322" t="str">
            <v>PPL</v>
          </cell>
          <cell r="D322" t="str">
            <v>Elec.</v>
          </cell>
          <cell r="E322" t="str">
            <v>--</v>
          </cell>
          <cell r="F322" t="str">
            <v>*</v>
          </cell>
          <cell r="G322" t="str">
            <v>ü</v>
          </cell>
          <cell r="H322" t="str">
            <v/>
          </cell>
          <cell r="I322" t="str">
            <v>ü</v>
          </cell>
          <cell r="J322" t="str">
            <v/>
          </cell>
          <cell r="K322" t="str">
            <v>--</v>
          </cell>
          <cell r="L322" t="str">
            <v/>
          </cell>
          <cell r="M322" t="str">
            <v>--</v>
          </cell>
          <cell r="N322" t="str">
            <v/>
          </cell>
          <cell r="O322" t="str">
            <v>--</v>
          </cell>
          <cell r="P322" t="str">
            <v/>
          </cell>
          <cell r="Q322" t="str">
            <v>ü</v>
          </cell>
          <cell r="R322" t="str">
            <v>*</v>
          </cell>
          <cell r="S322" t="str">
            <v>--</v>
          </cell>
          <cell r="T322" t="str">
            <v/>
          </cell>
          <cell r="U322" t="str">
            <v>ü</v>
          </cell>
          <cell r="V322" t="str">
            <v/>
          </cell>
        </row>
        <row r="323">
          <cell r="A323" t="str">
            <v>34PPL-G2</v>
          </cell>
          <cell r="B323" t="str">
            <v>Narragansett Electric Co.</v>
          </cell>
          <cell r="C323" t="str">
            <v>PPL</v>
          </cell>
          <cell r="D323" t="str">
            <v>Gas</v>
          </cell>
          <cell r="E323" t="str">
            <v>ü</v>
          </cell>
          <cell r="F323" t="str">
            <v/>
          </cell>
          <cell r="G323" t="str">
            <v>ü</v>
          </cell>
          <cell r="H323" t="str">
            <v>*</v>
          </cell>
          <cell r="I323" t="str">
            <v>ü</v>
          </cell>
          <cell r="J323" t="str">
            <v/>
          </cell>
          <cell r="K323" t="str">
            <v>--</v>
          </cell>
          <cell r="L323" t="str">
            <v/>
          </cell>
          <cell r="M323" t="str">
            <v>--</v>
          </cell>
          <cell r="N323" t="str">
            <v/>
          </cell>
          <cell r="O323" t="str">
            <v>--</v>
          </cell>
          <cell r="P323" t="str">
            <v/>
          </cell>
          <cell r="Q323" t="str">
            <v>ü</v>
          </cell>
          <cell r="R323" t="str">
            <v>*</v>
          </cell>
          <cell r="S323" t="str">
            <v>ü</v>
          </cell>
          <cell r="T323" t="str">
            <v>*</v>
          </cell>
          <cell r="U323" t="str">
            <v>--</v>
          </cell>
          <cell r="V323" t="str">
            <v/>
          </cell>
        </row>
        <row r="324">
          <cell r="F324" t="str">
            <v/>
          </cell>
          <cell r="H324" t="str">
            <v/>
          </cell>
          <cell r="J324" t="str">
            <v/>
          </cell>
          <cell r="L324" t="str">
            <v/>
          </cell>
          <cell r="N324" t="str">
            <v/>
          </cell>
          <cell r="P324" t="str">
            <v/>
          </cell>
          <cell r="R324" t="str">
            <v/>
          </cell>
          <cell r="T324" t="str">
            <v/>
          </cell>
          <cell r="V324" t="str">
            <v/>
          </cell>
        </row>
        <row r="325">
          <cell r="B325" t="str">
            <v>SOUTH CAROLINA</v>
          </cell>
          <cell r="F325" t="str">
            <v/>
          </cell>
          <cell r="H325" t="str">
            <v/>
          </cell>
          <cell r="J325" t="str">
            <v/>
          </cell>
          <cell r="L325" t="str">
            <v/>
          </cell>
          <cell r="N325" t="str">
            <v/>
          </cell>
          <cell r="P325" t="str">
            <v/>
          </cell>
          <cell r="R325" t="str">
            <v/>
          </cell>
          <cell r="T325" t="str">
            <v/>
          </cell>
          <cell r="V325" t="str">
            <v/>
          </cell>
        </row>
        <row r="326">
          <cell r="A326" t="str">
            <v>12D3</v>
          </cell>
          <cell r="B326" t="str">
            <v>Dominion Energy South Carolina</v>
          </cell>
          <cell r="C326" t="str">
            <v>D</v>
          </cell>
          <cell r="D326" t="str">
            <v>Elec.</v>
          </cell>
          <cell r="E326" t="str">
            <v>ü</v>
          </cell>
          <cell r="F326" t="str">
            <v/>
          </cell>
          <cell r="G326" t="str">
            <v>ü</v>
          </cell>
          <cell r="H326" t="str">
            <v/>
          </cell>
          <cell r="I326" t="str">
            <v>--</v>
          </cell>
          <cell r="J326" t="str">
            <v/>
          </cell>
          <cell r="K326" t="str">
            <v>--</v>
          </cell>
          <cell r="L326" t="str">
            <v/>
          </cell>
          <cell r="M326" t="str">
            <v>ü</v>
          </cell>
          <cell r="N326" t="str">
            <v>*</v>
          </cell>
          <cell r="O326" t="str">
            <v>--</v>
          </cell>
          <cell r="P326" t="str">
            <v/>
          </cell>
          <cell r="Q326" t="str">
            <v>--</v>
          </cell>
          <cell r="R326" t="str">
            <v/>
          </cell>
          <cell r="S326" t="str">
            <v>ü</v>
          </cell>
          <cell r="U326" t="str">
            <v>--</v>
          </cell>
          <cell r="V326" t="str">
            <v/>
          </cell>
        </row>
        <row r="327">
          <cell r="A327" t="str">
            <v>12D-G3</v>
          </cell>
          <cell r="B327" t="str">
            <v>Dominion Energy South Carolina</v>
          </cell>
          <cell r="C327" t="str">
            <v>D</v>
          </cell>
          <cell r="D327" t="str">
            <v>Gas</v>
          </cell>
          <cell r="E327" t="str">
            <v>ü</v>
          </cell>
          <cell r="F327" t="str">
            <v/>
          </cell>
          <cell r="G327" t="str">
            <v>ü</v>
          </cell>
          <cell r="H327" t="str">
            <v/>
          </cell>
          <cell r="I327" t="str">
            <v>--</v>
          </cell>
          <cell r="J327" t="str">
            <v/>
          </cell>
          <cell r="K327" t="str">
            <v>ü</v>
          </cell>
          <cell r="L327" t="str">
            <v>*</v>
          </cell>
          <cell r="M327" t="str">
            <v>--</v>
          </cell>
          <cell r="N327" t="str">
            <v/>
          </cell>
          <cell r="O327" t="str">
            <v>--</v>
          </cell>
          <cell r="P327" t="str">
            <v/>
          </cell>
          <cell r="Q327" t="str">
            <v>--</v>
          </cell>
          <cell r="R327" t="str">
            <v/>
          </cell>
          <cell r="S327" t="str">
            <v>--</v>
          </cell>
          <cell r="U327" t="str">
            <v>--</v>
          </cell>
          <cell r="V327" t="str">
            <v/>
          </cell>
        </row>
        <row r="328">
          <cell r="A328" t="str">
            <v>14DUK7</v>
          </cell>
          <cell r="B328" t="str">
            <v>Duke Energy Progress LLC</v>
          </cell>
          <cell r="C328" t="str">
            <v>DUK</v>
          </cell>
          <cell r="D328" t="str">
            <v>Elec.</v>
          </cell>
          <cell r="E328" t="str">
            <v>ü</v>
          </cell>
          <cell r="F328" t="str">
            <v/>
          </cell>
          <cell r="G328" t="str">
            <v>ü</v>
          </cell>
          <cell r="H328" t="str">
            <v/>
          </cell>
          <cell r="I328" t="str">
            <v>--</v>
          </cell>
          <cell r="J328" t="str">
            <v/>
          </cell>
          <cell r="K328" t="str">
            <v>--</v>
          </cell>
          <cell r="L328" t="str">
            <v/>
          </cell>
          <cell r="M328" t="str">
            <v>--</v>
          </cell>
          <cell r="N328" t="str">
            <v>*</v>
          </cell>
          <cell r="O328" t="str">
            <v>--</v>
          </cell>
          <cell r="P328" t="str">
            <v/>
          </cell>
          <cell r="Q328" t="str">
            <v>--</v>
          </cell>
          <cell r="R328" t="str">
            <v/>
          </cell>
          <cell r="S328" t="str">
            <v>ü</v>
          </cell>
          <cell r="U328" t="str">
            <v>--</v>
          </cell>
          <cell r="V328" t="str">
            <v/>
          </cell>
        </row>
        <row r="329">
          <cell r="A329" t="str">
            <v>14DUK8</v>
          </cell>
          <cell r="B329" t="str">
            <v>Duke Energy Carolinas LLC</v>
          </cell>
          <cell r="C329" t="str">
            <v>DUK</v>
          </cell>
          <cell r="D329" t="str">
            <v>Elec.</v>
          </cell>
          <cell r="E329" t="str">
            <v>ü</v>
          </cell>
          <cell r="F329" t="str">
            <v/>
          </cell>
          <cell r="G329" t="str">
            <v>ü</v>
          </cell>
          <cell r="H329" t="str">
            <v/>
          </cell>
          <cell r="I329" t="str">
            <v>--</v>
          </cell>
          <cell r="J329" t="str">
            <v/>
          </cell>
          <cell r="K329" t="str">
            <v>--</v>
          </cell>
          <cell r="L329" t="str">
            <v/>
          </cell>
          <cell r="M329" t="str">
            <v>--</v>
          </cell>
          <cell r="N329" t="str">
            <v>*</v>
          </cell>
          <cell r="O329" t="str">
            <v>--</v>
          </cell>
          <cell r="P329" t="str">
            <v/>
          </cell>
          <cell r="Q329" t="str">
            <v>--</v>
          </cell>
          <cell r="R329" t="str">
            <v/>
          </cell>
          <cell r="S329" t="str">
            <v>ü</v>
          </cell>
          <cell r="U329" t="str">
            <v>--</v>
          </cell>
          <cell r="V329" t="str">
            <v/>
          </cell>
        </row>
        <row r="330">
          <cell r="A330" t="str">
            <v>14DUK-G4</v>
          </cell>
          <cell r="B330" t="str">
            <v>Piedmont Natural Gas Co.</v>
          </cell>
          <cell r="C330" t="str">
            <v>DUK</v>
          </cell>
          <cell r="D330" t="str">
            <v>Gas</v>
          </cell>
          <cell r="E330" t="str">
            <v>ü</v>
          </cell>
          <cell r="F330" t="str">
            <v/>
          </cell>
          <cell r="G330" t="str">
            <v>ü</v>
          </cell>
          <cell r="H330" t="str">
            <v/>
          </cell>
          <cell r="I330" t="str">
            <v>--</v>
          </cell>
          <cell r="J330" t="str">
            <v/>
          </cell>
          <cell r="K330" t="str">
            <v>ü</v>
          </cell>
          <cell r="L330" t="str">
            <v>*</v>
          </cell>
          <cell r="M330" t="str">
            <v>--</v>
          </cell>
          <cell r="N330" t="str">
            <v/>
          </cell>
          <cell r="O330" t="str">
            <v>--</v>
          </cell>
          <cell r="P330" t="str">
            <v/>
          </cell>
          <cell r="Q330" t="str">
            <v>--</v>
          </cell>
          <cell r="R330" t="str">
            <v/>
          </cell>
          <cell r="S330" t="str">
            <v>--</v>
          </cell>
          <cell r="T330" t="str">
            <v/>
          </cell>
          <cell r="U330" t="str">
            <v>--</v>
          </cell>
          <cell r="V330" t="str">
            <v/>
          </cell>
        </row>
        <row r="331">
          <cell r="F331" t="str">
            <v/>
          </cell>
          <cell r="H331" t="str">
            <v/>
          </cell>
          <cell r="J331" t="str">
            <v/>
          </cell>
          <cell r="L331" t="str">
            <v/>
          </cell>
          <cell r="N331" t="str">
            <v/>
          </cell>
          <cell r="P331" t="str">
            <v/>
          </cell>
          <cell r="R331" t="str">
            <v/>
          </cell>
          <cell r="T331" t="str">
            <v/>
          </cell>
          <cell r="V331" t="str">
            <v/>
          </cell>
        </row>
        <row r="332">
          <cell r="B332" t="str">
            <v>SOUTH DAKOTA</v>
          </cell>
          <cell r="F332" t="str">
            <v/>
          </cell>
          <cell r="H332" t="str">
            <v/>
          </cell>
          <cell r="J332" t="str">
            <v/>
          </cell>
          <cell r="L332" t="str">
            <v/>
          </cell>
          <cell r="N332" t="str">
            <v/>
          </cell>
          <cell r="P332" t="str">
            <v/>
          </cell>
          <cell r="R332" t="str">
            <v/>
          </cell>
          <cell r="T332" t="str">
            <v/>
          </cell>
          <cell r="V332" t="str">
            <v/>
          </cell>
        </row>
        <row r="333">
          <cell r="A333" t="str">
            <v>08BKH2</v>
          </cell>
          <cell r="B333" t="str">
            <v>Black Hills Power Inc.</v>
          </cell>
          <cell r="C333" t="str">
            <v>BKH</v>
          </cell>
          <cell r="D333" t="str">
            <v>Elec.</v>
          </cell>
          <cell r="E333" t="str">
            <v>ü</v>
          </cell>
          <cell r="G333" t="str">
            <v>--</v>
          </cell>
          <cell r="I333" t="str">
            <v>--</v>
          </cell>
          <cell r="J333" t="str">
            <v/>
          </cell>
          <cell r="K333" t="str">
            <v>--</v>
          </cell>
          <cell r="M333" t="str">
            <v>--</v>
          </cell>
          <cell r="N333" t="str">
            <v/>
          </cell>
          <cell r="O333" t="str">
            <v>--</v>
          </cell>
          <cell r="Q333" t="str">
            <v>--</v>
          </cell>
          <cell r="R333" t="str">
            <v/>
          </cell>
          <cell r="S333" t="str">
            <v>ü</v>
          </cell>
          <cell r="T333" t="str">
            <v>*</v>
          </cell>
          <cell r="U333" t="str">
            <v>ü</v>
          </cell>
          <cell r="V333" t="str">
            <v>*</v>
          </cell>
        </row>
        <row r="334">
          <cell r="A334" t="str">
            <v>BLANK</v>
          </cell>
          <cell r="B334" t="str">
            <v>MDU Resources Group Inc.</v>
          </cell>
          <cell r="C334" t="str">
            <v>MDU</v>
          </cell>
          <cell r="D334" t="str">
            <v>Elec.</v>
          </cell>
          <cell r="E334" t="str">
            <v>ü</v>
          </cell>
          <cell r="G334" t="str">
            <v>--</v>
          </cell>
          <cell r="I334" t="str">
            <v>--</v>
          </cell>
          <cell r="K334" t="str">
            <v>--</v>
          </cell>
          <cell r="M334" t="str">
            <v>--</v>
          </cell>
          <cell r="O334" t="str">
            <v>--</v>
          </cell>
          <cell r="Q334" t="str">
            <v>ü</v>
          </cell>
          <cell r="S334" t="str">
            <v>ü</v>
          </cell>
          <cell r="U334" t="str">
            <v>ü</v>
          </cell>
        </row>
        <row r="335">
          <cell r="A335" t="str">
            <v>BLANK</v>
          </cell>
          <cell r="B335" t="str">
            <v>MDU Resources Group Inc.</v>
          </cell>
          <cell r="C335" t="str">
            <v>MDU</v>
          </cell>
          <cell r="D335" t="str">
            <v>Gas</v>
          </cell>
          <cell r="E335" t="str">
            <v>ü</v>
          </cell>
          <cell r="G335" t="str">
            <v>ü</v>
          </cell>
          <cell r="I335" t="str">
            <v>--</v>
          </cell>
          <cell r="K335" t="str">
            <v>ü</v>
          </cell>
          <cell r="L335" t="str">
            <v>*</v>
          </cell>
          <cell r="M335" t="str">
            <v>--</v>
          </cell>
          <cell r="O335" t="str">
            <v>--</v>
          </cell>
          <cell r="Q335" t="str">
            <v>--</v>
          </cell>
          <cell r="S335" t="str">
            <v>--</v>
          </cell>
          <cell r="U335" t="str">
            <v>--</v>
          </cell>
        </row>
        <row r="336">
          <cell r="A336" t="str">
            <v>39XEL5</v>
          </cell>
          <cell r="B336" t="str">
            <v>Northern States Power Co. - Minnesota</v>
          </cell>
          <cell r="C336" t="str">
            <v>XEL</v>
          </cell>
          <cell r="D336" t="str">
            <v>Elec.</v>
          </cell>
          <cell r="E336" t="str">
            <v>ü</v>
          </cell>
          <cell r="F336" t="str">
            <v/>
          </cell>
          <cell r="G336" t="str">
            <v>ü</v>
          </cell>
          <cell r="H336" t="str">
            <v>*</v>
          </cell>
          <cell r="I336" t="str">
            <v>--</v>
          </cell>
          <cell r="J336" t="str">
            <v/>
          </cell>
          <cell r="K336" t="str">
            <v>ü</v>
          </cell>
          <cell r="L336" t="str">
            <v>*</v>
          </cell>
          <cell r="M336" t="str">
            <v>ü</v>
          </cell>
          <cell r="N336" t="str">
            <v>*</v>
          </cell>
          <cell r="O336" t="str">
            <v>--</v>
          </cell>
          <cell r="P336" t="str">
            <v/>
          </cell>
          <cell r="Q336" t="str">
            <v>ü</v>
          </cell>
          <cell r="R336" t="str">
            <v>*</v>
          </cell>
          <cell r="S336" t="str">
            <v>ü</v>
          </cell>
          <cell r="T336" t="str">
            <v/>
          </cell>
          <cell r="U336" t="str">
            <v>ü</v>
          </cell>
          <cell r="V336" t="str">
            <v/>
          </cell>
        </row>
        <row r="337">
          <cell r="A337" t="str">
            <v>28NWE2</v>
          </cell>
          <cell r="B337" t="str">
            <v>NorthWestern Corp.</v>
          </cell>
          <cell r="C337" t="str">
            <v>NWE</v>
          </cell>
          <cell r="D337" t="str">
            <v>Elec.</v>
          </cell>
          <cell r="E337" t="str">
            <v>ü</v>
          </cell>
          <cell r="F337" t="str">
            <v/>
          </cell>
          <cell r="G337" t="str">
            <v>ü</v>
          </cell>
          <cell r="H337" t="str">
            <v/>
          </cell>
          <cell r="I337" t="str">
            <v>--</v>
          </cell>
          <cell r="J337" t="str">
            <v/>
          </cell>
          <cell r="K337" t="str">
            <v>--</v>
          </cell>
          <cell r="L337" t="str">
            <v/>
          </cell>
          <cell r="M337" t="str">
            <v>--</v>
          </cell>
          <cell r="N337" t="str">
            <v/>
          </cell>
          <cell r="O337" t="str">
            <v>--</v>
          </cell>
          <cell r="P337" t="str">
            <v/>
          </cell>
          <cell r="Q337" t="str">
            <v>--</v>
          </cell>
          <cell r="R337" t="str">
            <v/>
          </cell>
          <cell r="S337" t="str">
            <v>--</v>
          </cell>
          <cell r="T337" t="str">
            <v/>
          </cell>
          <cell r="U337" t="str">
            <v>--</v>
          </cell>
          <cell r="V337" t="str">
            <v/>
          </cell>
        </row>
        <row r="338">
          <cell r="A338" t="str">
            <v>28NWE-G3</v>
          </cell>
          <cell r="B338" t="str">
            <v>NorthWestern Corp.</v>
          </cell>
          <cell r="C338" t="str">
            <v>NWE</v>
          </cell>
          <cell r="D338" t="str">
            <v>Gas</v>
          </cell>
          <cell r="E338" t="str">
            <v>ü</v>
          </cell>
          <cell r="G338" t="str">
            <v>--</v>
          </cell>
          <cell r="I338" t="str">
            <v>--</v>
          </cell>
          <cell r="K338" t="str">
            <v>--</v>
          </cell>
          <cell r="M338" t="str">
            <v>--</v>
          </cell>
          <cell r="O338" t="str">
            <v>--</v>
          </cell>
          <cell r="Q338" t="str">
            <v>--</v>
          </cell>
          <cell r="S338" t="str">
            <v>--</v>
          </cell>
          <cell r="U338" t="str">
            <v>--</v>
          </cell>
        </row>
        <row r="339">
          <cell r="A339" t="str">
            <v>30OTTR3</v>
          </cell>
          <cell r="B339" t="str">
            <v>Otter Tail Power Corp.</v>
          </cell>
          <cell r="C339" t="str">
            <v>OTTR</v>
          </cell>
          <cell r="D339" t="str">
            <v>Elec.</v>
          </cell>
          <cell r="E339" t="str">
            <v>ü</v>
          </cell>
          <cell r="F339" t="str">
            <v/>
          </cell>
          <cell r="G339" t="str">
            <v>ü</v>
          </cell>
          <cell r="I339" t="str">
            <v>--</v>
          </cell>
          <cell r="J339" t="str">
            <v/>
          </cell>
          <cell r="K339" t="str">
            <v>--</v>
          </cell>
          <cell r="L339" t="str">
            <v/>
          </cell>
          <cell r="M339" t="str">
            <v>ü</v>
          </cell>
          <cell r="N339" t="str">
            <v>*</v>
          </cell>
          <cell r="O339" t="str">
            <v>--</v>
          </cell>
          <cell r="Q339" t="str">
            <v>ü</v>
          </cell>
          <cell r="R339" t="str">
            <v/>
          </cell>
          <cell r="S339" t="str">
            <v>ü</v>
          </cell>
          <cell r="T339" t="str">
            <v/>
          </cell>
          <cell r="U339" t="str">
            <v>--</v>
          </cell>
          <cell r="V339" t="str">
            <v/>
          </cell>
        </row>
        <row r="341">
          <cell r="B341" t="str">
            <v>TENNESSEE</v>
          </cell>
          <cell r="F341" t="str">
            <v/>
          </cell>
          <cell r="H341" t="str">
            <v/>
          </cell>
          <cell r="J341" t="str">
            <v/>
          </cell>
          <cell r="L341" t="str">
            <v/>
          </cell>
          <cell r="N341" t="str">
            <v/>
          </cell>
          <cell r="P341" t="str">
            <v/>
          </cell>
          <cell r="R341" t="str">
            <v/>
          </cell>
          <cell r="T341" t="str">
            <v/>
          </cell>
          <cell r="V341" t="str">
            <v/>
          </cell>
        </row>
        <row r="342">
          <cell r="A342" t="str">
            <v>01ATO5</v>
          </cell>
          <cell r="B342" t="str">
            <v>Atmos Energy Inc.</v>
          </cell>
          <cell r="C342" t="str">
            <v>ATO</v>
          </cell>
          <cell r="D342" t="str">
            <v>Gas</v>
          </cell>
          <cell r="E342" t="str">
            <v>ü</v>
          </cell>
          <cell r="F342" t="str">
            <v/>
          </cell>
          <cell r="G342" t="str">
            <v>--</v>
          </cell>
          <cell r="H342" t="str">
            <v/>
          </cell>
          <cell r="I342" t="str">
            <v>--</v>
          </cell>
          <cell r="J342" t="str">
            <v/>
          </cell>
          <cell r="K342" t="str">
            <v>ü</v>
          </cell>
          <cell r="L342" t="str">
            <v>*</v>
          </cell>
          <cell r="M342" t="str">
            <v>--</v>
          </cell>
          <cell r="N342" t="str">
            <v/>
          </cell>
          <cell r="O342" t="str">
            <v>--</v>
          </cell>
          <cell r="P342" t="str">
            <v/>
          </cell>
          <cell r="Q342" t="str">
            <v>--</v>
          </cell>
          <cell r="R342" t="str">
            <v/>
          </cell>
          <cell r="S342" t="str">
            <v>--</v>
          </cell>
          <cell r="T342" t="str">
            <v/>
          </cell>
          <cell r="U342" t="str">
            <v>--</v>
          </cell>
          <cell r="V342" t="str">
            <v/>
          </cell>
        </row>
        <row r="343">
          <cell r="A343" t="str">
            <v>37SO-G4</v>
          </cell>
          <cell r="B343" t="str">
            <v>Chattanooga Gas Co.</v>
          </cell>
          <cell r="C343" t="str">
            <v>SO</v>
          </cell>
          <cell r="D343" t="str">
            <v>Gas</v>
          </cell>
          <cell r="E343" t="str">
            <v>ü</v>
          </cell>
          <cell r="F343" t="str">
            <v/>
          </cell>
          <cell r="G343" t="str">
            <v>--</v>
          </cell>
          <cell r="H343" t="str">
            <v/>
          </cell>
          <cell r="I343" t="str">
            <v>ü</v>
          </cell>
          <cell r="J343" t="str">
            <v>*</v>
          </cell>
          <cell r="K343" t="str">
            <v>--</v>
          </cell>
          <cell r="L343" t="str">
            <v/>
          </cell>
          <cell r="M343" t="str">
            <v>--</v>
          </cell>
          <cell r="N343" t="str">
            <v/>
          </cell>
          <cell r="O343" t="str">
            <v>--</v>
          </cell>
          <cell r="P343" t="str">
            <v/>
          </cell>
          <cell r="Q343" t="str">
            <v>--</v>
          </cell>
          <cell r="R343" t="str">
            <v/>
          </cell>
          <cell r="S343" t="str">
            <v>--</v>
          </cell>
          <cell r="T343" t="str">
            <v/>
          </cell>
          <cell r="U343" t="str">
            <v>--</v>
          </cell>
          <cell r="V343" t="str">
            <v/>
          </cell>
        </row>
        <row r="344">
          <cell r="A344" t="str">
            <v>05AEP8</v>
          </cell>
          <cell r="B344" t="str">
            <v>Kingsport Power Co.</v>
          </cell>
          <cell r="C344" t="str">
            <v>AEP</v>
          </cell>
          <cell r="D344" t="str">
            <v>Elec.</v>
          </cell>
          <cell r="E344" t="str">
            <v>ü</v>
          </cell>
          <cell r="F344" t="str">
            <v/>
          </cell>
          <cell r="G344" t="str">
            <v>--</v>
          </cell>
          <cell r="H344" t="str">
            <v/>
          </cell>
          <cell r="I344" t="str">
            <v>--</v>
          </cell>
          <cell r="J344" t="str">
            <v/>
          </cell>
          <cell r="K344" t="str">
            <v>--</v>
          </cell>
          <cell r="L344" t="str">
            <v/>
          </cell>
          <cell r="M344" t="str">
            <v>--</v>
          </cell>
          <cell r="N344" t="str">
            <v/>
          </cell>
          <cell r="O344" t="str">
            <v>--</v>
          </cell>
          <cell r="P344" t="str">
            <v/>
          </cell>
          <cell r="Q344" t="str">
            <v>--</v>
          </cell>
          <cell r="R344" t="str">
            <v/>
          </cell>
          <cell r="S344" t="str">
            <v>--</v>
          </cell>
          <cell r="T344" t="str">
            <v/>
          </cell>
          <cell r="U344" t="str">
            <v>--</v>
          </cell>
          <cell r="V344" t="str">
            <v/>
          </cell>
        </row>
        <row r="345">
          <cell r="A345" t="str">
            <v>14DUK-G5</v>
          </cell>
          <cell r="B345" t="str">
            <v>Piedmont Natural Gas Co.</v>
          </cell>
          <cell r="C345" t="str">
            <v>DUK</v>
          </cell>
          <cell r="D345" t="str">
            <v>Gas</v>
          </cell>
          <cell r="E345" t="str">
            <v>ü</v>
          </cell>
          <cell r="F345" t="str">
            <v/>
          </cell>
          <cell r="G345" t="str">
            <v>--</v>
          </cell>
          <cell r="H345" t="str">
            <v/>
          </cell>
          <cell r="I345" t="str">
            <v>--</v>
          </cell>
          <cell r="J345" t="str">
            <v/>
          </cell>
          <cell r="K345" t="str">
            <v>ü</v>
          </cell>
          <cell r="L345" t="str">
            <v>*</v>
          </cell>
          <cell r="M345" t="str">
            <v>--</v>
          </cell>
          <cell r="N345" t="str">
            <v/>
          </cell>
          <cell r="O345" t="str">
            <v>--</v>
          </cell>
          <cell r="P345" t="str">
            <v/>
          </cell>
          <cell r="Q345" t="str">
            <v>ü</v>
          </cell>
          <cell r="R345" t="str">
            <v/>
          </cell>
          <cell r="S345" t="str">
            <v>--</v>
          </cell>
          <cell r="T345" t="str">
            <v/>
          </cell>
          <cell r="U345" t="str">
            <v>--</v>
          </cell>
          <cell r="V345" t="str">
            <v/>
          </cell>
        </row>
        <row r="346">
          <cell r="F346" t="str">
            <v/>
          </cell>
          <cell r="H346" t="str">
            <v/>
          </cell>
          <cell r="J346" t="str">
            <v/>
          </cell>
          <cell r="L346" t="str">
            <v/>
          </cell>
          <cell r="N346" t="str">
            <v/>
          </cell>
          <cell r="P346" t="str">
            <v/>
          </cell>
          <cell r="R346" t="str">
            <v/>
          </cell>
          <cell r="T346" t="str">
            <v/>
          </cell>
          <cell r="V346" t="str">
            <v/>
          </cell>
        </row>
        <row r="347">
          <cell r="B347" t="str">
            <v>TEXAS PUC</v>
          </cell>
          <cell r="F347" t="str">
            <v/>
          </cell>
          <cell r="H347" t="str">
            <v/>
          </cell>
          <cell r="J347" t="str">
            <v/>
          </cell>
          <cell r="L347" t="str">
            <v/>
          </cell>
          <cell r="N347" t="str">
            <v/>
          </cell>
          <cell r="P347" t="str">
            <v/>
          </cell>
          <cell r="R347" t="str">
            <v/>
          </cell>
          <cell r="T347" t="str">
            <v/>
          </cell>
          <cell r="V347" t="str">
            <v/>
          </cell>
        </row>
        <row r="348">
          <cell r="A348" t="str">
            <v>05AEP9</v>
          </cell>
          <cell r="B348" t="str">
            <v>AEP Texas Inc.</v>
          </cell>
          <cell r="C348" t="str">
            <v>AEP</v>
          </cell>
          <cell r="D348" t="str">
            <v>Elec.</v>
          </cell>
          <cell r="E348" t="str">
            <v>--</v>
          </cell>
          <cell r="F348" t="str">
            <v>*</v>
          </cell>
          <cell r="G348" t="str">
            <v>ü</v>
          </cell>
          <cell r="I348" t="str">
            <v>--</v>
          </cell>
          <cell r="J348" t="str">
            <v/>
          </cell>
          <cell r="K348" t="str">
            <v>--</v>
          </cell>
          <cell r="L348" t="str">
            <v/>
          </cell>
          <cell r="M348" t="str">
            <v>--</v>
          </cell>
          <cell r="N348" t="str">
            <v/>
          </cell>
          <cell r="O348" t="str">
            <v>--</v>
          </cell>
          <cell r="P348" t="str">
            <v/>
          </cell>
          <cell r="Q348" t="str">
            <v>ü</v>
          </cell>
          <cell r="S348" t="str">
            <v>--</v>
          </cell>
          <cell r="T348" t="str">
            <v/>
          </cell>
          <cell r="U348" t="str">
            <v>ü</v>
          </cell>
        </row>
        <row r="349">
          <cell r="A349" t="str">
            <v>09CNP1</v>
          </cell>
          <cell r="B349" t="str">
            <v>CenterPoint Energy Houston Electric LLC</v>
          </cell>
          <cell r="C349" t="str">
            <v>CNP</v>
          </cell>
          <cell r="D349" t="str">
            <v>Elec.</v>
          </cell>
          <cell r="E349" t="str">
            <v>--</v>
          </cell>
          <cell r="F349" t="str">
            <v>*</v>
          </cell>
          <cell r="G349" t="str">
            <v>ü</v>
          </cell>
          <cell r="I349" t="str">
            <v>--</v>
          </cell>
          <cell r="J349" t="str">
            <v/>
          </cell>
          <cell r="K349" t="str">
            <v>--</v>
          </cell>
          <cell r="L349" t="str">
            <v/>
          </cell>
          <cell r="M349" t="str">
            <v>--</v>
          </cell>
          <cell r="N349" t="str">
            <v/>
          </cell>
          <cell r="O349" t="str">
            <v>--</v>
          </cell>
          <cell r="P349" t="str">
            <v/>
          </cell>
          <cell r="Q349" t="str">
            <v>ü</v>
          </cell>
          <cell r="S349" t="str">
            <v>--</v>
          </cell>
          <cell r="T349" t="str">
            <v/>
          </cell>
          <cell r="U349" t="str">
            <v>ü</v>
          </cell>
        </row>
        <row r="350">
          <cell r="A350" t="str">
            <v>BLANK</v>
          </cell>
          <cell r="B350" t="str">
            <v>Cross Texas Transmission LLC</v>
          </cell>
          <cell r="C350" t="str">
            <v>--</v>
          </cell>
          <cell r="D350" t="str">
            <v>Elec.</v>
          </cell>
          <cell r="E350" t="str">
            <v>--</v>
          </cell>
          <cell r="F350" t="str">
            <v>*</v>
          </cell>
          <cell r="G350" t="str">
            <v>--</v>
          </cell>
          <cell r="I350" t="str">
            <v>--</v>
          </cell>
          <cell r="J350" t="str">
            <v/>
          </cell>
          <cell r="K350" t="str">
            <v>--</v>
          </cell>
          <cell r="L350" t="str">
            <v/>
          </cell>
          <cell r="M350" t="str">
            <v>--</v>
          </cell>
          <cell r="N350" t="str">
            <v/>
          </cell>
          <cell r="O350" t="str">
            <v>--</v>
          </cell>
          <cell r="P350" t="str">
            <v/>
          </cell>
          <cell r="Q350" t="str">
            <v>ü</v>
          </cell>
          <cell r="S350" t="str">
            <v>--</v>
          </cell>
          <cell r="T350" t="str">
            <v/>
          </cell>
          <cell r="U350" t="str">
            <v>ü</v>
          </cell>
        </row>
        <row r="351">
          <cell r="A351" t="str">
            <v>16EE2</v>
          </cell>
          <cell r="B351" t="str">
            <v>El Paso Electric Co.</v>
          </cell>
          <cell r="C351" t="str">
            <v>--</v>
          </cell>
          <cell r="D351" t="str">
            <v>Elec.</v>
          </cell>
          <cell r="E351" t="str">
            <v>ü</v>
          </cell>
          <cell r="F351" t="str">
            <v>*</v>
          </cell>
          <cell r="G351" t="str">
            <v>ü</v>
          </cell>
          <cell r="I351" t="str">
            <v>--</v>
          </cell>
          <cell r="J351" t="str">
            <v/>
          </cell>
          <cell r="K351" t="str">
            <v>--</v>
          </cell>
          <cell r="L351" t="str">
            <v/>
          </cell>
          <cell r="M351" t="str">
            <v>--</v>
          </cell>
          <cell r="N351" t="str">
            <v>*</v>
          </cell>
          <cell r="O351" t="str">
            <v>--</v>
          </cell>
          <cell r="P351" t="str">
            <v/>
          </cell>
          <cell r="Q351" t="str">
            <v>ü</v>
          </cell>
          <cell r="S351" t="str">
            <v>--</v>
          </cell>
          <cell r="T351" t="str">
            <v/>
          </cell>
          <cell r="U351" t="str">
            <v>ü</v>
          </cell>
        </row>
        <row r="352">
          <cell r="A352" t="str">
            <v>BLANK</v>
          </cell>
          <cell r="B352" t="str">
            <v>Electric Transmission of Texas LLC</v>
          </cell>
          <cell r="C352" t="str">
            <v>BRK.A/AEP</v>
          </cell>
          <cell r="D352" t="str">
            <v>Elec.</v>
          </cell>
          <cell r="E352" t="str">
            <v>--</v>
          </cell>
          <cell r="F352" t="str">
            <v>*</v>
          </cell>
          <cell r="G352" t="str">
            <v>--</v>
          </cell>
          <cell r="I352" t="str">
            <v>--</v>
          </cell>
          <cell r="J352" t="str">
            <v/>
          </cell>
          <cell r="K352" t="str">
            <v>--</v>
          </cell>
          <cell r="L352" t="str">
            <v/>
          </cell>
          <cell r="M352" t="str">
            <v>--</v>
          </cell>
          <cell r="N352" t="str">
            <v/>
          </cell>
          <cell r="O352" t="str">
            <v>--</v>
          </cell>
          <cell r="P352" t="str">
            <v/>
          </cell>
          <cell r="Q352" t="str">
            <v>ü</v>
          </cell>
          <cell r="S352" t="str">
            <v>--</v>
          </cell>
          <cell r="T352" t="str">
            <v/>
          </cell>
          <cell r="U352" t="str">
            <v>ü</v>
          </cell>
        </row>
        <row r="353">
          <cell r="A353" t="str">
            <v>18ETR5</v>
          </cell>
          <cell r="B353" t="str">
            <v>Entergy Texas Inc.</v>
          </cell>
          <cell r="C353" t="str">
            <v>ETR</v>
          </cell>
          <cell r="D353" t="str">
            <v>Elec.</v>
          </cell>
          <cell r="E353" t="str">
            <v>ü</v>
          </cell>
          <cell r="F353" t="str">
            <v>*</v>
          </cell>
          <cell r="G353" t="str">
            <v>ü</v>
          </cell>
          <cell r="I353" t="str">
            <v>--</v>
          </cell>
          <cell r="J353" t="str">
            <v/>
          </cell>
          <cell r="K353" t="str">
            <v>--</v>
          </cell>
          <cell r="L353" t="str">
            <v/>
          </cell>
          <cell r="M353" t="str">
            <v>ü</v>
          </cell>
          <cell r="N353" t="str">
            <v>*</v>
          </cell>
          <cell r="O353" t="str">
            <v>--</v>
          </cell>
          <cell r="P353" t="str">
            <v/>
          </cell>
          <cell r="Q353" t="str">
            <v>ü</v>
          </cell>
          <cell r="S353" t="str">
            <v>--</v>
          </cell>
          <cell r="T353" t="str">
            <v/>
          </cell>
          <cell r="U353" t="str">
            <v>ü</v>
          </cell>
        </row>
        <row r="354">
          <cell r="A354" t="str">
            <v>27NEE2</v>
          </cell>
          <cell r="B354" t="str">
            <v>Lone Star Transmission LLC</v>
          </cell>
          <cell r="C354" t="str">
            <v>NEE</v>
          </cell>
          <cell r="D354" t="str">
            <v>Elec.</v>
          </cell>
          <cell r="E354" t="str">
            <v>--</v>
          </cell>
          <cell r="F354" t="str">
            <v>*</v>
          </cell>
          <cell r="G354" t="str">
            <v>--</v>
          </cell>
          <cell r="I354" t="str">
            <v>--</v>
          </cell>
          <cell r="J354" t="str">
            <v/>
          </cell>
          <cell r="K354" t="str">
            <v>--</v>
          </cell>
          <cell r="L354" t="str">
            <v/>
          </cell>
          <cell r="M354" t="str">
            <v>--</v>
          </cell>
          <cell r="N354" t="str">
            <v/>
          </cell>
          <cell r="O354" t="str">
            <v>--</v>
          </cell>
          <cell r="P354" t="str">
            <v/>
          </cell>
          <cell r="Q354" t="str">
            <v>ü</v>
          </cell>
          <cell r="S354" t="str">
            <v>--</v>
          </cell>
          <cell r="T354" t="str">
            <v/>
          </cell>
          <cell r="U354" t="str">
            <v>ü</v>
          </cell>
        </row>
        <row r="355">
          <cell r="A355" t="str">
            <v>36SRE2</v>
          </cell>
          <cell r="B355" t="str">
            <v>Oncor Electric Delivery Co.</v>
          </cell>
          <cell r="C355" t="str">
            <v>SRE</v>
          </cell>
          <cell r="D355" t="str">
            <v>Elec.</v>
          </cell>
          <cell r="E355" t="str">
            <v>--</v>
          </cell>
          <cell r="F355" t="str">
            <v>*</v>
          </cell>
          <cell r="G355" t="str">
            <v>ü</v>
          </cell>
          <cell r="I355" t="str">
            <v>--</v>
          </cell>
          <cell r="J355" t="str">
            <v/>
          </cell>
          <cell r="K355" t="str">
            <v>--</v>
          </cell>
          <cell r="L355" t="str">
            <v/>
          </cell>
          <cell r="M355" t="str">
            <v>--</v>
          </cell>
          <cell r="N355" t="str">
            <v/>
          </cell>
          <cell r="O355" t="str">
            <v>--</v>
          </cell>
          <cell r="P355" t="str">
            <v/>
          </cell>
          <cell r="Q355" t="str">
            <v>ü</v>
          </cell>
          <cell r="S355" t="str">
            <v>--</v>
          </cell>
          <cell r="T355" t="str">
            <v/>
          </cell>
          <cell r="U355" t="str">
            <v>ü</v>
          </cell>
        </row>
        <row r="356">
          <cell r="A356" t="str">
            <v>BLANK</v>
          </cell>
          <cell r="B356" t="str">
            <v>Sharyland Utilities LLC</v>
          </cell>
          <cell r="C356" t="str">
            <v>--</v>
          </cell>
          <cell r="D356" t="str">
            <v>Elec.</v>
          </cell>
          <cell r="E356" t="str">
            <v>--</v>
          </cell>
          <cell r="F356" t="str">
            <v>*</v>
          </cell>
          <cell r="G356" t="str">
            <v>--</v>
          </cell>
          <cell r="I356" t="str">
            <v>--</v>
          </cell>
          <cell r="K356" t="str">
            <v>--</v>
          </cell>
          <cell r="M356" t="str">
            <v>--</v>
          </cell>
          <cell r="O356" t="str">
            <v>--</v>
          </cell>
          <cell r="Q356" t="str">
            <v>ü</v>
          </cell>
          <cell r="S356" t="str">
            <v>--</v>
          </cell>
          <cell r="U356" t="str">
            <v>ü</v>
          </cell>
        </row>
        <row r="357">
          <cell r="A357" t="str">
            <v>05AEP10</v>
          </cell>
          <cell r="B357" t="str">
            <v>Southwestern Electric Power Co.</v>
          </cell>
          <cell r="C357" t="str">
            <v>AEP</v>
          </cell>
          <cell r="D357" t="str">
            <v>Elec.</v>
          </cell>
          <cell r="E357" t="str">
            <v>ü</v>
          </cell>
          <cell r="F357" t="str">
            <v>*</v>
          </cell>
          <cell r="G357" t="str">
            <v>ü</v>
          </cell>
          <cell r="I357" t="str">
            <v>--</v>
          </cell>
          <cell r="J357" t="str">
            <v/>
          </cell>
          <cell r="K357" t="str">
            <v>--</v>
          </cell>
          <cell r="L357" t="str">
            <v/>
          </cell>
          <cell r="M357" t="str">
            <v>--</v>
          </cell>
          <cell r="N357" t="str">
            <v>*</v>
          </cell>
          <cell r="O357" t="str">
            <v>--</v>
          </cell>
          <cell r="P357" t="str">
            <v/>
          </cell>
          <cell r="Q357" t="str">
            <v>ü</v>
          </cell>
          <cell r="S357" t="str">
            <v>--</v>
          </cell>
          <cell r="T357" t="str">
            <v/>
          </cell>
          <cell r="U357" t="str">
            <v>ü</v>
          </cell>
        </row>
        <row r="358">
          <cell r="A358" t="str">
            <v>39XEL6</v>
          </cell>
          <cell r="B358" t="str">
            <v>Southwestern Public Service Co.</v>
          </cell>
          <cell r="C358" t="str">
            <v>XEL</v>
          </cell>
          <cell r="D358" t="str">
            <v>Elec.</v>
          </cell>
          <cell r="E358" t="str">
            <v>ü</v>
          </cell>
          <cell r="F358" t="str">
            <v>*</v>
          </cell>
          <cell r="G358" t="str">
            <v>ü</v>
          </cell>
          <cell r="I358" t="str">
            <v>--</v>
          </cell>
          <cell r="J358" t="str">
            <v/>
          </cell>
          <cell r="K358" t="str">
            <v>--</v>
          </cell>
          <cell r="L358" t="str">
            <v/>
          </cell>
          <cell r="M358" t="str">
            <v>--</v>
          </cell>
          <cell r="N358" t="str">
            <v>*</v>
          </cell>
          <cell r="O358" t="str">
            <v>--</v>
          </cell>
          <cell r="P358" t="str">
            <v/>
          </cell>
          <cell r="Q358" t="str">
            <v>--</v>
          </cell>
          <cell r="S358" t="str">
            <v>--</v>
          </cell>
          <cell r="T358" t="str">
            <v/>
          </cell>
          <cell r="U358" t="str">
            <v>ü</v>
          </cell>
        </row>
        <row r="359">
          <cell r="A359" t="str">
            <v>32PNM2</v>
          </cell>
          <cell r="B359" t="str">
            <v>Texas-New Mexico Power Co.</v>
          </cell>
          <cell r="C359" t="str">
            <v>PNM</v>
          </cell>
          <cell r="D359" t="str">
            <v>Elec.</v>
          </cell>
          <cell r="E359" t="str">
            <v>--</v>
          </cell>
          <cell r="F359" t="str">
            <v>*</v>
          </cell>
          <cell r="G359" t="str">
            <v>ü</v>
          </cell>
          <cell r="I359" t="str">
            <v>--</v>
          </cell>
          <cell r="J359" t="str">
            <v/>
          </cell>
          <cell r="K359" t="str">
            <v>--</v>
          </cell>
          <cell r="L359" t="str">
            <v/>
          </cell>
          <cell r="M359" t="str">
            <v>--</v>
          </cell>
          <cell r="N359" t="str">
            <v/>
          </cell>
          <cell r="O359" t="str">
            <v>--</v>
          </cell>
          <cell r="P359" t="str">
            <v/>
          </cell>
          <cell r="Q359" t="str">
            <v>ü</v>
          </cell>
          <cell r="S359" t="str">
            <v>--</v>
          </cell>
          <cell r="T359" t="str">
            <v/>
          </cell>
          <cell r="U359" t="str">
            <v>ü</v>
          </cell>
        </row>
        <row r="360">
          <cell r="A360" t="str">
            <v>BLANK</v>
          </cell>
          <cell r="B360" t="str">
            <v>Wind Energy Transmission Texas LLC</v>
          </cell>
          <cell r="C360" t="str">
            <v>--</v>
          </cell>
          <cell r="D360" t="str">
            <v>Elec.</v>
          </cell>
          <cell r="E360" t="str">
            <v>--</v>
          </cell>
          <cell r="F360" t="str">
            <v>*</v>
          </cell>
          <cell r="G360" t="str">
            <v>--</v>
          </cell>
          <cell r="H360" t="str">
            <v/>
          </cell>
          <cell r="I360" t="str">
            <v>--</v>
          </cell>
          <cell r="J360" t="str">
            <v/>
          </cell>
          <cell r="K360" t="str">
            <v>--</v>
          </cell>
          <cell r="L360" t="str">
            <v/>
          </cell>
          <cell r="M360" t="str">
            <v>--</v>
          </cell>
          <cell r="N360" t="str">
            <v/>
          </cell>
          <cell r="O360" t="str">
            <v>--</v>
          </cell>
          <cell r="P360" t="str">
            <v/>
          </cell>
          <cell r="Q360" t="str">
            <v>ü</v>
          </cell>
          <cell r="S360" t="str">
            <v>--</v>
          </cell>
          <cell r="T360" t="str">
            <v/>
          </cell>
          <cell r="U360" t="str">
            <v>ü</v>
          </cell>
          <cell r="V360" t="str">
            <v/>
          </cell>
        </row>
        <row r="362">
          <cell r="B362" t="str">
            <v>TEXAS RRC</v>
          </cell>
          <cell r="F362" t="str">
            <v/>
          </cell>
          <cell r="J362" t="str">
            <v/>
          </cell>
          <cell r="L362" t="str">
            <v/>
          </cell>
          <cell r="N362" t="str">
            <v/>
          </cell>
          <cell r="P362" t="str">
            <v/>
          </cell>
          <cell r="R362" t="str">
            <v/>
          </cell>
          <cell r="T362" t="str">
            <v/>
          </cell>
          <cell r="V362" t="str">
            <v/>
          </cell>
        </row>
        <row r="363">
          <cell r="A363" t="str">
            <v>01ATO6</v>
          </cell>
          <cell r="B363" t="str">
            <v>Atmos Energy Inc.</v>
          </cell>
          <cell r="C363" t="str">
            <v>ATO</v>
          </cell>
          <cell r="D363" t="str">
            <v>Gas</v>
          </cell>
          <cell r="E363" t="str">
            <v>ü</v>
          </cell>
          <cell r="F363" t="str">
            <v>*</v>
          </cell>
          <cell r="G363" t="str">
            <v>--</v>
          </cell>
          <cell r="H363" t="str">
            <v/>
          </cell>
          <cell r="I363" t="str">
            <v>--</v>
          </cell>
          <cell r="J363" t="str">
            <v/>
          </cell>
          <cell r="K363" t="str">
            <v>ü</v>
          </cell>
          <cell r="L363" t="str">
            <v>*</v>
          </cell>
          <cell r="M363" t="str">
            <v>--</v>
          </cell>
          <cell r="N363" t="str">
            <v/>
          </cell>
          <cell r="O363" t="str">
            <v>--</v>
          </cell>
          <cell r="P363" t="str">
            <v/>
          </cell>
          <cell r="Q363" t="str">
            <v>ü</v>
          </cell>
          <cell r="S363" t="str">
            <v>--</v>
          </cell>
          <cell r="T363" t="str">
            <v/>
          </cell>
          <cell r="U363" t="str">
            <v>--</v>
          </cell>
          <cell r="V363" t="str">
            <v/>
          </cell>
        </row>
        <row r="364">
          <cell r="B364" t="str">
            <v>CenterPoint Energy Resources Corp.</v>
          </cell>
          <cell r="C364" t="str">
            <v>CNP</v>
          </cell>
          <cell r="D364" t="str">
            <v>Gas</v>
          </cell>
          <cell r="E364" t="str">
            <v>ü</v>
          </cell>
          <cell r="F364" t="str">
            <v>*</v>
          </cell>
          <cell r="G364" t="str">
            <v>--</v>
          </cell>
          <cell r="H364" t="str">
            <v/>
          </cell>
          <cell r="I364" t="str">
            <v>--</v>
          </cell>
          <cell r="J364" t="str">
            <v/>
          </cell>
          <cell r="K364" t="str">
            <v>--</v>
          </cell>
          <cell r="L364" t="str">
            <v/>
          </cell>
          <cell r="M364" t="str">
            <v>--</v>
          </cell>
          <cell r="N364" t="str">
            <v/>
          </cell>
          <cell r="O364" t="str">
            <v>--</v>
          </cell>
          <cell r="P364" t="str">
            <v/>
          </cell>
          <cell r="Q364" t="str">
            <v>ü</v>
          </cell>
          <cell r="S364" t="str">
            <v>--</v>
          </cell>
          <cell r="T364" t="str">
            <v/>
          </cell>
          <cell r="U364" t="str">
            <v>--</v>
          </cell>
          <cell r="V364" t="str">
            <v/>
          </cell>
        </row>
        <row r="365">
          <cell r="A365" t="str">
            <v>06OGS3</v>
          </cell>
          <cell r="B365" t="str">
            <v>Texas Gas Service Co.</v>
          </cell>
          <cell r="C365" t="str">
            <v>OGS</v>
          </cell>
          <cell r="D365" t="str">
            <v>Gas</v>
          </cell>
          <cell r="E365" t="str">
            <v>ü</v>
          </cell>
          <cell r="F365" t="str">
            <v>*</v>
          </cell>
          <cell r="G365" t="str">
            <v>--</v>
          </cell>
          <cell r="H365" t="str">
            <v/>
          </cell>
          <cell r="I365" t="str">
            <v>--</v>
          </cell>
          <cell r="J365" t="str">
            <v/>
          </cell>
          <cell r="K365" t="str">
            <v>ü</v>
          </cell>
          <cell r="L365" t="str">
            <v>*</v>
          </cell>
          <cell r="M365" t="str">
            <v>--</v>
          </cell>
          <cell r="N365" t="str">
            <v/>
          </cell>
          <cell r="O365" t="str">
            <v>--</v>
          </cell>
          <cell r="P365" t="str">
            <v/>
          </cell>
          <cell r="Q365" t="str">
            <v>ü</v>
          </cell>
          <cell r="S365" t="str">
            <v>--</v>
          </cell>
          <cell r="T365" t="str">
            <v/>
          </cell>
          <cell r="U365" t="str">
            <v>--</v>
          </cell>
          <cell r="V365" t="str">
            <v/>
          </cell>
        </row>
        <row r="366">
          <cell r="F366" t="str">
            <v/>
          </cell>
          <cell r="H366" t="str">
            <v/>
          </cell>
          <cell r="J366" t="str">
            <v/>
          </cell>
          <cell r="L366" t="str">
            <v/>
          </cell>
          <cell r="N366" t="str">
            <v/>
          </cell>
          <cell r="P366" t="str">
            <v/>
          </cell>
          <cell r="R366" t="str">
            <v/>
          </cell>
          <cell r="T366" t="str">
            <v/>
          </cell>
          <cell r="V366" t="str">
            <v/>
          </cell>
        </row>
        <row r="367">
          <cell r="B367" t="str">
            <v>UTAH</v>
          </cell>
          <cell r="F367" t="str">
            <v/>
          </cell>
          <cell r="H367" t="str">
            <v/>
          </cell>
          <cell r="J367" t="str">
            <v/>
          </cell>
          <cell r="L367" t="str">
            <v/>
          </cell>
          <cell r="N367" t="str">
            <v/>
          </cell>
          <cell r="P367" t="str">
            <v/>
          </cell>
          <cell r="R367" t="str">
            <v/>
          </cell>
          <cell r="T367" t="str">
            <v/>
          </cell>
          <cell r="V367" t="str">
            <v/>
          </cell>
        </row>
        <row r="368">
          <cell r="A368" t="str">
            <v>BLANK</v>
          </cell>
          <cell r="B368" t="str">
            <v>PacifiCorp</v>
          </cell>
          <cell r="C368" t="str">
            <v>BRK.A</v>
          </cell>
          <cell r="D368" t="str">
            <v>Elec.</v>
          </cell>
          <cell r="E368" t="str">
            <v>ü</v>
          </cell>
          <cell r="F368" t="str">
            <v/>
          </cell>
          <cell r="G368" t="str">
            <v>ü</v>
          </cell>
          <cell r="H368" t="str">
            <v/>
          </cell>
          <cell r="I368" t="str">
            <v>--</v>
          </cell>
          <cell r="J368" t="str">
            <v/>
          </cell>
          <cell r="K368" t="str">
            <v>--</v>
          </cell>
          <cell r="L368" t="str">
            <v/>
          </cell>
          <cell r="M368" t="str">
            <v>--</v>
          </cell>
          <cell r="N368" t="str">
            <v/>
          </cell>
          <cell r="O368" t="str">
            <v>ü</v>
          </cell>
          <cell r="P368" t="str">
            <v>*</v>
          </cell>
          <cell r="Q368" t="str">
            <v>--</v>
          </cell>
          <cell r="R368" t="str">
            <v/>
          </cell>
          <cell r="S368" t="str">
            <v>--</v>
          </cell>
          <cell r="T368" t="str">
            <v/>
          </cell>
          <cell r="U368" t="str">
            <v>--</v>
          </cell>
          <cell r="V368" t="str">
            <v/>
          </cell>
        </row>
        <row r="369">
          <cell r="A369" t="str">
            <v>12D-G4</v>
          </cell>
          <cell r="B369" t="str">
            <v>Questar Gas Co.</v>
          </cell>
          <cell r="C369" t="str">
            <v>D</v>
          </cell>
          <cell r="D369" t="str">
            <v>Gas</v>
          </cell>
          <cell r="E369" t="str">
            <v>ü</v>
          </cell>
          <cell r="F369" t="str">
            <v/>
          </cell>
          <cell r="G369" t="str">
            <v>ü</v>
          </cell>
          <cell r="H369" t="str">
            <v/>
          </cell>
          <cell r="I369" t="str">
            <v>ü</v>
          </cell>
          <cell r="J369" t="str">
            <v>*</v>
          </cell>
          <cell r="K369" t="str">
            <v>--</v>
          </cell>
          <cell r="L369" t="str">
            <v/>
          </cell>
          <cell r="M369" t="str">
            <v>--</v>
          </cell>
          <cell r="N369" t="str">
            <v/>
          </cell>
          <cell r="O369" t="str">
            <v>--</v>
          </cell>
          <cell r="P369" t="str">
            <v/>
          </cell>
          <cell r="Q369" t="str">
            <v>ü</v>
          </cell>
          <cell r="S369" t="str">
            <v>--</v>
          </cell>
          <cell r="T369" t="str">
            <v/>
          </cell>
          <cell r="U369" t="str">
            <v>--</v>
          </cell>
          <cell r="V369" t="str">
            <v/>
          </cell>
        </row>
        <row r="370">
          <cell r="F370" t="str">
            <v/>
          </cell>
          <cell r="H370" t="str">
            <v/>
          </cell>
          <cell r="J370" t="str">
            <v/>
          </cell>
          <cell r="L370" t="str">
            <v/>
          </cell>
          <cell r="N370" t="str">
            <v/>
          </cell>
          <cell r="P370" t="str">
            <v/>
          </cell>
          <cell r="R370" t="str">
            <v/>
          </cell>
          <cell r="T370" t="str">
            <v/>
          </cell>
          <cell r="V370" t="str">
            <v/>
          </cell>
        </row>
        <row r="371">
          <cell r="B371" t="str">
            <v>VERMONT</v>
          </cell>
          <cell r="F371" t="str">
            <v/>
          </cell>
          <cell r="H371" t="str">
            <v/>
          </cell>
          <cell r="J371" t="str">
            <v/>
          </cell>
          <cell r="L371" t="str">
            <v/>
          </cell>
          <cell r="N371" t="str">
            <v/>
          </cell>
          <cell r="P371" t="str">
            <v/>
          </cell>
          <cell r="R371" t="str">
            <v/>
          </cell>
          <cell r="T371" t="str">
            <v/>
          </cell>
          <cell r="V371" t="str">
            <v/>
          </cell>
        </row>
        <row r="372">
          <cell r="A372" t="str">
            <v>BLANK</v>
          </cell>
          <cell r="B372" t="str">
            <v>Green Mountain Power Corp.</v>
          </cell>
          <cell r="C372" t="str">
            <v>--</v>
          </cell>
          <cell r="D372" t="str">
            <v>Elec.</v>
          </cell>
          <cell r="E372" t="str">
            <v>ü</v>
          </cell>
          <cell r="F372" t="str">
            <v>*</v>
          </cell>
          <cell r="G372" t="str">
            <v>--</v>
          </cell>
          <cell r="H372" t="str">
            <v/>
          </cell>
          <cell r="I372" t="str">
            <v>--</v>
          </cell>
          <cell r="K372" t="str">
            <v>--</v>
          </cell>
          <cell r="L372" t="str">
            <v/>
          </cell>
          <cell r="M372" t="str">
            <v>--</v>
          </cell>
          <cell r="N372" t="str">
            <v/>
          </cell>
          <cell r="O372" t="str">
            <v>--</v>
          </cell>
          <cell r="P372" t="str">
            <v/>
          </cell>
          <cell r="Q372" t="str">
            <v>--</v>
          </cell>
          <cell r="R372" t="str">
            <v/>
          </cell>
          <cell r="S372" t="str">
            <v>--</v>
          </cell>
          <cell r="T372" t="str">
            <v/>
          </cell>
          <cell r="U372" t="str">
            <v>--</v>
          </cell>
          <cell r="V372" t="str">
            <v/>
          </cell>
        </row>
        <row r="373">
          <cell r="F373" t="str">
            <v/>
          </cell>
          <cell r="H373" t="str">
            <v/>
          </cell>
          <cell r="J373" t="str">
            <v/>
          </cell>
          <cell r="L373" t="str">
            <v/>
          </cell>
          <cell r="N373" t="str">
            <v/>
          </cell>
          <cell r="P373" t="str">
            <v/>
          </cell>
          <cell r="R373" t="str">
            <v/>
          </cell>
          <cell r="T373" t="str">
            <v/>
          </cell>
          <cell r="V373" t="str">
            <v/>
          </cell>
        </row>
        <row r="374">
          <cell r="B374" t="str">
            <v>VIRGINIA</v>
          </cell>
          <cell r="F374" t="str">
            <v/>
          </cell>
          <cell r="H374" t="str">
            <v/>
          </cell>
          <cell r="J374" t="str">
            <v/>
          </cell>
          <cell r="L374" t="str">
            <v/>
          </cell>
          <cell r="N374" t="str">
            <v/>
          </cell>
          <cell r="P374" t="str">
            <v/>
          </cell>
          <cell r="R374" t="str">
            <v/>
          </cell>
          <cell r="T374" t="str">
            <v/>
          </cell>
          <cell r="V374" t="str">
            <v/>
          </cell>
        </row>
        <row r="375">
          <cell r="A375" t="str">
            <v>05AEP11</v>
          </cell>
          <cell r="B375" t="str">
            <v>Appalachian Power Co.</v>
          </cell>
          <cell r="C375" t="str">
            <v>AEP</v>
          </cell>
          <cell r="D375" t="str">
            <v>Elec.</v>
          </cell>
          <cell r="E375" t="str">
            <v>ü</v>
          </cell>
          <cell r="G375" t="str">
            <v>ü</v>
          </cell>
          <cell r="I375" t="str">
            <v>--</v>
          </cell>
          <cell r="J375" t="str">
            <v/>
          </cell>
          <cell r="K375" t="str">
            <v>--</v>
          </cell>
          <cell r="L375" t="str">
            <v/>
          </cell>
          <cell r="M375" t="str">
            <v>ü</v>
          </cell>
          <cell r="O375" t="str">
            <v>--</v>
          </cell>
          <cell r="Q375" t="str">
            <v>--</v>
          </cell>
          <cell r="S375" t="str">
            <v>ü</v>
          </cell>
          <cell r="U375" t="str">
            <v>ü</v>
          </cell>
        </row>
        <row r="376">
          <cell r="A376" t="str">
            <v>04NI7</v>
          </cell>
          <cell r="B376" t="str">
            <v>Columbia Gas of Virginia Inc.</v>
          </cell>
          <cell r="C376" t="str">
            <v>NI</v>
          </cell>
          <cell r="D376" t="str">
            <v>Gas</v>
          </cell>
          <cell r="E376" t="str">
            <v>ü</v>
          </cell>
          <cell r="G376" t="str">
            <v>ü</v>
          </cell>
          <cell r="I376" t="str">
            <v>--</v>
          </cell>
          <cell r="J376" t="str">
            <v/>
          </cell>
          <cell r="K376" t="str">
            <v>ü</v>
          </cell>
          <cell r="L376" t="str">
            <v>*</v>
          </cell>
          <cell r="M376" t="str">
            <v>--</v>
          </cell>
          <cell r="O376" t="str">
            <v>--</v>
          </cell>
          <cell r="Q376" t="str">
            <v>ü</v>
          </cell>
          <cell r="S376" t="str">
            <v>--</v>
          </cell>
          <cell r="U376" t="str">
            <v>--</v>
          </cell>
          <cell r="V376" t="str">
            <v/>
          </cell>
        </row>
        <row r="377">
          <cell r="A377" t="str">
            <v>34PPL4</v>
          </cell>
          <cell r="B377" t="str">
            <v>Kentucky Utilities Co.</v>
          </cell>
          <cell r="C377" t="str">
            <v>PPL</v>
          </cell>
          <cell r="D377" t="str">
            <v>Elec.</v>
          </cell>
          <cell r="E377" t="str">
            <v>ü</v>
          </cell>
          <cell r="G377" t="str">
            <v>--</v>
          </cell>
          <cell r="I377" t="str">
            <v>--</v>
          </cell>
          <cell r="J377" t="str">
            <v/>
          </cell>
          <cell r="K377" t="str">
            <v>--</v>
          </cell>
          <cell r="L377" t="str">
            <v/>
          </cell>
          <cell r="M377" t="str">
            <v>--</v>
          </cell>
          <cell r="O377" t="str">
            <v>--</v>
          </cell>
          <cell r="Q377" t="str">
            <v>--</v>
          </cell>
          <cell r="S377" t="str">
            <v>--</v>
          </cell>
          <cell r="U377" t="str">
            <v>--</v>
          </cell>
          <cell r="V377" t="str">
            <v/>
          </cell>
        </row>
        <row r="378">
          <cell r="A378" t="str">
            <v>BLANK</v>
          </cell>
          <cell r="B378" t="str">
            <v>Roanoke Gas Co.</v>
          </cell>
          <cell r="C378" t="str">
            <v>RGCO</v>
          </cell>
          <cell r="D378" t="str">
            <v>Gas</v>
          </cell>
          <cell r="E378" t="str">
            <v>ü</v>
          </cell>
          <cell r="G378" t="str">
            <v>--</v>
          </cell>
          <cell r="I378" t="str">
            <v>--</v>
          </cell>
          <cell r="J378" t="str">
            <v/>
          </cell>
          <cell r="K378" t="str">
            <v>ü</v>
          </cell>
          <cell r="L378" t="str">
            <v>*</v>
          </cell>
          <cell r="M378" t="str">
            <v>--</v>
          </cell>
          <cell r="O378" t="str">
            <v>--</v>
          </cell>
          <cell r="Q378" t="str">
            <v>ü</v>
          </cell>
          <cell r="S378" t="str">
            <v>--</v>
          </cell>
          <cell r="U378" t="str">
            <v>--</v>
          </cell>
          <cell r="V378" t="str">
            <v/>
          </cell>
        </row>
        <row r="379">
          <cell r="A379" t="str">
            <v>12D2</v>
          </cell>
          <cell r="B379" t="str">
            <v>Virginia Electric &amp; Power Co.</v>
          </cell>
          <cell r="C379" t="str">
            <v>D</v>
          </cell>
          <cell r="D379" t="str">
            <v>Elec.</v>
          </cell>
          <cell r="E379" t="str">
            <v>ü</v>
          </cell>
          <cell r="G379" t="str">
            <v>ü</v>
          </cell>
          <cell r="I379" t="str">
            <v>--</v>
          </cell>
          <cell r="J379" t="str">
            <v/>
          </cell>
          <cell r="K379" t="str">
            <v>--</v>
          </cell>
          <cell r="L379" t="str">
            <v/>
          </cell>
          <cell r="M379" t="str">
            <v>ü</v>
          </cell>
          <cell r="O379" t="str">
            <v>ü</v>
          </cell>
          <cell r="Q379" t="str">
            <v>ü</v>
          </cell>
          <cell r="S379" t="str">
            <v>ü</v>
          </cell>
          <cell r="U379" t="str">
            <v>ü</v>
          </cell>
        </row>
        <row r="380">
          <cell r="A380" t="str">
            <v>37SO-G5</v>
          </cell>
          <cell r="B380" t="str">
            <v>Virginia Natural Gas Inc.</v>
          </cell>
          <cell r="C380" t="str">
            <v>SO</v>
          </cell>
          <cell r="D380" t="str">
            <v>Gas</v>
          </cell>
          <cell r="E380" t="str">
            <v>ü</v>
          </cell>
          <cell r="F380" t="str">
            <v/>
          </cell>
          <cell r="G380" t="str">
            <v>--</v>
          </cell>
          <cell r="I380" t="str">
            <v>--</v>
          </cell>
          <cell r="J380" t="str">
            <v/>
          </cell>
          <cell r="K380" t="str">
            <v>ü</v>
          </cell>
          <cell r="L380" t="str">
            <v>*</v>
          </cell>
          <cell r="M380" t="str">
            <v>--</v>
          </cell>
          <cell r="N380" t="str">
            <v/>
          </cell>
          <cell r="O380" t="str">
            <v>--</v>
          </cell>
          <cell r="P380" t="str">
            <v/>
          </cell>
          <cell r="Q380" t="str">
            <v>ü</v>
          </cell>
          <cell r="S380" t="str">
            <v>--</v>
          </cell>
          <cell r="U380" t="str">
            <v>--</v>
          </cell>
          <cell r="V380" t="str">
            <v/>
          </cell>
        </row>
        <row r="381">
          <cell r="A381" t="str">
            <v>BLANK</v>
          </cell>
          <cell r="B381" t="str">
            <v>Washington Gas Light Co.</v>
          </cell>
          <cell r="C381" t="str">
            <v>ALA</v>
          </cell>
          <cell r="D381" t="str">
            <v>Gas</v>
          </cell>
          <cell r="E381" t="str">
            <v>ü</v>
          </cell>
          <cell r="F381" t="str">
            <v/>
          </cell>
          <cell r="G381" t="str">
            <v>--</v>
          </cell>
          <cell r="I381" t="str">
            <v>--</v>
          </cell>
          <cell r="J381" t="str">
            <v/>
          </cell>
          <cell r="K381" t="str">
            <v>ü</v>
          </cell>
          <cell r="L381" t="str">
            <v>*</v>
          </cell>
          <cell r="M381" t="str">
            <v>--</v>
          </cell>
          <cell r="N381" t="str">
            <v/>
          </cell>
          <cell r="O381" t="str">
            <v>--</v>
          </cell>
          <cell r="P381" t="str">
            <v/>
          </cell>
          <cell r="Q381" t="str">
            <v>ü</v>
          </cell>
          <cell r="S381" t="str">
            <v>--</v>
          </cell>
          <cell r="T381" t="str">
            <v/>
          </cell>
          <cell r="U381" t="str">
            <v>--</v>
          </cell>
          <cell r="V381" t="str">
            <v/>
          </cell>
        </row>
        <row r="383">
          <cell r="B383" t="str">
            <v>WASHINGTON</v>
          </cell>
          <cell r="F383" t="str">
            <v/>
          </cell>
          <cell r="J383" t="str">
            <v/>
          </cell>
          <cell r="L383" t="str">
            <v/>
          </cell>
          <cell r="M383" t="str">
            <v/>
          </cell>
          <cell r="N383" t="str">
            <v/>
          </cell>
          <cell r="P383" t="str">
            <v/>
          </cell>
          <cell r="R383" t="str">
            <v/>
          </cell>
          <cell r="T383" t="str">
            <v/>
          </cell>
          <cell r="V383" t="str">
            <v/>
          </cell>
        </row>
        <row r="384">
          <cell r="A384" t="str">
            <v>07AVA3</v>
          </cell>
          <cell r="B384" t="str">
            <v>Avista Corp.</v>
          </cell>
          <cell r="C384" t="str">
            <v>AVA</v>
          </cell>
          <cell r="D384" t="str">
            <v>Elec.</v>
          </cell>
          <cell r="E384" t="str">
            <v>ü</v>
          </cell>
          <cell r="F384" t="str">
            <v>*</v>
          </cell>
          <cell r="G384" t="str">
            <v>ü</v>
          </cell>
          <cell r="H384" t="str">
            <v/>
          </cell>
          <cell r="I384" t="str">
            <v>ü</v>
          </cell>
          <cell r="K384" t="str">
            <v>--</v>
          </cell>
          <cell r="L384" t="str">
            <v>*</v>
          </cell>
          <cell r="M384" t="str">
            <v>--</v>
          </cell>
          <cell r="N384" t="str">
            <v/>
          </cell>
          <cell r="O384" t="str">
            <v>--</v>
          </cell>
          <cell r="P384" t="str">
            <v/>
          </cell>
          <cell r="Q384" t="str">
            <v>--</v>
          </cell>
          <cell r="S384" t="str">
            <v>--</v>
          </cell>
          <cell r="T384" t="str">
            <v/>
          </cell>
          <cell r="U384" t="str">
            <v>--</v>
          </cell>
          <cell r="V384" t="str">
            <v/>
          </cell>
        </row>
        <row r="385">
          <cell r="A385" t="str">
            <v>07AVA-G3</v>
          </cell>
          <cell r="B385" t="str">
            <v>Avista Corp.</v>
          </cell>
          <cell r="C385" t="str">
            <v>AVA</v>
          </cell>
          <cell r="D385" t="str">
            <v>Gas</v>
          </cell>
          <cell r="E385" t="str">
            <v>ü</v>
          </cell>
          <cell r="F385" t="str">
            <v/>
          </cell>
          <cell r="G385" t="str">
            <v>ü</v>
          </cell>
          <cell r="H385" t="str">
            <v/>
          </cell>
          <cell r="I385" t="str">
            <v>ü</v>
          </cell>
          <cell r="K385" t="str">
            <v>--</v>
          </cell>
          <cell r="L385" t="str">
            <v>*</v>
          </cell>
          <cell r="M385" t="str">
            <v>--</v>
          </cell>
          <cell r="N385" t="str">
            <v/>
          </cell>
          <cell r="O385" t="str">
            <v>--</v>
          </cell>
          <cell r="P385" t="str">
            <v/>
          </cell>
          <cell r="Q385" t="str">
            <v>--</v>
          </cell>
          <cell r="S385" t="str">
            <v>--</v>
          </cell>
          <cell r="T385" t="str">
            <v/>
          </cell>
          <cell r="U385" t="str">
            <v>--</v>
          </cell>
          <cell r="V385" t="str">
            <v/>
          </cell>
        </row>
        <row r="386">
          <cell r="A386" t="str">
            <v>BLANK</v>
          </cell>
          <cell r="B386" t="str">
            <v>Cascade Natural Gas Corp.</v>
          </cell>
          <cell r="C386" t="str">
            <v>MDU</v>
          </cell>
          <cell r="D386" t="str">
            <v>Gas</v>
          </cell>
          <cell r="E386" t="str">
            <v>ü</v>
          </cell>
          <cell r="F386" t="str">
            <v/>
          </cell>
          <cell r="G386" t="str">
            <v>ü</v>
          </cell>
          <cell r="H386" t="str">
            <v/>
          </cell>
          <cell r="I386" t="str">
            <v>--</v>
          </cell>
          <cell r="K386" t="str">
            <v>ü</v>
          </cell>
          <cell r="L386" t="str">
            <v>*</v>
          </cell>
          <cell r="M386" t="str">
            <v>--</v>
          </cell>
          <cell r="N386" t="str">
            <v/>
          </cell>
          <cell r="O386" t="str">
            <v>--</v>
          </cell>
          <cell r="P386" t="str">
            <v/>
          </cell>
          <cell r="Q386" t="str">
            <v>ü</v>
          </cell>
          <cell r="R386" t="str">
            <v/>
          </cell>
          <cell r="S386" t="str">
            <v>--</v>
          </cell>
          <cell r="T386" t="str">
            <v/>
          </cell>
          <cell r="U386" t="str">
            <v>--</v>
          </cell>
          <cell r="V386" t="str">
            <v/>
          </cell>
        </row>
        <row r="387">
          <cell r="A387" t="str">
            <v>05NWN2</v>
          </cell>
          <cell r="B387" t="str">
            <v>Northwest Natural Gas Co.</v>
          </cell>
          <cell r="C387" t="str">
            <v>NWN</v>
          </cell>
          <cell r="D387" t="str">
            <v>Gas</v>
          </cell>
          <cell r="E387" t="str">
            <v>ü</v>
          </cell>
          <cell r="F387" t="str">
            <v/>
          </cell>
          <cell r="G387" t="str">
            <v>ü</v>
          </cell>
          <cell r="H387" t="str">
            <v/>
          </cell>
          <cell r="I387" t="str">
            <v>--</v>
          </cell>
          <cell r="J387" t="str">
            <v/>
          </cell>
          <cell r="K387" t="str">
            <v>--</v>
          </cell>
          <cell r="L387" t="str">
            <v/>
          </cell>
          <cell r="M387" t="str">
            <v>--</v>
          </cell>
          <cell r="N387" t="str">
            <v/>
          </cell>
          <cell r="O387" t="str">
            <v>--</v>
          </cell>
          <cell r="P387" t="str">
            <v/>
          </cell>
          <cell r="Q387" t="str">
            <v>--</v>
          </cell>
          <cell r="S387" t="str">
            <v>--</v>
          </cell>
          <cell r="T387" t="str">
            <v/>
          </cell>
          <cell r="U387" t="str">
            <v>--</v>
          </cell>
          <cell r="V387" t="str">
            <v/>
          </cell>
        </row>
        <row r="388">
          <cell r="A388" t="str">
            <v>BLANK</v>
          </cell>
          <cell r="B388" t="str">
            <v>PacifiCorp</v>
          </cell>
          <cell r="C388" t="str">
            <v>BRK.A</v>
          </cell>
          <cell r="D388" t="str">
            <v>Elec.</v>
          </cell>
          <cell r="E388" t="str">
            <v>ü</v>
          </cell>
          <cell r="F388" t="str">
            <v>*</v>
          </cell>
          <cell r="G388" t="str">
            <v>ü</v>
          </cell>
          <cell r="H388" t="str">
            <v/>
          </cell>
          <cell r="I388" t="str">
            <v>--</v>
          </cell>
          <cell r="K388" t="str">
            <v>ü</v>
          </cell>
          <cell r="L388" t="str">
            <v>*</v>
          </cell>
          <cell r="M388" t="str">
            <v>--</v>
          </cell>
          <cell r="N388" t="str">
            <v/>
          </cell>
          <cell r="O388" t="str">
            <v>ü</v>
          </cell>
          <cell r="P388" t="str">
            <v/>
          </cell>
          <cell r="Q388" t="str">
            <v>--</v>
          </cell>
          <cell r="S388" t="str">
            <v>--</v>
          </cell>
          <cell r="T388" t="str">
            <v/>
          </cell>
          <cell r="U388" t="str">
            <v>--</v>
          </cell>
          <cell r="V388" t="str">
            <v/>
          </cell>
        </row>
        <row r="389">
          <cell r="A389" t="str">
            <v>BLANK</v>
          </cell>
          <cell r="B389" t="str">
            <v>Puget Sound Energy Inc.</v>
          </cell>
          <cell r="C389" t="str">
            <v>--</v>
          </cell>
          <cell r="D389" t="str">
            <v>Elec.</v>
          </cell>
          <cell r="E389" t="str">
            <v>ü</v>
          </cell>
          <cell r="F389" t="str">
            <v>*</v>
          </cell>
          <cell r="G389" t="str">
            <v>ü</v>
          </cell>
          <cell r="H389" t="str">
            <v/>
          </cell>
          <cell r="I389" t="str">
            <v>--</v>
          </cell>
          <cell r="K389" t="str">
            <v>ü</v>
          </cell>
          <cell r="L389" t="str">
            <v>*</v>
          </cell>
          <cell r="M389" t="str">
            <v>--</v>
          </cell>
          <cell r="N389" t="str">
            <v/>
          </cell>
          <cell r="O389" t="str">
            <v>ü</v>
          </cell>
          <cell r="P389" t="str">
            <v/>
          </cell>
          <cell r="Q389" t="str">
            <v>--</v>
          </cell>
          <cell r="S389" t="str">
            <v>--</v>
          </cell>
          <cell r="T389" t="str">
            <v/>
          </cell>
          <cell r="U389" t="str">
            <v>--</v>
          </cell>
          <cell r="V389" t="str">
            <v/>
          </cell>
        </row>
        <row r="390">
          <cell r="A390" t="str">
            <v>BLANK</v>
          </cell>
          <cell r="B390" t="str">
            <v>Puget Sound Energy Inc.</v>
          </cell>
          <cell r="C390" t="str">
            <v>--</v>
          </cell>
          <cell r="D390" t="str">
            <v>Gas</v>
          </cell>
          <cell r="E390" t="str">
            <v>ü</v>
          </cell>
          <cell r="F390" t="str">
            <v/>
          </cell>
          <cell r="G390" t="str">
            <v>ü</v>
          </cell>
          <cell r="H390" t="str">
            <v/>
          </cell>
          <cell r="I390" t="str">
            <v>--</v>
          </cell>
          <cell r="K390" t="str">
            <v>ü</v>
          </cell>
          <cell r="L390" t="str">
            <v>*</v>
          </cell>
          <cell r="M390" t="str">
            <v>--</v>
          </cell>
          <cell r="N390" t="str">
            <v/>
          </cell>
          <cell r="O390" t="str">
            <v>--</v>
          </cell>
          <cell r="P390" t="str">
            <v/>
          </cell>
          <cell r="Q390" t="str">
            <v>ü</v>
          </cell>
          <cell r="S390" t="str">
            <v>--</v>
          </cell>
          <cell r="T390" t="str">
            <v/>
          </cell>
          <cell r="U390" t="str">
            <v>--</v>
          </cell>
          <cell r="V390" t="str">
            <v/>
          </cell>
        </row>
        <row r="391">
          <cell r="F391" t="str">
            <v/>
          </cell>
          <cell r="H391" t="str">
            <v/>
          </cell>
          <cell r="N391" t="str">
            <v/>
          </cell>
          <cell r="P391" t="str">
            <v/>
          </cell>
          <cell r="R391" t="str">
            <v/>
          </cell>
          <cell r="T391" t="str">
            <v/>
          </cell>
          <cell r="V391" t="str">
            <v/>
          </cell>
        </row>
        <row r="392">
          <cell r="B392" t="str">
            <v>WEST VIRGINIA</v>
          </cell>
          <cell r="F392" t="str">
            <v/>
          </cell>
          <cell r="H392" t="str">
            <v/>
          </cell>
          <cell r="L392" t="str">
            <v/>
          </cell>
          <cell r="N392" t="str">
            <v/>
          </cell>
          <cell r="P392" t="str">
            <v/>
          </cell>
          <cell r="R392" t="str">
            <v/>
          </cell>
          <cell r="T392" t="str">
            <v/>
          </cell>
          <cell r="V392" t="str">
            <v/>
          </cell>
        </row>
        <row r="393">
          <cell r="A393" t="str">
            <v>05AEP12</v>
          </cell>
          <cell r="B393" t="str">
            <v>Appalachian Power Co./Wheeling Power Co.</v>
          </cell>
          <cell r="C393" t="str">
            <v>AEP</v>
          </cell>
          <cell r="D393" t="str">
            <v>Elec.</v>
          </cell>
          <cell r="E393" t="str">
            <v>ü</v>
          </cell>
          <cell r="F393" t="str">
            <v/>
          </cell>
          <cell r="G393" t="str">
            <v>ü</v>
          </cell>
          <cell r="I393" t="str">
            <v>--</v>
          </cell>
          <cell r="J393" t="str">
            <v/>
          </cell>
          <cell r="K393" t="str">
            <v>--</v>
          </cell>
          <cell r="L393" t="str">
            <v/>
          </cell>
          <cell r="M393" t="str">
            <v>--</v>
          </cell>
          <cell r="N393" t="str">
            <v>*</v>
          </cell>
          <cell r="O393" t="str">
            <v>--</v>
          </cell>
          <cell r="P393" t="str">
            <v/>
          </cell>
          <cell r="Q393" t="str">
            <v>--</v>
          </cell>
          <cell r="R393" t="str">
            <v>*</v>
          </cell>
          <cell r="S393" t="str">
            <v>ü</v>
          </cell>
          <cell r="U393" t="str">
            <v>--</v>
          </cell>
          <cell r="V393" t="str">
            <v/>
          </cell>
        </row>
        <row r="394">
          <cell r="A394" t="str">
            <v>12D-G5</v>
          </cell>
          <cell r="B394" t="str">
            <v>Hope Gas Inc.</v>
          </cell>
          <cell r="C394" t="str">
            <v>D</v>
          </cell>
          <cell r="D394" t="str">
            <v>Gas</v>
          </cell>
          <cell r="E394" t="str">
            <v>ü</v>
          </cell>
          <cell r="F394" t="str">
            <v/>
          </cell>
          <cell r="G394" t="str">
            <v>--</v>
          </cell>
          <cell r="H394" t="str">
            <v/>
          </cell>
          <cell r="I394" t="str">
            <v>--</v>
          </cell>
          <cell r="J394" t="str">
            <v/>
          </cell>
          <cell r="K394" t="str">
            <v>--</v>
          </cell>
          <cell r="L394" t="str">
            <v/>
          </cell>
          <cell r="M394" t="str">
            <v>--</v>
          </cell>
          <cell r="N394" t="str">
            <v/>
          </cell>
          <cell r="O394" t="str">
            <v>--</v>
          </cell>
          <cell r="P394" t="str">
            <v/>
          </cell>
          <cell r="Q394" t="str">
            <v>ü</v>
          </cell>
          <cell r="R394" t="str">
            <v>*</v>
          </cell>
          <cell r="S394" t="str">
            <v>--</v>
          </cell>
          <cell r="T394" t="str">
            <v/>
          </cell>
          <cell r="U394" t="str">
            <v>--</v>
          </cell>
          <cell r="V394" t="str">
            <v/>
          </cell>
        </row>
        <row r="395">
          <cell r="A395" t="str">
            <v>22FE8</v>
          </cell>
          <cell r="B395" t="str">
            <v>Monongahela Power Co.</v>
          </cell>
          <cell r="C395" t="str">
            <v>FE</v>
          </cell>
          <cell r="D395" t="str">
            <v>Elec.</v>
          </cell>
          <cell r="E395" t="str">
            <v>ü</v>
          </cell>
          <cell r="F395" t="str">
            <v/>
          </cell>
          <cell r="G395" t="str">
            <v>ü</v>
          </cell>
          <cell r="H395" t="str">
            <v/>
          </cell>
          <cell r="I395" t="str">
            <v>--</v>
          </cell>
          <cell r="J395" t="str">
            <v/>
          </cell>
          <cell r="K395" t="str">
            <v>--</v>
          </cell>
          <cell r="L395" t="str">
            <v/>
          </cell>
          <cell r="M395" t="str">
            <v>--</v>
          </cell>
          <cell r="N395" t="str">
            <v/>
          </cell>
          <cell r="O395" t="str">
            <v>--</v>
          </cell>
          <cell r="P395" t="str">
            <v/>
          </cell>
          <cell r="Q395" t="str">
            <v>--</v>
          </cell>
          <cell r="R395" t="str">
            <v>*</v>
          </cell>
          <cell r="S395" t="str">
            <v>ü</v>
          </cell>
          <cell r="T395" t="str">
            <v/>
          </cell>
          <cell r="U395" t="str">
            <v>--</v>
          </cell>
          <cell r="V395" t="str">
            <v/>
          </cell>
        </row>
        <row r="396">
          <cell r="A396" t="str">
            <v>BLANK</v>
          </cell>
          <cell r="B396" t="str">
            <v>Mountaineer Gas Co.</v>
          </cell>
          <cell r="C396" t="str">
            <v>--</v>
          </cell>
          <cell r="D396" t="str">
            <v>Gas</v>
          </cell>
          <cell r="E396" t="str">
            <v>ü</v>
          </cell>
          <cell r="F396" t="str">
            <v/>
          </cell>
          <cell r="G396" t="str">
            <v>--</v>
          </cell>
          <cell r="H396" t="str">
            <v/>
          </cell>
          <cell r="I396" t="str">
            <v>--</v>
          </cell>
          <cell r="J396" t="str">
            <v/>
          </cell>
          <cell r="K396" t="str">
            <v>--</v>
          </cell>
          <cell r="L396" t="str">
            <v/>
          </cell>
          <cell r="M396" t="str">
            <v>--</v>
          </cell>
          <cell r="N396" t="str">
            <v/>
          </cell>
          <cell r="O396" t="str">
            <v>--</v>
          </cell>
          <cell r="P396" t="str">
            <v/>
          </cell>
          <cell r="Q396" t="str">
            <v>ü</v>
          </cell>
          <cell r="R396" t="str">
            <v>*</v>
          </cell>
          <cell r="S396" t="str">
            <v>--</v>
          </cell>
          <cell r="T396" t="str">
            <v/>
          </cell>
          <cell r="U396" t="str">
            <v>--</v>
          </cell>
          <cell r="V396" t="str">
            <v/>
          </cell>
        </row>
        <row r="397">
          <cell r="A397" t="str">
            <v>22FE9</v>
          </cell>
          <cell r="B397" t="str">
            <v>Potomac Edison Co.</v>
          </cell>
          <cell r="C397" t="str">
            <v>FE</v>
          </cell>
          <cell r="D397" t="str">
            <v>Elec.</v>
          </cell>
          <cell r="E397" t="str">
            <v>ü</v>
          </cell>
          <cell r="F397" t="str">
            <v/>
          </cell>
          <cell r="G397" t="str">
            <v>ü</v>
          </cell>
          <cell r="H397" t="str">
            <v/>
          </cell>
          <cell r="I397" t="str">
            <v>--</v>
          </cell>
          <cell r="J397" t="str">
            <v/>
          </cell>
          <cell r="K397" t="str">
            <v>--</v>
          </cell>
          <cell r="L397" t="str">
            <v/>
          </cell>
          <cell r="M397" t="str">
            <v>--</v>
          </cell>
          <cell r="N397" t="str">
            <v/>
          </cell>
          <cell r="O397" t="str">
            <v>--</v>
          </cell>
          <cell r="P397" t="str">
            <v/>
          </cell>
          <cell r="Q397" t="str">
            <v>--</v>
          </cell>
          <cell r="R397" t="str">
            <v>*</v>
          </cell>
          <cell r="S397" t="str">
            <v>--</v>
          </cell>
          <cell r="T397" t="str">
            <v/>
          </cell>
          <cell r="U397" t="str">
            <v>--</v>
          </cell>
          <cell r="V397" t="str">
            <v/>
          </cell>
        </row>
        <row r="398">
          <cell r="F398" t="str">
            <v/>
          </cell>
          <cell r="H398" t="str">
            <v/>
          </cell>
          <cell r="J398" t="str">
            <v/>
          </cell>
          <cell r="L398" t="str">
            <v/>
          </cell>
          <cell r="N398" t="str">
            <v/>
          </cell>
          <cell r="P398" t="str">
            <v/>
          </cell>
          <cell r="R398" t="str">
            <v/>
          </cell>
          <cell r="T398" t="str">
            <v/>
          </cell>
          <cell r="V398" t="str">
            <v/>
          </cell>
        </row>
        <row r="399">
          <cell r="B399" t="str">
            <v>WISCONSIN</v>
          </cell>
          <cell r="F399" t="str">
            <v/>
          </cell>
          <cell r="H399" t="str">
            <v/>
          </cell>
          <cell r="J399" t="str">
            <v/>
          </cell>
          <cell r="L399" t="str">
            <v/>
          </cell>
          <cell r="N399" t="str">
            <v/>
          </cell>
          <cell r="P399" t="str">
            <v/>
          </cell>
          <cell r="R399" t="str">
            <v/>
          </cell>
          <cell r="T399" t="str">
            <v/>
          </cell>
          <cell r="V399" t="str">
            <v/>
          </cell>
        </row>
        <row r="400">
          <cell r="A400" t="str">
            <v>26MGEE1</v>
          </cell>
          <cell r="B400" t="str">
            <v>Madison Gas &amp; Electric Co.</v>
          </cell>
          <cell r="C400" t="str">
            <v>MGEE</v>
          </cell>
          <cell r="D400" t="str">
            <v>Elec.</v>
          </cell>
          <cell r="E400" t="str">
            <v>ü</v>
          </cell>
          <cell r="F400" t="str">
            <v>*</v>
          </cell>
          <cell r="G400" t="str">
            <v>--</v>
          </cell>
          <cell r="H400" t="str">
            <v>*</v>
          </cell>
          <cell r="I400" t="str">
            <v>--</v>
          </cell>
          <cell r="J400" t="str">
            <v/>
          </cell>
          <cell r="K400" t="str">
            <v>--</v>
          </cell>
          <cell r="L400" t="str">
            <v/>
          </cell>
          <cell r="M400" t="str">
            <v>--</v>
          </cell>
          <cell r="N400" t="str">
            <v>*</v>
          </cell>
          <cell r="O400" t="str">
            <v>ü</v>
          </cell>
          <cell r="P400" t="str">
            <v/>
          </cell>
          <cell r="Q400" t="str">
            <v>--</v>
          </cell>
          <cell r="R400" t="str">
            <v>*</v>
          </cell>
          <cell r="S400" t="str">
            <v>--</v>
          </cell>
          <cell r="T400" t="str">
            <v/>
          </cell>
          <cell r="U400" t="str">
            <v>--</v>
          </cell>
          <cell r="V400" t="str">
            <v/>
          </cell>
        </row>
        <row r="401">
          <cell r="A401" t="str">
            <v>26MGEE-G1</v>
          </cell>
          <cell r="B401" t="str">
            <v>Madison Gas &amp; Electric Co.</v>
          </cell>
          <cell r="C401" t="str">
            <v>MGEE</v>
          </cell>
          <cell r="D401" t="str">
            <v>Gas</v>
          </cell>
          <cell r="E401" t="str">
            <v>ü</v>
          </cell>
          <cell r="F401" t="str">
            <v/>
          </cell>
          <cell r="G401" t="str">
            <v>--</v>
          </cell>
          <cell r="H401" t="str">
            <v/>
          </cell>
          <cell r="I401" t="str">
            <v>--</v>
          </cell>
          <cell r="J401" t="str">
            <v/>
          </cell>
          <cell r="K401" t="str">
            <v>--</v>
          </cell>
          <cell r="L401" t="str">
            <v/>
          </cell>
          <cell r="M401" t="str">
            <v>--</v>
          </cell>
          <cell r="N401" t="str">
            <v>*</v>
          </cell>
          <cell r="O401" t="str">
            <v>--</v>
          </cell>
          <cell r="P401" t="str">
            <v/>
          </cell>
          <cell r="Q401" t="str">
            <v>--</v>
          </cell>
          <cell r="R401" t="str">
            <v>*</v>
          </cell>
          <cell r="S401" t="str">
            <v>--</v>
          </cell>
          <cell r="T401" t="str">
            <v/>
          </cell>
          <cell r="U401" t="str">
            <v>--</v>
          </cell>
          <cell r="V401" t="str">
            <v/>
          </cell>
        </row>
        <row r="402">
          <cell r="A402" t="str">
            <v>39XEL7</v>
          </cell>
          <cell r="B402" t="str">
            <v>Northern States Power Co. - Wisconsin</v>
          </cell>
          <cell r="C402" t="str">
            <v>XEL</v>
          </cell>
          <cell r="D402" t="str">
            <v>Elec.</v>
          </cell>
          <cell r="E402" t="str">
            <v>ü</v>
          </cell>
          <cell r="F402" t="str">
            <v>*</v>
          </cell>
          <cell r="G402" t="str">
            <v>--</v>
          </cell>
          <cell r="H402" t="str">
            <v>*</v>
          </cell>
          <cell r="I402" t="str">
            <v>--</v>
          </cell>
          <cell r="J402" t="str">
            <v/>
          </cell>
          <cell r="K402" t="str">
            <v>--</v>
          </cell>
          <cell r="L402" t="str">
            <v/>
          </cell>
          <cell r="M402" t="str">
            <v>--</v>
          </cell>
          <cell r="N402" t="str">
            <v>*</v>
          </cell>
          <cell r="O402" t="str">
            <v>--</v>
          </cell>
          <cell r="P402" t="str">
            <v/>
          </cell>
          <cell r="Q402" t="str">
            <v>--</v>
          </cell>
          <cell r="R402" t="str">
            <v>*</v>
          </cell>
          <cell r="S402" t="str">
            <v>--</v>
          </cell>
          <cell r="T402" t="str">
            <v/>
          </cell>
          <cell r="U402" t="str">
            <v>--</v>
          </cell>
          <cell r="V402" t="str">
            <v/>
          </cell>
        </row>
        <row r="403">
          <cell r="A403" t="str">
            <v>39XEL-G4</v>
          </cell>
          <cell r="B403" t="str">
            <v>Northern States Power Co. - Wisconsin</v>
          </cell>
          <cell r="C403" t="str">
            <v>XEL</v>
          </cell>
          <cell r="D403" t="str">
            <v>Gas</v>
          </cell>
          <cell r="E403" t="str">
            <v>ü</v>
          </cell>
          <cell r="F403" t="str">
            <v/>
          </cell>
          <cell r="G403" t="str">
            <v>--</v>
          </cell>
          <cell r="H403" t="str">
            <v/>
          </cell>
          <cell r="I403" t="str">
            <v>--</v>
          </cell>
          <cell r="J403" t="str">
            <v/>
          </cell>
          <cell r="K403" t="str">
            <v>--</v>
          </cell>
          <cell r="L403" t="str">
            <v/>
          </cell>
          <cell r="M403" t="str">
            <v>--</v>
          </cell>
          <cell r="N403" t="str">
            <v>*</v>
          </cell>
          <cell r="O403" t="str">
            <v>--</v>
          </cell>
          <cell r="P403" t="str">
            <v/>
          </cell>
          <cell r="Q403" t="str">
            <v>--</v>
          </cell>
          <cell r="R403" t="str">
            <v>*</v>
          </cell>
          <cell r="S403" t="str">
            <v>--</v>
          </cell>
          <cell r="T403" t="str">
            <v/>
          </cell>
          <cell r="U403" t="str">
            <v>--</v>
          </cell>
          <cell r="V403" t="str">
            <v/>
          </cell>
        </row>
        <row r="404">
          <cell r="A404" t="str">
            <v>38WEC2</v>
          </cell>
          <cell r="B404" t="str">
            <v>Wisconsin Electric Power Co.</v>
          </cell>
          <cell r="C404" t="str">
            <v>WEC</v>
          </cell>
          <cell r="D404" t="str">
            <v>Elec.</v>
          </cell>
          <cell r="E404" t="str">
            <v>ü</v>
          </cell>
          <cell r="F404" t="str">
            <v>*</v>
          </cell>
          <cell r="G404" t="str">
            <v>--</v>
          </cell>
          <cell r="H404" t="str">
            <v>*</v>
          </cell>
          <cell r="I404" t="str">
            <v>--</v>
          </cell>
          <cell r="J404" t="str">
            <v/>
          </cell>
          <cell r="K404" t="str">
            <v>--</v>
          </cell>
          <cell r="L404" t="str">
            <v/>
          </cell>
          <cell r="M404" t="str">
            <v>--</v>
          </cell>
          <cell r="N404" t="str">
            <v>*</v>
          </cell>
          <cell r="O404" t="str">
            <v>ü</v>
          </cell>
          <cell r="P404" t="str">
            <v/>
          </cell>
          <cell r="Q404" t="str">
            <v>--</v>
          </cell>
          <cell r="R404" t="str">
            <v>*</v>
          </cell>
          <cell r="S404" t="str">
            <v>--</v>
          </cell>
          <cell r="T404" t="str">
            <v/>
          </cell>
          <cell r="U404" t="str">
            <v>--</v>
          </cell>
          <cell r="V404" t="str">
            <v/>
          </cell>
        </row>
        <row r="405">
          <cell r="A405" t="str">
            <v>38WEC-G5</v>
          </cell>
          <cell r="B405" t="str">
            <v>Wisconsin Electric Power Co.</v>
          </cell>
          <cell r="C405" t="str">
            <v>WEC</v>
          </cell>
          <cell r="D405" t="str">
            <v>Gas</v>
          </cell>
          <cell r="E405" t="str">
            <v>ü</v>
          </cell>
          <cell r="F405" t="str">
            <v/>
          </cell>
          <cell r="G405" t="str">
            <v>--</v>
          </cell>
          <cell r="H405" t="str">
            <v/>
          </cell>
          <cell r="I405" t="str">
            <v>--</v>
          </cell>
          <cell r="J405" t="str">
            <v/>
          </cell>
          <cell r="K405" t="str">
            <v>--</v>
          </cell>
          <cell r="L405" t="str">
            <v/>
          </cell>
          <cell r="M405" t="str">
            <v>--</v>
          </cell>
          <cell r="N405" t="str">
            <v>*</v>
          </cell>
          <cell r="O405" t="str">
            <v>--</v>
          </cell>
          <cell r="P405" t="str">
            <v/>
          </cell>
          <cell r="Q405" t="str">
            <v>--</v>
          </cell>
          <cell r="R405" t="str">
            <v>*</v>
          </cell>
          <cell r="S405" t="str">
            <v>--</v>
          </cell>
          <cell r="T405" t="str">
            <v/>
          </cell>
          <cell r="U405" t="str">
            <v>--</v>
          </cell>
          <cell r="V405" t="str">
            <v/>
          </cell>
        </row>
        <row r="406">
          <cell r="A406" t="str">
            <v>38WEC-G6</v>
          </cell>
          <cell r="B406" t="str">
            <v>Wisconsin Gas LLC</v>
          </cell>
          <cell r="C406" t="str">
            <v>WEC</v>
          </cell>
          <cell r="D406" t="str">
            <v>Gas</v>
          </cell>
          <cell r="E406" t="str">
            <v>ü</v>
          </cell>
          <cell r="F406" t="str">
            <v/>
          </cell>
          <cell r="G406" t="str">
            <v>--</v>
          </cell>
          <cell r="H406" t="str">
            <v/>
          </cell>
          <cell r="I406" t="str">
            <v>--</v>
          </cell>
          <cell r="J406" t="str">
            <v/>
          </cell>
          <cell r="K406" t="str">
            <v>--</v>
          </cell>
          <cell r="L406" t="str">
            <v/>
          </cell>
          <cell r="M406" t="str">
            <v>--</v>
          </cell>
          <cell r="N406" t="str">
            <v>*</v>
          </cell>
          <cell r="O406" t="str">
            <v>--</v>
          </cell>
          <cell r="P406" t="str">
            <v/>
          </cell>
          <cell r="Q406" t="str">
            <v>--</v>
          </cell>
          <cell r="R406" t="str">
            <v>*</v>
          </cell>
          <cell r="S406" t="str">
            <v>--</v>
          </cell>
          <cell r="T406" t="str">
            <v/>
          </cell>
          <cell r="U406" t="str">
            <v>--</v>
          </cell>
          <cell r="V406" t="str">
            <v/>
          </cell>
        </row>
        <row r="407">
          <cell r="A407" t="str">
            <v>03LNT2</v>
          </cell>
          <cell r="B407" t="str">
            <v>Wisconsin Power &amp; Light Co.</v>
          </cell>
          <cell r="C407" t="str">
            <v>LNT</v>
          </cell>
          <cell r="D407" t="str">
            <v>Elec.</v>
          </cell>
          <cell r="E407" t="str">
            <v>ü</v>
          </cell>
          <cell r="F407" t="str">
            <v>*</v>
          </cell>
          <cell r="G407" t="str">
            <v>--</v>
          </cell>
          <cell r="H407" t="str">
            <v>*</v>
          </cell>
          <cell r="I407" t="str">
            <v>--</v>
          </cell>
          <cell r="J407" t="str">
            <v/>
          </cell>
          <cell r="K407" t="str">
            <v>--</v>
          </cell>
          <cell r="L407" t="str">
            <v/>
          </cell>
          <cell r="M407" t="str">
            <v>--</v>
          </cell>
          <cell r="N407" t="str">
            <v>*</v>
          </cell>
          <cell r="O407" t="str">
            <v>--</v>
          </cell>
          <cell r="P407" t="str">
            <v/>
          </cell>
          <cell r="Q407" t="str">
            <v>--</v>
          </cell>
          <cell r="R407" t="str">
            <v>*</v>
          </cell>
          <cell r="S407" t="str">
            <v>--</v>
          </cell>
          <cell r="T407" t="str">
            <v/>
          </cell>
          <cell r="U407" t="str">
            <v>--</v>
          </cell>
          <cell r="V407" t="str">
            <v/>
          </cell>
        </row>
        <row r="408">
          <cell r="A408" t="str">
            <v>03LNT-G2</v>
          </cell>
          <cell r="B408" t="str">
            <v>Wisconsin Power &amp; Light Co.</v>
          </cell>
          <cell r="C408" t="str">
            <v>LNT</v>
          </cell>
          <cell r="D408" t="str">
            <v>Gas</v>
          </cell>
          <cell r="E408" t="str">
            <v>ü</v>
          </cell>
          <cell r="F408" t="str">
            <v/>
          </cell>
          <cell r="G408" t="str">
            <v>--</v>
          </cell>
          <cell r="H408" t="str">
            <v/>
          </cell>
          <cell r="I408" t="str">
            <v>--</v>
          </cell>
          <cell r="J408" t="str">
            <v/>
          </cell>
          <cell r="K408" t="str">
            <v>--</v>
          </cell>
          <cell r="L408" t="str">
            <v/>
          </cell>
          <cell r="M408" t="str">
            <v>--</v>
          </cell>
          <cell r="N408" t="str">
            <v>*</v>
          </cell>
          <cell r="O408" t="str">
            <v>--</v>
          </cell>
          <cell r="P408" t="str">
            <v/>
          </cell>
          <cell r="Q408" t="str">
            <v>--</v>
          </cell>
          <cell r="R408" t="str">
            <v>*</v>
          </cell>
          <cell r="S408" t="str">
            <v>--</v>
          </cell>
          <cell r="T408" t="str">
            <v/>
          </cell>
          <cell r="U408" t="str">
            <v>--</v>
          </cell>
          <cell r="V408" t="str">
            <v/>
          </cell>
        </row>
        <row r="409">
          <cell r="A409" t="str">
            <v>38WEC3</v>
          </cell>
          <cell r="B409" t="str">
            <v>Wisconsin Public Service Corp.</v>
          </cell>
          <cell r="C409" t="str">
            <v>WEC</v>
          </cell>
          <cell r="D409" t="str">
            <v>Elec.</v>
          </cell>
          <cell r="E409" t="str">
            <v>ü</v>
          </cell>
          <cell r="F409" t="str">
            <v>*</v>
          </cell>
          <cell r="G409" t="str">
            <v>--</v>
          </cell>
          <cell r="H409" t="str">
            <v>*</v>
          </cell>
          <cell r="I409" t="str">
            <v>--</v>
          </cell>
          <cell r="J409" t="str">
            <v/>
          </cell>
          <cell r="K409" t="str">
            <v>--</v>
          </cell>
          <cell r="L409" t="str">
            <v/>
          </cell>
          <cell r="M409" t="str">
            <v>--</v>
          </cell>
          <cell r="N409" t="str">
            <v>*</v>
          </cell>
          <cell r="O409" t="str">
            <v>--</v>
          </cell>
          <cell r="P409" t="str">
            <v/>
          </cell>
          <cell r="Q409" t="str">
            <v>--</v>
          </cell>
          <cell r="R409" t="str">
            <v>*</v>
          </cell>
          <cell r="S409" t="str">
            <v>--</v>
          </cell>
          <cell r="T409" t="str">
            <v/>
          </cell>
          <cell r="U409" t="str">
            <v>--</v>
          </cell>
          <cell r="V409" t="str">
            <v/>
          </cell>
        </row>
        <row r="410">
          <cell r="A410" t="str">
            <v>38WEC-G7</v>
          </cell>
          <cell r="B410" t="str">
            <v>Wisconsin Public Service Corp.</v>
          </cell>
          <cell r="C410" t="str">
            <v>WEC</v>
          </cell>
          <cell r="D410" t="str">
            <v>Gas</v>
          </cell>
          <cell r="E410" t="str">
            <v>ü</v>
          </cell>
          <cell r="F410" t="str">
            <v/>
          </cell>
          <cell r="G410" t="str">
            <v>--</v>
          </cell>
          <cell r="H410" t="str">
            <v/>
          </cell>
          <cell r="I410" t="str">
            <v>--</v>
          </cell>
          <cell r="J410" t="str">
            <v/>
          </cell>
          <cell r="K410" t="str">
            <v>--</v>
          </cell>
          <cell r="L410" t="str">
            <v/>
          </cell>
          <cell r="M410" t="str">
            <v>--</v>
          </cell>
          <cell r="N410" t="str">
            <v>*</v>
          </cell>
          <cell r="O410" t="str">
            <v>--</v>
          </cell>
          <cell r="P410" t="str">
            <v/>
          </cell>
          <cell r="Q410" t="str">
            <v>--</v>
          </cell>
          <cell r="R410" t="str">
            <v>*</v>
          </cell>
          <cell r="S410" t="str">
            <v>--</v>
          </cell>
          <cell r="T410" t="str">
            <v/>
          </cell>
          <cell r="U410" t="str">
            <v>--</v>
          </cell>
          <cell r="V410" t="str">
            <v/>
          </cell>
        </row>
        <row r="412">
          <cell r="B412" t="str">
            <v>WYOMING</v>
          </cell>
          <cell r="F412" t="str">
            <v/>
          </cell>
          <cell r="H412" t="str">
            <v/>
          </cell>
          <cell r="J412" t="str">
            <v/>
          </cell>
          <cell r="L412" t="str">
            <v/>
          </cell>
          <cell r="N412" t="str">
            <v/>
          </cell>
          <cell r="P412" t="str">
            <v/>
          </cell>
          <cell r="R412" t="str">
            <v/>
          </cell>
          <cell r="T412" t="str">
            <v/>
          </cell>
          <cell r="V412" t="str">
            <v/>
          </cell>
        </row>
        <row r="413">
          <cell r="A413" t="str">
            <v>08BKH-G7</v>
          </cell>
          <cell r="B413" t="str">
            <v>Black Hills Wyoming Gas LLC</v>
          </cell>
          <cell r="C413" t="str">
            <v>BKH</v>
          </cell>
          <cell r="D413" t="str">
            <v>Gas</v>
          </cell>
          <cell r="E413" t="str">
            <v>ü</v>
          </cell>
          <cell r="G413" t="str">
            <v>ü</v>
          </cell>
          <cell r="H413" t="str">
            <v/>
          </cell>
          <cell r="I413" t="str">
            <v>--</v>
          </cell>
          <cell r="K413" t="str">
            <v>ü</v>
          </cell>
          <cell r="L413" t="str">
            <v>*</v>
          </cell>
          <cell r="M413" t="str">
            <v>--</v>
          </cell>
          <cell r="O413" t="str">
            <v>--</v>
          </cell>
          <cell r="Q413" t="str">
            <v>ü</v>
          </cell>
          <cell r="S413" t="str">
            <v>--</v>
          </cell>
          <cell r="U413" t="str">
            <v>--</v>
          </cell>
        </row>
        <row r="414">
          <cell r="A414" t="str">
            <v>08BKH3</v>
          </cell>
          <cell r="B414" t="str">
            <v>Cheyenne Light Fuel &amp; Power Co.</v>
          </cell>
          <cell r="C414" t="str">
            <v>BKH</v>
          </cell>
          <cell r="D414" t="str">
            <v>Elec.</v>
          </cell>
          <cell r="E414" t="str">
            <v>ü</v>
          </cell>
          <cell r="F414" t="str">
            <v/>
          </cell>
          <cell r="G414" t="str">
            <v>ü</v>
          </cell>
          <cell r="H414" t="str">
            <v/>
          </cell>
          <cell r="I414" t="str">
            <v>--</v>
          </cell>
          <cell r="J414" t="str">
            <v/>
          </cell>
          <cell r="K414" t="str">
            <v>ü</v>
          </cell>
          <cell r="L414" t="str">
            <v>*</v>
          </cell>
          <cell r="M414" t="str">
            <v>--</v>
          </cell>
          <cell r="N414" t="str">
            <v/>
          </cell>
          <cell r="O414" t="str">
            <v>--</v>
          </cell>
          <cell r="Q414" t="str">
            <v>--</v>
          </cell>
          <cell r="R414" t="str">
            <v/>
          </cell>
          <cell r="S414" t="str">
            <v>--</v>
          </cell>
          <cell r="T414" t="str">
            <v/>
          </cell>
          <cell r="U414" t="str">
            <v>--</v>
          </cell>
          <cell r="V414" t="str">
            <v/>
          </cell>
        </row>
        <row r="415">
          <cell r="A415" t="str">
            <v>BLANK</v>
          </cell>
          <cell r="B415" t="str">
            <v>MDU Resources Group Inc.</v>
          </cell>
          <cell r="C415" t="str">
            <v>MDU</v>
          </cell>
          <cell r="D415" t="str">
            <v>Elec.</v>
          </cell>
          <cell r="E415" t="str">
            <v>ü</v>
          </cell>
          <cell r="F415" t="str">
            <v/>
          </cell>
          <cell r="G415" t="str">
            <v>--</v>
          </cell>
          <cell r="H415" t="str">
            <v/>
          </cell>
          <cell r="I415" t="str">
            <v>--</v>
          </cell>
          <cell r="J415" t="str">
            <v/>
          </cell>
          <cell r="K415" t="str">
            <v>--</v>
          </cell>
          <cell r="L415" t="str">
            <v/>
          </cell>
          <cell r="M415" t="str">
            <v>--</v>
          </cell>
          <cell r="N415" t="str">
            <v/>
          </cell>
          <cell r="O415" t="str">
            <v>--</v>
          </cell>
          <cell r="Q415" t="str">
            <v>--</v>
          </cell>
          <cell r="R415" t="str">
            <v/>
          </cell>
          <cell r="S415" t="str">
            <v>--</v>
          </cell>
          <cell r="T415" t="str">
            <v/>
          </cell>
          <cell r="U415" t="str">
            <v>--</v>
          </cell>
          <cell r="V415" t="str">
            <v/>
          </cell>
        </row>
        <row r="416">
          <cell r="A416" t="str">
            <v>BLANK</v>
          </cell>
          <cell r="B416" t="str">
            <v>MDU Resources Group Inc.</v>
          </cell>
          <cell r="C416" t="str">
            <v>MDU</v>
          </cell>
          <cell r="D416" t="str">
            <v>Gas</v>
          </cell>
          <cell r="E416" t="str">
            <v>ü</v>
          </cell>
          <cell r="G416" t="str">
            <v>--</v>
          </cell>
          <cell r="I416" t="str">
            <v>--</v>
          </cell>
          <cell r="K416" t="str">
            <v>ü</v>
          </cell>
          <cell r="L416" t="str">
            <v>*</v>
          </cell>
          <cell r="M416" t="str">
            <v>--</v>
          </cell>
          <cell r="O416" t="str">
            <v>--</v>
          </cell>
          <cell r="Q416" t="str">
            <v>--</v>
          </cell>
          <cell r="S416" t="str">
            <v>--</v>
          </cell>
          <cell r="U416" t="str">
            <v>--</v>
          </cell>
        </row>
        <row r="417">
          <cell r="A417" t="str">
            <v>BLANK</v>
          </cell>
          <cell r="B417" t="str">
            <v>PacifiCorp</v>
          </cell>
          <cell r="C417" t="str">
            <v>BRK.A</v>
          </cell>
          <cell r="D417" t="str">
            <v>Elec.</v>
          </cell>
          <cell r="E417" t="str">
            <v>ü</v>
          </cell>
          <cell r="F417" t="str">
            <v/>
          </cell>
          <cell r="G417" t="str">
            <v>ü</v>
          </cell>
          <cell r="H417" t="str">
            <v/>
          </cell>
          <cell r="I417" t="str">
            <v>--</v>
          </cell>
          <cell r="J417" t="str">
            <v/>
          </cell>
          <cell r="K417" t="str">
            <v>--</v>
          </cell>
          <cell r="L417" t="str">
            <v/>
          </cell>
          <cell r="M417" t="str">
            <v>--</v>
          </cell>
          <cell r="N417" t="str">
            <v/>
          </cell>
          <cell r="O417" t="str">
            <v>--</v>
          </cell>
          <cell r="Q417" t="str">
            <v>--</v>
          </cell>
          <cell r="R417" t="str">
            <v/>
          </cell>
          <cell r="S417" t="str">
            <v>ü</v>
          </cell>
          <cell r="U417" t="str">
            <v>--</v>
          </cell>
          <cell r="V417" t="str">
            <v/>
          </cell>
        </row>
        <row r="418">
          <cell r="A418" t="str">
            <v>12D-G6</v>
          </cell>
          <cell r="B418" t="str">
            <v>Questar Gas Co.</v>
          </cell>
          <cell r="C418" t="str">
            <v>D</v>
          </cell>
          <cell r="D418" t="str">
            <v>Gas</v>
          </cell>
          <cell r="E418" t="str">
            <v>ü</v>
          </cell>
          <cell r="G418" t="str">
            <v>--</v>
          </cell>
          <cell r="I418" t="str">
            <v>--</v>
          </cell>
          <cell r="K418" t="str">
            <v>ü</v>
          </cell>
          <cell r="L418" t="str">
            <v>*</v>
          </cell>
          <cell r="M418" t="str">
            <v>--</v>
          </cell>
          <cell r="O418" t="str">
            <v>--</v>
          </cell>
          <cell r="Q418" t="str">
            <v>--</v>
          </cell>
          <cell r="S418" t="str">
            <v>--</v>
          </cell>
          <cell r="U418" t="str">
            <v>--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le List"/>
      <sheetName val="Inputs"/>
      <sheetName val="CapStruct Raw"/>
      <sheetName val="CapStruct"/>
      <sheetName val="EOY Raw"/>
      <sheetName val="EOY"/>
      <sheetName val="CapWksht Template"/>
      <sheetName val="IBES Prices Raw"/>
      <sheetName val="IBES"/>
      <sheetName val="Dividends Raw"/>
      <sheetName val="Dividends"/>
      <sheetName val="Bond Ratings Data"/>
      <sheetName val="IBES Data Raw"/>
      <sheetName val="VLine Data Raw"/>
      <sheetName val="lnt"/>
      <sheetName val="aee"/>
      <sheetName val="cnl"/>
      <sheetName val="ede"/>
      <sheetName val="gxp"/>
      <sheetName val="he"/>
      <sheetName val="pgn"/>
      <sheetName val="psd"/>
      <sheetName val="ALK2"/>
      <sheetName val="WP1 ALK2"/>
      <sheetName val="ALK3"/>
      <sheetName val="ALK4"/>
      <sheetName val="ALK5"/>
      <sheetName val="WP1 ALK5"/>
      <sheetName val="WP2 ALK5"/>
      <sheetName val="WP3 ALK5"/>
      <sheetName val="ALK6"/>
      <sheetName val="WP1 ALK6"/>
      <sheetName val="WP2 ALK6"/>
      <sheetName val="WP3 ALK6"/>
      <sheetName val="ALK7"/>
      <sheetName val="WP1 ALK7"/>
      <sheetName val="ALK8"/>
    </sheetNames>
    <sheetDataSet>
      <sheetData sheetId="0">
        <row r="16">
          <cell r="D16" t="str">
            <v>2002 Electric Sample</v>
          </cell>
        </row>
      </sheetData>
      <sheetData sheetId="1">
        <row r="6">
          <cell r="G6">
            <v>7.6600000000000001E-2</v>
          </cell>
        </row>
      </sheetData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Comp Group Scenarios"/>
      <sheetName val="Schd 1_DCF Results"/>
      <sheetName val="Screening"/>
      <sheetName val="All Value Line"/>
      <sheetName val="Growth Rate"/>
      <sheetName val="Prices"/>
      <sheetName val="Dividends"/>
      <sheetName val="Business Segment"/>
      <sheetName val="Checklist"/>
      <sheetName val="Other"/>
      <sheetName val="Schd 2_CAPM Results"/>
    </sheetNames>
    <sheetDataSet>
      <sheetData sheetId="0">
        <row r="2">
          <cell r="B2">
            <v>1</v>
          </cell>
        </row>
      </sheetData>
      <sheetData sheetId="1">
        <row r="70">
          <cell r="A70" t="str">
            <v>y</v>
          </cell>
        </row>
      </sheetData>
      <sheetData sheetId="2"/>
      <sheetData sheetId="3"/>
      <sheetData sheetId="4"/>
      <sheetData sheetId="5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</row>
        <row r="3">
          <cell r="B3" t="str">
            <v>Updated:</v>
          </cell>
          <cell r="C3" t="str">
            <v>11.30.2011</v>
          </cell>
          <cell r="D3" t="str">
            <v>11.18.2011</v>
          </cell>
          <cell r="E3" t="str">
            <v>11.18.2011</v>
          </cell>
          <cell r="F3" t="str">
            <v>11.18.2011</v>
          </cell>
          <cell r="G3" t="str">
            <v>11.30.2011</v>
          </cell>
          <cell r="I3" t="str">
            <v>11.18.2011</v>
          </cell>
          <cell r="J3" t="str">
            <v>11.18.2011</v>
          </cell>
          <cell r="K3" t="str">
            <v>11.18.2011</v>
          </cell>
          <cell r="M3" t="str">
            <v>11.18.2011</v>
          </cell>
          <cell r="N3" t="str">
            <v>11.18.2011</v>
          </cell>
          <cell r="O3" t="str">
            <v>11.18.2011</v>
          </cell>
          <cell r="R3" t="str">
            <v>11.18.2011</v>
          </cell>
          <cell r="S3" t="str">
            <v>11.18.2011</v>
          </cell>
          <cell r="U3" t="str">
            <v>11.18.2011</v>
          </cell>
          <cell r="V3" t="str">
            <v>11.18.2011</v>
          </cell>
          <cell r="X3" t="str">
            <v>11.18.2011</v>
          </cell>
          <cell r="AD3" t="str">
            <v>11.18.2011</v>
          </cell>
          <cell r="AE3" t="str">
            <v>11.18.2011</v>
          </cell>
          <cell r="AF3" t="str">
            <v>11.18.2011</v>
          </cell>
        </row>
        <row r="4">
          <cell r="B4" t="str">
            <v>Ticker</v>
          </cell>
          <cell r="C4" t="str">
            <v xml:space="preserve">Zacks </v>
          </cell>
          <cell r="D4" t="str">
            <v>Value Line Book Value Growth</v>
          </cell>
          <cell r="E4" t="str">
            <v>Value Line EPS Growth</v>
          </cell>
          <cell r="F4" t="str">
            <v>Valueline Dividend Growth rate</v>
          </cell>
          <cell r="G4" t="str">
            <v>Yahoo/ First Call</v>
          </cell>
          <cell r="I4" t="str">
            <v>Payout Ratio1 ("All Div'ds to Net Prof" Projection Year 1)</v>
          </cell>
          <cell r="J4" t="str">
            <v>Payout Ratio2 ("All Div'ds to Net Prof" Projection Year 2)</v>
          </cell>
          <cell r="K4" t="str">
            <v>Payout Ratio3 ("All Div'ds to Net Prof" Projection Years 3-5)</v>
          </cell>
          <cell r="L4" t="str">
            <v>Average Retention Ratio</v>
          </cell>
          <cell r="M4" t="str">
            <v>Value Line Return on Book Value 1 ("Return on Com Eq" Projection Year 1)</v>
          </cell>
          <cell r="N4" t="str">
            <v>Value Line Return on Book Value 2 ("Return on Com Eq" Projection Year 2)</v>
          </cell>
          <cell r="O4" t="str">
            <v>Value Line Return on Book Value 3 ("Return on Com Eq" Projection Years 3-5)</v>
          </cell>
          <cell r="P4" t="str">
            <v>Average Return on Book Value</v>
          </cell>
          <cell r="Q4" t="str">
            <v>B*R</v>
          </cell>
          <cell r="R4" t="str">
            <v>Common Shares O/S Projection Year 2</v>
          </cell>
          <cell r="S4" t="str">
            <v>Common Shares O/S Projection Years 3-5</v>
          </cell>
          <cell r="T4" t="str">
            <v>Common Shares Growth Rate</v>
          </cell>
          <cell r="U4" t="str">
            <v>Est. Projection Year 1 High</v>
          </cell>
          <cell r="V4" t="str">
            <v>Est. Projection Year 1 Low</v>
          </cell>
          <cell r="W4" t="str">
            <v>Est. 2007 Mid</v>
          </cell>
          <cell r="X4" t="str">
            <v>Projection Year 2 Book Value per sh</v>
          </cell>
          <cell r="Y4" t="str">
            <v>Market/   Book Ratio</v>
          </cell>
          <cell r="Z4" t="str">
            <v>"S"</v>
          </cell>
          <cell r="AA4" t="str">
            <v>"V"</v>
          </cell>
          <cell r="AB4" t="str">
            <v>S x V</v>
          </cell>
          <cell r="AC4" t="str">
            <v>BR + SV</v>
          </cell>
          <cell r="AD4" t="str">
            <v>Earnings per share 13-15</v>
          </cell>
          <cell r="AE4" t="str">
            <v>Div'd Dec'd per share 13-15</v>
          </cell>
          <cell r="AF4" t="str">
            <v>Book value per share 13-15</v>
          </cell>
          <cell r="AG4" t="str">
            <v>"Hadaway" B</v>
          </cell>
          <cell r="AH4" t="str">
            <v>"Hadaway" R</v>
          </cell>
          <cell r="AI4" t="str">
            <v>"Hadaway" BxR</v>
          </cell>
        </row>
        <row r="6">
          <cell r="B6" t="str">
            <v>ALE</v>
          </cell>
          <cell r="C6">
            <v>0.05</v>
          </cell>
          <cell r="D6">
            <v>0.03</v>
          </cell>
          <cell r="E6">
            <v>4.4999999999999998E-2</v>
          </cell>
          <cell r="F6">
            <v>0.02</v>
          </cell>
          <cell r="G6">
            <v>6.5000000000000002E-2</v>
          </cell>
          <cell r="I6">
            <v>0.67</v>
          </cell>
          <cell r="J6">
            <v>0.68</v>
          </cell>
          <cell r="K6">
            <v>0.62</v>
          </cell>
          <cell r="L6">
            <v>0.34333333333333327</v>
          </cell>
          <cell r="M6">
            <v>0.09</v>
          </cell>
          <cell r="N6">
            <v>0.09</v>
          </cell>
          <cell r="O6">
            <v>9.5000000000000001E-2</v>
          </cell>
          <cell r="P6">
            <v>9.1666666666666674E-2</v>
          </cell>
          <cell r="Q6">
            <v>3.1472222222222221E-2</v>
          </cell>
          <cell r="R6">
            <v>38.200000000000003</v>
          </cell>
          <cell r="S6">
            <v>40</v>
          </cell>
          <cell r="T6">
            <v>9.2513190395118183E-3</v>
          </cell>
          <cell r="U6">
            <v>42.1</v>
          </cell>
          <cell r="V6">
            <v>35.5</v>
          </cell>
          <cell r="W6">
            <v>38.799999999999997</v>
          </cell>
          <cell r="X6">
            <v>29.55</v>
          </cell>
          <cell r="Y6">
            <v>1.3130287648054144</v>
          </cell>
          <cell r="Z6">
            <v>1.2147248011271016E-2</v>
          </cell>
          <cell r="AA6">
            <v>0.23840206185567003</v>
          </cell>
          <cell r="AB6">
            <v>2.8959289717591977E-3</v>
          </cell>
          <cell r="AC6">
            <v>3.4368151193981421E-2</v>
          </cell>
          <cell r="AD6">
            <v>3.25</v>
          </cell>
          <cell r="AE6">
            <v>1.95</v>
          </cell>
          <cell r="AF6">
            <v>32.75</v>
          </cell>
          <cell r="AG6">
            <v>0.4</v>
          </cell>
          <cell r="AH6">
            <v>9.9236641221374045E-2</v>
          </cell>
          <cell r="AI6">
            <v>3.9694656488549619E-2</v>
          </cell>
        </row>
        <row r="7">
          <cell r="B7" t="str">
            <v>LNT</v>
          </cell>
          <cell r="C7">
            <v>0.06</v>
          </cell>
          <cell r="D7">
            <v>0.03</v>
          </cell>
          <cell r="E7">
            <v>7.0000000000000007E-2</v>
          </cell>
          <cell r="F7">
            <v>0.06</v>
          </cell>
          <cell r="G7">
            <v>4.9000000000000002E-2</v>
          </cell>
          <cell r="I7">
            <v>0.63</v>
          </cell>
          <cell r="J7">
            <v>0.64</v>
          </cell>
          <cell r="K7">
            <v>0.61</v>
          </cell>
          <cell r="L7">
            <v>0.37333333333333341</v>
          </cell>
          <cell r="M7">
            <v>0.11</v>
          </cell>
          <cell r="N7">
            <v>0.11</v>
          </cell>
          <cell r="O7">
            <v>0.12</v>
          </cell>
          <cell r="P7">
            <v>0.11333333333333333</v>
          </cell>
          <cell r="Q7">
            <v>4.2311111111111119E-2</v>
          </cell>
          <cell r="R7">
            <v>113</v>
          </cell>
          <cell r="S7">
            <v>116</v>
          </cell>
          <cell r="T7">
            <v>5.2542297827959938E-3</v>
          </cell>
          <cell r="U7">
            <v>42.1</v>
          </cell>
          <cell r="V7">
            <v>33.9</v>
          </cell>
          <cell r="W7">
            <v>38</v>
          </cell>
          <cell r="X7">
            <v>27</v>
          </cell>
          <cell r="Y7">
            <v>1.4074074074074074</v>
          </cell>
          <cell r="Z7">
            <v>7.394841916527695E-3</v>
          </cell>
          <cell r="AA7">
            <v>0.28947368421052633</v>
          </cell>
          <cell r="AB7">
            <v>2.1406121337317011E-3</v>
          </cell>
          <cell r="AC7">
            <v>4.4451723244842818E-2</v>
          </cell>
          <cell r="AD7">
            <v>3.6</v>
          </cell>
          <cell r="AE7">
            <v>2.1</v>
          </cell>
          <cell r="AF7">
            <v>30.15</v>
          </cell>
          <cell r="AG7">
            <v>0.41666666666666663</v>
          </cell>
          <cell r="AH7">
            <v>0.11940298507462688</v>
          </cell>
          <cell r="AI7">
            <v>4.975124378109453E-2</v>
          </cell>
        </row>
        <row r="8">
          <cell r="B8" t="str">
            <v>AEE</v>
          </cell>
          <cell r="C8">
            <v>0.04</v>
          </cell>
          <cell r="D8">
            <v>1.4999999999999999E-2</v>
          </cell>
          <cell r="E8" t="str">
            <v>NA</v>
          </cell>
          <cell r="F8" t="str">
            <v>NA</v>
          </cell>
          <cell r="G8" t="str">
            <v>NA</v>
          </cell>
          <cell r="I8">
            <v>0.64</v>
          </cell>
          <cell r="J8">
            <v>0.65</v>
          </cell>
          <cell r="K8">
            <v>0.61</v>
          </cell>
          <cell r="L8">
            <v>0.3666666666666667</v>
          </cell>
          <cell r="M8">
            <v>7.0000000000000007E-2</v>
          </cell>
          <cell r="N8">
            <v>7.0000000000000007E-2</v>
          </cell>
          <cell r="O8">
            <v>7.0000000000000007E-2</v>
          </cell>
          <cell r="P8">
            <v>7.0000000000000007E-2</v>
          </cell>
          <cell r="Q8">
            <v>2.5666666666666671E-2</v>
          </cell>
          <cell r="R8">
            <v>247</v>
          </cell>
          <cell r="S8">
            <v>256</v>
          </cell>
          <cell r="T8">
            <v>7.1835000057907106E-3</v>
          </cell>
          <cell r="U8">
            <v>30.5</v>
          </cell>
          <cell r="V8">
            <v>25.5</v>
          </cell>
          <cell r="W8">
            <v>28</v>
          </cell>
          <cell r="X8">
            <v>33.450000000000003</v>
          </cell>
          <cell r="Y8">
            <v>0.83707025411061275</v>
          </cell>
          <cell r="Z8">
            <v>6.0130941752508183E-3</v>
          </cell>
          <cell r="AA8">
            <v>-0.19464285714285734</v>
          </cell>
          <cell r="AB8">
            <v>-1.1704058305398925E-3</v>
          </cell>
          <cell r="AC8">
            <v>2.4496260836126778E-2</v>
          </cell>
          <cell r="AD8">
            <v>2.5</v>
          </cell>
          <cell r="AE8">
            <v>1.54</v>
          </cell>
          <cell r="AF8">
            <v>36</v>
          </cell>
          <cell r="AG8">
            <v>0.38400000000000001</v>
          </cell>
          <cell r="AH8">
            <v>6.9444444444444448E-2</v>
          </cell>
          <cell r="AI8">
            <v>2.6666666666666668E-2</v>
          </cell>
        </row>
        <row r="9">
          <cell r="B9" t="str">
            <v>AEP</v>
          </cell>
          <cell r="C9">
            <v>0.04</v>
          </cell>
          <cell r="D9">
            <v>4.4999999999999998E-2</v>
          </cell>
          <cell r="E9">
            <v>4.4999999999999998E-2</v>
          </cell>
          <cell r="F9">
            <v>0.04</v>
          </cell>
          <cell r="G9">
            <v>3.3599999999999998E-2</v>
          </cell>
          <cell r="I9">
            <v>0.59</v>
          </cell>
          <cell r="J9">
            <v>0.57999999999999996</v>
          </cell>
          <cell r="K9">
            <v>0.55000000000000004</v>
          </cell>
          <cell r="L9">
            <v>0.42666666666666664</v>
          </cell>
          <cell r="M9">
            <v>0.105</v>
          </cell>
          <cell r="N9">
            <v>0.105</v>
          </cell>
          <cell r="O9">
            <v>0.105</v>
          </cell>
          <cell r="P9">
            <v>0.105</v>
          </cell>
          <cell r="Q9">
            <v>4.4799999999999993E-2</v>
          </cell>
          <cell r="R9">
            <v>489</v>
          </cell>
          <cell r="S9">
            <v>500</v>
          </cell>
          <cell r="T9">
            <v>4.4590338263139628E-3</v>
          </cell>
          <cell r="U9">
            <v>39</v>
          </cell>
          <cell r="V9">
            <v>33.1</v>
          </cell>
          <cell r="W9">
            <v>36.049999999999997</v>
          </cell>
          <cell r="X9">
            <v>31.05</v>
          </cell>
          <cell r="Y9">
            <v>1.1610305958132043</v>
          </cell>
          <cell r="Z9">
            <v>5.1770747001165327E-3</v>
          </cell>
          <cell r="AA9">
            <v>0.1386962552011094</v>
          </cell>
          <cell r="AB9">
            <v>7.1804087380256956E-4</v>
          </cell>
          <cell r="AC9">
            <v>4.5518040873802561E-2</v>
          </cell>
          <cell r="AD9">
            <v>3.75</v>
          </cell>
          <cell r="AE9">
            <v>2.1</v>
          </cell>
          <cell r="AF9">
            <v>36</v>
          </cell>
          <cell r="AG9">
            <v>0.43999999999999995</v>
          </cell>
          <cell r="AH9">
            <v>0.10416666666666667</v>
          </cell>
          <cell r="AI9">
            <v>4.583333333333333E-2</v>
          </cell>
        </row>
        <row r="10">
          <cell r="B10" t="str">
            <v>AVA</v>
          </cell>
          <cell r="C10">
            <v>4.7E-2</v>
          </cell>
          <cell r="D10">
            <v>0.03</v>
          </cell>
          <cell r="E10">
            <v>4.4999999999999998E-2</v>
          </cell>
          <cell r="F10">
            <v>0.09</v>
          </cell>
          <cell r="G10">
            <v>4.4999999999999998E-2</v>
          </cell>
          <cell r="I10">
            <v>0.6</v>
          </cell>
          <cell r="J10">
            <v>0.64</v>
          </cell>
          <cell r="K10">
            <v>0.68</v>
          </cell>
          <cell r="L10">
            <v>0.36</v>
          </cell>
          <cell r="M10">
            <v>0.09</v>
          </cell>
          <cell r="N10">
            <v>8.5000000000000006E-2</v>
          </cell>
          <cell r="O10">
            <v>0.09</v>
          </cell>
          <cell r="P10">
            <v>8.8333333333333333E-2</v>
          </cell>
          <cell r="Q10">
            <v>3.1800000000000002E-2</v>
          </cell>
          <cell r="R10">
            <v>59</v>
          </cell>
          <cell r="S10">
            <v>60.5</v>
          </cell>
          <cell r="T10">
            <v>5.0338114975041481E-3</v>
          </cell>
          <cell r="U10">
            <v>26.5</v>
          </cell>
          <cell r="V10">
            <v>21.1</v>
          </cell>
          <cell r="W10">
            <v>23.8</v>
          </cell>
          <cell r="X10">
            <v>21</v>
          </cell>
          <cell r="Y10">
            <v>1.1333333333333333</v>
          </cell>
          <cell r="Z10">
            <v>5.7049863638380348E-3</v>
          </cell>
          <cell r="AA10">
            <v>0.11764705882352944</v>
          </cell>
          <cell r="AB10">
            <v>6.7117486633388654E-4</v>
          </cell>
          <cell r="AC10">
            <v>3.2471174866333885E-2</v>
          </cell>
          <cell r="AD10">
            <v>2</v>
          </cell>
          <cell r="AE10">
            <v>1.4</v>
          </cell>
          <cell r="AF10">
            <v>22.75</v>
          </cell>
          <cell r="AG10">
            <v>0.30000000000000004</v>
          </cell>
          <cell r="AH10">
            <v>8.7912087912087919E-2</v>
          </cell>
          <cell r="AI10">
            <v>2.6373626373626381E-2</v>
          </cell>
        </row>
        <row r="11">
          <cell r="B11" t="str">
            <v>BKH</v>
          </cell>
          <cell r="C11">
            <v>0.05</v>
          </cell>
          <cell r="D11">
            <v>1.4999999999999999E-2</v>
          </cell>
          <cell r="E11">
            <v>8.5000000000000006E-2</v>
          </cell>
          <cell r="F11">
            <v>1.4999999999999999E-2</v>
          </cell>
          <cell r="G11">
            <v>0.04</v>
          </cell>
          <cell r="I11">
            <v>0.82</v>
          </cell>
          <cell r="J11">
            <v>0.74</v>
          </cell>
          <cell r="K11">
            <v>0.7</v>
          </cell>
          <cell r="L11">
            <v>0.2466666666666667</v>
          </cell>
          <cell r="M11">
            <v>0.06</v>
          </cell>
          <cell r="N11">
            <v>7.0000000000000007E-2</v>
          </cell>
          <cell r="O11">
            <v>7.4999999999999997E-2</v>
          </cell>
          <cell r="P11">
            <v>6.8333333333333343E-2</v>
          </cell>
          <cell r="Q11">
            <v>1.6855555555555561E-2</v>
          </cell>
          <cell r="R11">
            <v>44.25</v>
          </cell>
          <cell r="S11">
            <v>45</v>
          </cell>
          <cell r="T11">
            <v>3.3670795833371514E-3</v>
          </cell>
          <cell r="U11">
            <v>34.799999999999997</v>
          </cell>
          <cell r="V11">
            <v>25.8</v>
          </cell>
          <cell r="W11">
            <v>30.299999999999997</v>
          </cell>
          <cell r="X11">
            <v>28.6</v>
          </cell>
          <cell r="Y11">
            <v>1.0594405594405594</v>
          </cell>
          <cell r="Z11">
            <v>3.5672206774515973E-3</v>
          </cell>
          <cell r="AA11">
            <v>5.6105610561056007E-2</v>
          </cell>
          <cell r="AB11">
            <v>2.0014109411444571E-4</v>
          </cell>
          <cell r="AC11">
            <v>1.7055696649670007E-2</v>
          </cell>
          <cell r="AD11">
            <v>2.25</v>
          </cell>
          <cell r="AE11">
            <v>1.55</v>
          </cell>
          <cell r="AF11">
            <v>30.5</v>
          </cell>
          <cell r="AG11">
            <v>0.31111111111111112</v>
          </cell>
          <cell r="AH11">
            <v>7.3770491803278687E-2</v>
          </cell>
          <cell r="AI11">
            <v>2.2950819672131147E-2</v>
          </cell>
        </row>
        <row r="12">
          <cell r="B12" t="str">
            <v>CNP</v>
          </cell>
          <cell r="C12">
            <v>5.8999999999999997E-2</v>
          </cell>
          <cell r="D12">
            <v>0.1</v>
          </cell>
          <cell r="E12">
            <v>0.03</v>
          </cell>
          <cell r="F12">
            <v>0.03</v>
          </cell>
          <cell r="G12">
            <v>6.1899999999999997E-2</v>
          </cell>
          <cell r="I12">
            <v>0.66</v>
          </cell>
          <cell r="J12">
            <v>0.66</v>
          </cell>
          <cell r="K12">
            <v>0.65</v>
          </cell>
          <cell r="L12">
            <v>0.34333333333333327</v>
          </cell>
          <cell r="M12">
            <v>0.12</v>
          </cell>
          <cell r="N12">
            <v>0.12</v>
          </cell>
          <cell r="O12">
            <v>0.115</v>
          </cell>
          <cell r="P12">
            <v>0.11833333333333333</v>
          </cell>
          <cell r="Q12">
            <v>4.062777777777777E-2</v>
          </cell>
          <cell r="R12">
            <v>427</v>
          </cell>
          <cell r="S12">
            <v>430</v>
          </cell>
          <cell r="T12">
            <v>1.401219884281657E-3</v>
          </cell>
          <cell r="U12">
            <v>20.399999999999999</v>
          </cell>
          <cell r="V12">
            <v>15.1</v>
          </cell>
          <cell r="W12">
            <v>17.75</v>
          </cell>
          <cell r="X12">
            <v>10.35</v>
          </cell>
          <cell r="Y12">
            <v>1.7149758454106281</v>
          </cell>
          <cell r="Z12">
            <v>2.4030582556521171E-3</v>
          </cell>
          <cell r="AA12">
            <v>0.41690140845070423</v>
          </cell>
          <cell r="AB12">
            <v>1.0018383713704601E-3</v>
          </cell>
          <cell r="AC12">
            <v>4.162961614914823E-2</v>
          </cell>
          <cell r="AD12">
            <v>1.35</v>
          </cell>
          <cell r="AE12">
            <v>0.9</v>
          </cell>
          <cell r="AF12">
            <v>12</v>
          </cell>
          <cell r="AG12">
            <v>0.33333333333333337</v>
          </cell>
          <cell r="AH12">
            <v>0.1125</v>
          </cell>
          <cell r="AI12">
            <v>3.7500000000000006E-2</v>
          </cell>
        </row>
        <row r="13">
          <cell r="B13" t="str">
            <v>CV</v>
          </cell>
          <cell r="C13" t="str">
            <v>NA</v>
          </cell>
          <cell r="D13">
            <v>0.03</v>
          </cell>
          <cell r="E13">
            <v>0.02</v>
          </cell>
          <cell r="F13">
            <v>1.4999999999999999E-2</v>
          </cell>
          <cell r="G13">
            <v>8.8999999999999996E-2</v>
          </cell>
          <cell r="I13" t="str">
            <v>NMF</v>
          </cell>
          <cell r="J13">
            <v>0.52</v>
          </cell>
          <cell r="K13">
            <v>0.54</v>
          </cell>
          <cell r="L13">
            <v>0.47</v>
          </cell>
          <cell r="M13" t="str">
            <v>NMF</v>
          </cell>
          <cell r="N13">
            <v>0.08</v>
          </cell>
          <cell r="O13">
            <v>0.08</v>
          </cell>
          <cell r="P13">
            <v>0.08</v>
          </cell>
          <cell r="Q13">
            <v>3.7600000000000001E-2</v>
          </cell>
          <cell r="R13">
            <v>13.4</v>
          </cell>
          <cell r="S13">
            <v>13.4</v>
          </cell>
          <cell r="T13">
            <v>0</v>
          </cell>
          <cell r="U13">
            <v>36.4</v>
          </cell>
          <cell r="V13">
            <v>21</v>
          </cell>
          <cell r="W13">
            <v>28.7</v>
          </cell>
          <cell r="X13">
            <v>22</v>
          </cell>
          <cell r="Y13">
            <v>1.3045454545454545</v>
          </cell>
          <cell r="Z13">
            <v>0</v>
          </cell>
          <cell r="AA13">
            <v>0.23344947735191635</v>
          </cell>
          <cell r="AB13">
            <v>0</v>
          </cell>
          <cell r="AC13">
            <v>3.7600000000000001E-2</v>
          </cell>
          <cell r="AD13">
            <v>1.85</v>
          </cell>
          <cell r="AE13">
            <v>1</v>
          </cell>
          <cell r="AF13">
            <v>23.5</v>
          </cell>
          <cell r="AG13">
            <v>0.45945945945945954</v>
          </cell>
          <cell r="AH13">
            <v>7.8723404255319152E-2</v>
          </cell>
          <cell r="AI13">
            <v>3.6170212765957457E-2</v>
          </cell>
        </row>
        <row r="14">
          <cell r="B14" t="str">
            <v>CHG</v>
          </cell>
          <cell r="C14">
            <v>0.04</v>
          </cell>
          <cell r="D14">
            <v>0.02</v>
          </cell>
          <cell r="E14">
            <v>0.04</v>
          </cell>
          <cell r="F14">
            <v>0.01</v>
          </cell>
          <cell r="G14" t="str">
            <v>N/A</v>
          </cell>
          <cell r="I14">
            <v>0.74</v>
          </cell>
          <cell r="J14">
            <v>0.72</v>
          </cell>
          <cell r="K14">
            <v>0.67</v>
          </cell>
          <cell r="L14">
            <v>0.29000000000000004</v>
          </cell>
          <cell r="M14">
            <v>8.5000000000000006E-2</v>
          </cell>
          <cell r="N14">
            <v>8.5000000000000006E-2</v>
          </cell>
          <cell r="O14">
            <v>0.09</v>
          </cell>
          <cell r="P14">
            <v>8.666666666666667E-2</v>
          </cell>
          <cell r="Q14">
            <v>2.5133333333333337E-2</v>
          </cell>
          <cell r="R14">
            <v>15</v>
          </cell>
          <cell r="S14">
            <v>15</v>
          </cell>
          <cell r="T14">
            <v>0</v>
          </cell>
          <cell r="U14">
            <v>57.1</v>
          </cell>
          <cell r="V14">
            <v>47.4</v>
          </cell>
          <cell r="W14">
            <v>52.25</v>
          </cell>
          <cell r="X14">
            <v>35.75</v>
          </cell>
          <cell r="Y14">
            <v>1.4615384615384615</v>
          </cell>
          <cell r="Z14">
            <v>0</v>
          </cell>
          <cell r="AA14">
            <v>0.31578947368421051</v>
          </cell>
          <cell r="AB14">
            <v>0</v>
          </cell>
          <cell r="AC14">
            <v>2.5133333333333337E-2</v>
          </cell>
          <cell r="AD14">
            <v>3.35</v>
          </cell>
          <cell r="AE14">
            <v>2.2400000000000002</v>
          </cell>
          <cell r="AF14">
            <v>37.5</v>
          </cell>
          <cell r="AG14">
            <v>0.33134328358208953</v>
          </cell>
          <cell r="AH14">
            <v>8.9333333333333334E-2</v>
          </cell>
          <cell r="AI14">
            <v>2.9599999999999998E-2</v>
          </cell>
        </row>
        <row r="15">
          <cell r="B15" t="str">
            <v>CNL</v>
          </cell>
          <cell r="C15">
            <v>7.0000000000000007E-2</v>
          </cell>
          <cell r="D15">
            <v>6.5000000000000002E-2</v>
          </cell>
          <cell r="E15">
            <v>0.06</v>
          </cell>
          <cell r="F15">
            <v>9.5000000000000001E-2</v>
          </cell>
          <cell r="G15">
            <v>0.03</v>
          </cell>
          <cell r="I15">
            <v>0.45</v>
          </cell>
          <cell r="J15">
            <v>0.5</v>
          </cell>
          <cell r="K15">
            <v>0.57999999999999996</v>
          </cell>
          <cell r="L15">
            <v>0.4900000000000001</v>
          </cell>
          <cell r="M15">
            <v>0.1</v>
          </cell>
          <cell r="N15">
            <v>0.1</v>
          </cell>
          <cell r="O15">
            <v>9.5000000000000001E-2</v>
          </cell>
          <cell r="P15">
            <v>9.8333333333333342E-2</v>
          </cell>
          <cell r="Q15">
            <v>4.8183333333333349E-2</v>
          </cell>
          <cell r="R15">
            <v>60.7</v>
          </cell>
          <cell r="S15">
            <v>60.7</v>
          </cell>
          <cell r="T15">
            <v>0</v>
          </cell>
          <cell r="U15">
            <v>36.1</v>
          </cell>
          <cell r="V15">
            <v>30.1</v>
          </cell>
          <cell r="W15">
            <v>33.1</v>
          </cell>
          <cell r="X15">
            <v>24.9</v>
          </cell>
          <cell r="Y15">
            <v>1.3293172690763053</v>
          </cell>
          <cell r="Z15">
            <v>0</v>
          </cell>
          <cell r="AA15">
            <v>0.24773413897280971</v>
          </cell>
          <cell r="AB15">
            <v>0</v>
          </cell>
          <cell r="AC15">
            <v>4.8183333333333349E-2</v>
          </cell>
          <cell r="AD15">
            <v>2.75</v>
          </cell>
          <cell r="AE15">
            <v>1.6</v>
          </cell>
          <cell r="AF15">
            <v>28.5</v>
          </cell>
          <cell r="AG15">
            <v>0.4181818181818181</v>
          </cell>
          <cell r="AH15">
            <v>9.6491228070175433E-2</v>
          </cell>
          <cell r="AI15">
            <v>4.0350877192982443E-2</v>
          </cell>
        </row>
        <row r="16">
          <cell r="B16" t="str">
            <v>CMS</v>
          </cell>
          <cell r="C16">
            <v>5.5E-2</v>
          </cell>
          <cell r="D16">
            <v>0.05</v>
          </cell>
          <cell r="E16">
            <v>7.0000000000000007E-2</v>
          </cell>
          <cell r="F16">
            <v>0.14000000000000001</v>
          </cell>
          <cell r="G16">
            <v>5.9299999999999999E-2</v>
          </cell>
          <cell r="I16">
            <v>0.56000000000000005</v>
          </cell>
          <cell r="J16">
            <v>0.56999999999999995</v>
          </cell>
          <cell r="K16">
            <v>0.59</v>
          </cell>
          <cell r="L16">
            <v>0.42666666666666675</v>
          </cell>
          <cell r="M16">
            <v>0.125</v>
          </cell>
          <cell r="N16">
            <v>0.125</v>
          </cell>
          <cell r="O16">
            <v>0.125</v>
          </cell>
          <cell r="P16">
            <v>0.125</v>
          </cell>
          <cell r="Q16">
            <v>5.3333333333333344E-2</v>
          </cell>
          <cell r="R16">
            <v>254</v>
          </cell>
          <cell r="S16">
            <v>260</v>
          </cell>
          <cell r="T16">
            <v>4.6803917761835123E-3</v>
          </cell>
          <cell r="U16">
            <v>20.5</v>
          </cell>
          <cell r="V16">
            <v>17</v>
          </cell>
          <cell r="W16">
            <v>18.75</v>
          </cell>
          <cell r="X16">
            <v>12.7</v>
          </cell>
          <cell r="Y16">
            <v>1.4763779527559056</v>
          </cell>
          <cell r="Z16">
            <v>6.9100272286173907E-3</v>
          </cell>
          <cell r="AA16">
            <v>0.32266666666666666</v>
          </cell>
          <cell r="AB16">
            <v>2.2296354524338779E-3</v>
          </cell>
          <cell r="AC16">
            <v>5.5562968785767219E-2</v>
          </cell>
          <cell r="AD16">
            <v>1.75</v>
          </cell>
          <cell r="AE16">
            <v>1.1000000000000001</v>
          </cell>
          <cell r="AF16">
            <v>15</v>
          </cell>
          <cell r="AG16">
            <v>0.37142857142857133</v>
          </cell>
          <cell r="AH16">
            <v>0.11666666666666667</v>
          </cell>
          <cell r="AI16">
            <v>4.3333333333333321E-2</v>
          </cell>
        </row>
        <row r="17">
          <cell r="B17" t="str">
            <v>ED</v>
          </cell>
          <cell r="C17">
            <v>3.3000000000000002E-2</v>
          </cell>
          <cell r="D17">
            <v>2.5000000000000001E-2</v>
          </cell>
          <cell r="E17">
            <v>0.03</v>
          </cell>
          <cell r="F17">
            <v>0.01</v>
          </cell>
          <cell r="G17">
            <v>3.6900000000000002E-2</v>
          </cell>
          <cell r="I17">
            <v>0.68</v>
          </cell>
          <cell r="J17">
            <v>0.66</v>
          </cell>
          <cell r="K17">
            <v>0.63</v>
          </cell>
          <cell r="L17">
            <v>0.34333333333333327</v>
          </cell>
          <cell r="M17">
            <v>9.5000000000000001E-2</v>
          </cell>
          <cell r="N17">
            <v>0.09</v>
          </cell>
          <cell r="O17">
            <v>9.5000000000000001E-2</v>
          </cell>
          <cell r="P17">
            <v>9.3333333333333338E-2</v>
          </cell>
          <cell r="Q17">
            <v>3.2044444444444438E-2</v>
          </cell>
          <cell r="R17">
            <v>298</v>
          </cell>
          <cell r="S17">
            <v>310</v>
          </cell>
          <cell r="T17">
            <v>7.9270159282724961E-3</v>
          </cell>
          <cell r="U17">
            <v>59.9</v>
          </cell>
          <cell r="V17">
            <v>48.6</v>
          </cell>
          <cell r="W17">
            <v>54.25</v>
          </cell>
          <cell r="X17">
            <v>40.950000000000003</v>
          </cell>
          <cell r="Y17">
            <v>1.3247863247863247</v>
          </cell>
          <cell r="Z17">
            <v>1.0501602298138776E-2</v>
          </cell>
          <cell r="AA17">
            <v>0.24516129032258061</v>
          </cell>
          <cell r="AB17">
            <v>2.5745863698662802E-3</v>
          </cell>
          <cell r="AC17">
            <v>3.4619030814310718E-2</v>
          </cell>
          <cell r="AD17">
            <v>3.95</v>
          </cell>
          <cell r="AE17">
            <v>2.48</v>
          </cell>
          <cell r="AF17">
            <v>42.6</v>
          </cell>
          <cell r="AG17">
            <v>0.3721518987341772</v>
          </cell>
          <cell r="AH17">
            <v>9.2723004694835687E-2</v>
          </cell>
          <cell r="AI17">
            <v>3.4507042253521129E-2</v>
          </cell>
        </row>
        <row r="18">
          <cell r="B18" t="str">
            <v>CEG</v>
          </cell>
          <cell r="C18">
            <v>3.6999999999999998E-2</v>
          </cell>
          <cell r="D18">
            <v>6.5000000000000002E-2</v>
          </cell>
          <cell r="E18">
            <v>0.18</v>
          </cell>
          <cell r="F18" t="str">
            <v>NA</v>
          </cell>
          <cell r="G18">
            <v>3.7699999999999997E-2</v>
          </cell>
          <cell r="I18">
            <v>0.43</v>
          </cell>
          <cell r="J18">
            <v>0.43</v>
          </cell>
          <cell r="K18">
            <v>0.28999999999999998</v>
          </cell>
          <cell r="L18">
            <v>0.6166666666666667</v>
          </cell>
          <cell r="M18">
            <v>0.06</v>
          </cell>
          <cell r="N18">
            <v>5.5E-2</v>
          </cell>
          <cell r="O18">
            <v>7.4999999999999997E-2</v>
          </cell>
          <cell r="P18">
            <v>6.3333333333333339E-2</v>
          </cell>
          <cell r="Q18">
            <v>3.9055555555555559E-2</v>
          </cell>
          <cell r="R18">
            <v>202</v>
          </cell>
          <cell r="S18">
            <v>205</v>
          </cell>
          <cell r="T18">
            <v>2.952807320023787E-3</v>
          </cell>
          <cell r="U18">
            <v>40.200000000000003</v>
          </cell>
          <cell r="V18">
            <v>29.7</v>
          </cell>
          <cell r="W18">
            <v>34.950000000000003</v>
          </cell>
          <cell r="X18">
            <v>41.65</v>
          </cell>
          <cell r="Y18">
            <v>0.83913565426170478</v>
          </cell>
          <cell r="Z18">
            <v>2.4778059023969116E-3</v>
          </cell>
          <cell r="AA18">
            <v>-0.19170243204577964</v>
          </cell>
          <cell r="AB18">
            <v>-4.7500141762687564E-4</v>
          </cell>
          <cell r="AC18">
            <v>3.8580554137928685E-2</v>
          </cell>
          <cell r="AD18">
            <v>3.5</v>
          </cell>
          <cell r="AE18">
            <v>1</v>
          </cell>
          <cell r="AF18">
            <v>48</v>
          </cell>
          <cell r="AG18">
            <v>0.7142857142857143</v>
          </cell>
          <cell r="AH18">
            <v>7.2916666666666671E-2</v>
          </cell>
          <cell r="AI18">
            <v>5.2083333333333336E-2</v>
          </cell>
        </row>
        <row r="19">
          <cell r="B19" t="str">
            <v>D</v>
          </cell>
          <cell r="C19">
            <v>0.05</v>
          </cell>
          <cell r="D19">
            <v>0.06</v>
          </cell>
          <cell r="E19">
            <v>4.4999999999999998E-2</v>
          </cell>
          <cell r="F19">
            <v>0.06</v>
          </cell>
          <cell r="G19">
            <v>3.2000000000000001E-2</v>
          </cell>
          <cell r="I19">
            <v>0.71</v>
          </cell>
          <cell r="J19">
            <v>0.65</v>
          </cell>
          <cell r="K19">
            <v>0.65</v>
          </cell>
          <cell r="L19">
            <v>0.33000000000000007</v>
          </cell>
          <cell r="M19">
            <v>0.13500000000000001</v>
          </cell>
          <cell r="N19">
            <v>0.15</v>
          </cell>
          <cell r="O19">
            <v>0.14000000000000001</v>
          </cell>
          <cell r="P19">
            <v>0.14166666666666669</v>
          </cell>
          <cell r="Q19">
            <v>4.6750000000000021E-2</v>
          </cell>
          <cell r="R19">
            <v>570</v>
          </cell>
          <cell r="S19">
            <v>585</v>
          </cell>
          <cell r="T19">
            <v>5.2086151973560479E-3</v>
          </cell>
          <cell r="U19">
            <v>52.7</v>
          </cell>
          <cell r="V19">
            <v>42.1</v>
          </cell>
          <cell r="W19">
            <v>47.400000000000006</v>
          </cell>
          <cell r="X19">
            <v>22.05</v>
          </cell>
          <cell r="Y19">
            <v>2.1496598639455784</v>
          </cell>
          <cell r="Z19">
            <v>1.1196751036493273E-2</v>
          </cell>
          <cell r="AA19">
            <v>0.53481012658227844</v>
          </cell>
          <cell r="AB19">
            <v>5.9881358391372244E-3</v>
          </cell>
          <cell r="AC19">
            <v>5.2738135839137244E-2</v>
          </cell>
          <cell r="AD19">
            <v>3.75</v>
          </cell>
          <cell r="AE19">
            <v>2.4500000000000002</v>
          </cell>
          <cell r="AF19">
            <v>26.5</v>
          </cell>
          <cell r="AG19">
            <v>0.34666666666666657</v>
          </cell>
          <cell r="AH19">
            <v>0.14150943396226415</v>
          </cell>
          <cell r="AI19">
            <v>4.9056603773584888E-2</v>
          </cell>
        </row>
        <row r="20">
          <cell r="B20" t="str">
            <v>DPL</v>
          </cell>
          <cell r="C20" t="str">
            <v>NA</v>
          </cell>
          <cell r="D20">
            <v>7.0000000000000007E-2</v>
          </cell>
          <cell r="E20">
            <v>5.5E-2</v>
          </cell>
          <cell r="F20">
            <v>5.5E-2</v>
          </cell>
          <cell r="G20">
            <v>7.0000000000000007E-2</v>
          </cell>
          <cell r="I20">
            <v>0.57999999999999996</v>
          </cell>
          <cell r="J20">
            <v>0.57999999999999996</v>
          </cell>
          <cell r="K20">
            <v>0.53</v>
          </cell>
          <cell r="L20">
            <v>0.43666666666666665</v>
          </cell>
          <cell r="M20">
            <v>0.21</v>
          </cell>
          <cell r="N20">
            <v>0.21</v>
          </cell>
          <cell r="O20">
            <v>0.22</v>
          </cell>
          <cell r="P20">
            <v>0.21333333333333335</v>
          </cell>
          <cell r="Q20">
            <v>9.3155555555555561E-2</v>
          </cell>
          <cell r="R20">
            <v>115</v>
          </cell>
          <cell r="S20">
            <v>110</v>
          </cell>
          <cell r="T20">
            <v>-8.8509501835801752E-3</v>
          </cell>
          <cell r="U20">
            <v>30.5</v>
          </cell>
          <cell r="V20">
            <v>25.4</v>
          </cell>
          <cell r="W20">
            <v>27.95</v>
          </cell>
          <cell r="X20">
            <v>11.5</v>
          </cell>
          <cell r="Y20">
            <v>2.4304347826086956</v>
          </cell>
          <cell r="Z20">
            <v>-2.1511657185310076E-2</v>
          </cell>
          <cell r="AA20">
            <v>0.58855098389982108</v>
          </cell>
          <cell r="AB20">
            <v>-1.2660707001729901E-2</v>
          </cell>
          <cell r="AC20">
            <v>8.049484855382566E-2</v>
          </cell>
          <cell r="AD20">
            <v>3.05</v>
          </cell>
          <cell r="AE20">
            <v>1.6</v>
          </cell>
          <cell r="AF20">
            <v>14.1</v>
          </cell>
          <cell r="AG20">
            <v>0.47540983606557374</v>
          </cell>
          <cell r="AH20">
            <v>0.21631205673758863</v>
          </cell>
          <cell r="AI20">
            <v>0.1028368794326241</v>
          </cell>
        </row>
        <row r="21">
          <cell r="B21" t="str">
            <v>DTE</v>
          </cell>
          <cell r="C21">
            <v>4.2000000000000003E-2</v>
          </cell>
          <cell r="D21">
            <v>3.5000000000000003E-2</v>
          </cell>
          <cell r="E21">
            <v>4.4999999999999998E-2</v>
          </cell>
          <cell r="F21">
            <v>0.04</v>
          </cell>
          <cell r="G21">
            <v>3.44E-2</v>
          </cell>
          <cell r="I21">
            <v>0.63</v>
          </cell>
          <cell r="J21">
            <v>0.63</v>
          </cell>
          <cell r="K21">
            <v>0.63</v>
          </cell>
          <cell r="L21">
            <v>0.37</v>
          </cell>
          <cell r="M21">
            <v>0.09</v>
          </cell>
          <cell r="N21">
            <v>0.09</v>
          </cell>
          <cell r="O21">
            <v>0.09</v>
          </cell>
          <cell r="P21">
            <v>9.0000000000000011E-2</v>
          </cell>
          <cell r="Q21">
            <v>3.3300000000000003E-2</v>
          </cell>
          <cell r="R21">
            <v>170</v>
          </cell>
          <cell r="S21">
            <v>174</v>
          </cell>
          <cell r="T21">
            <v>4.6622068574093678E-3</v>
          </cell>
          <cell r="U21">
            <v>52.8</v>
          </cell>
          <cell r="V21">
            <v>43.2</v>
          </cell>
          <cell r="W21">
            <v>48</v>
          </cell>
          <cell r="X21">
            <v>42.3</v>
          </cell>
          <cell r="Y21">
            <v>1.1347517730496455</v>
          </cell>
          <cell r="Z21">
            <v>5.290447497769496E-3</v>
          </cell>
          <cell r="AA21">
            <v>0.11875000000000002</v>
          </cell>
          <cell r="AB21">
            <v>6.2824064036012773E-4</v>
          </cell>
          <cell r="AC21">
            <v>3.3928240640360131E-2</v>
          </cell>
          <cell r="AD21">
            <v>4.25</v>
          </cell>
          <cell r="AE21">
            <v>2.7</v>
          </cell>
          <cell r="AF21">
            <v>46.5</v>
          </cell>
          <cell r="AG21">
            <v>0.3647058823529411</v>
          </cell>
          <cell r="AH21">
            <v>9.1397849462365593E-2</v>
          </cell>
          <cell r="AI21">
            <v>3.3333333333333326E-2</v>
          </cell>
        </row>
        <row r="22">
          <cell r="B22" t="str">
            <v>DUK</v>
          </cell>
          <cell r="C22">
            <v>4.4999999999999998E-2</v>
          </cell>
          <cell r="D22">
            <v>2.5000000000000001E-2</v>
          </cell>
          <cell r="E22">
            <v>0.06</v>
          </cell>
          <cell r="F22">
            <v>0.02</v>
          </cell>
          <cell r="G22">
            <v>4.0500000000000001E-2</v>
          </cell>
          <cell r="I22">
            <v>0.7</v>
          </cell>
          <cell r="J22">
            <v>0.69</v>
          </cell>
          <cell r="K22">
            <v>0.65</v>
          </cell>
          <cell r="L22">
            <v>0.31999999999999995</v>
          </cell>
          <cell r="M22">
            <v>0.08</v>
          </cell>
          <cell r="N22">
            <v>8.5000000000000006E-2</v>
          </cell>
          <cell r="O22">
            <v>8.5000000000000006E-2</v>
          </cell>
          <cell r="P22">
            <v>8.3333333333333329E-2</v>
          </cell>
          <cell r="Q22">
            <v>2.6666666666666661E-2</v>
          </cell>
          <cell r="R22">
            <v>1336</v>
          </cell>
          <cell r="S22">
            <v>1339</v>
          </cell>
          <cell r="T22">
            <v>4.4869895418986339E-4</v>
          </cell>
          <cell r="U22">
            <v>21</v>
          </cell>
          <cell r="V22">
            <v>16.899999999999999</v>
          </cell>
          <cell r="W22">
            <v>18.95</v>
          </cell>
          <cell r="X22">
            <v>17.7</v>
          </cell>
          <cell r="Y22">
            <v>1.0706214689265536</v>
          </cell>
          <cell r="Z22">
            <v>4.8038673344055993E-4</v>
          </cell>
          <cell r="AA22">
            <v>6.5963060686015762E-2</v>
          </cell>
          <cell r="AB22">
            <v>3.1687779250696532E-5</v>
          </cell>
          <cell r="AC22">
            <v>2.6698354445917359E-2</v>
          </cell>
          <cell r="AD22">
            <v>1.65</v>
          </cell>
          <cell r="AE22">
            <v>1.07</v>
          </cell>
          <cell r="AF22">
            <v>19.25</v>
          </cell>
          <cell r="AG22">
            <v>0.35151515151515145</v>
          </cell>
          <cell r="AH22">
            <v>8.5714285714285715E-2</v>
          </cell>
          <cell r="AI22">
            <v>3.0129870129870125E-2</v>
          </cell>
        </row>
        <row r="23">
          <cell r="B23" t="str">
            <v>EIX</v>
          </cell>
          <cell r="C23">
            <v>0.05</v>
          </cell>
          <cell r="D23">
            <v>4.4999999999999998E-2</v>
          </cell>
          <cell r="E23" t="str">
            <v>NA</v>
          </cell>
          <cell r="F23">
            <v>0.02</v>
          </cell>
          <cell r="G23">
            <v>2.9000000000000001E-2</v>
          </cell>
          <cell r="I23">
            <v>0.5</v>
          </cell>
          <cell r="J23">
            <v>0.49</v>
          </cell>
          <cell r="K23">
            <v>0.46</v>
          </cell>
          <cell r="L23">
            <v>0.51666666666666661</v>
          </cell>
          <cell r="M23">
            <v>0.08</v>
          </cell>
          <cell r="N23">
            <v>8.5000000000000006E-2</v>
          </cell>
          <cell r="O23">
            <v>0.08</v>
          </cell>
          <cell r="P23">
            <v>8.1666666666666665E-2</v>
          </cell>
          <cell r="Q23">
            <v>4.2194444444444437E-2</v>
          </cell>
          <cell r="R23">
            <v>325.81</v>
          </cell>
          <cell r="S23">
            <v>325.81</v>
          </cell>
          <cell r="T23">
            <v>0</v>
          </cell>
          <cell r="U23">
            <v>40.200000000000003</v>
          </cell>
          <cell r="V23">
            <v>32.6</v>
          </cell>
          <cell r="W23">
            <v>36.400000000000006</v>
          </cell>
          <cell r="X23">
            <v>35.299999999999997</v>
          </cell>
          <cell r="Y23">
            <v>1.0311614730878189</v>
          </cell>
          <cell r="Z23">
            <v>0</v>
          </cell>
          <cell r="AA23">
            <v>3.0219780219780445E-2</v>
          </cell>
          <cell r="AB23">
            <v>0</v>
          </cell>
          <cell r="AC23">
            <v>4.2194444444444437E-2</v>
          </cell>
          <cell r="AD23">
            <v>3.25</v>
          </cell>
          <cell r="AE23">
            <v>1.4</v>
          </cell>
          <cell r="AF23">
            <v>40.25</v>
          </cell>
          <cell r="AG23">
            <v>0.56923076923076921</v>
          </cell>
          <cell r="AH23">
            <v>8.0745341614906832E-2</v>
          </cell>
          <cell r="AI23">
            <v>4.5962732919254658E-2</v>
          </cell>
        </row>
        <row r="24">
          <cell r="B24" t="str">
            <v>EE</v>
          </cell>
          <cell r="C24" t="str">
            <v>NA</v>
          </cell>
          <cell r="D24">
            <v>7.0000000000000007E-2</v>
          </cell>
          <cell r="E24">
            <v>7.4999999999999997E-2</v>
          </cell>
          <cell r="F24" t="str">
            <v>NMF</v>
          </cell>
          <cell r="G24">
            <v>3.6999999999999998E-2</v>
          </cell>
          <cell r="I24">
            <v>0.26</v>
          </cell>
          <cell r="J24">
            <v>0.39</v>
          </cell>
          <cell r="K24">
            <v>0.42</v>
          </cell>
          <cell r="L24">
            <v>0.64333333333333331</v>
          </cell>
          <cell r="M24">
            <v>0.125</v>
          </cell>
          <cell r="N24">
            <v>0.115</v>
          </cell>
          <cell r="O24">
            <v>0.115</v>
          </cell>
          <cell r="P24">
            <v>0.11833333333333333</v>
          </cell>
          <cell r="Q24">
            <v>7.612777777777778E-2</v>
          </cell>
          <cell r="R24">
            <v>40.5</v>
          </cell>
          <cell r="S24">
            <v>39</v>
          </cell>
          <cell r="T24">
            <v>-7.5196504874270875E-3</v>
          </cell>
          <cell r="U24">
            <v>35.700000000000003</v>
          </cell>
          <cell r="V24">
            <v>26.7</v>
          </cell>
          <cell r="W24">
            <v>31.200000000000003</v>
          </cell>
          <cell r="X24">
            <v>25.5</v>
          </cell>
          <cell r="Y24">
            <v>1.223529411764706</v>
          </cell>
          <cell r="Z24">
            <v>-9.2005135375578494E-3</v>
          </cell>
          <cell r="AA24">
            <v>0.18269230769230771</v>
          </cell>
          <cell r="AB24">
            <v>-1.6808630501307612E-3</v>
          </cell>
          <cell r="AC24">
            <v>7.4446914727647015E-2</v>
          </cell>
          <cell r="AD24">
            <v>2.75</v>
          </cell>
          <cell r="AE24">
            <v>1.2</v>
          </cell>
          <cell r="AF24">
            <v>25.5</v>
          </cell>
          <cell r="AG24">
            <v>0.56363636363636371</v>
          </cell>
          <cell r="AH24">
            <v>0.10784313725490197</v>
          </cell>
          <cell r="AI24">
            <v>6.0784313725490209E-2</v>
          </cell>
        </row>
        <row r="25">
          <cell r="B25" t="str">
            <v>EDE</v>
          </cell>
          <cell r="C25">
            <v>8.8999999999999996E-2</v>
          </cell>
          <cell r="D25">
            <v>0.02</v>
          </cell>
          <cell r="E25">
            <v>7.0000000000000007E-2</v>
          </cell>
          <cell r="F25" t="str">
            <v>NA</v>
          </cell>
          <cell r="G25">
            <v>0.10199999999999999</v>
          </cell>
          <cell r="I25">
            <v>0.51</v>
          </cell>
          <cell r="J25">
            <v>0.87</v>
          </cell>
          <cell r="K25">
            <v>0.7</v>
          </cell>
          <cell r="L25">
            <v>0.30666666666666664</v>
          </cell>
          <cell r="M25">
            <v>7.4999999999999997E-2</v>
          </cell>
          <cell r="N25">
            <v>7.0000000000000007E-2</v>
          </cell>
          <cell r="O25">
            <v>9.5000000000000001E-2</v>
          </cell>
          <cell r="P25">
            <v>0.08</v>
          </cell>
          <cell r="Q25">
            <v>2.4533333333333331E-2</v>
          </cell>
          <cell r="R25">
            <v>42.25</v>
          </cell>
          <cell r="S25">
            <v>43</v>
          </cell>
          <cell r="T25">
            <v>3.5253518649858151E-3</v>
          </cell>
          <cell r="U25">
            <v>23.3</v>
          </cell>
          <cell r="V25">
            <v>18</v>
          </cell>
          <cell r="W25">
            <v>20.65</v>
          </cell>
          <cell r="X25">
            <v>16.55</v>
          </cell>
          <cell r="Y25">
            <v>1.2477341389728096</v>
          </cell>
          <cell r="Z25">
            <v>4.3987018738342641E-3</v>
          </cell>
          <cell r="AA25">
            <v>0.198547215496368</v>
          </cell>
          <cell r="AB25">
            <v>8.7335000884844938E-4</v>
          </cell>
          <cell r="AC25">
            <v>2.5406683342181779E-2</v>
          </cell>
          <cell r="AD25">
            <v>1.75</v>
          </cell>
          <cell r="AE25">
            <v>1.2</v>
          </cell>
          <cell r="AF25">
            <v>17.75</v>
          </cell>
          <cell r="AG25">
            <v>0.31428571428571428</v>
          </cell>
          <cell r="AH25">
            <v>9.8591549295774641E-2</v>
          </cell>
          <cell r="AI25">
            <v>3.0985915492957743E-2</v>
          </cell>
        </row>
        <row r="26">
          <cell r="B26" t="str">
            <v>ETR</v>
          </cell>
          <cell r="C26" t="str">
            <v>NA</v>
          </cell>
          <cell r="D26">
            <v>6.5000000000000002E-2</v>
          </cell>
          <cell r="E26">
            <v>1.4999999999999999E-2</v>
          </cell>
          <cell r="F26">
            <v>2.5000000000000001E-2</v>
          </cell>
          <cell r="G26" t="str">
            <v>NA</v>
          </cell>
          <cell r="I26">
            <v>0.5</v>
          </cell>
          <cell r="J26">
            <v>0.49</v>
          </cell>
          <cell r="K26">
            <v>0.5</v>
          </cell>
          <cell r="L26">
            <v>0.50333333333333341</v>
          </cell>
          <cell r="M26">
            <v>0.13500000000000001</v>
          </cell>
          <cell r="N26">
            <v>0.13</v>
          </cell>
          <cell r="O26">
            <v>0.115</v>
          </cell>
          <cell r="P26">
            <v>0.12666666666666668</v>
          </cell>
          <cell r="Q26">
            <v>6.3755555555555565E-2</v>
          </cell>
          <cell r="R26">
            <v>172</v>
          </cell>
          <cell r="S26">
            <v>172</v>
          </cell>
          <cell r="T26">
            <v>0</v>
          </cell>
          <cell r="U26">
            <v>74.5</v>
          </cell>
          <cell r="V26">
            <v>57.6</v>
          </cell>
          <cell r="W26">
            <v>66.05</v>
          </cell>
          <cell r="X26">
            <v>53.8</v>
          </cell>
          <cell r="Y26">
            <v>1.2276951672862453</v>
          </cell>
          <cell r="Z26">
            <v>0</v>
          </cell>
          <cell r="AA26">
            <v>0.18546555639666917</v>
          </cell>
          <cell r="AB26">
            <v>0</v>
          </cell>
          <cell r="AC26">
            <v>6.3755555555555565E-2</v>
          </cell>
          <cell r="AD26">
            <v>7</v>
          </cell>
          <cell r="AE26">
            <v>3.6</v>
          </cell>
          <cell r="AF26">
            <v>65</v>
          </cell>
          <cell r="AG26">
            <v>0.48571428571428565</v>
          </cell>
          <cell r="AH26">
            <v>0.1076923076923077</v>
          </cell>
          <cell r="AI26">
            <v>5.2307692307692305E-2</v>
          </cell>
        </row>
        <row r="27">
          <cell r="B27" t="str">
            <v>EXC</v>
          </cell>
          <cell r="C27" t="str">
            <v>NA</v>
          </cell>
          <cell r="D27">
            <v>5.5E-2</v>
          </cell>
          <cell r="E27" t="str">
            <v>NA</v>
          </cell>
          <cell r="F27" t="str">
            <v>Nil</v>
          </cell>
          <cell r="G27" t="str">
            <v>NA</v>
          </cell>
          <cell r="I27">
            <v>0.56999999999999995</v>
          </cell>
          <cell r="J27">
            <v>0.72</v>
          </cell>
          <cell r="K27">
            <v>0.55000000000000004</v>
          </cell>
          <cell r="L27">
            <v>0.3866666666666666</v>
          </cell>
          <cell r="M27">
            <v>0.16500000000000001</v>
          </cell>
          <cell r="N27">
            <v>0.125</v>
          </cell>
          <cell r="O27">
            <v>0.15</v>
          </cell>
          <cell r="P27">
            <v>0.1466666666666667</v>
          </cell>
          <cell r="Q27">
            <v>5.6711111111111115E-2</v>
          </cell>
          <cell r="R27">
            <v>664</v>
          </cell>
          <cell r="S27">
            <v>630</v>
          </cell>
          <cell r="T27">
            <v>-1.0457403164982559E-2</v>
          </cell>
          <cell r="U27">
            <v>45.4</v>
          </cell>
          <cell r="V27">
            <v>39.1</v>
          </cell>
          <cell r="W27">
            <v>42.25</v>
          </cell>
          <cell r="X27">
            <v>22.9</v>
          </cell>
          <cell r="Y27">
            <v>1.8449781659388647</v>
          </cell>
          <cell r="Z27">
            <v>-1.9293680511812801E-2</v>
          </cell>
          <cell r="AA27">
            <v>0.4579881656804734</v>
          </cell>
          <cell r="AB27">
            <v>-8.8362773468302416E-3</v>
          </cell>
          <cell r="AC27">
            <v>4.7874833764280873E-2</v>
          </cell>
          <cell r="AD27">
            <v>3.75</v>
          </cell>
          <cell r="AE27">
            <v>2.1</v>
          </cell>
          <cell r="AF27">
            <v>25.75</v>
          </cell>
          <cell r="AG27">
            <v>0.43999999999999995</v>
          </cell>
          <cell r="AH27">
            <v>0.14563106796116504</v>
          </cell>
          <cell r="AI27">
            <v>6.407766990291261E-2</v>
          </cell>
        </row>
        <row r="28">
          <cell r="B28" t="str">
            <v>FE</v>
          </cell>
          <cell r="C28">
            <v>0.01</v>
          </cell>
          <cell r="D28">
            <v>0.05</v>
          </cell>
          <cell r="E28">
            <v>5.0000000000000001E-3</v>
          </cell>
          <cell r="F28">
            <v>5.0000000000000001E-3</v>
          </cell>
          <cell r="G28">
            <v>1.3299999999999999E-2</v>
          </cell>
          <cell r="I28">
            <v>0.9</v>
          </cell>
          <cell r="J28">
            <v>0.65</v>
          </cell>
          <cell r="K28">
            <v>0.63</v>
          </cell>
          <cell r="L28">
            <v>0.27333333333333332</v>
          </cell>
          <cell r="M28">
            <v>7.4999999999999997E-2</v>
          </cell>
          <cell r="N28">
            <v>0.105</v>
          </cell>
          <cell r="O28">
            <v>0.1</v>
          </cell>
          <cell r="P28">
            <v>9.3333333333333338E-2</v>
          </cell>
          <cell r="Q28">
            <v>2.5511111111111109E-2</v>
          </cell>
          <cell r="R28">
            <v>418.22</v>
          </cell>
          <cell r="S28">
            <v>418.22</v>
          </cell>
          <cell r="T28">
            <v>0</v>
          </cell>
          <cell r="U28">
            <v>46.5</v>
          </cell>
          <cell r="V28">
            <v>36.1</v>
          </cell>
          <cell r="W28">
            <v>41.3</v>
          </cell>
          <cell r="X28">
            <v>33.299999999999997</v>
          </cell>
          <cell r="Y28">
            <v>1.2402402402402402</v>
          </cell>
          <cell r="Z28">
            <v>0</v>
          </cell>
          <cell r="AA28">
            <v>0.19370460048426141</v>
          </cell>
          <cell r="AB28">
            <v>0</v>
          </cell>
          <cell r="AC28">
            <v>2.5511111111111109E-2</v>
          </cell>
          <cell r="AD28">
            <v>3.75</v>
          </cell>
          <cell r="AE28">
            <v>2.2999999999999998</v>
          </cell>
          <cell r="AF28">
            <v>37.25</v>
          </cell>
          <cell r="AG28">
            <v>0.38666666666666671</v>
          </cell>
          <cell r="AH28">
            <v>0.10067114093959731</v>
          </cell>
          <cell r="AI28">
            <v>3.8926174496644296E-2</v>
          </cell>
        </row>
        <row r="29">
          <cell r="B29" t="str">
            <v>GXP</v>
          </cell>
          <cell r="C29">
            <v>6.5000000000000002E-2</v>
          </cell>
          <cell r="D29">
            <v>0.02</v>
          </cell>
          <cell r="E29">
            <v>0.06</v>
          </cell>
          <cell r="F29" t="str">
            <v>Nil</v>
          </cell>
          <cell r="G29">
            <v>4.1000000000000002E-2</v>
          </cell>
          <cell r="I29">
            <v>0.68</v>
          </cell>
          <cell r="J29">
            <v>0.56999999999999995</v>
          </cell>
          <cell r="K29">
            <v>0.62</v>
          </cell>
          <cell r="L29">
            <v>0.37666666666666659</v>
          </cell>
          <cell r="M29">
            <v>5.5E-2</v>
          </cell>
          <cell r="N29">
            <v>6.5000000000000002E-2</v>
          </cell>
          <cell r="O29">
            <v>7.4999999999999997E-2</v>
          </cell>
          <cell r="P29">
            <v>6.5000000000000002E-2</v>
          </cell>
          <cell r="Q29">
            <v>2.4483333333333329E-2</v>
          </cell>
          <cell r="R29">
            <v>155</v>
          </cell>
          <cell r="S29">
            <v>155</v>
          </cell>
          <cell r="T29">
            <v>0</v>
          </cell>
          <cell r="U29">
            <v>21.3</v>
          </cell>
          <cell r="V29">
            <v>16.3</v>
          </cell>
          <cell r="W29">
            <v>18.8</v>
          </cell>
          <cell r="X29">
            <v>21.5</v>
          </cell>
          <cell r="Y29">
            <v>0.87441860465116283</v>
          </cell>
          <cell r="Z29">
            <v>0</v>
          </cell>
          <cell r="AA29">
            <v>-0.1436170212765957</v>
          </cell>
          <cell r="AB29">
            <v>0</v>
          </cell>
          <cell r="AC29">
            <v>2.4483333333333329E-2</v>
          </cell>
          <cell r="AD29">
            <v>1.75</v>
          </cell>
          <cell r="AE29">
            <v>1.1000000000000001</v>
          </cell>
          <cell r="AF29">
            <v>23.5</v>
          </cell>
          <cell r="AG29">
            <v>0.37142857142857133</v>
          </cell>
          <cell r="AH29">
            <v>7.4468085106382975E-2</v>
          </cell>
          <cell r="AI29">
            <v>2.7659574468085098E-2</v>
          </cell>
        </row>
        <row r="30">
          <cell r="B30" t="str">
            <v>HE</v>
          </cell>
          <cell r="C30">
            <v>8.5999999999999993E-2</v>
          </cell>
          <cell r="D30">
            <v>2.5000000000000001E-2</v>
          </cell>
          <cell r="E30">
            <v>0.11</v>
          </cell>
          <cell r="F30">
            <v>0.01</v>
          </cell>
          <cell r="G30">
            <v>0.13469999999999999</v>
          </cell>
          <cell r="I30">
            <v>0.95</v>
          </cell>
          <cell r="J30">
            <v>0.86</v>
          </cell>
          <cell r="K30">
            <v>0.67</v>
          </cell>
          <cell r="L30">
            <v>0.17333333333333334</v>
          </cell>
          <cell r="M30">
            <v>0.08</v>
          </cell>
          <cell r="N30">
            <v>0.09</v>
          </cell>
          <cell r="O30">
            <v>0.105</v>
          </cell>
          <cell r="P30">
            <v>9.166666666666666E-2</v>
          </cell>
          <cell r="Q30">
            <v>1.588888888888889E-2</v>
          </cell>
          <cell r="R30">
            <v>96</v>
          </cell>
          <cell r="S30">
            <v>108</v>
          </cell>
          <cell r="T30">
            <v>2.3836255539609663E-2</v>
          </cell>
          <cell r="U30">
            <v>26.4</v>
          </cell>
          <cell r="V30">
            <v>20.6</v>
          </cell>
          <cell r="W30">
            <v>23.5</v>
          </cell>
          <cell r="X30">
            <v>16.05</v>
          </cell>
          <cell r="Y30">
            <v>1.4641744548286604</v>
          </cell>
          <cell r="Z30">
            <v>3.4900436459864612E-2</v>
          </cell>
          <cell r="AA30">
            <v>0.31702127659574464</v>
          </cell>
          <cell r="AB30">
            <v>1.106418092025495E-2</v>
          </cell>
          <cell r="AC30">
            <v>2.6953069809143838E-2</v>
          </cell>
          <cell r="AD30">
            <v>2</v>
          </cell>
          <cell r="AE30">
            <v>1.3</v>
          </cell>
          <cell r="AF30">
            <v>18</v>
          </cell>
          <cell r="AG30">
            <v>0.35</v>
          </cell>
          <cell r="AH30">
            <v>0.1111111111111111</v>
          </cell>
          <cell r="AI30">
            <v>3.8888888888888883E-2</v>
          </cell>
        </row>
        <row r="31">
          <cell r="B31" t="str">
            <v>IDA</v>
          </cell>
          <cell r="C31">
            <v>4.7E-2</v>
          </cell>
          <cell r="D31">
            <v>0.05</v>
          </cell>
          <cell r="E31">
            <v>0.04</v>
          </cell>
          <cell r="F31">
            <v>0.04</v>
          </cell>
          <cell r="G31">
            <v>4.4999999999999998E-2</v>
          </cell>
          <cell r="I31">
            <v>0.39</v>
          </cell>
          <cell r="J31">
            <v>0.39</v>
          </cell>
          <cell r="K31">
            <v>0.45</v>
          </cell>
          <cell r="L31">
            <v>0.59000000000000008</v>
          </cell>
          <cell r="M31">
            <v>9.5000000000000001E-2</v>
          </cell>
          <cell r="N31">
            <v>0.09</v>
          </cell>
          <cell r="O31">
            <v>8.5000000000000006E-2</v>
          </cell>
          <cell r="P31">
            <v>9.0000000000000011E-2</v>
          </cell>
          <cell r="Q31">
            <v>5.3100000000000015E-2</v>
          </cell>
          <cell r="R31">
            <v>50.5</v>
          </cell>
          <cell r="S31">
            <v>51</v>
          </cell>
          <cell r="T31">
            <v>1.9724019192550735E-3</v>
          </cell>
          <cell r="U31">
            <v>40.700000000000003</v>
          </cell>
          <cell r="V31">
            <v>33.9</v>
          </cell>
          <cell r="W31">
            <v>37.299999999999997</v>
          </cell>
          <cell r="X31">
            <v>33.65</v>
          </cell>
          <cell r="Y31">
            <v>1.1084695393759287</v>
          </cell>
          <cell r="Z31">
            <v>2.1863474469008691E-3</v>
          </cell>
          <cell r="AA31">
            <v>9.7855227882037599E-2</v>
          </cell>
          <cell r="AB31">
            <v>2.1394552764579565E-4</v>
          </cell>
          <cell r="AC31">
            <v>5.331394552764581E-2</v>
          </cell>
          <cell r="AD31">
            <v>3.3</v>
          </cell>
          <cell r="AE31">
            <v>1.5</v>
          </cell>
          <cell r="AF31">
            <v>39.200000000000003</v>
          </cell>
          <cell r="AG31">
            <v>0.54545454545454541</v>
          </cell>
          <cell r="AH31">
            <v>8.4183673469387738E-2</v>
          </cell>
          <cell r="AI31">
            <v>4.5918367346938764E-2</v>
          </cell>
        </row>
        <row r="32">
          <cell r="B32" t="str">
            <v>TEG</v>
          </cell>
          <cell r="C32">
            <v>4.4999999999999998E-2</v>
          </cell>
          <cell r="D32">
            <v>1.4999999999999999E-2</v>
          </cell>
          <cell r="E32">
            <v>0.09</v>
          </cell>
          <cell r="F32" t="str">
            <v>Nil</v>
          </cell>
          <cell r="G32">
            <v>9.4E-2</v>
          </cell>
          <cell r="I32">
            <v>0.81</v>
          </cell>
          <cell r="J32">
            <v>0.77</v>
          </cell>
          <cell r="K32">
            <v>0.69</v>
          </cell>
          <cell r="L32">
            <v>0.24333333333333329</v>
          </cell>
          <cell r="M32">
            <v>0.09</v>
          </cell>
          <cell r="N32">
            <v>0.09</v>
          </cell>
          <cell r="O32">
            <v>9.5000000000000001E-2</v>
          </cell>
          <cell r="P32">
            <v>9.1666666666666674E-2</v>
          </cell>
          <cell r="Q32">
            <v>2.2305555555555554E-2</v>
          </cell>
          <cell r="R32">
            <v>78.3</v>
          </cell>
          <cell r="S32">
            <v>78.3</v>
          </cell>
          <cell r="T32">
            <v>0</v>
          </cell>
          <cell r="U32">
            <v>54</v>
          </cell>
          <cell r="V32">
            <v>42.8</v>
          </cell>
          <cell r="W32">
            <v>48.4</v>
          </cell>
          <cell r="X32">
            <v>38.65</v>
          </cell>
          <cell r="Y32">
            <v>1.2522639068564037</v>
          </cell>
          <cell r="Z32">
            <v>0</v>
          </cell>
          <cell r="AA32">
            <v>0.20144628099173556</v>
          </cell>
          <cell r="AB32">
            <v>0</v>
          </cell>
          <cell r="AC32">
            <v>2.2305555555555554E-2</v>
          </cell>
          <cell r="AD32">
            <v>4</v>
          </cell>
          <cell r="AE32">
            <v>2.72</v>
          </cell>
          <cell r="AF32">
            <v>41.75</v>
          </cell>
          <cell r="AG32">
            <v>0.31999999999999995</v>
          </cell>
          <cell r="AH32">
            <v>9.580838323353294E-2</v>
          </cell>
          <cell r="AI32">
            <v>3.0658682634730535E-2</v>
          </cell>
        </row>
        <row r="33">
          <cell r="B33" t="str">
            <v>ITC</v>
          </cell>
          <cell r="C33">
            <v>0.16500000000000001</v>
          </cell>
          <cell r="D33">
            <v>0.105</v>
          </cell>
          <cell r="E33">
            <v>0.14000000000000001</v>
          </cell>
          <cell r="F33">
            <v>5.5E-2</v>
          </cell>
          <cell r="G33">
            <v>0.18759999999999999</v>
          </cell>
          <cell r="I33">
            <v>0.41</v>
          </cell>
          <cell r="J33">
            <v>0.37</v>
          </cell>
          <cell r="K33">
            <v>0.3</v>
          </cell>
          <cell r="L33">
            <v>0.6399999999999999</v>
          </cell>
          <cell r="M33">
            <v>0.13500000000000001</v>
          </cell>
          <cell r="N33">
            <v>0.14499999999999999</v>
          </cell>
          <cell r="O33">
            <v>0.155</v>
          </cell>
          <cell r="P33">
            <v>0.14500000000000002</v>
          </cell>
          <cell r="Q33">
            <v>9.2799999999999994E-2</v>
          </cell>
          <cell r="R33">
            <v>52.75</v>
          </cell>
          <cell r="S33">
            <v>55</v>
          </cell>
          <cell r="T33">
            <v>8.3888736214607906E-3</v>
          </cell>
          <cell r="U33">
            <v>77.3</v>
          </cell>
          <cell r="V33">
            <v>61.8</v>
          </cell>
          <cell r="W33">
            <v>69.55</v>
          </cell>
          <cell r="X33">
            <v>26.4</v>
          </cell>
          <cell r="Y33">
            <v>2.6344696969696968</v>
          </cell>
          <cell r="Z33">
            <v>2.2100233347446891E-2</v>
          </cell>
          <cell r="AA33">
            <v>0.62041696621135878</v>
          </cell>
          <cell r="AB33">
            <v>1.3711359725986102E-2</v>
          </cell>
          <cell r="AC33">
            <v>0.10651135972598609</v>
          </cell>
          <cell r="AD33">
            <v>5.5</v>
          </cell>
          <cell r="AE33">
            <v>1.7</v>
          </cell>
          <cell r="AF33">
            <v>35.75</v>
          </cell>
          <cell r="AG33">
            <v>0.69090909090909092</v>
          </cell>
          <cell r="AH33">
            <v>0.15384615384615385</v>
          </cell>
          <cell r="AI33">
            <v>0.1062937062937063</v>
          </cell>
        </row>
        <row r="34">
          <cell r="B34" t="str">
            <v>MGEE</v>
          </cell>
          <cell r="C34">
            <v>0.03</v>
          </cell>
          <cell r="D34">
            <v>0.04</v>
          </cell>
          <cell r="E34">
            <v>0.04</v>
          </cell>
          <cell r="F34">
            <v>0.02</v>
          </cell>
          <cell r="G34">
            <v>0.04</v>
          </cell>
          <cell r="I34">
            <v>0.61</v>
          </cell>
          <cell r="J34">
            <v>0.6</v>
          </cell>
          <cell r="K34">
            <v>0.55000000000000004</v>
          </cell>
          <cell r="L34">
            <v>0.41333333333333333</v>
          </cell>
          <cell r="M34">
            <v>0.105</v>
          </cell>
          <cell r="N34">
            <v>9.5000000000000001E-2</v>
          </cell>
          <cell r="O34">
            <v>0.12</v>
          </cell>
          <cell r="P34">
            <v>0.10666666666666667</v>
          </cell>
          <cell r="Q34">
            <v>4.4088888888888893E-2</v>
          </cell>
          <cell r="R34">
            <v>23.2</v>
          </cell>
          <cell r="S34">
            <v>23.5</v>
          </cell>
          <cell r="T34">
            <v>2.572932820562146E-3</v>
          </cell>
          <cell r="U34">
            <v>43.5</v>
          </cell>
          <cell r="V34">
            <v>37.1</v>
          </cell>
          <cell r="W34">
            <v>40.299999999999997</v>
          </cell>
          <cell r="X34">
            <v>27.65</v>
          </cell>
          <cell r="Y34">
            <v>1.4575045207956601</v>
          </cell>
          <cell r="Z34">
            <v>3.7500612176728566E-3</v>
          </cell>
          <cell r="AA34">
            <v>0.31389578163771714</v>
          </cell>
          <cell r="AB34">
            <v>1.1771283971107106E-3</v>
          </cell>
          <cell r="AC34">
            <v>4.5266017285999605E-2</v>
          </cell>
          <cell r="AD34">
            <v>3</v>
          </cell>
          <cell r="AE34">
            <v>1.64</v>
          </cell>
          <cell r="AF34">
            <v>26.3</v>
          </cell>
          <cell r="AG34">
            <v>0.45333333333333337</v>
          </cell>
          <cell r="AH34">
            <v>0.11406844106463879</v>
          </cell>
          <cell r="AI34">
            <v>5.1711026615969588E-2</v>
          </cell>
        </row>
        <row r="35">
          <cell r="B35" t="str">
            <v>NEE</v>
          </cell>
          <cell r="C35">
            <v>6.4000000000000001E-2</v>
          </cell>
          <cell r="D35">
            <v>6.5000000000000002E-2</v>
          </cell>
          <cell r="E35">
            <v>4.4999999999999998E-2</v>
          </cell>
          <cell r="F35">
            <v>5.5E-2</v>
          </cell>
          <cell r="G35">
            <v>5.79E-2</v>
          </cell>
          <cell r="I35">
            <v>0.53</v>
          </cell>
          <cell r="J35">
            <v>0.51</v>
          </cell>
          <cell r="K35">
            <v>0.47</v>
          </cell>
          <cell r="L35">
            <v>0.4966666666666667</v>
          </cell>
          <cell r="M35">
            <v>0.115</v>
          </cell>
          <cell r="N35">
            <v>0.12</v>
          </cell>
          <cell r="O35">
            <v>0.12</v>
          </cell>
          <cell r="P35">
            <v>0.11833333333333333</v>
          </cell>
          <cell r="Q35">
            <v>5.8772222222222226E-2</v>
          </cell>
          <cell r="R35">
            <v>425</v>
          </cell>
          <cell r="S35">
            <v>420</v>
          </cell>
          <cell r="T35">
            <v>-2.3640926502944692E-3</v>
          </cell>
          <cell r="U35">
            <v>59</v>
          </cell>
          <cell r="V35">
            <v>49</v>
          </cell>
          <cell r="W35">
            <v>54</v>
          </cell>
          <cell r="X35">
            <v>38.450000000000003</v>
          </cell>
          <cell r="Y35">
            <v>1.4044213263979193</v>
          </cell>
          <cell r="Z35">
            <v>-3.3201821356541308E-3</v>
          </cell>
          <cell r="AA35">
            <v>0.28796296296296287</v>
          </cell>
          <cell r="AB35">
            <v>-9.5608948535966145E-4</v>
          </cell>
          <cell r="AC35">
            <v>5.7816132736862563E-2</v>
          </cell>
          <cell r="AD35">
            <v>5.5</v>
          </cell>
          <cell r="AE35">
            <v>2.6</v>
          </cell>
          <cell r="AF35">
            <v>46.25</v>
          </cell>
          <cell r="AG35">
            <v>0.52727272727272734</v>
          </cell>
          <cell r="AH35">
            <v>0.11891891891891893</v>
          </cell>
          <cell r="AI35">
            <v>6.2702702702702715E-2</v>
          </cell>
        </row>
        <row r="36">
          <cell r="B36" t="str">
            <v>NU</v>
          </cell>
          <cell r="C36">
            <v>7.4999999999999997E-2</v>
          </cell>
          <cell r="D36">
            <v>0.06</v>
          </cell>
          <cell r="E36">
            <v>7.4999999999999997E-2</v>
          </cell>
          <cell r="F36">
            <v>7.0000000000000007E-2</v>
          </cell>
          <cell r="G36">
            <v>7.4300000000000005E-2</v>
          </cell>
          <cell r="I36">
            <v>0.51</v>
          </cell>
          <cell r="J36">
            <v>0.48</v>
          </cell>
          <cell r="K36">
            <v>0.47</v>
          </cell>
          <cell r="L36">
            <v>0.51333333333333342</v>
          </cell>
          <cell r="M36">
            <v>9.5000000000000001E-2</v>
          </cell>
          <cell r="N36">
            <v>0.105</v>
          </cell>
          <cell r="O36">
            <v>0.105</v>
          </cell>
          <cell r="P36">
            <v>0.10166666666666667</v>
          </cell>
          <cell r="Q36">
            <v>5.2188888888888896E-2</v>
          </cell>
          <cell r="R36">
            <v>177</v>
          </cell>
          <cell r="S36">
            <v>183</v>
          </cell>
          <cell r="T36">
            <v>6.6895598707255033E-3</v>
          </cell>
          <cell r="U36">
            <v>36.5</v>
          </cell>
          <cell r="V36">
            <v>30</v>
          </cell>
          <cell r="W36">
            <v>33.25</v>
          </cell>
          <cell r="X36">
            <v>23.95</v>
          </cell>
          <cell r="Y36">
            <v>1.3883089770354906</v>
          </cell>
          <cell r="Z36">
            <v>9.2871760209445927E-3</v>
          </cell>
          <cell r="AA36">
            <v>0.27969924812030078</v>
          </cell>
          <cell r="AB36">
            <v>2.5976161502190894E-3</v>
          </cell>
          <cell r="AC36">
            <v>5.4786505039107987E-2</v>
          </cell>
          <cell r="AD36">
            <v>3</v>
          </cell>
          <cell r="AE36">
            <v>1.4</v>
          </cell>
          <cell r="AF36">
            <v>28.75</v>
          </cell>
          <cell r="AG36">
            <v>0.53333333333333344</v>
          </cell>
          <cell r="AH36">
            <v>0.10434782608695652</v>
          </cell>
          <cell r="AI36">
            <v>5.5652173913043487E-2</v>
          </cell>
        </row>
        <row r="37">
          <cell r="B37" t="str">
            <v>NST</v>
          </cell>
          <cell r="C37">
            <v>5.7000000000000002E-2</v>
          </cell>
          <cell r="D37">
            <v>5.5E-2</v>
          </cell>
          <cell r="E37">
            <v>7.0000000000000007E-2</v>
          </cell>
          <cell r="F37">
            <v>0.06</v>
          </cell>
          <cell r="G37">
            <v>4.82E-2</v>
          </cell>
          <cell r="I37">
            <v>0.68</v>
          </cell>
          <cell r="J37">
            <v>0.66</v>
          </cell>
          <cell r="K37">
            <v>0.6</v>
          </cell>
          <cell r="L37">
            <v>0.35333333333333339</v>
          </cell>
          <cell r="M37">
            <v>0.13</v>
          </cell>
          <cell r="N37">
            <v>0.14000000000000001</v>
          </cell>
          <cell r="O37">
            <v>0.15</v>
          </cell>
          <cell r="P37">
            <v>0.14000000000000001</v>
          </cell>
          <cell r="Q37">
            <v>4.946666666666668E-2</v>
          </cell>
          <cell r="R37">
            <v>101</v>
          </cell>
          <cell r="S37">
            <v>101</v>
          </cell>
          <cell r="T37">
            <v>0</v>
          </cell>
          <cell r="U37">
            <v>47.4</v>
          </cell>
          <cell r="V37">
            <v>38.9</v>
          </cell>
          <cell r="W37">
            <v>43.15</v>
          </cell>
          <cell r="X37">
            <v>20.2</v>
          </cell>
          <cell r="Y37">
            <v>2.136138613861386</v>
          </cell>
          <cell r="Z37">
            <v>0</v>
          </cell>
          <cell r="AA37">
            <v>0.53186558516801852</v>
          </cell>
          <cell r="AB37">
            <v>0</v>
          </cell>
          <cell r="AC37">
            <v>4.946666666666668E-2</v>
          </cell>
          <cell r="AD37">
            <v>3.5</v>
          </cell>
          <cell r="AE37">
            <v>2.15</v>
          </cell>
          <cell r="AF37">
            <v>24.25</v>
          </cell>
          <cell r="AG37">
            <v>0.38571428571428579</v>
          </cell>
          <cell r="AH37">
            <v>0.14432989690721648</v>
          </cell>
          <cell r="AI37">
            <v>5.5670103092783509E-2</v>
          </cell>
        </row>
        <row r="38">
          <cell r="B38" t="str">
            <v>NVE</v>
          </cell>
          <cell r="C38">
            <v>8.7999999999999995E-2</v>
          </cell>
          <cell r="D38">
            <v>0.04</v>
          </cell>
          <cell r="E38">
            <v>9.5000000000000001E-2</v>
          </cell>
          <cell r="F38">
            <v>0.11</v>
          </cell>
          <cell r="G38">
            <v>0.1048</v>
          </cell>
          <cell r="I38">
            <v>0.63</v>
          </cell>
          <cell r="J38">
            <v>0.49</v>
          </cell>
          <cell r="K38">
            <v>0.49</v>
          </cell>
          <cell r="L38">
            <v>0.46333333333333326</v>
          </cell>
          <cell r="M38">
            <v>5.5E-2</v>
          </cell>
          <cell r="N38">
            <v>7.0000000000000007E-2</v>
          </cell>
          <cell r="O38">
            <v>0.09</v>
          </cell>
          <cell r="P38">
            <v>7.166666666666667E-2</v>
          </cell>
          <cell r="Q38">
            <v>3.3205555555555551E-2</v>
          </cell>
          <cell r="R38">
            <v>242</v>
          </cell>
          <cell r="S38">
            <v>250</v>
          </cell>
          <cell r="T38">
            <v>6.5258394446618961E-3</v>
          </cell>
          <cell r="U38">
            <v>16</v>
          </cell>
          <cell r="V38">
            <v>12.3</v>
          </cell>
          <cell r="W38">
            <v>14.15</v>
          </cell>
          <cell r="X38">
            <v>15.1</v>
          </cell>
          <cell r="Y38">
            <v>0.9370860927152318</v>
          </cell>
          <cell r="Z38">
            <v>6.1152733868851542E-3</v>
          </cell>
          <cell r="AA38">
            <v>-6.7137809187279185E-2</v>
          </cell>
          <cell r="AB38">
            <v>-4.1056605777674201E-4</v>
          </cell>
          <cell r="AC38">
            <v>3.2794989497778808E-2</v>
          </cell>
          <cell r="AD38">
            <v>1.5</v>
          </cell>
          <cell r="AE38">
            <v>0.75</v>
          </cell>
          <cell r="AF38">
            <v>17.25</v>
          </cell>
          <cell r="AG38">
            <v>0.5</v>
          </cell>
          <cell r="AH38">
            <v>8.6956521739130432E-2</v>
          </cell>
          <cell r="AI38">
            <v>4.3478260869565216E-2</v>
          </cell>
        </row>
        <row r="39">
          <cell r="B39" t="str">
            <v>OGE</v>
          </cell>
          <cell r="C39">
            <v>6.8000000000000005E-2</v>
          </cell>
          <cell r="D39">
            <v>7.4999999999999997E-2</v>
          </cell>
          <cell r="E39">
            <v>6.5000000000000002E-2</v>
          </cell>
          <cell r="F39">
            <v>0.04</v>
          </cell>
          <cell r="G39">
            <v>8.2500000000000004E-2</v>
          </cell>
          <cell r="I39">
            <v>0.41</v>
          </cell>
          <cell r="J39">
            <v>0.44</v>
          </cell>
          <cell r="K39">
            <v>0.42</v>
          </cell>
          <cell r="L39">
            <v>0.57666666666666666</v>
          </cell>
          <cell r="M39">
            <v>0.14000000000000001</v>
          </cell>
          <cell r="N39">
            <v>0.125</v>
          </cell>
          <cell r="O39">
            <v>0.12</v>
          </cell>
          <cell r="P39">
            <v>0.12833333333333333</v>
          </cell>
          <cell r="Q39">
            <v>7.4005555555555547E-2</v>
          </cell>
          <cell r="R39">
            <v>98.5</v>
          </cell>
          <cell r="S39">
            <v>100</v>
          </cell>
          <cell r="T39">
            <v>3.0273006094980737E-3</v>
          </cell>
          <cell r="U39">
            <v>53.5</v>
          </cell>
          <cell r="V39">
            <v>40.6</v>
          </cell>
          <cell r="W39">
            <v>47.05</v>
          </cell>
          <cell r="X39">
            <v>27.4</v>
          </cell>
          <cell r="Y39">
            <v>1.7171532846715329</v>
          </cell>
          <cell r="Z39">
            <v>5.198339185287751E-3</v>
          </cell>
          <cell r="AA39">
            <v>0.41764080765143463</v>
          </cell>
          <cell r="AB39">
            <v>2.1710385757896769E-3</v>
          </cell>
          <cell r="AC39">
            <v>7.6176594131345227E-2</v>
          </cell>
          <cell r="AD39">
            <v>4</v>
          </cell>
          <cell r="AE39">
            <v>1.8</v>
          </cell>
          <cell r="AF39">
            <v>33.75</v>
          </cell>
          <cell r="AG39">
            <v>0.55000000000000004</v>
          </cell>
          <cell r="AH39">
            <v>0.11851851851851852</v>
          </cell>
          <cell r="AI39">
            <v>6.5185185185185193E-2</v>
          </cell>
        </row>
        <row r="40">
          <cell r="B40" t="str">
            <v>OTTR</v>
          </cell>
          <cell r="C40">
            <v>0.05</v>
          </cell>
          <cell r="D40">
            <v>1.4999999999999999E-2</v>
          </cell>
          <cell r="E40">
            <v>0.13</v>
          </cell>
          <cell r="F40">
            <v>1.4999999999999999E-2</v>
          </cell>
          <cell r="G40">
            <v>0.05</v>
          </cell>
          <cell r="I40" t="str">
            <v>NMF</v>
          </cell>
          <cell r="J40" t="str">
            <v>NMF</v>
          </cell>
          <cell r="K40">
            <v>0.92</v>
          </cell>
          <cell r="L40">
            <v>7.999999999999996E-2</v>
          </cell>
          <cell r="M40">
            <v>0.04</v>
          </cell>
          <cell r="N40">
            <v>0.05</v>
          </cell>
          <cell r="O40">
            <v>7.0000000000000007E-2</v>
          </cell>
          <cell r="P40">
            <v>5.3333333333333337E-2</v>
          </cell>
          <cell r="Q40">
            <v>4.2666666666666651E-3</v>
          </cell>
          <cell r="R40">
            <v>38</v>
          </cell>
          <cell r="S40">
            <v>42</v>
          </cell>
          <cell r="T40">
            <v>2.0218369075211573E-2</v>
          </cell>
          <cell r="U40">
            <v>23.5</v>
          </cell>
          <cell r="V40">
            <v>18.7</v>
          </cell>
          <cell r="W40">
            <v>21.1</v>
          </cell>
          <cell r="X40">
            <v>18.399999999999999</v>
          </cell>
          <cell r="Y40">
            <v>1.1467391304347827</v>
          </cell>
          <cell r="Z40">
            <v>2.3185194972117622E-2</v>
          </cell>
          <cell r="AA40">
            <v>0.12796208530805697</v>
          </cell>
          <cell r="AB40">
            <v>2.9668258969060488E-3</v>
          </cell>
          <cell r="AC40">
            <v>7.2334925635727139E-3</v>
          </cell>
          <cell r="AD40">
            <v>1.5</v>
          </cell>
          <cell r="AE40">
            <v>1.3</v>
          </cell>
          <cell r="AF40">
            <v>20.25</v>
          </cell>
          <cell r="AG40">
            <v>0.1333333333333333</v>
          </cell>
          <cell r="AH40">
            <v>7.407407407407407E-2</v>
          </cell>
          <cell r="AI40">
            <v>9.8765432098765413E-3</v>
          </cell>
        </row>
        <row r="41">
          <cell r="B41" t="str">
            <v>POM</v>
          </cell>
          <cell r="C41">
            <v>0.04</v>
          </cell>
          <cell r="D41">
            <v>0.02</v>
          </cell>
          <cell r="E41">
            <v>2.5000000000000001E-2</v>
          </cell>
          <cell r="F41">
            <v>0.01</v>
          </cell>
          <cell r="G41">
            <v>7.4999999999999997E-2</v>
          </cell>
          <cell r="I41">
            <v>0.85</v>
          </cell>
          <cell r="J41">
            <v>0.91</v>
          </cell>
          <cell r="K41">
            <v>0.71</v>
          </cell>
          <cell r="L41">
            <v>0.17666666666666675</v>
          </cell>
          <cell r="M41">
            <v>6.5000000000000002E-2</v>
          </cell>
          <cell r="N41">
            <v>0.06</v>
          </cell>
          <cell r="O41">
            <v>7.4999999999999997E-2</v>
          </cell>
          <cell r="P41">
            <v>6.6666666666666666E-2</v>
          </cell>
          <cell r="Q41">
            <v>1.1777777777777783E-2</v>
          </cell>
          <cell r="R41">
            <v>235</v>
          </cell>
          <cell r="S41">
            <v>250</v>
          </cell>
          <cell r="T41">
            <v>1.2451968893662624E-2</v>
          </cell>
          <cell r="U41">
            <v>20.399999999999999</v>
          </cell>
          <cell r="V41">
            <v>16.600000000000001</v>
          </cell>
          <cell r="W41">
            <v>18.5</v>
          </cell>
          <cell r="X41">
            <v>20</v>
          </cell>
          <cell r="Y41">
            <v>0.92500000000000004</v>
          </cell>
          <cell r="Z41">
            <v>1.1518071226637928E-2</v>
          </cell>
          <cell r="AA41">
            <v>-8.1081081081080919E-2</v>
          </cell>
          <cell r="AB41">
            <v>-9.3389766702469507E-4</v>
          </cell>
          <cell r="AC41">
            <v>1.0843880110753087E-2</v>
          </cell>
          <cell r="AD41">
            <v>1.65</v>
          </cell>
          <cell r="AE41">
            <v>1.1599999999999999</v>
          </cell>
          <cell r="AF41">
            <v>21.2</v>
          </cell>
          <cell r="AG41">
            <v>0.29696969696969699</v>
          </cell>
          <cell r="AH41">
            <v>7.783018867924528E-2</v>
          </cell>
          <cell r="AI41">
            <v>2.3113207547169813E-2</v>
          </cell>
        </row>
        <row r="42">
          <cell r="B42" t="str">
            <v>PCG</v>
          </cell>
          <cell r="C42">
            <v>0.04</v>
          </cell>
          <cell r="D42">
            <v>5.5E-2</v>
          </cell>
          <cell r="E42">
            <v>0.06</v>
          </cell>
          <cell r="F42">
            <v>4.4999999999999998E-2</v>
          </cell>
          <cell r="G42">
            <v>1.43E-2</v>
          </cell>
          <cell r="I42">
            <v>0.66</v>
          </cell>
          <cell r="J42">
            <v>0.51</v>
          </cell>
          <cell r="K42">
            <v>0.52</v>
          </cell>
          <cell r="L42">
            <v>0.43666666666666665</v>
          </cell>
          <cell r="M42">
            <v>0.09</v>
          </cell>
          <cell r="N42">
            <v>0.11</v>
          </cell>
          <cell r="O42">
            <v>0.115</v>
          </cell>
          <cell r="P42">
            <v>0.105</v>
          </cell>
          <cell r="Q42">
            <v>4.5849999999999995E-2</v>
          </cell>
          <cell r="R42">
            <v>420</v>
          </cell>
          <cell r="S42">
            <v>425</v>
          </cell>
          <cell r="T42">
            <v>2.3696948284217534E-3</v>
          </cell>
          <cell r="U42">
            <v>48</v>
          </cell>
          <cell r="V42">
            <v>37.6</v>
          </cell>
          <cell r="W42">
            <v>42.8</v>
          </cell>
          <cell r="X42">
            <v>32</v>
          </cell>
          <cell r="Y42">
            <v>1.3374999999999999</v>
          </cell>
          <cell r="Z42">
            <v>3.1694668330140949E-3</v>
          </cell>
          <cell r="AA42">
            <v>0.25233644859813076</v>
          </cell>
          <cell r="AB42">
            <v>7.997720045923414E-4</v>
          </cell>
          <cell r="AC42">
            <v>4.6649772004592339E-2</v>
          </cell>
          <cell r="AD42">
            <v>4.25</v>
          </cell>
          <cell r="AE42">
            <v>2.2000000000000002</v>
          </cell>
          <cell r="AF42">
            <v>38</v>
          </cell>
          <cell r="AG42">
            <v>0.48235294117647054</v>
          </cell>
          <cell r="AH42">
            <v>0.1118421052631579</v>
          </cell>
          <cell r="AI42">
            <v>5.3947368421052626E-2</v>
          </cell>
        </row>
        <row r="43">
          <cell r="B43" t="str">
            <v>PNW</v>
          </cell>
          <cell r="C43">
            <v>5.2999999999999999E-2</v>
          </cell>
          <cell r="D43">
            <v>2.5000000000000001E-2</v>
          </cell>
          <cell r="E43">
            <v>0.06</v>
          </cell>
          <cell r="F43">
            <v>1.4999999999999999E-2</v>
          </cell>
          <cell r="G43">
            <v>5.5800000000000002E-2</v>
          </cell>
          <cell r="I43">
            <v>0.76</v>
          </cell>
          <cell r="J43">
            <v>0.64</v>
          </cell>
          <cell r="K43">
            <v>0.65</v>
          </cell>
          <cell r="L43">
            <v>0.31666666666666676</v>
          </cell>
          <cell r="M43">
            <v>0.08</v>
          </cell>
          <cell r="N43">
            <v>0.09</v>
          </cell>
          <cell r="O43">
            <v>0.09</v>
          </cell>
          <cell r="P43">
            <v>8.666666666666667E-2</v>
          </cell>
          <cell r="Q43">
            <v>2.7444444444444455E-2</v>
          </cell>
          <cell r="R43">
            <v>110</v>
          </cell>
          <cell r="S43">
            <v>123</v>
          </cell>
          <cell r="T43">
            <v>2.2592222391916383E-2</v>
          </cell>
          <cell r="U43">
            <v>46.4</v>
          </cell>
          <cell r="V43">
            <v>37.299999999999997</v>
          </cell>
          <cell r="W43">
            <v>41.849999999999994</v>
          </cell>
          <cell r="X43">
            <v>35.6</v>
          </cell>
          <cell r="Y43">
            <v>1.1755617977528088</v>
          </cell>
          <cell r="Z43">
            <v>2.6558553570272484E-2</v>
          </cell>
          <cell r="AA43">
            <v>0.14934289127837497</v>
          </cell>
          <cell r="AB43">
            <v>3.9663311783561007E-3</v>
          </cell>
          <cell r="AC43">
            <v>3.1410775622800556E-2</v>
          </cell>
          <cell r="AD43">
            <v>3.5</v>
          </cell>
          <cell r="AE43">
            <v>2.2999999999999998</v>
          </cell>
          <cell r="AF43">
            <v>39.25</v>
          </cell>
          <cell r="AG43">
            <v>0.34285714285714286</v>
          </cell>
          <cell r="AH43">
            <v>8.9171974522292988E-2</v>
          </cell>
          <cell r="AI43">
            <v>3.0573248407643309E-2</v>
          </cell>
        </row>
        <row r="44">
          <cell r="B44" t="str">
            <v>PNM</v>
          </cell>
          <cell r="C44">
            <v>0.16700000000000001</v>
          </cell>
          <cell r="D44">
            <v>0.03</v>
          </cell>
          <cell r="E44">
            <v>0.19500000000000001</v>
          </cell>
          <cell r="F44">
            <v>7.0000000000000007E-2</v>
          </cell>
          <cell r="G44">
            <v>0.12429999999999999</v>
          </cell>
          <cell r="I44">
            <v>0.51</v>
          </cell>
          <cell r="J44">
            <v>0.5</v>
          </cell>
          <cell r="K44">
            <v>0.54</v>
          </cell>
          <cell r="L44">
            <v>0.48333333333333328</v>
          </cell>
          <cell r="M44">
            <v>5.5E-2</v>
          </cell>
          <cell r="N44">
            <v>6.5000000000000002E-2</v>
          </cell>
          <cell r="O44">
            <v>6.5000000000000002E-2</v>
          </cell>
          <cell r="P44">
            <v>6.1666666666666668E-2</v>
          </cell>
          <cell r="Q44">
            <v>2.9805555555555554E-2</v>
          </cell>
          <cell r="R44">
            <v>87</v>
          </cell>
          <cell r="S44">
            <v>87</v>
          </cell>
          <cell r="T44">
            <v>0</v>
          </cell>
          <cell r="U44">
            <v>18.100000000000001</v>
          </cell>
          <cell r="V44">
            <v>12.8</v>
          </cell>
          <cell r="W44">
            <v>15.450000000000001</v>
          </cell>
          <cell r="X44">
            <v>18.7</v>
          </cell>
          <cell r="Y44">
            <v>0.82620320855614982</v>
          </cell>
          <cell r="Z44">
            <v>0</v>
          </cell>
          <cell r="AA44">
            <v>-0.21035598705501601</v>
          </cell>
          <cell r="AB44">
            <v>0</v>
          </cell>
          <cell r="AC44">
            <v>2.9805555555555554E-2</v>
          </cell>
          <cell r="AD44">
            <v>1.5</v>
          </cell>
          <cell r="AE44">
            <v>0.8</v>
          </cell>
          <cell r="AF44">
            <v>22.3</v>
          </cell>
          <cell r="AG44">
            <v>0.46666666666666667</v>
          </cell>
          <cell r="AH44">
            <v>6.726457399103139E-2</v>
          </cell>
          <cell r="AI44">
            <v>3.1390134529147982E-2</v>
          </cell>
        </row>
        <row r="45">
          <cell r="B45" t="str">
            <v>POR</v>
          </cell>
          <cell r="C45">
            <v>0.05</v>
          </cell>
          <cell r="D45">
            <v>3.5000000000000003E-2</v>
          </cell>
          <cell r="E45">
            <v>7.4999999999999997E-2</v>
          </cell>
          <cell r="F45">
            <v>0.03</v>
          </cell>
          <cell r="G45">
            <v>5.8799999999999998E-2</v>
          </cell>
          <cell r="I45">
            <v>0.53</v>
          </cell>
          <cell r="J45">
            <v>0.52</v>
          </cell>
          <cell r="K45">
            <v>0.52</v>
          </cell>
          <cell r="L45">
            <v>0.47666666666666668</v>
          </cell>
          <cell r="M45">
            <v>0.09</v>
          </cell>
          <cell r="N45">
            <v>0.09</v>
          </cell>
          <cell r="O45">
            <v>0.09</v>
          </cell>
          <cell r="P45">
            <v>9.0000000000000011E-2</v>
          </cell>
          <cell r="Q45">
            <v>4.2900000000000008E-2</v>
          </cell>
          <cell r="R45">
            <v>75.75</v>
          </cell>
          <cell r="S45">
            <v>76.5</v>
          </cell>
          <cell r="T45">
            <v>1.9724019192550735E-3</v>
          </cell>
          <cell r="U45">
            <v>26</v>
          </cell>
          <cell r="V45">
            <v>21.3</v>
          </cell>
          <cell r="W45">
            <v>23.65</v>
          </cell>
          <cell r="X45">
            <v>22.95</v>
          </cell>
          <cell r="Y45">
            <v>1.0305010893246187</v>
          </cell>
          <cell r="Z45">
            <v>2.0325623263783218E-3</v>
          </cell>
          <cell r="AA45">
            <v>2.9598308668076112E-2</v>
          </cell>
          <cell r="AB45">
            <v>6.016040712324843E-5</v>
          </cell>
          <cell r="AC45">
            <v>4.2960160407123256E-2</v>
          </cell>
          <cell r="AD45">
            <v>2.25</v>
          </cell>
          <cell r="AE45">
            <v>1.2</v>
          </cell>
          <cell r="AF45">
            <v>25.75</v>
          </cell>
          <cell r="AG45">
            <v>0.46666666666666667</v>
          </cell>
          <cell r="AH45">
            <v>8.7378640776699032E-2</v>
          </cell>
          <cell r="AI45">
            <v>4.0776699029126215E-2</v>
          </cell>
        </row>
        <row r="46">
          <cell r="B46" t="str">
            <v>PPL</v>
          </cell>
          <cell r="C46">
            <v>0.122</v>
          </cell>
          <cell r="D46">
            <v>9.5000000000000001E-2</v>
          </cell>
          <cell r="E46">
            <v>7.0000000000000007E-2</v>
          </cell>
          <cell r="F46">
            <v>3.5000000000000003E-2</v>
          </cell>
          <cell r="G46">
            <v>3.3799999999999997E-2</v>
          </cell>
          <cell r="I46">
            <v>0.53</v>
          </cell>
          <cell r="J46">
            <v>0.52</v>
          </cell>
          <cell r="K46">
            <v>0.55000000000000004</v>
          </cell>
          <cell r="L46">
            <v>0.46666666666666667</v>
          </cell>
          <cell r="M46">
            <v>0.125</v>
          </cell>
          <cell r="N46">
            <v>0.13</v>
          </cell>
          <cell r="O46">
            <v>0.12</v>
          </cell>
          <cell r="P46">
            <v>0.125</v>
          </cell>
          <cell r="Q46">
            <v>5.8333333333333334E-2</v>
          </cell>
          <cell r="R46">
            <v>580</v>
          </cell>
          <cell r="S46">
            <v>680</v>
          </cell>
          <cell r="T46">
            <v>3.2324379535307868E-2</v>
          </cell>
          <cell r="U46">
            <v>30.3</v>
          </cell>
          <cell r="V46">
            <v>24.1</v>
          </cell>
          <cell r="W46">
            <v>27.200000000000003</v>
          </cell>
          <cell r="X46">
            <v>20.7</v>
          </cell>
          <cell r="Y46">
            <v>1.3140096618357491</v>
          </cell>
          <cell r="Z46">
            <v>4.2474547022240301E-2</v>
          </cell>
          <cell r="AA46">
            <v>0.23897058823529427</v>
          </cell>
          <cell r="AB46">
            <v>1.0150167486932432E-2</v>
          </cell>
          <cell r="AC46">
            <v>6.8483500820265761E-2</v>
          </cell>
          <cell r="AD46">
            <v>3</v>
          </cell>
          <cell r="AE46">
            <v>1.7</v>
          </cell>
          <cell r="AF46">
            <v>26</v>
          </cell>
          <cell r="AG46">
            <v>0.43333333333333335</v>
          </cell>
          <cell r="AH46">
            <v>0.11538461538461539</v>
          </cell>
          <cell r="AI46">
            <v>0.05</v>
          </cell>
        </row>
        <row r="47">
          <cell r="B47" t="str">
            <v>PGN</v>
          </cell>
          <cell r="C47">
            <v>0.04</v>
          </cell>
          <cell r="D47">
            <v>3.5000000000000003E-2</v>
          </cell>
          <cell r="E47">
            <v>3.5000000000000003E-2</v>
          </cell>
          <cell r="F47">
            <v>0.01</v>
          </cell>
          <cell r="G47">
            <v>3.2599999999999997E-2</v>
          </cell>
          <cell r="I47">
            <v>0.8</v>
          </cell>
          <cell r="J47">
            <v>0.8</v>
          </cell>
          <cell r="K47">
            <v>0.72</v>
          </cell>
          <cell r="L47">
            <v>0.22666666666666657</v>
          </cell>
          <cell r="M47">
            <v>8.5000000000000006E-2</v>
          </cell>
          <cell r="N47">
            <v>8.5000000000000006E-2</v>
          </cell>
          <cell r="O47">
            <v>0.09</v>
          </cell>
          <cell r="P47">
            <v>8.666666666666667E-2</v>
          </cell>
          <cell r="Q47">
            <v>1.9644444444444437E-2</v>
          </cell>
          <cell r="R47">
            <v>296</v>
          </cell>
          <cell r="S47">
            <v>300</v>
          </cell>
          <cell r="T47">
            <v>2.6882108427914719E-3</v>
          </cell>
          <cell r="U47">
            <v>53.8</v>
          </cell>
          <cell r="V47">
            <v>42.1</v>
          </cell>
          <cell r="W47">
            <v>47.95</v>
          </cell>
          <cell r="X47">
            <v>36.9</v>
          </cell>
          <cell r="Y47">
            <v>1.2994579945799458</v>
          </cell>
          <cell r="Z47">
            <v>3.493217070781872E-3</v>
          </cell>
          <cell r="AA47">
            <v>0.23044838373305532</v>
          </cell>
          <cell r="AB47">
            <v>8.0500622799040025E-4</v>
          </cell>
          <cell r="AC47">
            <v>2.0449450672434838E-2</v>
          </cell>
          <cell r="AD47">
            <v>3.6</v>
          </cell>
          <cell r="AE47">
            <v>2.6</v>
          </cell>
          <cell r="AF47">
            <v>40.5</v>
          </cell>
          <cell r="AG47">
            <v>0.27777777777777779</v>
          </cell>
          <cell r="AH47">
            <v>8.8888888888888892E-2</v>
          </cell>
          <cell r="AI47">
            <v>2.469135802469136E-2</v>
          </cell>
        </row>
        <row r="48">
          <cell r="B48" t="str">
            <v>PEG</v>
          </cell>
          <cell r="C48">
            <v>0.02</v>
          </cell>
          <cell r="D48">
            <v>7.4999999999999997E-2</v>
          </cell>
          <cell r="E48">
            <v>0.01</v>
          </cell>
          <cell r="F48">
            <v>1.4999999999999999E-2</v>
          </cell>
          <cell r="G48">
            <v>1.4E-2</v>
          </cell>
          <cell r="I48">
            <v>0.49</v>
          </cell>
          <cell r="J48">
            <v>0.54</v>
          </cell>
          <cell r="K48">
            <v>0.45</v>
          </cell>
          <cell r="L48">
            <v>0.5066666666666666</v>
          </cell>
          <cell r="M48">
            <v>0.13500000000000001</v>
          </cell>
          <cell r="N48">
            <v>0.12</v>
          </cell>
          <cell r="O48">
            <v>0.125</v>
          </cell>
          <cell r="P48">
            <v>0.12666666666666668</v>
          </cell>
          <cell r="Q48">
            <v>6.4177777777777778E-2</v>
          </cell>
          <cell r="R48">
            <v>505.9</v>
          </cell>
          <cell r="S48">
            <v>505.9</v>
          </cell>
          <cell r="T48">
            <v>0</v>
          </cell>
          <cell r="U48">
            <v>35.5</v>
          </cell>
          <cell r="V48">
            <v>28</v>
          </cell>
          <cell r="W48">
            <v>31.75</v>
          </cell>
          <cell r="X48">
            <v>21.45</v>
          </cell>
          <cell r="Y48">
            <v>1.4801864801864801</v>
          </cell>
          <cell r="Z48">
            <v>0</v>
          </cell>
          <cell r="AA48">
            <v>0.32440944881889766</v>
          </cell>
          <cell r="AB48">
            <v>0</v>
          </cell>
          <cell r="AC48">
            <v>6.4177777777777778E-2</v>
          </cell>
          <cell r="AD48">
            <v>3.25</v>
          </cell>
          <cell r="AE48">
            <v>1.45</v>
          </cell>
          <cell r="AF48">
            <v>26</v>
          </cell>
          <cell r="AG48">
            <v>0.55384615384615388</v>
          </cell>
          <cell r="AH48">
            <v>0.125</v>
          </cell>
          <cell r="AI48">
            <v>6.9230769230769235E-2</v>
          </cell>
        </row>
        <row r="49">
          <cell r="B49" t="str">
            <v>SCG</v>
          </cell>
          <cell r="C49">
            <v>4.2000000000000003E-2</v>
          </cell>
          <cell r="D49">
            <v>0.05</v>
          </cell>
          <cell r="E49">
            <v>0.03</v>
          </cell>
          <cell r="F49">
            <v>0.02</v>
          </cell>
          <cell r="G49">
            <v>4.5499999999999999E-2</v>
          </cell>
          <cell r="I49">
            <v>0.64</v>
          </cell>
          <cell r="J49">
            <v>0.63</v>
          </cell>
          <cell r="K49">
            <v>0.6</v>
          </cell>
          <cell r="L49">
            <v>0.37666666666666659</v>
          </cell>
          <cell r="M49">
            <v>0.1</v>
          </cell>
          <cell r="N49">
            <v>9.5000000000000001E-2</v>
          </cell>
          <cell r="O49">
            <v>0.09</v>
          </cell>
          <cell r="P49">
            <v>9.5000000000000015E-2</v>
          </cell>
          <cell r="Q49">
            <v>3.5783333333333334E-2</v>
          </cell>
          <cell r="R49">
            <v>137</v>
          </cell>
          <cell r="S49">
            <v>155</v>
          </cell>
          <cell r="T49">
            <v>2.4996131275850209E-2</v>
          </cell>
          <cell r="U49">
            <v>43.2</v>
          </cell>
          <cell r="V49">
            <v>34.6</v>
          </cell>
          <cell r="W49">
            <v>38.900000000000006</v>
          </cell>
          <cell r="X49">
            <v>32.049999999999997</v>
          </cell>
          <cell r="Y49">
            <v>1.213728549141966</v>
          </cell>
          <cell r="Z49">
            <v>3.0338518147599795E-2</v>
          </cell>
          <cell r="AA49">
            <v>0.17609254498714677</v>
          </cell>
          <cell r="AB49">
            <v>5.3423868717495859E-3</v>
          </cell>
          <cell r="AC49">
            <v>4.112572020508292E-2</v>
          </cell>
          <cell r="AD49">
            <v>3.5</v>
          </cell>
          <cell r="AE49">
            <v>2.1</v>
          </cell>
          <cell r="AF49">
            <v>37.25</v>
          </cell>
          <cell r="AG49">
            <v>0.4</v>
          </cell>
          <cell r="AH49">
            <v>9.3959731543624164E-2</v>
          </cell>
          <cell r="AI49">
            <v>3.7583892617449668E-2</v>
          </cell>
        </row>
        <row r="50">
          <cell r="B50" t="str">
            <v>SRE</v>
          </cell>
          <cell r="C50">
            <v>7.0000000000000007E-2</v>
          </cell>
          <cell r="D50">
            <v>6.5000000000000002E-2</v>
          </cell>
          <cell r="E50">
            <v>3.5000000000000003E-2</v>
          </cell>
          <cell r="F50">
            <v>0.09</v>
          </cell>
          <cell r="G50">
            <v>7.3300000000000004E-2</v>
          </cell>
          <cell r="I50">
            <v>0.45</v>
          </cell>
          <cell r="J50">
            <v>0.46</v>
          </cell>
          <cell r="K50">
            <v>0.45</v>
          </cell>
          <cell r="L50">
            <v>0.54666666666666663</v>
          </cell>
          <cell r="M50">
            <v>0.105</v>
          </cell>
          <cell r="N50">
            <v>0.105</v>
          </cell>
          <cell r="O50">
            <v>0.105</v>
          </cell>
          <cell r="P50">
            <v>0.105</v>
          </cell>
          <cell r="Q50">
            <v>5.7399999999999993E-2</v>
          </cell>
          <cell r="R50">
            <v>242</v>
          </cell>
          <cell r="S50">
            <v>246</v>
          </cell>
          <cell r="T50">
            <v>3.2841429745344985E-3</v>
          </cell>
          <cell r="U50">
            <v>56</v>
          </cell>
          <cell r="V50">
            <v>44.8</v>
          </cell>
          <cell r="W50">
            <v>50.4</v>
          </cell>
          <cell r="X50">
            <v>43.5</v>
          </cell>
          <cell r="Y50">
            <v>1.1586206896551723</v>
          </cell>
          <cell r="Z50">
            <v>3.8050759980813495E-3</v>
          </cell>
          <cell r="AA50">
            <v>0.13690476190476186</v>
          </cell>
          <cell r="AB50">
            <v>5.2093302354685122E-4</v>
          </cell>
          <cell r="AC50">
            <v>5.7920933023546846E-2</v>
          </cell>
          <cell r="AD50">
            <v>5.5</v>
          </cell>
          <cell r="AE50">
            <v>2.5</v>
          </cell>
          <cell r="AF50">
            <v>52.25</v>
          </cell>
          <cell r="AG50">
            <v>0.54545454545454541</v>
          </cell>
          <cell r="AH50">
            <v>0.10526315789473684</v>
          </cell>
          <cell r="AI50">
            <v>5.7416267942583726E-2</v>
          </cell>
        </row>
        <row r="51">
          <cell r="B51" t="str">
            <v>SO</v>
          </cell>
          <cell r="C51">
            <v>5.0999999999999997E-2</v>
          </cell>
          <cell r="D51">
            <v>5.5E-2</v>
          </cell>
          <cell r="E51">
            <v>0.06</v>
          </cell>
          <cell r="F51">
            <v>0.04</v>
          </cell>
          <cell r="G51">
            <v>5.9200000000000003E-2</v>
          </cell>
          <cell r="I51">
            <v>0.73</v>
          </cell>
          <cell r="J51">
            <v>0.72</v>
          </cell>
          <cell r="K51">
            <v>0.68</v>
          </cell>
          <cell r="L51">
            <v>0.29000000000000004</v>
          </cell>
          <cell r="M51">
            <v>0.125</v>
          </cell>
          <cell r="N51">
            <v>0.125</v>
          </cell>
          <cell r="O51">
            <v>0.13</v>
          </cell>
          <cell r="P51">
            <v>0.12666666666666668</v>
          </cell>
          <cell r="Q51">
            <v>3.673333333333334E-2</v>
          </cell>
          <cell r="R51">
            <v>870</v>
          </cell>
          <cell r="S51">
            <v>910</v>
          </cell>
          <cell r="T51">
            <v>9.0308114972208475E-3</v>
          </cell>
          <cell r="U51">
            <v>44</v>
          </cell>
          <cell r="V51">
            <v>35.700000000000003</v>
          </cell>
          <cell r="W51">
            <v>39.85</v>
          </cell>
          <cell r="X51">
            <v>21.25</v>
          </cell>
          <cell r="Y51">
            <v>1.875294117647059</v>
          </cell>
          <cell r="Z51">
            <v>1.6935427678317686E-2</v>
          </cell>
          <cell r="AA51">
            <v>0.46675031367628617</v>
          </cell>
          <cell r="AB51">
            <v>7.9046161810968386E-3</v>
          </cell>
          <cell r="AC51">
            <v>4.4637949514430175E-2</v>
          </cell>
          <cell r="AD51">
            <v>3.25</v>
          </cell>
          <cell r="AE51">
            <v>2.2000000000000002</v>
          </cell>
          <cell r="AF51">
            <v>25</v>
          </cell>
          <cell r="AG51">
            <v>0.32307692307692304</v>
          </cell>
          <cell r="AH51">
            <v>0.13</v>
          </cell>
          <cell r="AI51">
            <v>4.1999999999999996E-2</v>
          </cell>
        </row>
        <row r="52">
          <cell r="B52" t="str">
            <v>TE</v>
          </cell>
          <cell r="C52">
            <v>4.7E-2</v>
          </cell>
          <cell r="D52">
            <v>0.05</v>
          </cell>
          <cell r="E52">
            <v>0.105</v>
          </cell>
          <cell r="F52">
            <v>4.4999999999999998E-2</v>
          </cell>
          <cell r="G52">
            <v>5.4100000000000002E-2</v>
          </cell>
          <cell r="I52">
            <v>0.65</v>
          </cell>
          <cell r="J52">
            <v>0.61</v>
          </cell>
          <cell r="K52">
            <v>0.56999999999999995</v>
          </cell>
          <cell r="L52">
            <v>0.39</v>
          </cell>
          <cell r="M52">
            <v>0.125</v>
          </cell>
          <cell r="N52">
            <v>0.13</v>
          </cell>
          <cell r="O52">
            <v>0.14000000000000001</v>
          </cell>
          <cell r="P52">
            <v>0.13166666666666668</v>
          </cell>
          <cell r="Q52">
            <v>5.1350000000000007E-2</v>
          </cell>
          <cell r="R52">
            <v>217</v>
          </cell>
          <cell r="S52">
            <v>220</v>
          </cell>
          <cell r="T52">
            <v>2.7498123798321839E-3</v>
          </cell>
          <cell r="U52">
            <v>19.7</v>
          </cell>
          <cell r="V52">
            <v>15.8</v>
          </cell>
          <cell r="W52">
            <v>17.75</v>
          </cell>
          <cell r="X52">
            <v>11.1</v>
          </cell>
          <cell r="Y52">
            <v>1.5990990990990992</v>
          </cell>
          <cell r="Z52">
            <v>4.3972224992811955E-3</v>
          </cell>
          <cell r="AA52">
            <v>0.37464788732394372</v>
          </cell>
          <cell r="AB52">
            <v>1.6474101194490114E-3</v>
          </cell>
          <cell r="AC52">
            <v>5.2997410119449015E-2</v>
          </cell>
          <cell r="AD52">
            <v>1.75</v>
          </cell>
          <cell r="AE52">
            <v>1.05</v>
          </cell>
          <cell r="AF52">
            <v>13.25</v>
          </cell>
          <cell r="AG52">
            <v>0.4</v>
          </cell>
          <cell r="AH52">
            <v>0.13207547169811321</v>
          </cell>
          <cell r="AI52">
            <v>5.2830188679245285E-2</v>
          </cell>
        </row>
        <row r="53">
          <cell r="B53" t="str">
            <v>UIL</v>
          </cell>
          <cell r="C53">
            <v>0.04</v>
          </cell>
          <cell r="D53">
            <v>5.5E-2</v>
          </cell>
          <cell r="E53">
            <v>0.03</v>
          </cell>
          <cell r="F53" t="str">
            <v>Nil</v>
          </cell>
          <cell r="G53">
            <v>0.04</v>
          </cell>
          <cell r="I53">
            <v>0.87</v>
          </cell>
          <cell r="J53">
            <v>0.79</v>
          </cell>
          <cell r="K53">
            <v>0.73</v>
          </cell>
          <cell r="L53">
            <v>0.20333333333333325</v>
          </cell>
          <cell r="M53">
            <v>8.5000000000000006E-2</v>
          </cell>
          <cell r="N53">
            <v>0.09</v>
          </cell>
          <cell r="O53">
            <v>0.09</v>
          </cell>
          <cell r="P53">
            <v>8.8333333333333333E-2</v>
          </cell>
          <cell r="Q53">
            <v>1.7961111111111105E-2</v>
          </cell>
          <cell r="R53">
            <v>50</v>
          </cell>
          <cell r="S53">
            <v>50</v>
          </cell>
          <cell r="T53">
            <v>0</v>
          </cell>
          <cell r="U53">
            <v>34.9</v>
          </cell>
          <cell r="V53">
            <v>28.6</v>
          </cell>
          <cell r="W53">
            <v>31.75</v>
          </cell>
          <cell r="X53">
            <v>24.6</v>
          </cell>
          <cell r="Y53">
            <v>1.2906504065040649</v>
          </cell>
          <cell r="Z53">
            <v>0</v>
          </cell>
          <cell r="AA53">
            <v>0.22519685039370074</v>
          </cell>
          <cell r="AB53">
            <v>0</v>
          </cell>
          <cell r="AC53">
            <v>1.7961111111111105E-2</v>
          </cell>
          <cell r="AD53">
            <v>2.35</v>
          </cell>
          <cell r="AE53">
            <v>1.73</v>
          </cell>
          <cell r="AF53">
            <v>27</v>
          </cell>
          <cell r="AG53">
            <v>0.2638297872340426</v>
          </cell>
          <cell r="AH53">
            <v>8.7037037037037038E-2</v>
          </cell>
          <cell r="AI53">
            <v>2.2962962962962966E-2</v>
          </cell>
        </row>
        <row r="54">
          <cell r="B54" t="str">
            <v>UNS</v>
          </cell>
          <cell r="C54">
            <v>0.03</v>
          </cell>
          <cell r="D54">
            <v>0.05</v>
          </cell>
          <cell r="E54">
            <v>9.5000000000000001E-2</v>
          </cell>
          <cell r="F54">
            <v>0.09</v>
          </cell>
          <cell r="G54">
            <v>0.03</v>
          </cell>
          <cell r="I54">
            <v>0.62</v>
          </cell>
          <cell r="J54">
            <v>0.65</v>
          </cell>
          <cell r="K54">
            <v>0.61</v>
          </cell>
          <cell r="L54">
            <v>0.37333333333333341</v>
          </cell>
          <cell r="M54">
            <v>0.115</v>
          </cell>
          <cell r="N54">
            <v>0.115</v>
          </cell>
          <cell r="O54">
            <v>0.125</v>
          </cell>
          <cell r="P54">
            <v>0.11833333333333333</v>
          </cell>
          <cell r="Q54">
            <v>4.4177777777777788E-2</v>
          </cell>
          <cell r="R54">
            <v>37</v>
          </cell>
          <cell r="S54">
            <v>38</v>
          </cell>
          <cell r="T54">
            <v>5.3478986466832801E-3</v>
          </cell>
          <cell r="U54">
            <v>38.700000000000003</v>
          </cell>
          <cell r="V54">
            <v>33</v>
          </cell>
          <cell r="W54">
            <v>35.85</v>
          </cell>
          <cell r="X54">
            <v>24.45</v>
          </cell>
          <cell r="Y54">
            <v>1.4662576687116566</v>
          </cell>
          <cell r="Z54">
            <v>7.8413974021920504E-3</v>
          </cell>
          <cell r="AA54">
            <v>0.31799163179916323</v>
          </cell>
          <cell r="AB54">
            <v>2.4934987555087695E-3</v>
          </cell>
          <cell r="AC54">
            <v>4.6671276533286558E-2</v>
          </cell>
          <cell r="AD54">
            <v>3.4</v>
          </cell>
          <cell r="AE54">
            <v>2.08</v>
          </cell>
          <cell r="AF54">
            <v>27.65</v>
          </cell>
          <cell r="AG54">
            <v>0.38823529411764701</v>
          </cell>
          <cell r="AH54">
            <v>0.12296564195298373</v>
          </cell>
          <cell r="AI54">
            <v>4.7739602169981916E-2</v>
          </cell>
        </row>
        <row r="55">
          <cell r="B55" t="str">
            <v>VVC</v>
          </cell>
          <cell r="C55">
            <v>4.7E-2</v>
          </cell>
          <cell r="D55">
            <v>3.5000000000000003E-2</v>
          </cell>
          <cell r="E55">
            <v>5.5E-2</v>
          </cell>
          <cell r="F55">
            <v>0.03</v>
          </cell>
          <cell r="G55">
            <v>0.06</v>
          </cell>
          <cell r="I55">
            <v>0.82</v>
          </cell>
          <cell r="J55">
            <v>0.76</v>
          </cell>
          <cell r="K55">
            <v>0.7</v>
          </cell>
          <cell r="L55">
            <v>0.23999999999999988</v>
          </cell>
          <cell r="M55">
            <v>9.5000000000000001E-2</v>
          </cell>
          <cell r="N55">
            <v>0.1</v>
          </cell>
          <cell r="O55">
            <v>0.11</v>
          </cell>
          <cell r="P55">
            <v>0.10166666666666667</v>
          </cell>
          <cell r="Q55">
            <v>2.4399999999999988E-2</v>
          </cell>
          <cell r="R55">
            <v>83</v>
          </cell>
          <cell r="S55">
            <v>85</v>
          </cell>
          <cell r="T55">
            <v>4.7734866991846481E-3</v>
          </cell>
          <cell r="U55">
            <v>28.8</v>
          </cell>
          <cell r="V55">
            <v>23.7</v>
          </cell>
          <cell r="W55">
            <v>26.25</v>
          </cell>
          <cell r="X55">
            <v>18.649999999999999</v>
          </cell>
          <cell r="Y55">
            <v>1.4075067024128687</v>
          </cell>
          <cell r="Z55">
            <v>6.7187145229810731E-3</v>
          </cell>
          <cell r="AA55">
            <v>0.28952380952380952</v>
          </cell>
          <cell r="AB55">
            <v>1.9452278237964248E-3</v>
          </cell>
          <cell r="AC55">
            <v>2.6345227823796412E-2</v>
          </cell>
          <cell r="AD55">
            <v>2.2999999999999998</v>
          </cell>
          <cell r="AE55">
            <v>1.6</v>
          </cell>
          <cell r="AF55">
            <v>21.2</v>
          </cell>
          <cell r="AG55">
            <v>0.30434782608695643</v>
          </cell>
          <cell r="AH55">
            <v>0.10849056603773584</v>
          </cell>
          <cell r="AI55">
            <v>3.3018867924528288E-2</v>
          </cell>
        </row>
        <row r="56">
          <cell r="B56" t="str">
            <v>WR</v>
          </cell>
          <cell r="C56">
            <v>6.0999999999999999E-2</v>
          </cell>
          <cell r="D56">
            <v>0.02</v>
          </cell>
          <cell r="E56">
            <v>8.5000000000000006E-2</v>
          </cell>
          <cell r="F56">
            <v>0.03</v>
          </cell>
          <cell r="G56">
            <v>5.0799999999999998E-2</v>
          </cell>
          <cell r="I56">
            <v>0.76</v>
          </cell>
          <cell r="J56">
            <v>0.7</v>
          </cell>
          <cell r="K56">
            <v>0.59</v>
          </cell>
          <cell r="L56">
            <v>0.31666666666666676</v>
          </cell>
          <cell r="M56">
            <v>7.4999999999999997E-2</v>
          </cell>
          <cell r="N56">
            <v>8.5000000000000006E-2</v>
          </cell>
          <cell r="O56">
            <v>0.1</v>
          </cell>
          <cell r="P56">
            <v>8.666666666666667E-2</v>
          </cell>
          <cell r="Q56">
            <v>2.7444444444444455E-2</v>
          </cell>
          <cell r="R56">
            <v>120</v>
          </cell>
          <cell r="S56">
            <v>128</v>
          </cell>
          <cell r="T56">
            <v>1.299136822423641E-2</v>
          </cell>
          <cell r="U56">
            <v>28</v>
          </cell>
          <cell r="V56">
            <v>22.6</v>
          </cell>
          <cell r="W56">
            <v>25.3</v>
          </cell>
          <cell r="X56">
            <v>22.1</v>
          </cell>
          <cell r="Y56">
            <v>1.1447963800904977</v>
          </cell>
          <cell r="Z56">
            <v>1.487247131552856E-2</v>
          </cell>
          <cell r="AA56">
            <v>0.12648221343873511</v>
          </cell>
          <cell r="AB56">
            <v>1.8811030912921488E-3</v>
          </cell>
          <cell r="AC56">
            <v>2.9325547535736605E-2</v>
          </cell>
          <cell r="AD56">
            <v>2.4</v>
          </cell>
          <cell r="AE56">
            <v>1.44</v>
          </cell>
          <cell r="AF56">
            <v>23.45</v>
          </cell>
          <cell r="AG56">
            <v>0.4</v>
          </cell>
          <cell r="AH56">
            <v>0.1023454157782516</v>
          </cell>
          <cell r="AI56">
            <v>4.0938166311300643E-2</v>
          </cell>
        </row>
        <row r="57">
          <cell r="B57" t="str">
            <v>WEC</v>
          </cell>
          <cell r="C57">
            <v>7.4999999999999997E-2</v>
          </cell>
          <cell r="D57">
            <v>4.4999999999999998E-2</v>
          </cell>
          <cell r="E57">
            <v>8.5000000000000006E-2</v>
          </cell>
          <cell r="F57">
            <v>0.16</v>
          </cell>
          <cell r="G57">
            <v>7.8E-2</v>
          </cell>
          <cell r="I57">
            <v>0.48</v>
          </cell>
          <cell r="J57">
            <v>0.5</v>
          </cell>
          <cell r="K57">
            <v>0.59</v>
          </cell>
          <cell r="L57">
            <v>0.47666666666666668</v>
          </cell>
          <cell r="M57">
            <v>0.13</v>
          </cell>
          <cell r="N57">
            <v>0.13</v>
          </cell>
          <cell r="O57">
            <v>0.14000000000000001</v>
          </cell>
          <cell r="P57">
            <v>0.13333333333333333</v>
          </cell>
          <cell r="Q57">
            <v>6.355555555555556E-2</v>
          </cell>
          <cell r="R57">
            <v>228</v>
          </cell>
          <cell r="S57">
            <v>224</v>
          </cell>
          <cell r="T57">
            <v>-3.5336573058661891E-3</v>
          </cell>
          <cell r="U57">
            <v>32.1</v>
          </cell>
          <cell r="V57">
            <v>27</v>
          </cell>
          <cell r="W57">
            <v>29.55</v>
          </cell>
          <cell r="X57">
            <v>17.600000000000001</v>
          </cell>
          <cell r="Y57">
            <v>1.6789772727272727</v>
          </cell>
          <cell r="Z57">
            <v>-5.9329303061560167E-3</v>
          </cell>
          <cell r="AA57">
            <v>0.4043993231810491</v>
          </cell>
          <cell r="AB57">
            <v>-2.3992730002898276E-3</v>
          </cell>
          <cell r="AC57">
            <v>6.1156282555265729E-2</v>
          </cell>
          <cell r="AD57">
            <v>2.75</v>
          </cell>
          <cell r="AE57">
            <v>1.65</v>
          </cell>
          <cell r="AF57">
            <v>19.75</v>
          </cell>
          <cell r="AG57">
            <v>0.4</v>
          </cell>
          <cell r="AH57">
            <v>0.13924050632911392</v>
          </cell>
          <cell r="AI57">
            <v>5.5696202531645568E-2</v>
          </cell>
        </row>
        <row r="58">
          <cell r="B58" t="str">
            <v>XEL</v>
          </cell>
          <cell r="C58">
            <v>5.0999999999999997E-2</v>
          </cell>
          <cell r="D58">
            <v>4.4999999999999998E-2</v>
          </cell>
          <cell r="E58">
            <v>0.05</v>
          </cell>
          <cell r="F58">
            <v>0.03</v>
          </cell>
          <cell r="G58">
            <v>5.2600000000000001E-2</v>
          </cell>
          <cell r="I58">
            <v>0.59</v>
          </cell>
          <cell r="J58">
            <v>0.57999999999999996</v>
          </cell>
          <cell r="K58">
            <v>0.56000000000000005</v>
          </cell>
          <cell r="L58">
            <v>0.42333333333333334</v>
          </cell>
          <cell r="M58">
            <v>0.1</v>
          </cell>
          <cell r="N58">
            <v>0.1</v>
          </cell>
          <cell r="O58">
            <v>0.1</v>
          </cell>
          <cell r="P58">
            <v>0.10000000000000002</v>
          </cell>
          <cell r="Q58">
            <v>4.2333333333333341E-2</v>
          </cell>
          <cell r="R58">
            <v>489</v>
          </cell>
          <cell r="S58">
            <v>498</v>
          </cell>
          <cell r="T58">
            <v>3.654177797325131E-3</v>
          </cell>
          <cell r="U58">
            <v>25.8</v>
          </cell>
          <cell r="V58">
            <v>21.2</v>
          </cell>
          <cell r="W58">
            <v>23.5</v>
          </cell>
          <cell r="X58">
            <v>18.3</v>
          </cell>
          <cell r="Y58">
            <v>1.2841530054644807</v>
          </cell>
          <cell r="Z58">
            <v>4.6925234009366429E-3</v>
          </cell>
          <cell r="AA58">
            <v>0.22127659574468073</v>
          </cell>
          <cell r="AB58">
            <v>1.0383456036115119E-3</v>
          </cell>
          <cell r="AC58">
            <v>4.3371678936944852E-2</v>
          </cell>
          <cell r="AD58">
            <v>2</v>
          </cell>
          <cell r="AE58">
            <v>1.1499999999999999</v>
          </cell>
          <cell r="AF58">
            <v>21</v>
          </cell>
          <cell r="AG58">
            <v>0.42500000000000004</v>
          </cell>
          <cell r="AH58">
            <v>9.5238095238095233E-2</v>
          </cell>
          <cell r="AI58">
            <v>4.0476190476190478E-2</v>
          </cell>
        </row>
      </sheetData>
      <sheetData sheetId="6"/>
      <sheetData sheetId="7"/>
      <sheetData sheetId="8"/>
      <sheetData sheetId="9"/>
      <sheetData sheetId="10">
        <row r="7">
          <cell r="B7" t="str">
            <v>AAA</v>
          </cell>
        </row>
        <row r="8">
          <cell r="B8" t="str">
            <v>AAA-</v>
          </cell>
        </row>
        <row r="9">
          <cell r="B9" t="str">
            <v>AA+</v>
          </cell>
        </row>
        <row r="10">
          <cell r="B10" t="str">
            <v>AA</v>
          </cell>
        </row>
        <row r="11">
          <cell r="B11" t="str">
            <v>AA-</v>
          </cell>
        </row>
        <row r="12">
          <cell r="B12" t="str">
            <v>A+</v>
          </cell>
        </row>
        <row r="13">
          <cell r="B13" t="str">
            <v>A</v>
          </cell>
        </row>
        <row r="14">
          <cell r="B14" t="str">
            <v>A-</v>
          </cell>
        </row>
        <row r="15">
          <cell r="B15" t="str">
            <v>BBB+</v>
          </cell>
        </row>
        <row r="16">
          <cell r="B16" t="str">
            <v>BBB</v>
          </cell>
        </row>
        <row r="17">
          <cell r="B17" t="str">
            <v>BBB-</v>
          </cell>
        </row>
      </sheetData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Instructions"/>
      <sheetName val="Inputs"/>
      <sheetName val="Log"/>
      <sheetName val="Constant_DCF"/>
      <sheetName val="Multi-Stage_DCF_2"/>
      <sheetName val="CAPM_New_Format"/>
      <sheetName val="CAPM"/>
      <sheetName val="Company_Data"/>
      <sheetName val="Growth_Rates"/>
      <sheetName val="Expected_Earnings"/>
      <sheetName val="CapEx"/>
      <sheetName val="Value_Line_Data"/>
      <sheetName val="GDP_Growth"/>
      <sheetName val="Credit_Rating"/>
      <sheetName val="Credit_Rating_Download"/>
      <sheetName val="S&amp;P_500"/>
      <sheetName val="S&amp;P_500_Download"/>
      <sheetName val="Payout_Ratios"/>
      <sheetName val="Business Segment"/>
      <sheetName val="FERC Form 1_2 Data"/>
      <sheetName val="Screening"/>
      <sheetName val="Price"/>
      <sheetName val="Price_Download"/>
      <sheetName val="Dividend"/>
      <sheetName val="Dividend_Download"/>
      <sheetName val="B_Beta"/>
      <sheetName val="B_Beta_Download"/>
      <sheetName val="SNL Data"/>
    </sheetNames>
    <sheetDataSet>
      <sheetData sheetId="0"/>
      <sheetData sheetId="1"/>
      <sheetData sheetId="2">
        <row r="92">
          <cell r="C92" t="str">
            <v>ATO</v>
          </cell>
          <cell r="R92" t="str">
            <v/>
          </cell>
        </row>
        <row r="93">
          <cell r="C93" t="str">
            <v>CPK</v>
          </cell>
          <cell r="R93" t="str">
            <v/>
          </cell>
        </row>
        <row r="94">
          <cell r="C94" t="str">
            <v>NJR</v>
          </cell>
          <cell r="R94" t="str">
            <v/>
          </cell>
        </row>
        <row r="95">
          <cell r="C95" t="str">
            <v>NI</v>
          </cell>
          <cell r="R95" t="str">
            <v/>
          </cell>
        </row>
        <row r="96">
          <cell r="C96" t="str">
            <v>NWN</v>
          </cell>
          <cell r="R96" t="str">
            <v/>
          </cell>
        </row>
        <row r="97">
          <cell r="C97" t="str">
            <v>OGS</v>
          </cell>
          <cell r="R97" t="str">
            <v/>
          </cell>
        </row>
        <row r="98">
          <cell r="C98" t="str">
            <v>SJI</v>
          </cell>
          <cell r="R98" t="str">
            <v/>
          </cell>
        </row>
        <row r="99">
          <cell r="C99" t="str">
            <v>SWX</v>
          </cell>
          <cell r="R99" t="str">
            <v/>
          </cell>
        </row>
        <row r="100">
          <cell r="C100" t="str">
            <v>SR</v>
          </cell>
          <cell r="R100" t="str">
            <v/>
          </cell>
        </row>
        <row r="101">
          <cell r="C101" t="str">
            <v>UGI</v>
          </cell>
          <cell r="R101" t="str">
            <v/>
          </cell>
        </row>
        <row r="102">
          <cell r="C102" t="str">
            <v>ALE</v>
          </cell>
          <cell r="R102">
            <v>1</v>
          </cell>
        </row>
        <row r="103">
          <cell r="C103" t="str">
            <v>LNT</v>
          </cell>
          <cell r="R103">
            <v>1</v>
          </cell>
        </row>
        <row r="104">
          <cell r="C104" t="str">
            <v>AEE</v>
          </cell>
          <cell r="R104">
            <v>1</v>
          </cell>
        </row>
        <row r="105">
          <cell r="C105" t="str">
            <v>AEP</v>
          </cell>
          <cell r="R105">
            <v>1</v>
          </cell>
        </row>
        <row r="106">
          <cell r="C106" t="str">
            <v>AGR</v>
          </cell>
          <cell r="R106" t="str">
            <v/>
          </cell>
        </row>
        <row r="107">
          <cell r="C107" t="str">
            <v>AVA</v>
          </cell>
          <cell r="R107" t="str">
            <v/>
          </cell>
        </row>
        <row r="108">
          <cell r="C108" t="str">
            <v>BKH</v>
          </cell>
          <cell r="R108" t="str">
            <v/>
          </cell>
        </row>
        <row r="109">
          <cell r="C109" t="str">
            <v>CNP</v>
          </cell>
          <cell r="R109" t="str">
            <v/>
          </cell>
        </row>
        <row r="110">
          <cell r="C110" t="str">
            <v>CMS</v>
          </cell>
          <cell r="R110" t="str">
            <v/>
          </cell>
        </row>
        <row r="111">
          <cell r="C111" t="str">
            <v>ED</v>
          </cell>
          <cell r="R111" t="str">
            <v/>
          </cell>
        </row>
        <row r="112">
          <cell r="C112" t="str">
            <v>D</v>
          </cell>
          <cell r="R112" t="str">
            <v/>
          </cell>
        </row>
        <row r="113">
          <cell r="C113" t="str">
            <v>DTE</v>
          </cell>
          <cell r="R113" t="str">
            <v/>
          </cell>
        </row>
        <row r="114">
          <cell r="C114" t="str">
            <v>DUK</v>
          </cell>
          <cell r="R114">
            <v>1</v>
          </cell>
        </row>
        <row r="115">
          <cell r="C115" t="str">
            <v>EIX</v>
          </cell>
          <cell r="R115">
            <v>1</v>
          </cell>
        </row>
        <row r="116">
          <cell r="C116" t="str">
            <v>EE</v>
          </cell>
          <cell r="R116" t="str">
            <v/>
          </cell>
        </row>
        <row r="117">
          <cell r="C117" t="str">
            <v>ETR</v>
          </cell>
          <cell r="R117">
            <v>1</v>
          </cell>
        </row>
        <row r="118">
          <cell r="C118" t="str">
            <v>ES</v>
          </cell>
          <cell r="R118" t="str">
            <v/>
          </cell>
        </row>
        <row r="119">
          <cell r="C119" t="str">
            <v>EXC</v>
          </cell>
          <cell r="R119" t="str">
            <v/>
          </cell>
        </row>
        <row r="120">
          <cell r="C120" t="str">
            <v>FE</v>
          </cell>
          <cell r="R120" t="str">
            <v/>
          </cell>
        </row>
        <row r="121">
          <cell r="C121" t="str">
            <v>EVRG</v>
          </cell>
          <cell r="R121">
            <v>1</v>
          </cell>
        </row>
        <row r="122">
          <cell r="C122" t="str">
            <v>HE</v>
          </cell>
          <cell r="R122">
            <v>1</v>
          </cell>
        </row>
        <row r="123">
          <cell r="C123" t="str">
            <v>IDA</v>
          </cell>
          <cell r="R123">
            <v>1</v>
          </cell>
        </row>
        <row r="124">
          <cell r="C124" t="str">
            <v>MGEE</v>
          </cell>
          <cell r="R124" t="str">
            <v/>
          </cell>
        </row>
        <row r="125">
          <cell r="C125" t="str">
            <v>NEE</v>
          </cell>
          <cell r="R125" t="str">
            <v/>
          </cell>
        </row>
        <row r="126">
          <cell r="C126" t="str">
            <v>NWE</v>
          </cell>
          <cell r="R126" t="str">
            <v/>
          </cell>
        </row>
        <row r="127">
          <cell r="C127" t="str">
            <v>OGE</v>
          </cell>
          <cell r="R127">
            <v>1</v>
          </cell>
        </row>
        <row r="128">
          <cell r="C128" t="str">
            <v>OTTR</v>
          </cell>
          <cell r="R128" t="str">
            <v/>
          </cell>
        </row>
        <row r="129">
          <cell r="C129" t="str">
            <v>PCG</v>
          </cell>
          <cell r="R129" t="str">
            <v/>
          </cell>
        </row>
        <row r="130">
          <cell r="C130" t="str">
            <v>PNW</v>
          </cell>
          <cell r="R130">
            <v>1</v>
          </cell>
        </row>
        <row r="131">
          <cell r="C131" t="str">
            <v>PNM</v>
          </cell>
          <cell r="R131" t="str">
            <v/>
          </cell>
        </row>
        <row r="132">
          <cell r="C132" t="str">
            <v>POR</v>
          </cell>
          <cell r="R132">
            <v>1</v>
          </cell>
        </row>
        <row r="133">
          <cell r="C133" t="str">
            <v>PPL</v>
          </cell>
          <cell r="R133" t="str">
            <v/>
          </cell>
        </row>
        <row r="134">
          <cell r="C134" t="str">
            <v>PEG</v>
          </cell>
          <cell r="R134" t="str">
            <v/>
          </cell>
        </row>
        <row r="135">
          <cell r="C135" t="str">
            <v>SRE</v>
          </cell>
          <cell r="R135" t="str">
            <v/>
          </cell>
        </row>
        <row r="136">
          <cell r="C136" t="str">
            <v>SO</v>
          </cell>
          <cell r="R136" t="str">
            <v/>
          </cell>
        </row>
        <row r="137">
          <cell r="C137" t="str">
            <v>WEC</v>
          </cell>
          <cell r="R137" t="str">
            <v/>
          </cell>
        </row>
        <row r="138">
          <cell r="C138" t="str">
            <v>XEL</v>
          </cell>
          <cell r="R138">
            <v>1</v>
          </cell>
        </row>
        <row r="139">
          <cell r="C139" t="str">
            <v>AQN</v>
          </cell>
          <cell r="R139" t="str">
            <v/>
          </cell>
        </row>
        <row r="140">
          <cell r="C140" t="str">
            <v>ALA</v>
          </cell>
          <cell r="R140" t="str">
            <v/>
          </cell>
        </row>
        <row r="141">
          <cell r="C141" t="str">
            <v>CU</v>
          </cell>
          <cell r="R141" t="str">
            <v/>
          </cell>
        </row>
        <row r="142">
          <cell r="C142" t="str">
            <v>EMA</v>
          </cell>
          <cell r="R142" t="str">
            <v/>
          </cell>
        </row>
        <row r="143">
          <cell r="C143" t="str">
            <v>ENB</v>
          </cell>
          <cell r="R143" t="str">
            <v/>
          </cell>
        </row>
        <row r="144">
          <cell r="C144" t="str">
            <v>FTS</v>
          </cell>
          <cell r="R144" t="str">
            <v/>
          </cell>
        </row>
        <row r="145">
          <cell r="C145" t="str">
            <v>H</v>
          </cell>
          <cell r="R145" t="str">
            <v/>
          </cell>
        </row>
        <row r="146">
          <cell r="C146" t="str">
            <v>TRP</v>
          </cell>
          <cell r="R146" t="str">
            <v/>
          </cell>
        </row>
        <row r="147">
          <cell r="C147" t="str">
            <v>AWK</v>
          </cell>
          <cell r="R147" t="str">
            <v/>
          </cell>
        </row>
        <row r="148">
          <cell r="C148" t="str">
            <v>AWR</v>
          </cell>
          <cell r="R148" t="str">
            <v/>
          </cell>
        </row>
        <row r="149">
          <cell r="C149" t="str">
            <v>CWT</v>
          </cell>
          <cell r="R149" t="str">
            <v/>
          </cell>
        </row>
        <row r="150">
          <cell r="C150" t="str">
            <v>MSEX</v>
          </cell>
          <cell r="R150" t="str">
            <v/>
          </cell>
        </row>
        <row r="151">
          <cell r="C151" t="str">
            <v>SJW</v>
          </cell>
          <cell r="R151" t="str">
            <v/>
          </cell>
        </row>
        <row r="152">
          <cell r="C152" t="str">
            <v>WTRG</v>
          </cell>
          <cell r="R152" t="str">
            <v/>
          </cell>
        </row>
        <row r="153">
          <cell r="C153" t="str">
            <v>YORW</v>
          </cell>
          <cell r="R15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SNL Data"/>
      <sheetName val="Parent Companies"/>
      <sheetName val="NWE"/>
      <sheetName val="CNP Balance Sheet (As-Reported)"/>
    </sheetNames>
    <sheetDataSet>
      <sheetData sheetId="0"/>
      <sheetData sheetId="1"/>
      <sheetData sheetId="2">
        <row r="1">
          <cell r="A1" t="str">
            <v>ALLETE, Inc.</v>
          </cell>
        </row>
        <row r="2">
          <cell r="A2" t="str">
            <v>Alliant Energy Corporation</v>
          </cell>
        </row>
        <row r="3">
          <cell r="A3" t="str">
            <v>Ameren Corporation</v>
          </cell>
        </row>
        <row r="4">
          <cell r="A4" t="str">
            <v>American Electric Power Company, Inc.</v>
          </cell>
        </row>
        <row r="5">
          <cell r="A5" t="str">
            <v>Avista Corporation</v>
          </cell>
        </row>
        <row r="6">
          <cell r="A6" t="str">
            <v>Black Hills Corporation</v>
          </cell>
        </row>
        <row r="7">
          <cell r="A7" t="str">
            <v>CenterPoint Energy, Inc.</v>
          </cell>
        </row>
        <row r="8">
          <cell r="A8" t="str">
            <v>CMS Energy Corporation</v>
          </cell>
        </row>
        <row r="9">
          <cell r="A9" t="str">
            <v>Consolidated Edison, Inc.</v>
          </cell>
        </row>
        <row r="10">
          <cell r="A10" t="str">
            <v>Dominion Resources, Inc.</v>
          </cell>
        </row>
        <row r="11">
          <cell r="A11" t="str">
            <v>DTE Energy Company</v>
          </cell>
        </row>
        <row r="12">
          <cell r="A12" t="str">
            <v>Duke Energy Corporation</v>
          </cell>
        </row>
        <row r="13">
          <cell r="A13" t="str">
            <v>Empire District Electric Company</v>
          </cell>
        </row>
        <row r="14">
          <cell r="A14" t="str">
            <v>FirstEnergy Corp.</v>
          </cell>
        </row>
        <row r="15">
          <cell r="A15" t="str">
            <v>Great Plains Energy Inc.</v>
          </cell>
        </row>
        <row r="16">
          <cell r="A16" t="str">
            <v>IDACORP, Inc.</v>
          </cell>
        </row>
        <row r="17">
          <cell r="A17" t="str">
            <v>Northwestern Corporation</v>
          </cell>
        </row>
        <row r="18">
          <cell r="A18" t="str">
            <v>Eversource Energy</v>
          </cell>
        </row>
        <row r="19">
          <cell r="A19" t="str">
            <v>OGE Energy Corp.</v>
          </cell>
        </row>
        <row r="20">
          <cell r="A20" t="str">
            <v>Otter Tail Corporation</v>
          </cell>
        </row>
        <row r="21">
          <cell r="A21" t="str">
            <v>PG&amp;E Corporation</v>
          </cell>
        </row>
        <row r="22">
          <cell r="A22" t="str">
            <v>Pinnacle West Capital Corporation</v>
          </cell>
        </row>
        <row r="23">
          <cell r="A23" t="str">
            <v>Portland General Electric Company</v>
          </cell>
        </row>
        <row r="24">
          <cell r="A24" t="str">
            <v>SCANA Corporation</v>
          </cell>
        </row>
        <row r="25">
          <cell r="A25" t="str">
            <v>Southern Company</v>
          </cell>
        </row>
        <row r="26">
          <cell r="A26" t="str">
            <v>TECO Energy, Inc.</v>
          </cell>
        </row>
        <row r="27">
          <cell r="A27" t="str">
            <v>Westar Energy, Inc.</v>
          </cell>
        </row>
        <row r="28">
          <cell r="A28" t="str">
            <v>Xcel Energy Inc.</v>
          </cell>
        </row>
      </sheetData>
      <sheetData sheetId="3"/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Groups"/>
      <sheetName val="Company Data Inputs"/>
      <sheetName val="Sch 2, p 1"/>
      <sheetName val="Sch 2, p 2 "/>
      <sheetName val="Sch 2, p 3"/>
      <sheetName val="Sch 3"/>
      <sheetName val="Sch 4, p1"/>
      <sheetName val="Sch 4, p 2"/>
      <sheetName val="Sch 4, p 3"/>
      <sheetName val="Sch 5"/>
      <sheetName val="Sch 6"/>
      <sheetName val="Sch 7, p1"/>
      <sheetName val="Sch 7, p 2"/>
      <sheetName val="Sch 7, p 3"/>
      <sheetName val="Sch 7, p 4"/>
      <sheetName val="Sch 8"/>
      <sheetName val="Sch 9"/>
      <sheetName val="Sch 10, p 1"/>
      <sheetName val="Sch 10, p 2"/>
      <sheetName val="Sch 11"/>
      <sheetName val="Sch 12 WP"/>
      <sheetName val="Sch 12"/>
      <sheetName val="Sch 13"/>
      <sheetName val="Sch 14"/>
      <sheetName val="p. 1"/>
    </sheetNames>
    <sheetDataSet>
      <sheetData sheetId="0">
        <row r="3">
          <cell r="B3" t="str">
            <v>UNISOURCE ENERGY CONSOLIDATED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 pres fuel"/>
      <sheetName val="proposed fuel"/>
      <sheetName val="G"/>
      <sheetName val="RES AVG"/>
      <sheetName val="RES"/>
      <sheetName val="RTM"/>
      <sheetName val="GS"/>
      <sheetName val="not used"/>
      <sheetName val="MGTLV "/>
      <sheetName val="MGTLV (a)"/>
      <sheetName val="MGT 3A"/>
      <sheetName val="MGT 3A (a)"/>
      <sheetName val="GT LV Dist"/>
      <sheetName val="GT 3A Dist"/>
      <sheetName val="GT 3B Dist"/>
      <sheetName val="MGTLV  (MAX)"/>
      <sheetName val="MGTLV (MAX) (a)"/>
      <sheetName val="MGT 3A (MAX)"/>
      <sheetName val="MGT 3A (MAX) (a)"/>
      <sheetName val="GT LV Dist (Max)"/>
      <sheetName val="GT 3A Dist (MAX)"/>
      <sheetName val="GT 3B Dist (MAX)"/>
      <sheetName val="MGTLV  (2 Part)"/>
      <sheetName val="MGTLV (2 Part) (a)"/>
      <sheetName val="MGT 3A (2 Part)"/>
      <sheetName val="MGT 3A (2 Part) (a)"/>
      <sheetName val="GT LV Dist (2 Part)"/>
      <sheetName val="GT 3A Dist (2 Part)"/>
      <sheetName val="TM RT Dist"/>
      <sheetName val="GT 3B Dist (2 Part)"/>
      <sheetName val="Surcharg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O49">
            <v>7.2959171999999999</v>
          </cell>
          <cell r="Q49">
            <v>7.2959171999999999</v>
          </cell>
          <cell r="U49">
            <v>8.642855759999998</v>
          </cell>
          <cell r="V49">
            <v>8.642855759999998</v>
          </cell>
        </row>
        <row r="53">
          <cell r="O53">
            <v>0.14915880000000001</v>
          </cell>
          <cell r="Q53">
            <v>0.12606880000000001</v>
          </cell>
          <cell r="U53">
            <v>0.1566988</v>
          </cell>
          <cell r="V53">
            <v>0.1305588</v>
          </cell>
        </row>
        <row r="54">
          <cell r="Q54">
            <v>0.12606880000000001</v>
          </cell>
          <cell r="V54">
            <v>0.1305588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JH-1"/>
      <sheetName val="FJH-3 p 1"/>
      <sheetName val="ATO (WP)"/>
      <sheetName val="LG (WP)"/>
      <sheetName val="NJR (WP)"/>
      <sheetName val="NWN (WP)"/>
      <sheetName val="PNY (WP)"/>
      <sheetName val="SJI (WP)"/>
      <sheetName val="SWX (WP)"/>
      <sheetName val="WGL (WP)"/>
      <sheetName val="FJH-3 p 2"/>
      <sheetName val="FJH-4 p 1"/>
      <sheetName val="FJH-4 p 2"/>
      <sheetName val="FJH-4 p 3"/>
      <sheetName val="FJH-4 p 4"/>
      <sheetName val="FJH-4 p 5"/>
      <sheetName val="FJH-4 p 6"/>
      <sheetName val="FJH-4 p 7"/>
      <sheetName val="FJH-4 p 8"/>
      <sheetName val="FJH-4 p 9"/>
      <sheetName val="FJH-5"/>
      <sheetName val="FJH-6"/>
      <sheetName val="FJH-7"/>
      <sheetName val="Spot &amp; Mnthly Cl. Pr. (WP)"/>
      <sheetName val="FJH-8"/>
      <sheetName val="FJH-9 p 1"/>
      <sheetName val="FJH-10 p 1"/>
      <sheetName val="FJH-10 p 2"/>
      <sheetName val="FJH-10 p 4"/>
      <sheetName val="FJH-10 p 5"/>
      <sheetName val="FJH-10 p 6"/>
      <sheetName val="FJH-10 p 8"/>
      <sheetName val="FJH-10 p 9"/>
      <sheetName val="Annual Bond Yields (WP)"/>
      <sheetName val="AUS RPM Study p 1"/>
      <sheetName val="AUS RPM Study p 2"/>
      <sheetName val="AUS RPM Study p 3"/>
      <sheetName val="AUS RPM Study p 4"/>
      <sheetName val="AUS RPM Study p 5"/>
      <sheetName val="AUS RPM Study p 6"/>
      <sheetName val="AUS RPM Study p 7"/>
      <sheetName val="AUS RPM Study p 8"/>
      <sheetName val="AUS RPM Study p 9"/>
      <sheetName val="AUS RPM Study p 10"/>
      <sheetName val="AUS RPM Study p 11"/>
      <sheetName val="AUS RPM Study p 12"/>
      <sheetName val="FJH-11 p 1"/>
      <sheetName val="FJH-11 pp 2-6"/>
      <sheetName val="FJH-13 p 1"/>
      <sheetName val="FJH-13 p 2"/>
      <sheetName val="VL Appr Potential (WP)"/>
      <sheetName val="FJH-14 p 1"/>
      <sheetName val="FJH-14 p 2"/>
      <sheetName val="FJH-15 p 1"/>
      <sheetName val="FJH-15 p 2 and p 7"/>
      <sheetName val="CEM Div ylds (WP)"/>
      <sheetName val="FJH-15 p 3"/>
      <sheetName val="FJH-15 p 4"/>
      <sheetName val="FJH-15 p 5"/>
      <sheetName val="FJH-15 p 6"/>
      <sheetName val="FJH-16 p 1"/>
      <sheetName val="FJH-16 p 2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>
            <v>40394</v>
          </cell>
        </row>
        <row r="2">
          <cell r="D2" t="str">
            <v>Average Annual Yields, "Aa" Public Utility Bonds</v>
          </cell>
          <cell r="G2" t="str">
            <v>Average Annual Yields, "A" Public Utility Bonds</v>
          </cell>
          <cell r="J2" t="str">
            <v>Average Annual Yields, "Baa" Public Utility Bonds</v>
          </cell>
        </row>
        <row r="7">
          <cell r="B7">
            <v>2009</v>
          </cell>
          <cell r="D7">
            <v>5.75</v>
          </cell>
          <cell r="G7">
            <v>6.04</v>
          </cell>
          <cell r="J7">
            <v>7.06</v>
          </cell>
        </row>
        <row r="8">
          <cell r="B8">
            <v>2008</v>
          </cell>
          <cell r="D8">
            <v>6.18</v>
          </cell>
          <cell r="G8">
            <v>6.53</v>
          </cell>
          <cell r="J8">
            <v>7.25</v>
          </cell>
        </row>
        <row r="9">
          <cell r="B9">
            <v>2007</v>
          </cell>
          <cell r="D9">
            <v>5.94</v>
          </cell>
          <cell r="G9">
            <v>6.07</v>
          </cell>
          <cell r="J9">
            <v>6.33</v>
          </cell>
        </row>
        <row r="10">
          <cell r="B10">
            <v>2006</v>
          </cell>
          <cell r="D10">
            <v>5.84</v>
          </cell>
          <cell r="G10">
            <v>6.07</v>
          </cell>
          <cell r="J10">
            <v>6.32</v>
          </cell>
        </row>
        <row r="11">
          <cell r="B11">
            <v>2005</v>
          </cell>
          <cell r="D11">
            <v>5.44</v>
          </cell>
          <cell r="G11">
            <v>5.65</v>
          </cell>
          <cell r="J11">
            <v>5.93</v>
          </cell>
        </row>
        <row r="12">
          <cell r="B12">
            <v>2004</v>
          </cell>
          <cell r="D12">
            <v>6.04</v>
          </cell>
          <cell r="G12">
            <v>6.16</v>
          </cell>
          <cell r="J12">
            <v>6.4</v>
          </cell>
        </row>
        <row r="13">
          <cell r="B13">
            <v>2003</v>
          </cell>
          <cell r="D13">
            <v>6.4</v>
          </cell>
          <cell r="G13">
            <v>6.58</v>
          </cell>
          <cell r="J13">
            <v>6.84</v>
          </cell>
        </row>
        <row r="14">
          <cell r="B14">
            <v>2002</v>
          </cell>
          <cell r="D14">
            <v>7.19</v>
          </cell>
          <cell r="G14">
            <v>7.37</v>
          </cell>
          <cell r="J14">
            <v>8.02</v>
          </cell>
        </row>
        <row r="15">
          <cell r="B15">
            <v>2001</v>
          </cell>
          <cell r="D15">
            <v>7.58</v>
          </cell>
          <cell r="G15">
            <v>7.76</v>
          </cell>
          <cell r="J15">
            <v>8.0299999999999994</v>
          </cell>
        </row>
        <row r="16">
          <cell r="B16">
            <v>2000</v>
          </cell>
          <cell r="D16">
            <v>8.06</v>
          </cell>
          <cell r="G16">
            <v>8.24</v>
          </cell>
          <cell r="J16">
            <v>8.36</v>
          </cell>
        </row>
        <row r="17">
          <cell r="B17">
            <v>1999</v>
          </cell>
          <cell r="D17">
            <v>7.51</v>
          </cell>
          <cell r="G17">
            <v>7.62</v>
          </cell>
          <cell r="J17">
            <v>7.88</v>
          </cell>
        </row>
        <row r="18">
          <cell r="B18">
            <v>1998</v>
          </cell>
          <cell r="D18">
            <v>6.91</v>
          </cell>
          <cell r="G18">
            <v>7.05</v>
          </cell>
          <cell r="J18">
            <v>7.26</v>
          </cell>
        </row>
        <row r="19">
          <cell r="B19">
            <v>1997</v>
          </cell>
          <cell r="D19">
            <v>7.54</v>
          </cell>
          <cell r="G19">
            <v>7.6</v>
          </cell>
          <cell r="J19">
            <v>7.95</v>
          </cell>
        </row>
        <row r="20">
          <cell r="B20">
            <v>1996</v>
          </cell>
          <cell r="D20">
            <v>7.57</v>
          </cell>
          <cell r="G20">
            <v>7.75</v>
          </cell>
          <cell r="J20">
            <v>8.16</v>
          </cell>
        </row>
        <row r="21">
          <cell r="B21">
            <v>1995</v>
          </cell>
          <cell r="D21">
            <v>7.77</v>
          </cell>
          <cell r="G21">
            <v>7.89</v>
          </cell>
          <cell r="J21">
            <v>8.31</v>
          </cell>
        </row>
        <row r="22">
          <cell r="B22">
            <v>1994</v>
          </cell>
          <cell r="D22">
            <v>8.2100000000000009</v>
          </cell>
          <cell r="G22">
            <v>8.31</v>
          </cell>
          <cell r="J22">
            <v>8.6300000000000008</v>
          </cell>
        </row>
        <row r="23">
          <cell r="B23">
            <v>1993</v>
          </cell>
          <cell r="D23">
            <v>7.44</v>
          </cell>
          <cell r="G23">
            <v>7.59</v>
          </cell>
          <cell r="J23">
            <v>7.91</v>
          </cell>
        </row>
        <row r="24">
          <cell r="B24">
            <v>1992</v>
          </cell>
          <cell r="D24">
            <v>8.5500000000000007</v>
          </cell>
          <cell r="G24">
            <v>8.69</v>
          </cell>
          <cell r="J24">
            <v>8.86</v>
          </cell>
        </row>
        <row r="25">
          <cell r="B25">
            <v>1991</v>
          </cell>
          <cell r="D25">
            <v>9.09</v>
          </cell>
          <cell r="G25">
            <v>9.36</v>
          </cell>
          <cell r="J25">
            <v>9.5500000000000007</v>
          </cell>
        </row>
        <row r="26">
          <cell r="B26">
            <v>1990</v>
          </cell>
          <cell r="D26">
            <v>9.65</v>
          </cell>
          <cell r="G26">
            <v>9.86</v>
          </cell>
          <cell r="J26">
            <v>10.06</v>
          </cell>
        </row>
        <row r="27">
          <cell r="B27">
            <v>1989</v>
          </cell>
          <cell r="D27">
            <v>9.56</v>
          </cell>
          <cell r="G27">
            <v>9.77</v>
          </cell>
          <cell r="J27">
            <v>9.9700000000000006</v>
          </cell>
        </row>
        <row r="28">
          <cell r="B28">
            <v>1988</v>
          </cell>
          <cell r="D28">
            <v>10.26</v>
          </cell>
          <cell r="G28">
            <v>10.49</v>
          </cell>
          <cell r="J28">
            <v>11</v>
          </cell>
        </row>
        <row r="29">
          <cell r="B29">
            <v>1987</v>
          </cell>
          <cell r="D29">
            <v>9.77</v>
          </cell>
          <cell r="G29">
            <v>10.1</v>
          </cell>
          <cell r="J29">
            <v>10.53</v>
          </cell>
        </row>
        <row r="30">
          <cell r="B30">
            <v>1986</v>
          </cell>
          <cell r="D30">
            <v>9.3000000000000007</v>
          </cell>
          <cell r="G30">
            <v>9.58</v>
          </cell>
          <cell r="J30">
            <v>10</v>
          </cell>
        </row>
        <row r="31">
          <cell r="B31">
            <v>1985</v>
          </cell>
          <cell r="D31">
            <v>12.06</v>
          </cell>
          <cell r="G31">
            <v>12.47</v>
          </cell>
          <cell r="J31">
            <v>12.96</v>
          </cell>
        </row>
        <row r="32">
          <cell r="B32">
            <v>1984</v>
          </cell>
          <cell r="D32">
            <v>13.66</v>
          </cell>
          <cell r="G32">
            <v>14.03</v>
          </cell>
          <cell r="J32">
            <v>14.53</v>
          </cell>
        </row>
        <row r="33">
          <cell r="B33">
            <v>1983</v>
          </cell>
          <cell r="D33">
            <v>12.83</v>
          </cell>
          <cell r="G33">
            <v>13.66</v>
          </cell>
          <cell r="J33">
            <v>14.2</v>
          </cell>
        </row>
        <row r="34">
          <cell r="B34">
            <v>1982</v>
          </cell>
          <cell r="D34">
            <v>14.79</v>
          </cell>
          <cell r="G34">
            <v>15.86</v>
          </cell>
          <cell r="J34">
            <v>16.45</v>
          </cell>
        </row>
        <row r="35">
          <cell r="B35">
            <v>1981</v>
          </cell>
          <cell r="D35">
            <v>15.3</v>
          </cell>
          <cell r="G35">
            <v>15.95</v>
          </cell>
          <cell r="J35">
            <v>16.600000000000001</v>
          </cell>
        </row>
        <row r="36">
          <cell r="B36">
            <v>1980</v>
          </cell>
          <cell r="D36">
            <v>13</v>
          </cell>
          <cell r="G36">
            <v>13.34</v>
          </cell>
          <cell r="J36">
            <v>13.95</v>
          </cell>
        </row>
        <row r="37">
          <cell r="B37">
            <v>1979</v>
          </cell>
          <cell r="D37">
            <v>10.220000000000001</v>
          </cell>
          <cell r="G37">
            <v>10.49</v>
          </cell>
          <cell r="J37">
            <v>10.96</v>
          </cell>
        </row>
        <row r="38">
          <cell r="B38">
            <v>1978</v>
          </cell>
          <cell r="D38">
            <v>9.1</v>
          </cell>
          <cell r="G38">
            <v>9.2899999999999991</v>
          </cell>
          <cell r="J38">
            <v>9.6199999999999992</v>
          </cell>
        </row>
        <row r="39">
          <cell r="B39">
            <v>1977</v>
          </cell>
          <cell r="D39">
            <v>8.43</v>
          </cell>
          <cell r="G39">
            <v>8.61</v>
          </cell>
          <cell r="J39">
            <v>9.06</v>
          </cell>
        </row>
        <row r="40">
          <cell r="B40">
            <v>1976</v>
          </cell>
          <cell r="D40">
            <v>8.92</v>
          </cell>
          <cell r="G40">
            <v>9.2899999999999991</v>
          </cell>
          <cell r="J40">
            <v>9.82</v>
          </cell>
        </row>
        <row r="41">
          <cell r="B41">
            <v>1975</v>
          </cell>
          <cell r="D41">
            <v>9.44</v>
          </cell>
          <cell r="G41">
            <v>10.09</v>
          </cell>
          <cell r="J41">
            <v>10.96</v>
          </cell>
        </row>
        <row r="42">
          <cell r="B42">
            <v>1974</v>
          </cell>
          <cell r="D42">
            <v>9.0399999999999991</v>
          </cell>
          <cell r="G42">
            <v>9.5</v>
          </cell>
          <cell r="J42">
            <v>9.84</v>
          </cell>
        </row>
        <row r="43">
          <cell r="B43">
            <v>1973</v>
          </cell>
          <cell r="D43">
            <v>7.72</v>
          </cell>
          <cell r="G43">
            <v>7.84</v>
          </cell>
          <cell r="J43">
            <v>8.17</v>
          </cell>
        </row>
        <row r="44">
          <cell r="B44">
            <v>1972</v>
          </cell>
          <cell r="D44">
            <v>7.6</v>
          </cell>
          <cell r="G44">
            <v>7.72</v>
          </cell>
          <cell r="J44">
            <v>8.17</v>
          </cell>
        </row>
        <row r="45">
          <cell r="B45">
            <v>1971</v>
          </cell>
          <cell r="D45">
            <v>8</v>
          </cell>
          <cell r="G45">
            <v>8.16</v>
          </cell>
          <cell r="J45">
            <v>8.6300000000000008</v>
          </cell>
        </row>
        <row r="46">
          <cell r="B46">
            <v>1970</v>
          </cell>
          <cell r="D46">
            <v>8.52</v>
          </cell>
          <cell r="G46">
            <v>8.69</v>
          </cell>
          <cell r="J46">
            <v>9.18</v>
          </cell>
        </row>
        <row r="47">
          <cell r="B47">
            <v>1969</v>
          </cell>
          <cell r="D47">
            <v>7.34</v>
          </cell>
          <cell r="G47">
            <v>7.54</v>
          </cell>
          <cell r="J47">
            <v>7.93</v>
          </cell>
        </row>
        <row r="48">
          <cell r="B48">
            <v>1968</v>
          </cell>
          <cell r="D48">
            <v>6.35</v>
          </cell>
          <cell r="G48">
            <v>6.51</v>
          </cell>
          <cell r="J48">
            <v>6.87</v>
          </cell>
        </row>
        <row r="49">
          <cell r="B49">
            <v>1967</v>
          </cell>
          <cell r="D49">
            <v>5.66</v>
          </cell>
          <cell r="G49">
            <v>5.87</v>
          </cell>
          <cell r="J49">
            <v>6.15</v>
          </cell>
        </row>
        <row r="50">
          <cell r="B50">
            <v>1966</v>
          </cell>
          <cell r="D50">
            <v>5.25</v>
          </cell>
          <cell r="G50">
            <v>5.39</v>
          </cell>
          <cell r="J50">
            <v>5.6</v>
          </cell>
        </row>
        <row r="51">
          <cell r="B51">
            <v>1965</v>
          </cell>
          <cell r="D51">
            <v>4.5199999999999996</v>
          </cell>
          <cell r="G51">
            <v>4.58</v>
          </cell>
          <cell r="J51">
            <v>4.78</v>
          </cell>
        </row>
        <row r="52">
          <cell r="B52">
            <v>1964</v>
          </cell>
          <cell r="D52">
            <v>4.4400000000000004</v>
          </cell>
          <cell r="G52">
            <v>4.5199999999999996</v>
          </cell>
          <cell r="J52">
            <v>4.74</v>
          </cell>
        </row>
        <row r="53">
          <cell r="B53">
            <v>1963</v>
          </cell>
          <cell r="D53">
            <v>4.32</v>
          </cell>
          <cell r="G53">
            <v>4.3899999999999997</v>
          </cell>
          <cell r="J53">
            <v>4.67</v>
          </cell>
        </row>
        <row r="54">
          <cell r="B54">
            <v>1962</v>
          </cell>
          <cell r="D54">
            <v>4.41</v>
          </cell>
          <cell r="G54">
            <v>4.54</v>
          </cell>
          <cell r="J54">
            <v>4.75</v>
          </cell>
        </row>
        <row r="55">
          <cell r="B55">
            <v>1961</v>
          </cell>
          <cell r="D55">
            <v>4.46</v>
          </cell>
          <cell r="G55">
            <v>4.62</v>
          </cell>
          <cell r="J55">
            <v>4.83</v>
          </cell>
        </row>
        <row r="56">
          <cell r="B56">
            <v>1960</v>
          </cell>
          <cell r="D56">
            <v>4.53</v>
          </cell>
          <cell r="G56">
            <v>4.78</v>
          </cell>
          <cell r="J56">
            <v>4.97</v>
          </cell>
        </row>
        <row r="57">
          <cell r="B57">
            <v>1959</v>
          </cell>
          <cell r="D57">
            <v>4.5599999999999996</v>
          </cell>
          <cell r="G57">
            <v>4.78</v>
          </cell>
          <cell r="J57">
            <v>4.96</v>
          </cell>
        </row>
        <row r="58">
          <cell r="B58">
            <v>1958</v>
          </cell>
          <cell r="D58">
            <v>3.92</v>
          </cell>
          <cell r="G58">
            <v>4.2</v>
          </cell>
          <cell r="J58">
            <v>4.43</v>
          </cell>
        </row>
        <row r="59">
          <cell r="B59">
            <v>1957</v>
          </cell>
          <cell r="D59">
            <v>4.03</v>
          </cell>
          <cell r="G59">
            <v>4.24</v>
          </cell>
          <cell r="J59">
            <v>4.46</v>
          </cell>
        </row>
        <row r="60">
          <cell r="B60">
            <v>1956</v>
          </cell>
          <cell r="D60">
            <v>3.43</v>
          </cell>
          <cell r="G60">
            <v>3.56</v>
          </cell>
          <cell r="J60">
            <v>3.78</v>
          </cell>
        </row>
        <row r="61">
          <cell r="B61">
            <v>1955</v>
          </cell>
          <cell r="D61">
            <v>3.13</v>
          </cell>
          <cell r="G61">
            <v>3.22</v>
          </cell>
          <cell r="J61">
            <v>3.43</v>
          </cell>
        </row>
        <row r="62">
          <cell r="B62">
            <v>1954</v>
          </cell>
          <cell r="D62">
            <v>3</v>
          </cell>
          <cell r="G62">
            <v>3.16</v>
          </cell>
          <cell r="J62">
            <v>3.51</v>
          </cell>
        </row>
        <row r="63">
          <cell r="B63">
            <v>1953</v>
          </cell>
          <cell r="D63">
            <v>3.32</v>
          </cell>
          <cell r="G63">
            <v>3.49</v>
          </cell>
          <cell r="J63">
            <v>3.73</v>
          </cell>
        </row>
        <row r="64">
          <cell r="B64">
            <v>1952</v>
          </cell>
          <cell r="D64">
            <v>3.05</v>
          </cell>
          <cell r="G64">
            <v>3.24</v>
          </cell>
          <cell r="J64">
            <v>3.53</v>
          </cell>
        </row>
        <row r="65">
          <cell r="B65">
            <v>1951</v>
          </cell>
          <cell r="D65">
            <v>2.95</v>
          </cell>
          <cell r="G65">
            <v>3.11</v>
          </cell>
          <cell r="J65">
            <v>3.39</v>
          </cell>
        </row>
        <row r="66">
          <cell r="B66">
            <v>1950</v>
          </cell>
          <cell r="D66">
            <v>2.68</v>
          </cell>
          <cell r="G66">
            <v>2.79</v>
          </cell>
          <cell r="J66">
            <v>3.18</v>
          </cell>
        </row>
        <row r="67">
          <cell r="B67">
            <v>1949</v>
          </cell>
          <cell r="D67">
            <v>2.76</v>
          </cell>
          <cell r="G67">
            <v>2.9</v>
          </cell>
          <cell r="J67">
            <v>3.28</v>
          </cell>
        </row>
        <row r="68">
          <cell r="B68">
            <v>1948</v>
          </cell>
          <cell r="D68">
            <v>2.92</v>
          </cell>
          <cell r="G68">
            <v>3.02</v>
          </cell>
          <cell r="J68">
            <v>3.36</v>
          </cell>
        </row>
        <row r="69">
          <cell r="B69">
            <v>1947</v>
          </cell>
          <cell r="D69">
            <v>2.67</v>
          </cell>
          <cell r="G69">
            <v>2.78</v>
          </cell>
          <cell r="J69">
            <v>3.08</v>
          </cell>
        </row>
        <row r="70">
          <cell r="B70">
            <v>1946</v>
          </cell>
          <cell r="D70">
            <v>2.58</v>
          </cell>
          <cell r="G70">
            <v>2.71</v>
          </cell>
          <cell r="J70">
            <v>3.03</v>
          </cell>
        </row>
        <row r="71">
          <cell r="B71">
            <v>1945</v>
          </cell>
          <cell r="D71">
            <v>2.67</v>
          </cell>
          <cell r="G71">
            <v>2.87</v>
          </cell>
          <cell r="J71">
            <v>3.39</v>
          </cell>
        </row>
        <row r="72">
          <cell r="B72">
            <v>1944</v>
          </cell>
          <cell r="D72">
            <v>2.72</v>
          </cell>
          <cell r="G72">
            <v>2.97</v>
          </cell>
          <cell r="J72">
            <v>3.52</v>
          </cell>
        </row>
        <row r="73">
          <cell r="B73">
            <v>1943</v>
          </cell>
          <cell r="D73">
            <v>2.73</v>
          </cell>
          <cell r="G73">
            <v>2.99</v>
          </cell>
          <cell r="J73">
            <v>3.58</v>
          </cell>
        </row>
        <row r="74">
          <cell r="B74">
            <v>1942</v>
          </cell>
          <cell r="D74">
            <v>2.87</v>
          </cell>
          <cell r="G74">
            <v>3.09</v>
          </cell>
          <cell r="J74">
            <v>3.73</v>
          </cell>
        </row>
        <row r="75">
          <cell r="B75">
            <v>1941</v>
          </cell>
          <cell r="D75">
            <v>2.83</v>
          </cell>
          <cell r="G75">
            <v>3.07</v>
          </cell>
          <cell r="J75">
            <v>3.84</v>
          </cell>
        </row>
        <row r="76">
          <cell r="B76">
            <v>1940</v>
          </cell>
          <cell r="D76">
            <v>2.92</v>
          </cell>
          <cell r="G76">
            <v>3.24</v>
          </cell>
          <cell r="J76">
            <v>4.05</v>
          </cell>
        </row>
        <row r="77">
          <cell r="B77">
            <v>1939</v>
          </cell>
          <cell r="D77">
            <v>3.03</v>
          </cell>
          <cell r="G77">
            <v>3.52</v>
          </cell>
          <cell r="J77">
            <v>4.5</v>
          </cell>
        </row>
        <row r="78">
          <cell r="B78">
            <v>1938</v>
          </cell>
          <cell r="D78">
            <v>3.28</v>
          </cell>
          <cell r="G78">
            <v>3.9</v>
          </cell>
          <cell r="J78">
            <v>5.26</v>
          </cell>
        </row>
        <row r="79">
          <cell r="B79">
            <v>1937</v>
          </cell>
          <cell r="D79">
            <v>3.45</v>
          </cell>
          <cell r="G79">
            <v>3.98</v>
          </cell>
          <cell r="J79">
            <v>5.09</v>
          </cell>
        </row>
        <row r="80">
          <cell r="B80">
            <v>1936</v>
          </cell>
          <cell r="D80">
            <v>3.57</v>
          </cell>
          <cell r="G80">
            <v>4.08</v>
          </cell>
          <cell r="J80">
            <v>4.67</v>
          </cell>
        </row>
        <row r="81">
          <cell r="B81">
            <v>1935</v>
          </cell>
          <cell r="D81">
            <v>4.0199999999999996</v>
          </cell>
          <cell r="G81">
            <v>4.6100000000000003</v>
          </cell>
          <cell r="J81">
            <v>5.56</v>
          </cell>
        </row>
        <row r="82">
          <cell r="B82">
            <v>1934</v>
          </cell>
          <cell r="D82">
            <v>4.66</v>
          </cell>
          <cell r="G82">
            <v>5.55</v>
          </cell>
          <cell r="J82">
            <v>7.49</v>
          </cell>
        </row>
        <row r="83">
          <cell r="B83">
            <v>1933</v>
          </cell>
          <cell r="D83">
            <v>5.0199999999999996</v>
          </cell>
          <cell r="G83">
            <v>6.32</v>
          </cell>
          <cell r="J83">
            <v>9.3800000000000008</v>
          </cell>
        </row>
        <row r="84">
          <cell r="B84">
            <v>1932</v>
          </cell>
          <cell r="D84">
            <v>5.32</v>
          </cell>
          <cell r="G84">
            <v>6.46</v>
          </cell>
          <cell r="J84">
            <v>8.7799999999999994</v>
          </cell>
        </row>
        <row r="85">
          <cell r="B85">
            <v>1931</v>
          </cell>
          <cell r="D85">
            <v>4.68</v>
          </cell>
          <cell r="G85">
            <v>5.12</v>
          </cell>
          <cell r="J85">
            <v>6.9</v>
          </cell>
        </row>
        <row r="86">
          <cell r="B86">
            <v>1930</v>
          </cell>
          <cell r="D86">
            <v>4.75</v>
          </cell>
          <cell r="G86">
            <v>5.0599999999999996</v>
          </cell>
          <cell r="J86">
            <v>5.88</v>
          </cell>
        </row>
        <row r="87">
          <cell r="B87">
            <v>1929</v>
          </cell>
          <cell r="D87">
            <v>4.91</v>
          </cell>
          <cell r="G87">
            <v>5.22</v>
          </cell>
          <cell r="J87">
            <v>5.76</v>
          </cell>
        </row>
        <row r="88">
          <cell r="B88">
            <v>1928</v>
          </cell>
          <cell r="D88">
            <v>4.68</v>
          </cell>
          <cell r="G88">
            <v>4.95</v>
          </cell>
          <cell r="J88">
            <v>5.33</v>
          </cell>
        </row>
        <row r="90">
          <cell r="B90" t="str">
            <v>Averages:</v>
          </cell>
        </row>
        <row r="92">
          <cell r="B92" t="str">
            <v>1928-2009</v>
          </cell>
          <cell r="D92">
            <v>6.3</v>
          </cell>
          <cell r="E92" t="str">
            <v>%</v>
          </cell>
          <cell r="G92">
            <v>6.59</v>
          </cell>
          <cell r="H92" t="str">
            <v>%</v>
          </cell>
          <cell r="J92">
            <v>7.11</v>
          </cell>
          <cell r="K92" t="str">
            <v>%</v>
          </cell>
        </row>
        <row r="94">
          <cell r="B94" t="str">
            <v>Std Dev:</v>
          </cell>
        </row>
        <row r="96">
          <cell r="B96" t="str">
            <v>1928-2009</v>
          </cell>
          <cell r="D96">
            <v>3.09</v>
          </cell>
          <cell r="E96" t="str">
            <v>%</v>
          </cell>
          <cell r="G96">
            <v>3.15</v>
          </cell>
          <cell r="H96" t="str">
            <v>%</v>
          </cell>
          <cell r="J96">
            <v>3.18</v>
          </cell>
          <cell r="K96" t="str">
            <v>%</v>
          </cell>
        </row>
      </sheetData>
      <sheetData sheetId="36">
        <row r="2">
          <cell r="CG2" t="str">
            <v>TOTAL</v>
          </cell>
        </row>
        <row r="3">
          <cell r="CG3" t="str">
            <v>RETURN</v>
          </cell>
        </row>
        <row r="4">
          <cell r="A4" t="str">
            <v xml:space="preserve"> S &amp; P PUBLIC UTILITY STOCKS:MONTHLY AVERAGES OF DAILY INDEXES P. 38</v>
          </cell>
          <cell r="O4" t="str">
            <v>YIELD OF THE S &amp; P PUBLIC UTILITY STOCKS</v>
          </cell>
          <cell r="AC4" t="str">
            <v>S &amp; P PUBLIC UTILITY STOCKS : MONTH ENDING PRICE INDEX P. 38</v>
          </cell>
          <cell r="AQ4" t="str">
            <v>PUBLIC UTILITY STOCKS : INCOME</v>
          </cell>
          <cell r="BE4" t="str">
            <v>PUBLIC UTILITY STOCKS : CAPITAL APPRECIATION</v>
          </cell>
          <cell r="BS4" t="str">
            <v>PUBLIC UTILITY STOCKS : TOTAL RETURNS</v>
          </cell>
          <cell r="CG4" t="str">
            <v>SUMMARY</v>
          </cell>
        </row>
        <row r="5">
          <cell r="A5" t="str">
            <v>(1941- 1943 = 10)</v>
          </cell>
          <cell r="O5" t="str">
            <v>MONTHLY AVERAGES OF WEEKLY INDEXES (PERCENT) P. 35</v>
          </cell>
          <cell r="AC5" t="str">
            <v>(1941- 1943 = 10)</v>
          </cell>
        </row>
        <row r="6">
          <cell r="CH6" t="str">
            <v>JAN</v>
          </cell>
        </row>
        <row r="7">
          <cell r="A7" t="str">
            <v>YEAR</v>
          </cell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O7" t="str">
            <v>YEAR</v>
          </cell>
          <cell r="P7" t="str">
            <v>JAN</v>
          </cell>
          <cell r="Q7" t="str">
            <v>FEB</v>
          </cell>
          <cell r="R7" t="str">
            <v>MAR</v>
          </cell>
          <cell r="S7" t="str">
            <v>APR</v>
          </cell>
          <cell r="T7" t="str">
            <v>MAY</v>
          </cell>
          <cell r="U7" t="str">
            <v>JUN</v>
          </cell>
          <cell r="V7" t="str">
            <v>JUL</v>
          </cell>
          <cell r="W7" t="str">
            <v>AUG</v>
          </cell>
          <cell r="X7" t="str">
            <v>SEP</v>
          </cell>
          <cell r="Y7" t="str">
            <v>OCT</v>
          </cell>
          <cell r="Z7" t="str">
            <v>NOV</v>
          </cell>
          <cell r="AA7" t="str">
            <v>DEC</v>
          </cell>
          <cell r="AC7" t="str">
            <v>YEAR</v>
          </cell>
          <cell r="AD7" t="str">
            <v>JAN</v>
          </cell>
          <cell r="AE7" t="str">
            <v>FEB</v>
          </cell>
          <cell r="AF7" t="str">
            <v>MAR</v>
          </cell>
          <cell r="AG7" t="str">
            <v>APR</v>
          </cell>
          <cell r="AH7" t="str">
            <v>MAY</v>
          </cell>
          <cell r="AI7" t="str">
            <v>JUN</v>
          </cell>
          <cell r="AJ7" t="str">
            <v>JUL</v>
          </cell>
          <cell r="AK7" t="str">
            <v>AUG</v>
          </cell>
          <cell r="AL7" t="str">
            <v>SEP</v>
          </cell>
          <cell r="AM7" t="str">
            <v>OCT</v>
          </cell>
          <cell r="AN7" t="str">
            <v>NOV</v>
          </cell>
          <cell r="AO7" t="str">
            <v>DEC</v>
          </cell>
          <cell r="AQ7" t="str">
            <v>YEAR</v>
          </cell>
          <cell r="AR7" t="str">
            <v>JAN</v>
          </cell>
          <cell r="AS7" t="str">
            <v>FEB</v>
          </cell>
          <cell r="AT7" t="str">
            <v>MAR</v>
          </cell>
          <cell r="AU7" t="str">
            <v>APR</v>
          </cell>
          <cell r="AV7" t="str">
            <v>MAY</v>
          </cell>
          <cell r="AW7" t="str">
            <v>JUN</v>
          </cell>
          <cell r="AX7" t="str">
            <v>JUL</v>
          </cell>
          <cell r="AY7" t="str">
            <v>AUG</v>
          </cell>
          <cell r="AZ7" t="str">
            <v>SEP</v>
          </cell>
          <cell r="BA7" t="str">
            <v>OCT</v>
          </cell>
          <cell r="BB7" t="str">
            <v>NOV</v>
          </cell>
          <cell r="BC7" t="str">
            <v>DEC</v>
          </cell>
          <cell r="BE7" t="str">
            <v>YEAR</v>
          </cell>
          <cell r="BF7" t="str">
            <v>JAN</v>
          </cell>
          <cell r="BG7" t="str">
            <v>FEB</v>
          </cell>
          <cell r="BH7" t="str">
            <v>MAR</v>
          </cell>
          <cell r="BI7" t="str">
            <v>APR</v>
          </cell>
          <cell r="BJ7" t="str">
            <v>MAY</v>
          </cell>
          <cell r="BK7" t="str">
            <v>JUN</v>
          </cell>
          <cell r="BL7" t="str">
            <v>JUL</v>
          </cell>
          <cell r="BM7" t="str">
            <v>AUG</v>
          </cell>
          <cell r="BN7" t="str">
            <v>SEP</v>
          </cell>
          <cell r="BO7" t="str">
            <v>OCT</v>
          </cell>
          <cell r="BP7" t="str">
            <v>NOV</v>
          </cell>
          <cell r="BQ7" t="str">
            <v>DEC</v>
          </cell>
          <cell r="BS7" t="str">
            <v>YEAR</v>
          </cell>
          <cell r="BT7" t="str">
            <v>JAN</v>
          </cell>
          <cell r="BU7" t="str">
            <v>FEB</v>
          </cell>
          <cell r="BV7" t="str">
            <v>MAR</v>
          </cell>
          <cell r="BW7" t="str">
            <v>APR</v>
          </cell>
          <cell r="BX7" t="str">
            <v>MAY</v>
          </cell>
          <cell r="BY7" t="str">
            <v>JUN</v>
          </cell>
          <cell r="BZ7" t="str">
            <v>JUL</v>
          </cell>
          <cell r="CA7" t="str">
            <v>AUG</v>
          </cell>
          <cell r="CB7" t="str">
            <v>SEP</v>
          </cell>
          <cell r="CC7" t="str">
            <v>OCT</v>
          </cell>
          <cell r="CD7" t="str">
            <v>NOV</v>
          </cell>
          <cell r="CE7" t="str">
            <v>DEC</v>
          </cell>
          <cell r="CG7" t="str">
            <v>YEAR</v>
          </cell>
          <cell r="CH7" t="str">
            <v>-DEC</v>
          </cell>
        </row>
        <row r="9">
          <cell r="A9">
            <v>1928</v>
          </cell>
          <cell r="B9">
            <v>3110</v>
          </cell>
          <cell r="C9">
            <v>3181</v>
          </cell>
          <cell r="D9">
            <v>3278</v>
          </cell>
          <cell r="E9">
            <v>3531</v>
          </cell>
          <cell r="F9">
            <v>3807</v>
          </cell>
          <cell r="G9">
            <v>3584</v>
          </cell>
          <cell r="H9">
            <v>3578</v>
          </cell>
          <cell r="I9">
            <v>3660</v>
          </cell>
          <cell r="J9">
            <v>3917</v>
          </cell>
          <cell r="K9">
            <v>3881</v>
          </cell>
          <cell r="L9">
            <v>4214</v>
          </cell>
          <cell r="M9">
            <v>4486</v>
          </cell>
          <cell r="O9">
            <v>1928</v>
          </cell>
          <cell r="P9">
            <v>390</v>
          </cell>
          <cell r="Q9">
            <v>385</v>
          </cell>
          <cell r="R9">
            <v>373</v>
          </cell>
          <cell r="S9">
            <v>346</v>
          </cell>
          <cell r="T9">
            <v>322</v>
          </cell>
          <cell r="U9">
            <v>343</v>
          </cell>
          <cell r="V9">
            <v>348</v>
          </cell>
          <cell r="W9">
            <v>339</v>
          </cell>
          <cell r="X9">
            <v>314</v>
          </cell>
          <cell r="Y9">
            <v>319</v>
          </cell>
          <cell r="Z9">
            <v>301</v>
          </cell>
          <cell r="AA9">
            <v>294</v>
          </cell>
          <cell r="AC9">
            <v>1928</v>
          </cell>
          <cell r="AD9">
            <v>3207</v>
          </cell>
          <cell r="AE9">
            <v>3171</v>
          </cell>
          <cell r="AF9">
            <v>3390</v>
          </cell>
          <cell r="AG9">
            <v>3714</v>
          </cell>
          <cell r="AH9">
            <v>3781</v>
          </cell>
          <cell r="AI9">
            <v>3619</v>
          </cell>
          <cell r="AJ9">
            <v>3581</v>
          </cell>
          <cell r="AK9">
            <v>3815</v>
          </cell>
          <cell r="AL9">
            <v>3914</v>
          </cell>
          <cell r="AM9">
            <v>3868</v>
          </cell>
          <cell r="AN9">
            <v>4688</v>
          </cell>
          <cell r="AO9">
            <v>4724</v>
          </cell>
          <cell r="AQ9">
            <v>1928</v>
          </cell>
          <cell r="AR9">
            <v>3.3E-3</v>
          </cell>
          <cell r="AS9">
            <v>3.1823225236461907E-3</v>
          </cell>
          <cell r="AT9">
            <v>3.2132187532849786E-3</v>
          </cell>
          <cell r="AU9">
            <v>3.003259587020649E-3</v>
          </cell>
          <cell r="AV9">
            <v>2.750525040387722E-3</v>
          </cell>
          <cell r="AW9">
            <v>2.7094066825354849E-3</v>
          </cell>
          <cell r="AX9">
            <v>2.8671456203371096E-3</v>
          </cell>
          <cell r="AY9">
            <v>2.8873219771013686E-3</v>
          </cell>
          <cell r="AZ9">
            <v>2.686627348186981E-3</v>
          </cell>
          <cell r="BA9">
            <v>2.6359202009879068E-3</v>
          </cell>
          <cell r="BB9">
            <v>2.7327085487762839E-3</v>
          </cell>
          <cell r="BC9">
            <v>2.3444325938566553E-3</v>
          </cell>
          <cell r="BE9">
            <v>1928</v>
          </cell>
          <cell r="BF9">
            <v>3.4200000000000001E-2</v>
          </cell>
          <cell r="BG9">
            <v>-1.1225444340505097E-2</v>
          </cell>
          <cell r="BH9">
            <v>6.9063386944181682E-2</v>
          </cell>
          <cell r="BI9">
            <v>9.5575221238938024E-2</v>
          </cell>
          <cell r="BJ9">
            <v>1.8039849219170678E-2</v>
          </cell>
          <cell r="BK9">
            <v>-4.2845807987304974E-2</v>
          </cell>
          <cell r="BL9">
            <v>-1.0500138159712624E-2</v>
          </cell>
          <cell r="BM9">
            <v>6.534487573303549E-2</v>
          </cell>
          <cell r="BN9">
            <v>2.59501965923985E-2</v>
          </cell>
          <cell r="BO9">
            <v>-1.1752682677567683E-2</v>
          </cell>
          <cell r="BP9">
            <v>0.21199586349534649</v>
          </cell>
          <cell r="BQ9">
            <v>7.6791808873719614E-3</v>
          </cell>
          <cell r="BS9">
            <v>1928</v>
          </cell>
          <cell r="BT9">
            <v>3.7499999999999999E-2</v>
          </cell>
          <cell r="BU9">
            <v>-8.0431218168589072E-3</v>
          </cell>
          <cell r="BV9">
            <v>7.2276605697466662E-2</v>
          </cell>
          <cell r="BW9">
            <v>9.8578480825958673E-2</v>
          </cell>
          <cell r="BX9">
            <v>2.0790374259558399E-2</v>
          </cell>
          <cell r="BY9">
            <v>-4.013640130476949E-2</v>
          </cell>
          <cell r="BZ9">
            <v>-7.6329925393755146E-3</v>
          </cell>
          <cell r="CA9">
            <v>6.823219771013686E-2</v>
          </cell>
          <cell r="CB9">
            <v>2.863682394058548E-2</v>
          </cell>
          <cell r="CC9">
            <v>-9.1167624765797761E-3</v>
          </cell>
          <cell r="CD9">
            <v>0.21472857204412277</v>
          </cell>
          <cell r="CE9">
            <v>1.0023613481228617E-2</v>
          </cell>
          <cell r="CG9">
            <v>1928</v>
          </cell>
          <cell r="CH9">
            <v>0.57470138586367736</v>
          </cell>
        </row>
        <row r="10">
          <cell r="A10">
            <v>1929</v>
          </cell>
          <cell r="B10">
            <v>4900</v>
          </cell>
          <cell r="C10">
            <v>5121</v>
          </cell>
          <cell r="D10">
            <v>5132</v>
          </cell>
          <cell r="E10">
            <v>5068</v>
          </cell>
          <cell r="F10">
            <v>5424</v>
          </cell>
          <cell r="G10">
            <v>6011</v>
          </cell>
          <cell r="H10">
            <v>6998</v>
          </cell>
          <cell r="I10">
            <v>7702</v>
          </cell>
          <cell r="J10">
            <v>8212</v>
          </cell>
          <cell r="K10">
            <v>6989</v>
          </cell>
          <cell r="L10">
            <v>4652</v>
          </cell>
          <cell r="M10">
            <v>4982</v>
          </cell>
          <cell r="O10">
            <v>1929</v>
          </cell>
          <cell r="P10">
            <v>266</v>
          </cell>
          <cell r="Q10">
            <v>258</v>
          </cell>
          <cell r="R10">
            <v>259</v>
          </cell>
          <cell r="S10">
            <v>265</v>
          </cell>
          <cell r="T10">
            <v>248</v>
          </cell>
          <cell r="U10">
            <v>222</v>
          </cell>
          <cell r="V10">
            <v>195</v>
          </cell>
          <cell r="W10">
            <v>178</v>
          </cell>
          <cell r="X10">
            <v>169</v>
          </cell>
          <cell r="Y10">
            <v>205</v>
          </cell>
          <cell r="Z10">
            <v>316</v>
          </cell>
          <cell r="AA10">
            <v>308</v>
          </cell>
          <cell r="AC10">
            <v>1929</v>
          </cell>
          <cell r="AD10">
            <v>5339</v>
          </cell>
          <cell r="AE10">
            <v>5204</v>
          </cell>
          <cell r="AF10">
            <v>5136</v>
          </cell>
          <cell r="AG10">
            <v>5303</v>
          </cell>
          <cell r="AH10">
            <v>5541</v>
          </cell>
          <cell r="AI10">
            <v>6737</v>
          </cell>
          <cell r="AJ10">
            <v>7335</v>
          </cell>
          <cell r="AK10">
            <v>8081</v>
          </cell>
          <cell r="AL10">
            <v>8073</v>
          </cell>
          <cell r="AM10">
            <v>5621</v>
          </cell>
          <cell r="AN10">
            <v>4808</v>
          </cell>
          <cell r="AO10">
            <v>5122</v>
          </cell>
          <cell r="AQ10">
            <v>1929</v>
          </cell>
          <cell r="AR10">
            <v>2.2992520462884565E-3</v>
          </cell>
          <cell r="AS10">
            <v>2.0622120247237308E-3</v>
          </cell>
          <cell r="AT10">
            <v>2.1284716884447858E-3</v>
          </cell>
          <cell r="AU10">
            <v>2.1790952751817236E-3</v>
          </cell>
          <cell r="AV10">
            <v>2.113822364699227E-3</v>
          </cell>
          <cell r="AW10">
            <v>2.006921133369428E-3</v>
          </cell>
          <cell r="AX10">
            <v>1.6879545791895502E-3</v>
          </cell>
          <cell r="AY10">
            <v>1.5575505566916609E-3</v>
          </cell>
          <cell r="AZ10">
            <v>1.4311636348636719E-3</v>
          </cell>
          <cell r="BA10">
            <v>1.4789473140922416E-3</v>
          </cell>
          <cell r="BB10">
            <v>2.1793749629366067E-3</v>
          </cell>
          <cell r="BC10">
            <v>2.6595535219079312E-3</v>
          </cell>
          <cell r="BE10">
            <v>1929</v>
          </cell>
          <cell r="BF10">
            <v>0.13018628281117706</v>
          </cell>
          <cell r="BG10">
            <v>-2.5285634013860303E-2</v>
          </cell>
          <cell r="BH10">
            <v>-1.3066871637202104E-2</v>
          </cell>
          <cell r="BI10">
            <v>3.2515576323987494E-2</v>
          </cell>
          <cell r="BJ10">
            <v>4.4880256458608381E-2</v>
          </cell>
          <cell r="BK10">
            <v>0.21584551524995499</v>
          </cell>
          <cell r="BL10">
            <v>8.8763544604423261E-2</v>
          </cell>
          <cell r="BM10">
            <v>0.10170415814587597</v>
          </cell>
          <cell r="BN10">
            <v>-9.8997648805843053E-4</v>
          </cell>
          <cell r="BO10">
            <v>-0.30372847764152111</v>
          </cell>
          <cell r="BP10">
            <v>-0.14463618573207615</v>
          </cell>
          <cell r="BQ10">
            <v>6.5307820299500774E-2</v>
          </cell>
          <cell r="BS10">
            <v>1929</v>
          </cell>
          <cell r="BT10">
            <v>0.1324855348574655</v>
          </cell>
          <cell r="BU10">
            <v>-2.3223421989136572E-2</v>
          </cell>
          <cell r="BV10">
            <v>-1.0938399948757319E-2</v>
          </cell>
          <cell r="BW10">
            <v>3.4694671599169218E-2</v>
          </cell>
          <cell r="BX10">
            <v>4.6994078823307611E-2</v>
          </cell>
          <cell r="BY10">
            <v>0.21785243638332441</v>
          </cell>
          <cell r="BZ10">
            <v>9.045149918361281E-2</v>
          </cell>
          <cell r="CA10">
            <v>0.10326170870256762</v>
          </cell>
          <cell r="CB10">
            <v>4.4118714680524136E-4</v>
          </cell>
          <cell r="CC10">
            <v>-0.30224953032742885</v>
          </cell>
          <cell r="CD10">
            <v>-0.14245681076913955</v>
          </cell>
          <cell r="CE10">
            <v>6.7967373821408703E-2</v>
          </cell>
          <cell r="CG10">
            <v>1929</v>
          </cell>
          <cell r="CH10">
            <v>0.11017881554844955</v>
          </cell>
        </row>
        <row r="11">
          <cell r="A11">
            <v>1930</v>
          </cell>
          <cell r="B11">
            <v>5225</v>
          </cell>
          <cell r="C11">
            <v>5756</v>
          </cell>
          <cell r="D11">
            <v>6080</v>
          </cell>
          <cell r="E11">
            <v>6653</v>
          </cell>
          <cell r="F11">
            <v>6328</v>
          </cell>
          <cell r="G11">
            <v>5600</v>
          </cell>
          <cell r="H11">
            <v>5345</v>
          </cell>
          <cell r="I11">
            <v>5190</v>
          </cell>
          <cell r="J11">
            <v>5270</v>
          </cell>
          <cell r="K11">
            <v>4566</v>
          </cell>
          <cell r="L11">
            <v>4083</v>
          </cell>
          <cell r="M11">
            <v>3792</v>
          </cell>
          <cell r="O11">
            <v>1930</v>
          </cell>
          <cell r="P11">
            <v>291</v>
          </cell>
          <cell r="Q11">
            <v>264</v>
          </cell>
          <cell r="R11">
            <v>255</v>
          </cell>
          <cell r="S11">
            <v>234</v>
          </cell>
          <cell r="T11">
            <v>250</v>
          </cell>
          <cell r="U11">
            <v>292</v>
          </cell>
          <cell r="V11">
            <v>304</v>
          </cell>
          <cell r="W11">
            <v>312</v>
          </cell>
          <cell r="X11">
            <v>304</v>
          </cell>
          <cell r="Y11">
            <v>364</v>
          </cell>
          <cell r="Z11">
            <v>410</v>
          </cell>
          <cell r="AA11">
            <v>437</v>
          </cell>
          <cell r="AC11">
            <v>1930</v>
          </cell>
          <cell r="AD11">
            <v>5488</v>
          </cell>
          <cell r="AE11">
            <v>5961</v>
          </cell>
          <cell r="AF11">
            <v>6479</v>
          </cell>
          <cell r="AG11">
            <v>6687</v>
          </cell>
          <cell r="AH11">
            <v>6516</v>
          </cell>
          <cell r="AI11">
            <v>5262</v>
          </cell>
          <cell r="AJ11">
            <v>5341</v>
          </cell>
          <cell r="AK11">
            <v>5368</v>
          </cell>
          <cell r="AL11">
            <v>4760</v>
          </cell>
          <cell r="AM11">
            <v>4357</v>
          </cell>
          <cell r="AN11">
            <v>4025</v>
          </cell>
          <cell r="AO11">
            <v>3875</v>
          </cell>
          <cell r="AQ11">
            <v>1930</v>
          </cell>
          <cell r="AR11">
            <v>2.473765130808278E-3</v>
          </cell>
          <cell r="AS11">
            <v>2.3074344023323616E-3</v>
          </cell>
          <cell r="AT11">
            <v>2.1674215735614831E-3</v>
          </cell>
          <cell r="AU11">
            <v>2.0023691927766631E-3</v>
          </cell>
          <cell r="AV11">
            <v>1.9714869647574898E-3</v>
          </cell>
          <cell r="AW11">
            <v>2.0912625332514838E-3</v>
          </cell>
          <cell r="AX11">
            <v>2.5732927910807044E-3</v>
          </cell>
          <cell r="AY11">
            <v>2.5264931660737692E-3</v>
          </cell>
          <cell r="AZ11">
            <v>2.4870839542970691E-3</v>
          </cell>
          <cell r="BA11">
            <v>2.9097058823529414E-3</v>
          </cell>
          <cell r="BB11">
            <v>3.2018016984163415E-3</v>
          </cell>
          <cell r="BC11">
            <v>3.4308571428571426E-3</v>
          </cell>
          <cell r="BE11">
            <v>1930</v>
          </cell>
          <cell r="BF11">
            <v>7.14564623194065E-2</v>
          </cell>
          <cell r="BG11">
            <v>8.6188046647230232E-2</v>
          </cell>
          <cell r="BH11">
            <v>8.68981714477437E-2</v>
          </cell>
          <cell r="BI11">
            <v>3.2103719709831724E-2</v>
          </cell>
          <cell r="BJ11">
            <v>-2.5572005383580065E-2</v>
          </cell>
          <cell r="BK11">
            <v>-0.19244935543278086</v>
          </cell>
          <cell r="BL11">
            <v>1.5013302926643934E-2</v>
          </cell>
          <cell r="BM11">
            <v>5.0552331024151798E-3</v>
          </cell>
          <cell r="BN11">
            <v>-0.11326378539493298</v>
          </cell>
          <cell r="BO11">
            <v>-8.466386554621852E-2</v>
          </cell>
          <cell r="BP11">
            <v>-7.6199219646545746E-2</v>
          </cell>
          <cell r="BQ11">
            <v>-3.7267080745341574E-2</v>
          </cell>
          <cell r="BS11">
            <v>1930</v>
          </cell>
          <cell r="BT11">
            <v>7.3930227450214783E-2</v>
          </cell>
          <cell r="BU11">
            <v>8.8495481049562591E-2</v>
          </cell>
          <cell r="BV11">
            <v>8.9065593021305178E-2</v>
          </cell>
          <cell r="BW11">
            <v>3.4106088902608384E-2</v>
          </cell>
          <cell r="BX11">
            <v>-2.3600518418822575E-2</v>
          </cell>
          <cell r="BY11">
            <v>-0.19035809289952937</v>
          </cell>
          <cell r="BZ11">
            <v>1.758659571772464E-2</v>
          </cell>
          <cell r="CA11">
            <v>7.5817262684889485E-3</v>
          </cell>
          <cell r="CB11">
            <v>-0.11077670144063591</v>
          </cell>
          <cell r="CC11">
            <v>-8.175415966386558E-2</v>
          </cell>
          <cell r="CD11">
            <v>-7.2997417948129403E-2</v>
          </cell>
          <cell r="CE11">
            <v>-3.3836223602484429E-2</v>
          </cell>
          <cell r="CG11">
            <v>1930</v>
          </cell>
          <cell r="CH11">
            <v>-0.2196390901648535</v>
          </cell>
        </row>
        <row r="12">
          <cell r="A12">
            <v>1931</v>
          </cell>
          <cell r="B12">
            <v>4003</v>
          </cell>
          <cell r="C12">
            <v>4390</v>
          </cell>
          <cell r="D12">
            <v>4731</v>
          </cell>
          <cell r="E12">
            <v>4261</v>
          </cell>
          <cell r="F12">
            <v>3911</v>
          </cell>
          <cell r="G12">
            <v>3844</v>
          </cell>
          <cell r="H12">
            <v>3984</v>
          </cell>
          <cell r="I12">
            <v>3912</v>
          </cell>
          <cell r="J12">
            <v>3332</v>
          </cell>
          <cell r="K12">
            <v>2857</v>
          </cell>
          <cell r="L12">
            <v>2933</v>
          </cell>
          <cell r="M12">
            <v>2463</v>
          </cell>
          <cell r="O12">
            <v>1931</v>
          </cell>
          <cell r="P12">
            <v>426</v>
          </cell>
          <cell r="Q12">
            <v>389</v>
          </cell>
          <cell r="R12">
            <v>360</v>
          </cell>
          <cell r="S12">
            <v>404</v>
          </cell>
          <cell r="T12">
            <v>442</v>
          </cell>
          <cell r="U12">
            <v>447</v>
          </cell>
          <cell r="V12">
            <v>433</v>
          </cell>
          <cell r="W12">
            <v>436</v>
          </cell>
          <cell r="X12">
            <v>511</v>
          </cell>
          <cell r="Y12">
            <v>574</v>
          </cell>
          <cell r="Z12">
            <v>550</v>
          </cell>
          <cell r="AA12">
            <v>660</v>
          </cell>
          <cell r="AC12">
            <v>1931</v>
          </cell>
          <cell r="AD12">
            <v>4070</v>
          </cell>
          <cell r="AE12">
            <v>4676</v>
          </cell>
          <cell r="AF12">
            <v>4550</v>
          </cell>
          <cell r="AG12">
            <v>4056</v>
          </cell>
          <cell r="AH12">
            <v>3624</v>
          </cell>
          <cell r="AI12">
            <v>4107</v>
          </cell>
          <cell r="AJ12">
            <v>3837</v>
          </cell>
          <cell r="AK12">
            <v>3921</v>
          </cell>
          <cell r="AL12">
            <v>2672</v>
          </cell>
          <cell r="AM12">
            <v>2923</v>
          </cell>
          <cell r="AN12">
            <v>2730</v>
          </cell>
          <cell r="AO12">
            <v>2366</v>
          </cell>
          <cell r="AQ12">
            <v>1931</v>
          </cell>
          <cell r="AR12">
            <v>3.6672645161290318E-3</v>
          </cell>
          <cell r="AS12">
            <v>3.4965397215397211E-3</v>
          </cell>
          <cell r="AT12">
            <v>3.0352865697177074E-3</v>
          </cell>
          <cell r="AU12">
            <v>3.1528278388278388E-3</v>
          </cell>
          <cell r="AV12">
            <v>3.5516559829059831E-3</v>
          </cell>
          <cell r="AW12">
            <v>3.9511313465783668E-3</v>
          </cell>
          <cell r="AX12">
            <v>3.5002678354029704E-3</v>
          </cell>
          <cell r="AY12">
            <v>3.7043523586135002E-3</v>
          </cell>
          <cell r="AZ12">
            <v>3.6186602057298308E-3</v>
          </cell>
          <cell r="BA12">
            <v>5.1145147205588831E-3</v>
          </cell>
          <cell r="BB12">
            <v>4.5990135705325577E-3</v>
          </cell>
          <cell r="BC12">
            <v>4.9620879120879126E-3</v>
          </cell>
          <cell r="BE12">
            <v>1931</v>
          </cell>
          <cell r="BF12">
            <v>5.0322580645161263E-2</v>
          </cell>
          <cell r="BG12">
            <v>0.14889434889434883</v>
          </cell>
          <cell r="BH12">
            <v>-2.6946107784431184E-2</v>
          </cell>
          <cell r="BI12">
            <v>-0.10857142857142854</v>
          </cell>
          <cell r="BJ12">
            <v>-0.10650887573964496</v>
          </cell>
          <cell r="BK12">
            <v>0.13327814569536423</v>
          </cell>
          <cell r="BL12">
            <v>-6.5741417092768484E-2</v>
          </cell>
          <cell r="BM12">
            <v>2.1892103205629398E-2</v>
          </cell>
          <cell r="BN12">
            <v>-0.31854118847232848</v>
          </cell>
          <cell r="BO12">
            <v>9.3937125748503103E-2</v>
          </cell>
          <cell r="BP12">
            <v>-6.6028053369825535E-2</v>
          </cell>
          <cell r="BQ12">
            <v>-0.1333333333333333</v>
          </cell>
          <cell r="BS12">
            <v>1931</v>
          </cell>
          <cell r="BT12">
            <v>5.3989845161290295E-2</v>
          </cell>
          <cell r="BU12">
            <v>0.15239088861588854</v>
          </cell>
          <cell r="BV12">
            <v>-2.3910821214713475E-2</v>
          </cell>
          <cell r="BW12">
            <v>-0.1054186007326007</v>
          </cell>
          <cell r="BX12">
            <v>-0.10295721975673898</v>
          </cell>
          <cell r="BY12">
            <v>0.1372292770419426</v>
          </cell>
          <cell r="BZ12">
            <v>-6.2241149257365513E-2</v>
          </cell>
          <cell r="CA12">
            <v>2.55964555642429E-2</v>
          </cell>
          <cell r="CB12">
            <v>-0.31492252826659867</v>
          </cell>
          <cell r="CC12">
            <v>9.905164046906198E-2</v>
          </cell>
          <cell r="CD12">
            <v>-6.1429039799292977E-2</v>
          </cell>
          <cell r="CE12">
            <v>-0.12837124542124539</v>
          </cell>
          <cell r="CG12">
            <v>1931</v>
          </cell>
          <cell r="CH12">
            <v>-0.35904000942527547</v>
          </cell>
        </row>
        <row r="13">
          <cell r="A13">
            <v>1932</v>
          </cell>
          <cell r="B13">
            <v>2410</v>
          </cell>
          <cell r="C13">
            <v>2428</v>
          </cell>
          <cell r="D13">
            <v>2488</v>
          </cell>
          <cell r="E13">
            <v>1925</v>
          </cell>
          <cell r="F13">
            <v>1723</v>
          </cell>
          <cell r="G13">
            <v>1395</v>
          </cell>
          <cell r="H13">
            <v>1448</v>
          </cell>
          <cell r="I13">
            <v>2165</v>
          </cell>
          <cell r="J13">
            <v>2413</v>
          </cell>
          <cell r="K13">
            <v>2136</v>
          </cell>
          <cell r="L13">
            <v>2114</v>
          </cell>
          <cell r="M13">
            <v>2137</v>
          </cell>
          <cell r="O13">
            <v>1932</v>
          </cell>
          <cell r="P13">
            <v>637</v>
          </cell>
          <cell r="Q13">
            <v>606</v>
          </cell>
          <cell r="R13">
            <v>574</v>
          </cell>
          <cell r="S13">
            <v>734</v>
          </cell>
          <cell r="T13">
            <v>808</v>
          </cell>
          <cell r="U13">
            <v>1021</v>
          </cell>
          <cell r="V13">
            <v>875</v>
          </cell>
          <cell r="W13">
            <v>574</v>
          </cell>
          <cell r="X13">
            <v>503</v>
          </cell>
          <cell r="Y13">
            <v>564</v>
          </cell>
          <cell r="Z13">
            <v>587</v>
          </cell>
          <cell r="AA13">
            <v>561</v>
          </cell>
          <cell r="AC13">
            <v>1932</v>
          </cell>
          <cell r="AD13">
            <v>2306</v>
          </cell>
          <cell r="AE13">
            <v>2478</v>
          </cell>
          <cell r="AF13">
            <v>2204</v>
          </cell>
          <cell r="AG13">
            <v>1854</v>
          </cell>
          <cell r="AH13">
            <v>1322</v>
          </cell>
          <cell r="AI13">
            <v>1322</v>
          </cell>
          <cell r="AJ13">
            <v>1750</v>
          </cell>
          <cell r="AK13">
            <v>2445</v>
          </cell>
          <cell r="AL13">
            <v>2369</v>
          </cell>
          <cell r="AM13">
            <v>2111</v>
          </cell>
          <cell r="AN13">
            <v>2026</v>
          </cell>
          <cell r="AO13">
            <v>2197</v>
          </cell>
          <cell r="AQ13">
            <v>1932</v>
          </cell>
          <cell r="AR13">
            <v>5.407051282051282E-3</v>
          </cell>
          <cell r="AS13">
            <v>5.3171725932350394E-3</v>
          </cell>
          <cell r="AT13">
            <v>4.8026365348399248E-3</v>
          </cell>
          <cell r="AU13">
            <v>5.3423699334543247E-3</v>
          </cell>
          <cell r="AV13">
            <v>6.2575692197051414E-3</v>
          </cell>
          <cell r="AW13">
            <v>8.9781580937972755E-3</v>
          </cell>
          <cell r="AX13">
            <v>7.9866364094805849E-3</v>
          </cell>
          <cell r="AY13">
            <v>5.9176666666666666E-3</v>
          </cell>
          <cell r="AZ13">
            <v>4.136806407634629E-3</v>
          </cell>
          <cell r="BA13">
            <v>4.2377374419586321E-3</v>
          </cell>
          <cell r="BB13">
            <v>4.8986183483341232E-3</v>
          </cell>
          <cell r="BC13">
            <v>4.9311327739387954E-3</v>
          </cell>
          <cell r="BE13">
            <v>1932</v>
          </cell>
          <cell r="BF13">
            <v>-2.5359256128486884E-2</v>
          </cell>
          <cell r="BG13">
            <v>7.4588031222896811E-2</v>
          </cell>
          <cell r="BH13">
            <v>-0.11057304277643265</v>
          </cell>
          <cell r="BI13">
            <v>-0.1588021778584392</v>
          </cell>
          <cell r="BJ13">
            <v>-0.28694714131607335</v>
          </cell>
          <cell r="BK13">
            <v>0</v>
          </cell>
          <cell r="BL13">
            <v>0.32375189107413016</v>
          </cell>
          <cell r="BM13">
            <v>0.39714285714285724</v>
          </cell>
          <cell r="BN13">
            <v>-3.1083844580777065E-2</v>
          </cell>
          <cell r="BO13">
            <v>-0.10890671169269739</v>
          </cell>
          <cell r="BP13">
            <v>-4.0265277119848397E-2</v>
          </cell>
          <cell r="BQ13">
            <v>8.4402764067127434E-2</v>
          </cell>
          <cell r="BS13">
            <v>1932</v>
          </cell>
          <cell r="BT13">
            <v>-1.9952204846435603E-2</v>
          </cell>
          <cell r="BU13">
            <v>7.9905203816131851E-2</v>
          </cell>
          <cell r="BV13">
            <v>-0.10577040624159273</v>
          </cell>
          <cell r="BW13">
            <v>-0.15345980792498487</v>
          </cell>
          <cell r="BX13">
            <v>-0.28068957209636819</v>
          </cell>
          <cell r="BY13">
            <v>8.9781580937972755E-3</v>
          </cell>
          <cell r="BZ13">
            <v>0.33173852748361077</v>
          </cell>
          <cell r="CA13">
            <v>0.4030605238095239</v>
          </cell>
          <cell r="CB13">
            <v>-2.6947038173142437E-2</v>
          </cell>
          <cell r="CC13">
            <v>-0.10466897425073876</v>
          </cell>
          <cell r="CD13">
            <v>-3.5366658771514271E-2</v>
          </cell>
          <cell r="CE13">
            <v>8.9333896841066227E-2</v>
          </cell>
          <cell r="CG13">
            <v>1932</v>
          </cell>
          <cell r="CH13">
            <v>-5.358899103346304E-3</v>
          </cell>
        </row>
        <row r="14">
          <cell r="A14">
            <v>1933</v>
          </cell>
          <cell r="B14">
            <v>2221</v>
          </cell>
          <cell r="C14">
            <v>1891</v>
          </cell>
          <cell r="D14">
            <v>1691</v>
          </cell>
          <cell r="E14">
            <v>1664</v>
          </cell>
          <cell r="F14">
            <v>2082</v>
          </cell>
          <cell r="G14">
            <v>2496</v>
          </cell>
          <cell r="H14">
            <v>2524</v>
          </cell>
          <cell r="I14">
            <v>2181</v>
          </cell>
          <cell r="J14">
            <v>1920</v>
          </cell>
          <cell r="K14">
            <v>1772</v>
          </cell>
          <cell r="L14">
            <v>1634</v>
          </cell>
          <cell r="M14">
            <v>1583</v>
          </cell>
          <cell r="O14">
            <v>1933</v>
          </cell>
          <cell r="P14">
            <v>528</v>
          </cell>
          <cell r="Q14">
            <v>610</v>
          </cell>
          <cell r="R14">
            <v>682</v>
          </cell>
          <cell r="S14">
            <v>683</v>
          </cell>
          <cell r="T14">
            <v>518</v>
          </cell>
          <cell r="U14">
            <v>412</v>
          </cell>
          <cell r="V14">
            <v>409</v>
          </cell>
          <cell r="W14">
            <v>478</v>
          </cell>
          <cell r="X14">
            <v>548</v>
          </cell>
          <cell r="Y14">
            <v>561</v>
          </cell>
          <cell r="Z14">
            <v>613</v>
          </cell>
          <cell r="AA14">
            <v>624</v>
          </cell>
          <cell r="AC14">
            <v>1933</v>
          </cell>
          <cell r="AD14">
            <v>2119</v>
          </cell>
          <cell r="AE14">
            <v>1689</v>
          </cell>
          <cell r="AF14">
            <v>1497</v>
          </cell>
          <cell r="AG14">
            <v>1882</v>
          </cell>
          <cell r="AH14">
            <v>2199</v>
          </cell>
          <cell r="AI14">
            <v>2504</v>
          </cell>
          <cell r="AJ14">
            <v>2194</v>
          </cell>
          <cell r="AK14">
            <v>2173</v>
          </cell>
          <cell r="AL14">
            <v>1782</v>
          </cell>
          <cell r="AM14">
            <v>1647</v>
          </cell>
          <cell r="AN14">
            <v>1609</v>
          </cell>
          <cell r="AO14">
            <v>1621</v>
          </cell>
          <cell r="AQ14">
            <v>1933</v>
          </cell>
          <cell r="AR14">
            <v>4.4480655439235323E-3</v>
          </cell>
          <cell r="AS14">
            <v>4.5363772219600435E-3</v>
          </cell>
          <cell r="AT14">
            <v>5.6900631537398858E-3</v>
          </cell>
          <cell r="AU14">
            <v>6.3266087731017589E-3</v>
          </cell>
          <cell r="AV14">
            <v>4.7753985122210418E-3</v>
          </cell>
          <cell r="AW14">
            <v>3.8970441109595273E-3</v>
          </cell>
          <cell r="AX14">
            <v>3.435556443024494E-3</v>
          </cell>
          <cell r="AY14">
            <v>3.9597310847766633E-3</v>
          </cell>
          <cell r="AZ14">
            <v>4.0349746893695356E-3</v>
          </cell>
          <cell r="BA14">
            <v>4.6487654320987648E-3</v>
          </cell>
          <cell r="BB14">
            <v>5.0680125480671934E-3</v>
          </cell>
          <cell r="BC14">
            <v>5.1159726538222497E-3</v>
          </cell>
          <cell r="BE14">
            <v>1933</v>
          </cell>
          <cell r="BF14">
            <v>-3.5502958579881616E-2</v>
          </cell>
          <cell r="BG14">
            <v>-0.20292590844738079</v>
          </cell>
          <cell r="BH14">
            <v>-0.11367673179396087</v>
          </cell>
          <cell r="BI14">
            <v>0.25718102872411497</v>
          </cell>
          <cell r="BJ14">
            <v>0.16843783209351759</v>
          </cell>
          <cell r="BK14">
            <v>0.13869940882219201</v>
          </cell>
          <cell r="BL14">
            <v>-0.12380191693290732</v>
          </cell>
          <cell r="BM14">
            <v>-9.571558796718338E-3</v>
          </cell>
          <cell r="BN14">
            <v>-0.17993557294063511</v>
          </cell>
          <cell r="BO14">
            <v>-7.5757575757575801E-2</v>
          </cell>
          <cell r="BP14">
            <v>-2.3072252580449315E-2</v>
          </cell>
          <cell r="BQ14">
            <v>7.4580484773150157E-3</v>
          </cell>
          <cell r="BS14">
            <v>1933</v>
          </cell>
          <cell r="BT14">
            <v>-3.1054893035958084E-2</v>
          </cell>
          <cell r="BU14">
            <v>-0.19838953122542075</v>
          </cell>
          <cell r="BV14">
            <v>-0.10798666864022098</v>
          </cell>
          <cell r="BW14">
            <v>0.26350763749721673</v>
          </cell>
          <cell r="BX14">
            <v>0.17321323060573862</v>
          </cell>
          <cell r="BY14">
            <v>0.14259645293315154</v>
          </cell>
          <cell r="BZ14">
            <v>-0.12036636048988282</v>
          </cell>
          <cell r="CA14">
            <v>-5.6118277119416747E-3</v>
          </cell>
          <cell r="CB14">
            <v>-0.17590059825126558</v>
          </cell>
          <cell r="CC14">
            <v>-7.1108810325477043E-2</v>
          </cell>
          <cell r="CD14">
            <v>-1.8004240032382123E-2</v>
          </cell>
          <cell r="CE14">
            <v>1.2574021131137265E-2</v>
          </cell>
          <cell r="CG14">
            <v>1933</v>
          </cell>
          <cell r="CH14">
            <v>-0.21869570852675213</v>
          </cell>
        </row>
        <row r="15">
          <cell r="A15">
            <v>1934</v>
          </cell>
          <cell r="B15">
            <v>1756</v>
          </cell>
          <cell r="C15">
            <v>1986</v>
          </cell>
          <cell r="D15">
            <v>1843</v>
          </cell>
          <cell r="E15">
            <v>1808</v>
          </cell>
          <cell r="F15">
            <v>1627</v>
          </cell>
          <cell r="G15">
            <v>1672</v>
          </cell>
          <cell r="H15">
            <v>1556</v>
          </cell>
          <cell r="I15">
            <v>1434</v>
          </cell>
          <cell r="J15">
            <v>1375</v>
          </cell>
          <cell r="K15">
            <v>1370</v>
          </cell>
          <cell r="L15">
            <v>1287</v>
          </cell>
          <cell r="M15">
            <v>1230</v>
          </cell>
          <cell r="O15">
            <v>1934</v>
          </cell>
          <cell r="P15">
            <v>559</v>
          </cell>
          <cell r="Q15">
            <v>494</v>
          </cell>
          <cell r="R15">
            <v>550</v>
          </cell>
          <cell r="S15">
            <v>558</v>
          </cell>
          <cell r="T15">
            <v>583</v>
          </cell>
          <cell r="U15">
            <v>544</v>
          </cell>
          <cell r="V15">
            <v>573</v>
          </cell>
          <cell r="W15">
            <v>630</v>
          </cell>
          <cell r="X15">
            <v>653</v>
          </cell>
          <cell r="Y15">
            <v>671</v>
          </cell>
          <cell r="Z15">
            <v>714</v>
          </cell>
          <cell r="AA15">
            <v>784</v>
          </cell>
          <cell r="AC15">
            <v>1934</v>
          </cell>
          <cell r="AD15">
            <v>1896</v>
          </cell>
          <cell r="AE15">
            <v>1842</v>
          </cell>
          <cell r="AF15">
            <v>1813</v>
          </cell>
          <cell r="AG15">
            <v>1741</v>
          </cell>
          <cell r="AH15">
            <v>1600</v>
          </cell>
          <cell r="AI15">
            <v>1669</v>
          </cell>
          <cell r="AJ15">
            <v>1394</v>
          </cell>
          <cell r="AK15">
            <v>1424</v>
          </cell>
          <cell r="AL15">
            <v>1430</v>
          </cell>
          <cell r="AM15">
            <v>1327</v>
          </cell>
          <cell r="AN15">
            <v>1313</v>
          </cell>
          <cell r="AO15">
            <v>1213</v>
          </cell>
          <cell r="AQ15">
            <v>1934</v>
          </cell>
          <cell r="AR15">
            <v>5.0462882994036593E-3</v>
          </cell>
          <cell r="AS15">
            <v>4.3120780590717306E-3</v>
          </cell>
          <cell r="AT15">
            <v>4.5858215707564242E-3</v>
          </cell>
          <cell r="AU15">
            <v>4.6371759514616659E-3</v>
          </cell>
          <cell r="AV15">
            <v>4.5402115642351132E-3</v>
          </cell>
          <cell r="AW15">
            <v>4.737333333333333E-3</v>
          </cell>
          <cell r="AX15">
            <v>4.4517076093469141E-3</v>
          </cell>
          <cell r="AY15">
            <v>5.4006456241033002E-3</v>
          </cell>
          <cell r="AZ15">
            <v>5.2544183052434463E-3</v>
          </cell>
          <cell r="BA15">
            <v>5.3570512820512815E-3</v>
          </cell>
          <cell r="BB15">
            <v>5.7706480783722685E-3</v>
          </cell>
          <cell r="BC15">
            <v>6.1203351104341204E-3</v>
          </cell>
          <cell r="BE15">
            <v>1934</v>
          </cell>
          <cell r="BF15">
            <v>0.16964836520666249</v>
          </cell>
          <cell r="BG15">
            <v>-2.8481012658227889E-2</v>
          </cell>
          <cell r="BH15">
            <v>-1.574375678610207E-2</v>
          </cell>
          <cell r="BI15">
            <v>-3.9713182570325412E-2</v>
          </cell>
          <cell r="BJ15">
            <v>-8.0987937966685797E-2</v>
          </cell>
          <cell r="BK15">
            <v>4.312500000000008E-2</v>
          </cell>
          <cell r="BL15">
            <v>-0.16476932294787294</v>
          </cell>
          <cell r="BM15">
            <v>2.1520803443328518E-2</v>
          </cell>
          <cell r="BN15">
            <v>4.2134831460673983E-3</v>
          </cell>
          <cell r="BO15">
            <v>-7.2027972027972065E-2</v>
          </cell>
          <cell r="BP15">
            <v>-1.0550113036925435E-2</v>
          </cell>
          <cell r="BQ15">
            <v>-7.6161462300076144E-2</v>
          </cell>
          <cell r="BS15">
            <v>1934</v>
          </cell>
          <cell r="BT15">
            <v>0.17469465350606614</v>
          </cell>
          <cell r="BU15">
            <v>-2.4168934599156158E-2</v>
          </cell>
          <cell r="BV15">
            <v>-1.1157935215345645E-2</v>
          </cell>
          <cell r="BW15">
            <v>-3.5076006618863745E-2</v>
          </cell>
          <cell r="BX15">
            <v>-7.6447726402450678E-2</v>
          </cell>
          <cell r="BY15">
            <v>4.7862333333333409E-2</v>
          </cell>
          <cell r="BZ15">
            <v>-0.16031761533852604</v>
          </cell>
          <cell r="CA15">
            <v>2.6921449067431817E-2</v>
          </cell>
          <cell r="CB15">
            <v>9.4679014513108437E-3</v>
          </cell>
          <cell r="CC15">
            <v>-6.6670920745920778E-2</v>
          </cell>
          <cell r="CD15">
            <v>-4.7794649585531663E-3</v>
          </cell>
          <cell r="CE15">
            <v>-7.0041127189642019E-2</v>
          </cell>
          <cell r="CG15">
            <v>1934</v>
          </cell>
          <cell r="CH15">
            <v>-0.20411919463866834</v>
          </cell>
        </row>
        <row r="16">
          <cell r="A16">
            <v>1935</v>
          </cell>
          <cell r="B16">
            <v>1190</v>
          </cell>
          <cell r="C16">
            <v>1086</v>
          </cell>
          <cell r="D16">
            <v>1036</v>
          </cell>
          <cell r="E16">
            <v>1241</v>
          </cell>
          <cell r="F16">
            <v>1321</v>
          </cell>
          <cell r="G16">
            <v>1465</v>
          </cell>
          <cell r="H16">
            <v>1560</v>
          </cell>
          <cell r="I16">
            <v>1788</v>
          </cell>
          <cell r="J16">
            <v>1756</v>
          </cell>
          <cell r="K16">
            <v>1789</v>
          </cell>
          <cell r="L16">
            <v>1985</v>
          </cell>
          <cell r="M16">
            <v>1964</v>
          </cell>
          <cell r="O16">
            <v>1935</v>
          </cell>
          <cell r="P16">
            <v>802</v>
          </cell>
          <cell r="Q16">
            <v>807</v>
          </cell>
          <cell r="R16">
            <v>812</v>
          </cell>
          <cell r="S16">
            <v>670</v>
          </cell>
          <cell r="T16">
            <v>621</v>
          </cell>
          <cell r="U16">
            <v>551</v>
          </cell>
          <cell r="V16">
            <v>502</v>
          </cell>
          <cell r="W16">
            <v>445</v>
          </cell>
          <cell r="X16">
            <v>449</v>
          </cell>
          <cell r="Y16">
            <v>449</v>
          </cell>
          <cell r="Z16">
            <v>408</v>
          </cell>
          <cell r="AA16">
            <v>413</v>
          </cell>
          <cell r="AC16">
            <v>1935</v>
          </cell>
          <cell r="AD16">
            <v>1177</v>
          </cell>
          <cell r="AE16">
            <v>1036</v>
          </cell>
          <cell r="AF16">
            <v>1137</v>
          </cell>
          <cell r="AG16">
            <v>1264</v>
          </cell>
          <cell r="AH16">
            <v>1397</v>
          </cell>
          <cell r="AI16">
            <v>1535</v>
          </cell>
          <cell r="AJ16">
            <v>1662</v>
          </cell>
          <cell r="AK16">
            <v>1749</v>
          </cell>
          <cell r="AL16">
            <v>1721</v>
          </cell>
          <cell r="AM16">
            <v>1925</v>
          </cell>
          <cell r="AN16">
            <v>1939</v>
          </cell>
          <cell r="AO16">
            <v>2025</v>
          </cell>
          <cell r="AQ16">
            <v>1935</v>
          </cell>
          <cell r="AR16">
            <v>6.5566089585050846E-3</v>
          </cell>
          <cell r="AS16">
            <v>6.2050552251486828E-3</v>
          </cell>
          <cell r="AT16">
            <v>6.7666666666666674E-3</v>
          </cell>
          <cell r="AU16">
            <v>6.0940340076223983E-3</v>
          </cell>
          <cell r="AV16">
            <v>5.4083662974683542E-3</v>
          </cell>
          <cell r="AW16">
            <v>4.8151694106418515E-3</v>
          </cell>
          <cell r="AX16">
            <v>4.251465798045603E-3</v>
          </cell>
          <cell r="AY16">
            <v>3.9894705174488574E-3</v>
          </cell>
          <cell r="AZ16">
            <v>3.7566418906041549E-3</v>
          </cell>
          <cell r="BA16">
            <v>3.8895070695332172E-3</v>
          </cell>
          <cell r="BB16">
            <v>3.5059740259740261E-3</v>
          </cell>
          <cell r="BC16">
            <v>3.4860409145607697E-3</v>
          </cell>
          <cell r="BE16">
            <v>1935</v>
          </cell>
          <cell r="BF16">
            <v>-2.9678483099752628E-2</v>
          </cell>
          <cell r="BG16">
            <v>-0.11979609175870853</v>
          </cell>
          <cell r="BH16">
            <v>9.7490347490347462E-2</v>
          </cell>
          <cell r="BI16">
            <v>0.11169744942832005</v>
          </cell>
          <cell r="BJ16">
            <v>0.10522151898734178</v>
          </cell>
          <cell r="BK16">
            <v>9.878310665712231E-2</v>
          </cell>
          <cell r="BL16">
            <v>8.2736156351791434E-2</v>
          </cell>
          <cell r="BM16">
            <v>5.2346570397111991E-2</v>
          </cell>
          <cell r="BN16">
            <v>-1.6009148084619729E-2</v>
          </cell>
          <cell r="BO16">
            <v>0.11853573503776871</v>
          </cell>
          <cell r="BP16">
            <v>7.2727272727273196E-3</v>
          </cell>
          <cell r="BQ16">
            <v>4.4352759154203225E-2</v>
          </cell>
          <cell r="BS16">
            <v>1935</v>
          </cell>
          <cell r="BT16">
            <v>-2.3121874141247542E-2</v>
          </cell>
          <cell r="BU16">
            <v>-0.11359103653355986</v>
          </cell>
          <cell r="BV16">
            <v>0.10425701415701413</v>
          </cell>
          <cell r="BW16">
            <v>0.11779148343594245</v>
          </cell>
          <cell r="BX16">
            <v>0.11062988528481013</v>
          </cell>
          <cell r="BY16">
            <v>0.10359827606776416</v>
          </cell>
          <cell r="BZ16">
            <v>8.6987622149837032E-2</v>
          </cell>
          <cell r="CA16">
            <v>5.6336040914560848E-2</v>
          </cell>
          <cell r="CB16">
            <v>-1.2252506194015574E-2</v>
          </cell>
          <cell r="CC16">
            <v>0.12242524210730192</v>
          </cell>
          <cell r="CD16">
            <v>1.0778701298701347E-2</v>
          </cell>
          <cell r="CE16">
            <v>4.7838800068763995E-2</v>
          </cell>
          <cell r="CG16">
            <v>1935</v>
          </cell>
          <cell r="CH16">
            <v>0.76630814399923097</v>
          </cell>
        </row>
        <row r="17">
          <cell r="A17">
            <v>1936</v>
          </cell>
          <cell r="B17">
            <v>2131</v>
          </cell>
          <cell r="C17">
            <v>2198</v>
          </cell>
          <cell r="D17">
            <v>2173</v>
          </cell>
          <cell r="E17">
            <v>2137</v>
          </cell>
          <cell r="F17">
            <v>2022</v>
          </cell>
          <cell r="G17">
            <v>2179</v>
          </cell>
          <cell r="H17">
            <v>2359</v>
          </cell>
          <cell r="I17">
            <v>2376</v>
          </cell>
          <cell r="J17">
            <v>2345</v>
          </cell>
          <cell r="K17">
            <v>2384</v>
          </cell>
          <cell r="L17">
            <v>2329</v>
          </cell>
          <cell r="M17">
            <v>2329</v>
          </cell>
          <cell r="O17">
            <v>1936</v>
          </cell>
          <cell r="P17">
            <v>408</v>
          </cell>
          <cell r="Q17">
            <v>401</v>
          </cell>
          <cell r="R17">
            <v>396</v>
          </cell>
          <cell r="S17">
            <v>407</v>
          </cell>
          <cell r="T17">
            <v>429</v>
          </cell>
          <cell r="U17">
            <v>396</v>
          </cell>
          <cell r="V17">
            <v>375</v>
          </cell>
          <cell r="W17">
            <v>392</v>
          </cell>
          <cell r="X17">
            <v>428</v>
          </cell>
          <cell r="Y17">
            <v>431</v>
          </cell>
          <cell r="Z17">
            <v>447</v>
          </cell>
          <cell r="AA17">
            <v>436</v>
          </cell>
          <cell r="AC17">
            <v>1936</v>
          </cell>
          <cell r="AD17">
            <v>2241</v>
          </cell>
          <cell r="AE17">
            <v>2157</v>
          </cell>
          <cell r="AF17">
            <v>2157</v>
          </cell>
          <cell r="AG17">
            <v>1974</v>
          </cell>
          <cell r="AH17">
            <v>2117</v>
          </cell>
          <cell r="AI17">
            <v>2184</v>
          </cell>
          <cell r="AJ17">
            <v>2397</v>
          </cell>
          <cell r="AK17">
            <v>2385</v>
          </cell>
          <cell r="AL17">
            <v>2323</v>
          </cell>
          <cell r="AM17">
            <v>2446</v>
          </cell>
          <cell r="AN17">
            <v>2396</v>
          </cell>
          <cell r="AO17">
            <v>2346</v>
          </cell>
          <cell r="AQ17">
            <v>1936</v>
          </cell>
          <cell r="AR17">
            <v>3.5779753086419754E-3</v>
          </cell>
          <cell r="AS17">
            <v>3.2775472259407999E-3</v>
          </cell>
          <cell r="AT17">
            <v>3.3244784422809459E-3</v>
          </cell>
          <cell r="AU17">
            <v>3.360218667902952E-3</v>
          </cell>
          <cell r="AV17">
            <v>3.6619300911854102E-3</v>
          </cell>
          <cell r="AW17">
            <v>3.3966461974492203E-3</v>
          </cell>
          <cell r="AX17">
            <v>3.3754006410256407E-3</v>
          </cell>
          <cell r="AY17">
            <v>3.2380475594493115E-3</v>
          </cell>
          <cell r="AZ17">
            <v>3.506848357791754E-3</v>
          </cell>
          <cell r="BA17">
            <v>3.6859807719902419E-3</v>
          </cell>
          <cell r="BB17">
            <v>3.5468213409648405E-3</v>
          </cell>
          <cell r="BC17">
            <v>3.5317334446299383E-3</v>
          </cell>
          <cell r="BE17">
            <v>1936</v>
          </cell>
          <cell r="BF17">
            <v>0.10666666666666669</v>
          </cell>
          <cell r="BG17">
            <v>-3.7483266398929072E-2</v>
          </cell>
          <cell r="BH17">
            <v>0</v>
          </cell>
          <cell r="BI17">
            <v>-8.4840055632823375E-2</v>
          </cell>
          <cell r="BJ17">
            <v>7.2441742654508534E-2</v>
          </cell>
          <cell r="BK17">
            <v>3.1648559282002831E-2</v>
          </cell>
          <cell r="BL17">
            <v>9.7527472527472625E-2</v>
          </cell>
          <cell r="BM17">
            <v>-5.0062578222778154E-3</v>
          </cell>
          <cell r="BN17">
            <v>-2.5995807127882631E-2</v>
          </cell>
          <cell r="BO17">
            <v>5.2948773138183469E-2</v>
          </cell>
          <cell r="BP17">
            <v>-2.0441537203597759E-2</v>
          </cell>
          <cell r="BQ17">
            <v>-2.086811352253759E-2</v>
          </cell>
          <cell r="BS17">
            <v>1936</v>
          </cell>
          <cell r="BT17">
            <v>0.11024464197530866</v>
          </cell>
          <cell r="BU17">
            <v>-3.4205719172988272E-2</v>
          </cell>
          <cell r="BV17">
            <v>3.3244784422809459E-3</v>
          </cell>
          <cell r="BW17">
            <v>-8.1479836964920421E-2</v>
          </cell>
          <cell r="BX17">
            <v>7.6103672745693948E-2</v>
          </cell>
          <cell r="BY17">
            <v>3.504520547945205E-2</v>
          </cell>
          <cell r="BZ17">
            <v>0.10090287316849826</v>
          </cell>
          <cell r="CA17">
            <v>-1.7682102628285038E-3</v>
          </cell>
          <cell r="CB17">
            <v>-2.2488958770090876E-2</v>
          </cell>
          <cell r="CC17">
            <v>5.663475391017371E-2</v>
          </cell>
          <cell r="CD17">
            <v>-1.6894715862632918E-2</v>
          </cell>
          <cell r="CE17">
            <v>-1.7336380077907651E-2</v>
          </cell>
          <cell r="CG17">
            <v>1936</v>
          </cell>
          <cell r="CH17">
            <v>0.20692065979000507</v>
          </cell>
        </row>
        <row r="18">
          <cell r="A18">
            <v>1937</v>
          </cell>
          <cell r="B18">
            <v>2434</v>
          </cell>
          <cell r="C18">
            <v>2343</v>
          </cell>
          <cell r="D18">
            <v>2213</v>
          </cell>
          <cell r="E18">
            <v>2062</v>
          </cell>
          <cell r="F18">
            <v>1915</v>
          </cell>
          <cell r="G18">
            <v>1794</v>
          </cell>
          <cell r="H18">
            <v>1969</v>
          </cell>
          <cell r="I18">
            <v>1946</v>
          </cell>
          <cell r="J18">
            <v>1708</v>
          </cell>
          <cell r="K18">
            <v>1510</v>
          </cell>
          <cell r="L18">
            <v>1525</v>
          </cell>
          <cell r="M18">
            <v>1468</v>
          </cell>
          <cell r="O18">
            <v>1937</v>
          </cell>
          <cell r="P18">
            <v>432</v>
          </cell>
          <cell r="Q18">
            <v>447</v>
          </cell>
          <cell r="R18">
            <v>476</v>
          </cell>
          <cell r="S18">
            <v>512</v>
          </cell>
          <cell r="T18">
            <v>552</v>
          </cell>
          <cell r="U18">
            <v>581</v>
          </cell>
          <cell r="V18">
            <v>532</v>
          </cell>
          <cell r="W18">
            <v>537</v>
          </cell>
          <cell r="X18">
            <v>603</v>
          </cell>
          <cell r="Y18">
            <v>665</v>
          </cell>
          <cell r="Z18">
            <v>654</v>
          </cell>
          <cell r="AA18">
            <v>688</v>
          </cell>
          <cell r="AC18">
            <v>1937</v>
          </cell>
          <cell r="AD18">
            <v>2383</v>
          </cell>
          <cell r="AE18">
            <v>2290</v>
          </cell>
          <cell r="AF18">
            <v>2150</v>
          </cell>
          <cell r="AG18">
            <v>1983</v>
          </cell>
          <cell r="AH18">
            <v>1872</v>
          </cell>
          <cell r="AI18">
            <v>1776</v>
          </cell>
          <cell r="AJ18">
            <v>2064</v>
          </cell>
          <cell r="AK18">
            <v>1869</v>
          </cell>
          <cell r="AL18">
            <v>1641</v>
          </cell>
          <cell r="AM18">
            <v>1548</v>
          </cell>
          <cell r="AN18">
            <v>1552</v>
          </cell>
          <cell r="AO18">
            <v>1396</v>
          </cell>
          <cell r="AQ18">
            <v>1937</v>
          </cell>
          <cell r="AR18">
            <v>3.7350383631713554E-3</v>
          </cell>
          <cell r="AS18">
            <v>3.6624737725556022E-3</v>
          </cell>
          <cell r="AT18">
            <v>3.8332896652110626E-3</v>
          </cell>
          <cell r="AU18">
            <v>4.0920310077519383E-3</v>
          </cell>
          <cell r="AV18">
            <v>4.4422592032274328E-3</v>
          </cell>
          <cell r="AW18">
            <v>4.639930555555556E-3</v>
          </cell>
          <cell r="AX18">
            <v>4.9151088588588587E-3</v>
          </cell>
          <cell r="AY18">
            <v>4.2191618217054258E-3</v>
          </cell>
          <cell r="AZ18">
            <v>4.5921348314606741E-3</v>
          </cell>
          <cell r="BA18">
            <v>5.0992788949827342E-3</v>
          </cell>
          <cell r="BB18">
            <v>5.3690245478036176E-3</v>
          </cell>
          <cell r="BC18">
            <v>5.4230240549828172E-3</v>
          </cell>
          <cell r="BE18">
            <v>1937</v>
          </cell>
          <cell r="BF18">
            <v>1.5771526001705061E-2</v>
          </cell>
          <cell r="BG18">
            <v>-3.9026437263953051E-2</v>
          </cell>
          <cell r="BH18">
            <v>-6.1135371179039333E-2</v>
          </cell>
          <cell r="BI18">
            <v>-7.7674418604651185E-2</v>
          </cell>
          <cell r="BJ18">
            <v>-5.5975794251134636E-2</v>
          </cell>
          <cell r="BK18">
            <v>-5.1282051282051322E-2</v>
          </cell>
          <cell r="BL18">
            <v>0.16216216216216206</v>
          </cell>
          <cell r="BM18">
            <v>-9.4476744186046457E-2</v>
          </cell>
          <cell r="BN18">
            <v>-0.1219903691813804</v>
          </cell>
          <cell r="BO18">
            <v>-5.6672760511882969E-2</v>
          </cell>
          <cell r="BP18">
            <v>2.5839793281654533E-3</v>
          </cell>
          <cell r="BQ18">
            <v>-0.10051546391752575</v>
          </cell>
          <cell r="BS18">
            <v>1937</v>
          </cell>
          <cell r="BT18">
            <v>1.9506564364876418E-2</v>
          </cell>
          <cell r="BU18">
            <v>-3.5363963491397449E-2</v>
          </cell>
          <cell r="BV18">
            <v>-5.7302081513828269E-2</v>
          </cell>
          <cell r="BW18">
            <v>-7.3582387596899251E-2</v>
          </cell>
          <cell r="BX18">
            <v>-5.1533535047907204E-2</v>
          </cell>
          <cell r="BY18">
            <v>-4.6642120726495769E-2</v>
          </cell>
          <cell r="BZ18">
            <v>0.16707727102102091</v>
          </cell>
          <cell r="CA18">
            <v>-9.0257582364341032E-2</v>
          </cell>
          <cell r="CB18">
            <v>-0.11739823434991972</v>
          </cell>
          <cell r="CC18">
            <v>-5.1573481616900237E-2</v>
          </cell>
          <cell r="CD18">
            <v>7.9530038759690717E-3</v>
          </cell>
          <cell r="CE18">
            <v>-9.5092439862542927E-2</v>
          </cell>
          <cell r="CG18">
            <v>1937</v>
          </cell>
          <cell r="CH18">
            <v>-0.37043317288187971</v>
          </cell>
        </row>
        <row r="19">
          <cell r="A19">
            <v>1938</v>
          </cell>
          <cell r="B19">
            <v>1430</v>
          </cell>
          <cell r="C19">
            <v>1346</v>
          </cell>
          <cell r="D19">
            <v>1268</v>
          </cell>
          <cell r="E19">
            <v>1244</v>
          </cell>
          <cell r="F19">
            <v>1350</v>
          </cell>
          <cell r="G19">
            <v>1348</v>
          </cell>
          <cell r="H19">
            <v>1524</v>
          </cell>
          <cell r="I19">
            <v>1445</v>
          </cell>
          <cell r="J19">
            <v>1349</v>
          </cell>
          <cell r="K19">
            <v>1586</v>
          </cell>
          <cell r="L19">
            <v>1602</v>
          </cell>
          <cell r="M19">
            <v>1513</v>
          </cell>
          <cell r="O19">
            <v>1938</v>
          </cell>
          <cell r="P19">
            <v>730</v>
          </cell>
          <cell r="Q19">
            <v>767</v>
          </cell>
          <cell r="R19">
            <v>819</v>
          </cell>
          <cell r="S19">
            <v>766</v>
          </cell>
          <cell r="T19">
            <v>681</v>
          </cell>
          <cell r="U19">
            <v>666</v>
          </cell>
          <cell r="V19">
            <v>600</v>
          </cell>
          <cell r="W19">
            <v>636</v>
          </cell>
          <cell r="X19">
            <v>670</v>
          </cell>
          <cell r="Y19">
            <v>572</v>
          </cell>
          <cell r="Z19">
            <v>556</v>
          </cell>
          <cell r="AA19">
            <v>588</v>
          </cell>
          <cell r="AC19">
            <v>1938</v>
          </cell>
          <cell r="AD19">
            <v>1336</v>
          </cell>
          <cell r="AE19">
            <v>1373</v>
          </cell>
          <cell r="AF19">
            <v>1092</v>
          </cell>
          <cell r="AG19">
            <v>1252</v>
          </cell>
          <cell r="AH19">
            <v>1267</v>
          </cell>
          <cell r="AI19">
            <v>1465</v>
          </cell>
          <cell r="AJ19">
            <v>1479</v>
          </cell>
          <cell r="AK19">
            <v>1389</v>
          </cell>
          <cell r="AL19">
            <v>1408</v>
          </cell>
          <cell r="AM19">
            <v>1654</v>
          </cell>
          <cell r="AN19">
            <v>1544</v>
          </cell>
          <cell r="AO19">
            <v>1597</v>
          </cell>
          <cell r="AQ19">
            <v>1938</v>
          </cell>
          <cell r="AR19">
            <v>6.231494746895893E-3</v>
          </cell>
          <cell r="AS19">
            <v>6.4395084830339315E-3</v>
          </cell>
          <cell r="AT19">
            <v>6.3030589949016752E-3</v>
          </cell>
          <cell r="AU19">
            <v>7.2718559218559221E-3</v>
          </cell>
          <cell r="AV19">
            <v>6.1192092651757186E-3</v>
          </cell>
          <cell r="AW19">
            <v>5.9048145224940805E-3</v>
          </cell>
          <cell r="AX19">
            <v>5.2013651877133105E-3</v>
          </cell>
          <cell r="AY19">
            <v>5.1781609195402298E-3</v>
          </cell>
          <cell r="AZ19">
            <v>5.422546196304296E-3</v>
          </cell>
          <cell r="BA19">
            <v>5.3692708333333327E-3</v>
          </cell>
          <cell r="BB19">
            <v>4.487666263603386E-3</v>
          </cell>
          <cell r="BC19">
            <v>4.8016191709844567E-3</v>
          </cell>
          <cell r="BE19">
            <v>1938</v>
          </cell>
          <cell r="BF19">
            <v>-4.2979942693409767E-2</v>
          </cell>
          <cell r="BG19">
            <v>2.7694610778443041E-2</v>
          </cell>
          <cell r="BH19">
            <v>-0.20466132556445737</v>
          </cell>
          <cell r="BI19">
            <v>0.14652014652014644</v>
          </cell>
          <cell r="BJ19">
            <v>1.198083067092659E-2</v>
          </cell>
          <cell r="BK19">
            <v>0.15627466456195749</v>
          </cell>
          <cell r="BL19">
            <v>9.556313993174026E-3</v>
          </cell>
          <cell r="BM19">
            <v>-6.0851926977687598E-2</v>
          </cell>
          <cell r="BN19">
            <v>1.367890568754504E-2</v>
          </cell>
          <cell r="BO19">
            <v>0.17471590909090917</v>
          </cell>
          <cell r="BP19">
            <v>-6.6505441354292594E-2</v>
          </cell>
          <cell r="BQ19">
            <v>3.4326424870466221E-2</v>
          </cell>
          <cell r="BS19">
            <v>1938</v>
          </cell>
          <cell r="BT19">
            <v>-3.6748447946513871E-2</v>
          </cell>
          <cell r="BU19">
            <v>3.413411926147697E-2</v>
          </cell>
          <cell r="BV19">
            <v>-0.19835826656955569</v>
          </cell>
          <cell r="BW19">
            <v>0.15379200244200236</v>
          </cell>
          <cell r="BX19">
            <v>1.8100039936102309E-2</v>
          </cell>
          <cell r="BY19">
            <v>0.16217947908445157</v>
          </cell>
          <cell r="BZ19">
            <v>1.4757679180887336E-2</v>
          </cell>
          <cell r="CA19">
            <v>-5.5673766058147368E-2</v>
          </cell>
          <cell r="CB19">
            <v>1.9101451883849336E-2</v>
          </cell>
          <cell r="CC19">
            <v>0.1800851799242425</v>
          </cell>
          <cell r="CD19">
            <v>-6.201777509068921E-2</v>
          </cell>
          <cell r="CE19">
            <v>3.9128044041450677E-2</v>
          </cell>
          <cell r="CG19">
            <v>1938</v>
          </cell>
          <cell r="CH19">
            <v>0.22452297127094445</v>
          </cell>
        </row>
        <row r="20">
          <cell r="A20">
            <v>1939</v>
          </cell>
          <cell r="B20">
            <v>1605</v>
          </cell>
          <cell r="C20">
            <v>1681</v>
          </cell>
          <cell r="D20">
            <v>1677</v>
          </cell>
          <cell r="E20">
            <v>1497</v>
          </cell>
          <cell r="F20">
            <v>1579</v>
          </cell>
          <cell r="G20">
            <v>1606</v>
          </cell>
          <cell r="H20">
            <v>1655</v>
          </cell>
          <cell r="I20">
            <v>1692</v>
          </cell>
          <cell r="J20">
            <v>1618</v>
          </cell>
          <cell r="K20">
            <v>1664</v>
          </cell>
          <cell r="L20">
            <v>1676</v>
          </cell>
          <cell r="M20">
            <v>1652</v>
          </cell>
          <cell r="O20">
            <v>1939</v>
          </cell>
          <cell r="P20">
            <v>553</v>
          </cell>
          <cell r="Q20">
            <v>533</v>
          </cell>
          <cell r="R20">
            <v>534</v>
          </cell>
          <cell r="S20">
            <v>600</v>
          </cell>
          <cell r="T20">
            <v>566</v>
          </cell>
          <cell r="U20">
            <v>559</v>
          </cell>
          <cell r="V20">
            <v>547</v>
          </cell>
          <cell r="W20">
            <v>533</v>
          </cell>
          <cell r="X20">
            <v>562</v>
          </cell>
          <cell r="Y20">
            <v>548</v>
          </cell>
          <cell r="Z20">
            <v>547</v>
          </cell>
          <cell r="AA20">
            <v>558</v>
          </cell>
          <cell r="AC20">
            <v>1939</v>
          </cell>
          <cell r="AD20">
            <v>1616</v>
          </cell>
          <cell r="AE20">
            <v>1738</v>
          </cell>
          <cell r="AF20">
            <v>1491</v>
          </cell>
          <cell r="AG20">
            <v>1526</v>
          </cell>
          <cell r="AH20">
            <v>1620</v>
          </cell>
          <cell r="AI20">
            <v>1544</v>
          </cell>
          <cell r="AJ20">
            <v>1723</v>
          </cell>
          <cell r="AK20">
            <v>1604</v>
          </cell>
          <cell r="AL20">
            <v>1664</v>
          </cell>
          <cell r="AM20">
            <v>1678</v>
          </cell>
          <cell r="AN20">
            <v>1644</v>
          </cell>
          <cell r="AO20">
            <v>1681</v>
          </cell>
          <cell r="AQ20">
            <v>1939</v>
          </cell>
          <cell r="AR20">
            <v>4.6314182842830303E-3</v>
          </cell>
          <cell r="AS20">
            <v>4.6203228135313539E-3</v>
          </cell>
          <cell r="AT20">
            <v>4.293814729574223E-3</v>
          </cell>
          <cell r="AU20">
            <v>5.0201207243460765E-3</v>
          </cell>
          <cell r="AV20">
            <v>4.8804827435561388E-3</v>
          </cell>
          <cell r="AW20">
            <v>4.6180761316872423E-3</v>
          </cell>
          <cell r="AX20">
            <v>4.8860373488773751E-3</v>
          </cell>
          <cell r="AY20">
            <v>4.3617527568195012E-3</v>
          </cell>
          <cell r="AZ20">
            <v>4.7242103075644214E-3</v>
          </cell>
          <cell r="BA20">
            <v>4.5666666666666668E-3</v>
          </cell>
          <cell r="BB20">
            <v>4.5529002781088601E-3</v>
          </cell>
          <cell r="BC20">
            <v>4.6726277372262769E-3</v>
          </cell>
          <cell r="BE20">
            <v>1939</v>
          </cell>
          <cell r="BF20">
            <v>1.1897307451471439E-2</v>
          </cell>
          <cell r="BG20">
            <v>7.5495049504950451E-2</v>
          </cell>
          <cell r="BH20">
            <v>-0.14211737629459154</v>
          </cell>
          <cell r="BI20">
            <v>2.3474178403755763E-2</v>
          </cell>
          <cell r="BJ20">
            <v>6.1598951507208399E-2</v>
          </cell>
          <cell r="BK20">
            <v>-4.6913580246913611E-2</v>
          </cell>
          <cell r="BL20">
            <v>0.1159326424870466</v>
          </cell>
          <cell r="BM20">
            <v>-6.9065583284968035E-2</v>
          </cell>
          <cell r="BN20">
            <v>3.7406483790523692E-2</v>
          </cell>
          <cell r="BO20">
            <v>8.4134615384614531E-3</v>
          </cell>
          <cell r="BP20">
            <v>-2.0262216924910592E-2</v>
          </cell>
          <cell r="BQ20">
            <v>2.2506082725060716E-2</v>
          </cell>
          <cell r="BS20">
            <v>1939</v>
          </cell>
          <cell r="BT20">
            <v>1.6528725735754469E-2</v>
          </cell>
          <cell r="BU20">
            <v>8.0115372318481801E-2</v>
          </cell>
          <cell r="BV20">
            <v>-0.13782356156501732</v>
          </cell>
          <cell r="BW20">
            <v>2.8494299128101839E-2</v>
          </cell>
          <cell r="BX20">
            <v>6.6479434250764538E-2</v>
          </cell>
          <cell r="BY20">
            <v>-4.2295504115226368E-2</v>
          </cell>
          <cell r="BZ20">
            <v>0.12081867983592398</v>
          </cell>
          <cell r="CA20">
            <v>-6.4703830528148529E-2</v>
          </cell>
          <cell r="CB20">
            <v>4.2130694098088117E-2</v>
          </cell>
          <cell r="CC20">
            <v>1.298012820512812E-2</v>
          </cell>
          <cell r="CD20">
            <v>-1.5709316646801731E-2</v>
          </cell>
          <cell r="CE20">
            <v>2.7178710462286995E-2</v>
          </cell>
          <cell r="CG20">
            <v>1939</v>
          </cell>
          <cell r="CH20">
            <v>0.11262513390319895</v>
          </cell>
        </row>
        <row r="21">
          <cell r="A21">
            <v>1940</v>
          </cell>
          <cell r="B21">
            <v>1697</v>
          </cell>
          <cell r="C21">
            <v>1685</v>
          </cell>
          <cell r="D21">
            <v>1634</v>
          </cell>
          <cell r="E21">
            <v>1657</v>
          </cell>
          <cell r="F21">
            <v>1456</v>
          </cell>
          <cell r="G21">
            <v>1370</v>
          </cell>
          <cell r="H21">
            <v>1488</v>
          </cell>
          <cell r="I21">
            <v>1474</v>
          </cell>
          <cell r="J21">
            <v>1468</v>
          </cell>
          <cell r="K21">
            <v>1442</v>
          </cell>
          <cell r="L21">
            <v>1388</v>
          </cell>
          <cell r="M21">
            <v>1297</v>
          </cell>
          <cell r="O21">
            <v>1940</v>
          </cell>
          <cell r="P21">
            <v>540</v>
          </cell>
          <cell r="Q21">
            <v>547</v>
          </cell>
          <cell r="R21">
            <v>557</v>
          </cell>
          <cell r="S21">
            <v>556</v>
          </cell>
          <cell r="T21">
            <v>650</v>
          </cell>
          <cell r="U21">
            <v>689</v>
          </cell>
          <cell r="V21">
            <v>628</v>
          </cell>
          <cell r="W21">
            <v>636</v>
          </cell>
          <cell r="X21">
            <v>635</v>
          </cell>
          <cell r="Y21">
            <v>651</v>
          </cell>
          <cell r="Z21">
            <v>688</v>
          </cell>
          <cell r="AA21">
            <v>734</v>
          </cell>
          <cell r="AC21">
            <v>1940</v>
          </cell>
          <cell r="AD21">
            <v>1685</v>
          </cell>
          <cell r="AE21">
            <v>1660</v>
          </cell>
          <cell r="AF21">
            <v>1668</v>
          </cell>
          <cell r="AG21">
            <v>1645</v>
          </cell>
          <cell r="AH21">
            <v>1314</v>
          </cell>
          <cell r="AI21">
            <v>1504</v>
          </cell>
          <cell r="AJ21">
            <v>1506</v>
          </cell>
          <cell r="AK21">
            <v>1484</v>
          </cell>
          <cell r="AL21">
            <v>1445</v>
          </cell>
          <cell r="AM21">
            <v>1483</v>
          </cell>
          <cell r="AN21">
            <v>1296</v>
          </cell>
          <cell r="AO21">
            <v>1308</v>
          </cell>
          <cell r="AQ21">
            <v>1940</v>
          </cell>
          <cell r="AR21">
            <v>4.5428316478286733E-3</v>
          </cell>
          <cell r="AS21">
            <v>4.5583333333333335E-3</v>
          </cell>
          <cell r="AT21">
            <v>4.5689658634538149E-3</v>
          </cell>
          <cell r="AU21">
            <v>4.6027777777777768E-3</v>
          </cell>
          <cell r="AV21">
            <v>4.7943262411347517E-3</v>
          </cell>
          <cell r="AW21">
            <v>5.986364789446981E-3</v>
          </cell>
          <cell r="AX21">
            <v>5.1776595744680853E-3</v>
          </cell>
          <cell r="AY21">
            <v>5.1873837981407708E-3</v>
          </cell>
          <cell r="AZ21">
            <v>5.2346136567834687E-3</v>
          </cell>
          <cell r="BA21">
            <v>5.413737024221453E-3</v>
          </cell>
          <cell r="BB21">
            <v>5.3660597887165654E-3</v>
          </cell>
          <cell r="BC21">
            <v>6.121386316872428E-3</v>
          </cell>
          <cell r="BE21">
            <v>1940</v>
          </cell>
          <cell r="BF21">
            <v>2.3795359904819069E-3</v>
          </cell>
          <cell r="BG21">
            <v>-1.4836795252225476E-2</v>
          </cell>
          <cell r="BH21">
            <v>4.8192771084336616E-3</v>
          </cell>
          <cell r="BI21">
            <v>-1.3788968824940073E-2</v>
          </cell>
          <cell r="BJ21">
            <v>-0.20121580547112461</v>
          </cell>
          <cell r="BK21">
            <v>0.14459665144596645</v>
          </cell>
          <cell r="BL21">
            <v>1.3297872340425343E-3</v>
          </cell>
          <cell r="BM21">
            <v>-1.4608233731739695E-2</v>
          </cell>
          <cell r="BN21">
            <v>-2.6280323450134757E-2</v>
          </cell>
          <cell r="BO21">
            <v>2.6297577854671239E-2</v>
          </cell>
          <cell r="BP21">
            <v>-0.12609575185434929</v>
          </cell>
          <cell r="BQ21">
            <v>9.2592592592593004E-3</v>
          </cell>
          <cell r="BS21">
            <v>1940</v>
          </cell>
          <cell r="BT21">
            <v>6.9223676383105802E-3</v>
          </cell>
          <cell r="BU21">
            <v>-1.0278461918892142E-2</v>
          </cell>
          <cell r="BV21">
            <v>9.3882429718874765E-3</v>
          </cell>
          <cell r="BW21">
            <v>-9.1861910471622964E-3</v>
          </cell>
          <cell r="BX21">
            <v>-0.19642147922998987</v>
          </cell>
          <cell r="BY21">
            <v>0.15058301623541342</v>
          </cell>
          <cell r="BZ21">
            <v>6.5074468085106196E-3</v>
          </cell>
          <cell r="CA21">
            <v>-9.4208499335989241E-3</v>
          </cell>
          <cell r="CB21">
            <v>-2.104570979335129E-2</v>
          </cell>
          <cell r="CC21">
            <v>3.1711314878892692E-2</v>
          </cell>
          <cell r="CD21">
            <v>-0.12072969206563272</v>
          </cell>
          <cell r="CE21">
            <v>1.5380645576131727E-2</v>
          </cell>
          <cell r="CG21">
            <v>1940</v>
          </cell>
          <cell r="CH21">
            <v>-0.17151690258773988</v>
          </cell>
        </row>
        <row r="22">
          <cell r="A22">
            <v>1941</v>
          </cell>
          <cell r="B22">
            <v>1325</v>
          </cell>
          <cell r="C22">
            <v>1240</v>
          </cell>
          <cell r="D22">
            <v>1219</v>
          </cell>
          <cell r="E22">
            <v>1148</v>
          </cell>
          <cell r="F22">
            <v>1072</v>
          </cell>
          <cell r="G22">
            <v>1082</v>
          </cell>
          <cell r="H22">
            <v>1106</v>
          </cell>
          <cell r="I22">
            <v>1091</v>
          </cell>
          <cell r="J22">
            <v>1074</v>
          </cell>
          <cell r="K22">
            <v>1016</v>
          </cell>
          <cell r="L22">
            <v>914</v>
          </cell>
          <cell r="M22">
            <v>828</v>
          </cell>
          <cell r="O22">
            <v>1941</v>
          </cell>
          <cell r="P22">
            <v>717</v>
          </cell>
          <cell r="Q22">
            <v>774</v>
          </cell>
          <cell r="R22">
            <v>786</v>
          </cell>
          <cell r="S22">
            <v>842</v>
          </cell>
          <cell r="T22">
            <v>897</v>
          </cell>
          <cell r="U22">
            <v>894</v>
          </cell>
          <cell r="V22">
            <v>837</v>
          </cell>
          <cell r="W22">
            <v>811</v>
          </cell>
          <cell r="X22">
            <v>801</v>
          </cell>
          <cell r="Y22">
            <v>889</v>
          </cell>
          <cell r="Z22">
            <v>988</v>
          </cell>
          <cell r="AA22">
            <v>989</v>
          </cell>
          <cell r="AC22">
            <v>1941</v>
          </cell>
          <cell r="AD22">
            <v>1289</v>
          </cell>
          <cell r="AE22">
            <v>1251</v>
          </cell>
          <cell r="AF22">
            <v>1208</v>
          </cell>
          <cell r="AG22">
            <v>1098</v>
          </cell>
          <cell r="AH22">
            <v>1053</v>
          </cell>
          <cell r="AI22">
            <v>1072</v>
          </cell>
          <cell r="AJ22">
            <v>1122</v>
          </cell>
          <cell r="AK22">
            <v>1093</v>
          </cell>
          <cell r="AL22">
            <v>1055</v>
          </cell>
          <cell r="AM22">
            <v>958</v>
          </cell>
          <cell r="AN22">
            <v>888</v>
          </cell>
          <cell r="AO22">
            <v>821</v>
          </cell>
          <cell r="AQ22">
            <v>1941</v>
          </cell>
          <cell r="AR22">
            <v>6.0526567278287461E-3</v>
          </cell>
          <cell r="AS22">
            <v>6.2048099301784329E-3</v>
          </cell>
          <cell r="AT22">
            <v>6.3824540367705841E-3</v>
          </cell>
          <cell r="AU22">
            <v>6.668156732891832E-3</v>
          </cell>
          <cell r="AV22">
            <v>7.2979963570127511E-3</v>
          </cell>
          <cell r="AW22">
            <v>7.6551756885090217E-3</v>
          </cell>
          <cell r="AX22">
            <v>7.1962220149253721E-3</v>
          </cell>
          <cell r="AY22">
            <v>6.571605763517529E-3</v>
          </cell>
          <cell r="AZ22">
            <v>6.5589661482159198E-3</v>
          </cell>
          <cell r="BA22">
            <v>7.134470774091628E-3</v>
          </cell>
          <cell r="BB22">
            <v>7.8551844119693816E-3</v>
          </cell>
          <cell r="BC22">
            <v>7.6847972972972972E-3</v>
          </cell>
          <cell r="BE22">
            <v>1941</v>
          </cell>
          <cell r="BF22">
            <v>-1.4525993883792054E-2</v>
          </cell>
          <cell r="BG22">
            <v>-2.948021722265326E-2</v>
          </cell>
          <cell r="BH22">
            <v>-3.437250199840125E-2</v>
          </cell>
          <cell r="BI22">
            <v>-9.1059602649006588E-2</v>
          </cell>
          <cell r="BJ22">
            <v>-4.0983606557377095E-2</v>
          </cell>
          <cell r="BK22">
            <v>1.8043684710351338E-2</v>
          </cell>
          <cell r="BL22">
            <v>4.664179104477606E-2</v>
          </cell>
          <cell r="BM22">
            <v>-2.5846702317290582E-2</v>
          </cell>
          <cell r="BN22">
            <v>-3.4766697163769456E-2</v>
          </cell>
          <cell r="BO22">
            <v>-9.1943127962085258E-2</v>
          </cell>
          <cell r="BP22">
            <v>-7.3068893528183687E-2</v>
          </cell>
          <cell r="BQ22">
            <v>-7.5450450450450401E-2</v>
          </cell>
          <cell r="BS22">
            <v>1941</v>
          </cell>
          <cell r="BT22">
            <v>-8.4733371559633092E-3</v>
          </cell>
          <cell r="BU22">
            <v>-2.3275407292474827E-2</v>
          </cell>
          <cell r="BV22">
            <v>-2.7990047961630668E-2</v>
          </cell>
          <cell r="BW22">
            <v>-8.4391445916114749E-2</v>
          </cell>
          <cell r="BX22">
            <v>-3.3685610200364341E-2</v>
          </cell>
          <cell r="BY22">
            <v>2.5698860398860358E-2</v>
          </cell>
          <cell r="BZ22">
            <v>5.3838013059701428E-2</v>
          </cell>
          <cell r="CA22">
            <v>-1.9275096553773054E-2</v>
          </cell>
          <cell r="CB22">
            <v>-2.8207731015553537E-2</v>
          </cell>
          <cell r="CC22">
            <v>-8.480865718799363E-2</v>
          </cell>
          <cell r="CD22">
            <v>-6.5213709116214311E-2</v>
          </cell>
          <cell r="CE22">
            <v>-6.776565315315311E-2</v>
          </cell>
          <cell r="CG22">
            <v>1941</v>
          </cell>
          <cell r="CH22">
            <v>-0.31571151205748949</v>
          </cell>
        </row>
        <row r="23">
          <cell r="A23">
            <v>1942</v>
          </cell>
          <cell r="B23">
            <v>854</v>
          </cell>
          <cell r="C23">
            <v>818</v>
          </cell>
          <cell r="D23">
            <v>744</v>
          </cell>
          <cell r="E23">
            <v>694</v>
          </cell>
          <cell r="F23">
            <v>718</v>
          </cell>
          <cell r="G23">
            <v>749</v>
          </cell>
          <cell r="H23">
            <v>739</v>
          </cell>
          <cell r="I23">
            <v>724</v>
          </cell>
          <cell r="J23">
            <v>734</v>
          </cell>
          <cell r="K23">
            <v>812</v>
          </cell>
          <cell r="L23">
            <v>860</v>
          </cell>
          <cell r="M23">
            <v>842</v>
          </cell>
          <cell r="O23">
            <v>1942</v>
          </cell>
          <cell r="P23">
            <v>940</v>
          </cell>
          <cell r="Q23">
            <v>974</v>
          </cell>
          <cell r="R23">
            <v>1013</v>
          </cell>
          <cell r="S23">
            <v>1094</v>
          </cell>
          <cell r="T23">
            <v>1055</v>
          </cell>
          <cell r="U23">
            <v>830</v>
          </cell>
          <cell r="V23">
            <v>799</v>
          </cell>
          <cell r="W23">
            <v>810</v>
          </cell>
          <cell r="X23">
            <v>781</v>
          </cell>
          <cell r="Y23">
            <v>692</v>
          </cell>
          <cell r="Z23">
            <v>656</v>
          </cell>
          <cell r="AA23">
            <v>680</v>
          </cell>
          <cell r="AC23">
            <v>1942</v>
          </cell>
          <cell r="AD23">
            <v>835</v>
          </cell>
          <cell r="AE23">
            <v>800</v>
          </cell>
          <cell r="AF23">
            <v>710</v>
          </cell>
          <cell r="AG23">
            <v>673</v>
          </cell>
          <cell r="AH23">
            <v>731</v>
          </cell>
          <cell r="AI23">
            <v>730</v>
          </cell>
          <cell r="AJ23">
            <v>728</v>
          </cell>
          <cell r="AK23">
            <v>725</v>
          </cell>
          <cell r="AL23">
            <v>754</v>
          </cell>
          <cell r="AM23">
            <v>852</v>
          </cell>
          <cell r="AN23">
            <v>846</v>
          </cell>
          <cell r="AO23">
            <v>869</v>
          </cell>
          <cell r="AQ23">
            <v>1942</v>
          </cell>
          <cell r="AR23">
            <v>8.1481932602517262E-3</v>
          </cell>
          <cell r="AS23">
            <v>7.9514171656686634E-3</v>
          </cell>
          <cell r="AT23">
            <v>7.8507500000000001E-3</v>
          </cell>
          <cell r="AU23">
            <v>8.9112206572769942E-3</v>
          </cell>
          <cell r="AV23">
            <v>9.3795195641406641E-3</v>
          </cell>
          <cell r="AW23">
            <v>7.0869813041495675E-3</v>
          </cell>
          <cell r="AX23">
            <v>6.740422374429224E-3</v>
          </cell>
          <cell r="AY23">
            <v>6.7129120879120879E-3</v>
          </cell>
          <cell r="AZ23">
            <v>6.589126436781609E-3</v>
          </cell>
          <cell r="BA23">
            <v>6.2102564102564112E-3</v>
          </cell>
          <cell r="BB23">
            <v>5.5179968701095459E-3</v>
          </cell>
          <cell r="BC23">
            <v>5.6398739164696616E-3</v>
          </cell>
          <cell r="BE23">
            <v>1942</v>
          </cell>
          <cell r="BF23">
            <v>1.705237515225333E-2</v>
          </cell>
          <cell r="BG23">
            <v>-4.1916167664670656E-2</v>
          </cell>
          <cell r="BH23">
            <v>-0.11250000000000004</v>
          </cell>
          <cell r="BI23">
            <v>-5.211267605633807E-2</v>
          </cell>
          <cell r="BJ23">
            <v>8.618127786032681E-2</v>
          </cell>
          <cell r="BK23">
            <v>-1.3679890560875929E-3</v>
          </cell>
          <cell r="BL23">
            <v>-2.739726027397249E-3</v>
          </cell>
          <cell r="BM23">
            <v>-4.1208791208791062E-3</v>
          </cell>
          <cell r="BN23">
            <v>4.0000000000000036E-2</v>
          </cell>
          <cell r="BO23">
            <v>0.12997347480106103</v>
          </cell>
          <cell r="BP23">
            <v>-7.0422535211267512E-3</v>
          </cell>
          <cell r="BQ23">
            <v>2.7186761229314405E-2</v>
          </cell>
          <cell r="BS23">
            <v>1942</v>
          </cell>
          <cell r="BT23">
            <v>2.5200568412505057E-2</v>
          </cell>
          <cell r="BU23">
            <v>-3.3964750499001994E-2</v>
          </cell>
          <cell r="BV23">
            <v>-0.10464925000000004</v>
          </cell>
          <cell r="BW23">
            <v>-4.3201455399061076E-2</v>
          </cell>
          <cell r="BX23">
            <v>9.5560797424467478E-2</v>
          </cell>
          <cell r="BY23">
            <v>5.7189922480619746E-3</v>
          </cell>
          <cell r="BZ23">
            <v>4.000696347031975E-3</v>
          </cell>
          <cell r="CA23">
            <v>2.5920329670329817E-3</v>
          </cell>
          <cell r="CB23">
            <v>4.6589126436781647E-2</v>
          </cell>
          <cell r="CC23">
            <v>0.13618373121131744</v>
          </cell>
          <cell r="CD23">
            <v>-1.5242566510172053E-3</v>
          </cell>
          <cell r="CE23">
            <v>3.2826635145784065E-2</v>
          </cell>
          <cell r="CG23">
            <v>1942</v>
          </cell>
          <cell r="CH23">
            <v>0.15392252380765292</v>
          </cell>
        </row>
        <row r="24">
          <cell r="A24">
            <v>1943</v>
          </cell>
          <cell r="B24">
            <v>922</v>
          </cell>
          <cell r="C24">
            <v>996</v>
          </cell>
          <cell r="D24">
            <v>1035</v>
          </cell>
          <cell r="E24">
            <v>1095</v>
          </cell>
          <cell r="F24">
            <v>1135</v>
          </cell>
          <cell r="G24">
            <v>1152</v>
          </cell>
          <cell r="H24">
            <v>1240</v>
          </cell>
          <cell r="I24">
            <v>1203</v>
          </cell>
          <cell r="J24">
            <v>1238</v>
          </cell>
          <cell r="K24">
            <v>1231</v>
          </cell>
          <cell r="L24">
            <v>1176</v>
          </cell>
          <cell r="M24">
            <v>1180</v>
          </cell>
          <cell r="O24">
            <v>1943</v>
          </cell>
          <cell r="P24">
            <v>621</v>
          </cell>
          <cell r="Q24">
            <v>568</v>
          </cell>
          <cell r="R24">
            <v>534</v>
          </cell>
          <cell r="S24">
            <v>497</v>
          </cell>
          <cell r="T24">
            <v>481</v>
          </cell>
          <cell r="U24">
            <v>475</v>
          </cell>
          <cell r="V24">
            <v>443</v>
          </cell>
          <cell r="W24">
            <v>456</v>
          </cell>
          <cell r="X24">
            <v>498</v>
          </cell>
          <cell r="Y24">
            <v>508</v>
          </cell>
          <cell r="Z24">
            <v>533</v>
          </cell>
          <cell r="AA24">
            <v>539</v>
          </cell>
          <cell r="AC24">
            <v>1943</v>
          </cell>
          <cell r="AD24">
            <v>970</v>
          </cell>
          <cell r="AE24">
            <v>1035</v>
          </cell>
          <cell r="AF24">
            <v>1073</v>
          </cell>
          <cell r="AG24">
            <v>1110</v>
          </cell>
          <cell r="AH24">
            <v>1144</v>
          </cell>
          <cell r="AI24">
            <v>1201</v>
          </cell>
          <cell r="AJ24">
            <v>1201</v>
          </cell>
          <cell r="AK24">
            <v>1209</v>
          </cell>
          <cell r="AL24">
            <v>1243</v>
          </cell>
          <cell r="AM24">
            <v>1248</v>
          </cell>
          <cell r="AN24">
            <v>1146</v>
          </cell>
          <cell r="AO24">
            <v>1207</v>
          </cell>
          <cell r="AQ24">
            <v>1943</v>
          </cell>
          <cell r="AR24">
            <v>5.4906214039125434E-3</v>
          </cell>
          <cell r="AS24">
            <v>4.8602061855670103E-3</v>
          </cell>
          <cell r="AT24">
            <v>4.45E-3</v>
          </cell>
          <cell r="AU24">
            <v>4.2265843429636534E-3</v>
          </cell>
          <cell r="AV24">
            <v>4.098611111111111E-3</v>
          </cell>
          <cell r="AW24">
            <v>3.9860139860139858E-3</v>
          </cell>
          <cell r="AX24">
            <v>3.8115459339439356E-3</v>
          </cell>
          <cell r="AY24">
            <v>3.8063280599500418E-3</v>
          </cell>
          <cell r="AZ24">
            <v>4.2495450785773369E-3</v>
          </cell>
          <cell r="BA24">
            <v>4.1924644676857069E-3</v>
          </cell>
          <cell r="BB24">
            <v>4.1854166666666663E-3</v>
          </cell>
          <cell r="BC24">
            <v>4.6249272833042464E-3</v>
          </cell>
          <cell r="BE24">
            <v>1943</v>
          </cell>
          <cell r="BF24">
            <v>0.11622554660529349</v>
          </cell>
          <cell r="BG24">
            <v>6.7010309278350499E-2</v>
          </cell>
          <cell r="BH24">
            <v>3.6714975845410613E-2</v>
          </cell>
          <cell r="BI24">
            <v>3.4482758620689724E-2</v>
          </cell>
          <cell r="BJ24">
            <v>3.063063063063054E-2</v>
          </cell>
          <cell r="BK24">
            <v>4.9825174825174789E-2</v>
          </cell>
          <cell r="BL24">
            <v>0</v>
          </cell>
          <cell r="BM24">
            <v>6.6611157368858809E-3</v>
          </cell>
          <cell r="BN24">
            <v>2.8122415219189456E-2</v>
          </cell>
          <cell r="BO24">
            <v>4.022526146419958E-3</v>
          </cell>
          <cell r="BP24">
            <v>-8.1730769230769273E-2</v>
          </cell>
          <cell r="BQ24">
            <v>5.3228621291448563E-2</v>
          </cell>
          <cell r="BS24">
            <v>1943</v>
          </cell>
          <cell r="BT24">
            <v>0.12171616800920604</v>
          </cell>
          <cell r="BU24">
            <v>7.1870515463917511E-2</v>
          </cell>
          <cell r="BV24">
            <v>4.1164975845410616E-2</v>
          </cell>
          <cell r="BW24">
            <v>3.870934296365338E-2</v>
          </cell>
          <cell r="BX24">
            <v>3.4729241741741648E-2</v>
          </cell>
          <cell r="BY24">
            <v>5.3811188811188779E-2</v>
          </cell>
          <cell r="BZ24">
            <v>3.8115459339439356E-3</v>
          </cell>
          <cell r="CA24">
            <v>1.0467443796835924E-2</v>
          </cell>
          <cell r="CB24">
            <v>3.2371960297766796E-2</v>
          </cell>
          <cell r="CC24">
            <v>8.214990614105664E-3</v>
          </cell>
          <cell r="CD24">
            <v>-7.754535256410261E-2</v>
          </cell>
          <cell r="CE24">
            <v>5.7853548574752812E-2</v>
          </cell>
          <cell r="CG24">
            <v>1943</v>
          </cell>
          <cell r="CH24">
            <v>0.46070613779373915</v>
          </cell>
        </row>
        <row r="25">
          <cell r="A25">
            <v>1944</v>
          </cell>
          <cell r="B25">
            <v>1210</v>
          </cell>
          <cell r="C25">
            <v>1218</v>
          </cell>
          <cell r="D25">
            <v>1249</v>
          </cell>
          <cell r="E25">
            <v>1225</v>
          </cell>
          <cell r="F25">
            <v>1230</v>
          </cell>
          <cell r="G25">
            <v>1275</v>
          </cell>
          <cell r="H25">
            <v>1310</v>
          </cell>
          <cell r="I25">
            <v>1337</v>
          </cell>
          <cell r="J25">
            <v>1317</v>
          </cell>
          <cell r="K25">
            <v>1346</v>
          </cell>
          <cell r="L25">
            <v>1325</v>
          </cell>
          <cell r="M25">
            <v>1329</v>
          </cell>
          <cell r="O25">
            <v>1944</v>
          </cell>
          <cell r="P25">
            <v>569</v>
          </cell>
          <cell r="Q25">
            <v>568</v>
          </cell>
          <cell r="R25">
            <v>551</v>
          </cell>
          <cell r="S25">
            <v>563</v>
          </cell>
          <cell r="T25">
            <v>556</v>
          </cell>
          <cell r="U25">
            <v>542</v>
          </cell>
          <cell r="V25">
            <v>528</v>
          </cell>
          <cell r="W25">
            <v>518</v>
          </cell>
          <cell r="X25">
            <v>528</v>
          </cell>
          <cell r="Y25">
            <v>489</v>
          </cell>
          <cell r="Z25">
            <v>503</v>
          </cell>
          <cell r="AA25">
            <v>494</v>
          </cell>
          <cell r="AC25">
            <v>1944</v>
          </cell>
          <cell r="AD25">
            <v>1214</v>
          </cell>
          <cell r="AE25">
            <v>1230</v>
          </cell>
          <cell r="AF25">
            <v>1237</v>
          </cell>
          <cell r="AG25">
            <v>1220</v>
          </cell>
          <cell r="AH25">
            <v>1251</v>
          </cell>
          <cell r="AI25">
            <v>1311</v>
          </cell>
          <cell r="AJ25">
            <v>1309</v>
          </cell>
          <cell r="AK25">
            <v>1350</v>
          </cell>
          <cell r="AL25">
            <v>1324</v>
          </cell>
          <cell r="AM25">
            <v>1337</v>
          </cell>
          <cell r="AN25">
            <v>1314</v>
          </cell>
          <cell r="AO25">
            <v>1351</v>
          </cell>
          <cell r="AQ25">
            <v>1944</v>
          </cell>
          <cell r="AR25">
            <v>4.7534520850593754E-3</v>
          </cell>
          <cell r="AS25">
            <v>4.7489291598023066E-3</v>
          </cell>
          <cell r="AT25">
            <v>4.6625948509485095E-3</v>
          </cell>
          <cell r="AU25">
            <v>4.6461533279439499E-3</v>
          </cell>
          <cell r="AV25">
            <v>4.6713114754098365E-3</v>
          </cell>
          <cell r="AW25">
            <v>4.6033173461231015E-3</v>
          </cell>
          <cell r="AX25">
            <v>4.3966437833714723E-3</v>
          </cell>
          <cell r="AY25">
            <v>4.4090017825311944E-3</v>
          </cell>
          <cell r="AZ25">
            <v>4.2924444444444451E-3</v>
          </cell>
          <cell r="BA25">
            <v>4.1427114803625383E-3</v>
          </cell>
          <cell r="BB25">
            <v>4.1540451259037643E-3</v>
          </cell>
          <cell r="BC25">
            <v>4.1636605783866056E-3</v>
          </cell>
          <cell r="BE25">
            <v>1944</v>
          </cell>
          <cell r="BF25">
            <v>5.7995028997515075E-3</v>
          </cell>
          <cell r="BG25">
            <v>1.3179571663920919E-2</v>
          </cell>
          <cell r="BH25">
            <v>5.6910569105690367E-3</v>
          </cell>
          <cell r="BI25">
            <v>-1.3742926434923253E-2</v>
          </cell>
          <cell r="BJ25">
            <v>2.5409836065573677E-2</v>
          </cell>
          <cell r="BK25">
            <v>4.7961630695443569E-2</v>
          </cell>
          <cell r="BL25">
            <v>-1.5255530129671957E-3</v>
          </cell>
          <cell r="BM25">
            <v>3.1321619556913705E-2</v>
          </cell>
          <cell r="BN25">
            <v>-1.9259259259259309E-2</v>
          </cell>
          <cell r="BO25">
            <v>9.8187311178248304E-3</v>
          </cell>
          <cell r="BP25">
            <v>-1.7202692595362779E-2</v>
          </cell>
          <cell r="BQ25">
            <v>2.8158295281582868E-2</v>
          </cell>
          <cell r="BS25">
            <v>1944</v>
          </cell>
          <cell r="BT25">
            <v>1.0552954984810882E-2</v>
          </cell>
          <cell r="BU25">
            <v>1.7928500823723225E-2</v>
          </cell>
          <cell r="BV25">
            <v>1.0353651761517545E-2</v>
          </cell>
          <cell r="BW25">
            <v>-9.0967731069793029E-3</v>
          </cell>
          <cell r="BX25">
            <v>3.0081147540983514E-2</v>
          </cell>
          <cell r="BY25">
            <v>5.2564948041566667E-2</v>
          </cell>
          <cell r="BZ25">
            <v>2.8710907704042766E-3</v>
          </cell>
          <cell r="CA25">
            <v>3.57306213394449E-2</v>
          </cell>
          <cell r="CB25">
            <v>-1.4966814814814863E-2</v>
          </cell>
          <cell r="CC25">
            <v>1.3961442598187369E-2</v>
          </cell>
          <cell r="CD25">
            <v>-1.3048647469459013E-2</v>
          </cell>
          <cell r="CE25">
            <v>3.232195585996947E-2</v>
          </cell>
          <cell r="CG25">
            <v>1944</v>
          </cell>
          <cell r="CH25">
            <v>0.18025674975118622</v>
          </cell>
        </row>
        <row r="26">
          <cell r="A26">
            <v>1945</v>
          </cell>
          <cell r="B26">
            <v>1391</v>
          </cell>
          <cell r="C26">
            <v>1478</v>
          </cell>
          <cell r="D26">
            <v>1475</v>
          </cell>
          <cell r="E26">
            <v>1531</v>
          </cell>
          <cell r="F26">
            <v>1603</v>
          </cell>
          <cell r="G26">
            <v>1685</v>
          </cell>
          <cell r="H26">
            <v>1717</v>
          </cell>
          <cell r="I26">
            <v>1683</v>
          </cell>
          <cell r="J26">
            <v>1758</v>
          </cell>
          <cell r="K26">
            <v>1865</v>
          </cell>
          <cell r="L26">
            <v>2011</v>
          </cell>
          <cell r="M26">
            <v>2005</v>
          </cell>
          <cell r="O26">
            <v>1945</v>
          </cell>
          <cell r="P26">
            <v>448</v>
          </cell>
          <cell r="Q26">
            <v>421</v>
          </cell>
          <cell r="R26">
            <v>426</v>
          </cell>
          <cell r="S26">
            <v>412</v>
          </cell>
          <cell r="T26">
            <v>393</v>
          </cell>
          <cell r="U26">
            <v>372</v>
          </cell>
          <cell r="V26">
            <v>366</v>
          </cell>
          <cell r="W26">
            <v>375</v>
          </cell>
          <cell r="X26">
            <v>354</v>
          </cell>
          <cell r="Y26">
            <v>332</v>
          </cell>
          <cell r="Z26">
            <v>309</v>
          </cell>
          <cell r="AA26">
            <v>314</v>
          </cell>
          <cell r="AC26">
            <v>1945</v>
          </cell>
          <cell r="AD26">
            <v>1413</v>
          </cell>
          <cell r="AE26">
            <v>1506</v>
          </cell>
          <cell r="AF26">
            <v>1447</v>
          </cell>
          <cell r="AG26">
            <v>1596</v>
          </cell>
          <cell r="AH26">
            <v>1618</v>
          </cell>
          <cell r="AI26">
            <v>1720</v>
          </cell>
          <cell r="AJ26">
            <v>1706</v>
          </cell>
          <cell r="AK26">
            <v>1706</v>
          </cell>
          <cell r="AL26">
            <v>1827</v>
          </cell>
          <cell r="AM26">
            <v>1939</v>
          </cell>
          <cell r="AN26">
            <v>2025</v>
          </cell>
          <cell r="AO26">
            <v>1996</v>
          </cell>
          <cell r="AQ26">
            <v>1945</v>
          </cell>
          <cell r="AR26">
            <v>3.8438687392055265E-3</v>
          </cell>
          <cell r="AS26">
            <v>3.6697216324604858E-3</v>
          </cell>
          <cell r="AT26">
            <v>3.476925630810093E-3</v>
          </cell>
          <cell r="AU26">
            <v>3.6326422483298777E-3</v>
          </cell>
          <cell r="AV26">
            <v>3.2893640350877191E-3</v>
          </cell>
          <cell r="AW26">
            <v>3.2283683559950552E-3</v>
          </cell>
          <cell r="AX26">
            <v>3.0446802325581395E-3</v>
          </cell>
          <cell r="AY26">
            <v>3.0828692848769053E-3</v>
          </cell>
          <cell r="AZ26">
            <v>3.039917936694021E-3</v>
          </cell>
          <cell r="BA26">
            <v>2.8242109104178069E-3</v>
          </cell>
          <cell r="BB26">
            <v>2.6706162970603405E-3</v>
          </cell>
          <cell r="BC26">
            <v>2.5908230452674898E-3</v>
          </cell>
          <cell r="BE26">
            <v>1945</v>
          </cell>
          <cell r="BF26">
            <v>4.5891931902294569E-2</v>
          </cell>
          <cell r="BG26">
            <v>6.5817409766454338E-2</v>
          </cell>
          <cell r="BH26">
            <v>-3.9176626826029182E-2</v>
          </cell>
          <cell r="BI26">
            <v>0.10297166551485826</v>
          </cell>
          <cell r="BJ26">
            <v>1.3784461152882121E-2</v>
          </cell>
          <cell r="BK26">
            <v>6.3040791100123617E-2</v>
          </cell>
          <cell r="BL26">
            <v>-8.1395348837208781E-3</v>
          </cell>
          <cell r="BM26">
            <v>0</v>
          </cell>
          <cell r="BN26">
            <v>7.0926143024619082E-2</v>
          </cell>
          <cell r="BO26">
            <v>6.1302681992337238E-2</v>
          </cell>
          <cell r="BP26">
            <v>4.4352759154203225E-2</v>
          </cell>
          <cell r="BQ26">
            <v>-1.4320987654320994E-2</v>
          </cell>
          <cell r="BS26">
            <v>1945</v>
          </cell>
          <cell r="BT26">
            <v>4.9735800641500093E-2</v>
          </cell>
          <cell r="BU26">
            <v>6.9487131398914825E-2</v>
          </cell>
          <cell r="BV26">
            <v>-3.5699701195219091E-2</v>
          </cell>
          <cell r="BW26">
            <v>0.10660430776318813</v>
          </cell>
          <cell r="BX26">
            <v>1.7073825187969842E-2</v>
          </cell>
          <cell r="BY26">
            <v>6.6269159456118665E-2</v>
          </cell>
          <cell r="BZ26">
            <v>-5.0948546511627385E-3</v>
          </cell>
          <cell r="CA26">
            <v>3.0828692848769053E-3</v>
          </cell>
          <cell r="CB26">
            <v>7.3966060961313099E-2</v>
          </cell>
          <cell r="CC26">
            <v>6.4126892902755042E-2</v>
          </cell>
          <cell r="CD26">
            <v>4.7023375451263567E-2</v>
          </cell>
          <cell r="CE26">
            <v>-1.1730164609053503E-2</v>
          </cell>
          <cell r="CG26">
            <v>1945</v>
          </cell>
          <cell r="CH26">
            <v>0.53325341135593507</v>
          </cell>
        </row>
        <row r="27">
          <cell r="A27">
            <v>1946</v>
          </cell>
          <cell r="B27">
            <v>2134</v>
          </cell>
          <cell r="C27">
            <v>2159</v>
          </cell>
          <cell r="D27">
            <v>2142</v>
          </cell>
          <cell r="E27">
            <v>2260</v>
          </cell>
          <cell r="F27">
            <v>2275</v>
          </cell>
          <cell r="G27">
            <v>2280</v>
          </cell>
          <cell r="H27">
            <v>2174</v>
          </cell>
          <cell r="I27">
            <v>2132</v>
          </cell>
          <cell r="J27">
            <v>1820</v>
          </cell>
          <cell r="K27">
            <v>1792</v>
          </cell>
          <cell r="L27">
            <v>1832</v>
          </cell>
          <cell r="M27">
            <v>1917</v>
          </cell>
          <cell r="O27">
            <v>1946</v>
          </cell>
          <cell r="P27">
            <v>298</v>
          </cell>
          <cell r="Q27">
            <v>298</v>
          </cell>
          <cell r="R27">
            <v>302</v>
          </cell>
          <cell r="S27">
            <v>290</v>
          </cell>
          <cell r="T27">
            <v>283</v>
          </cell>
          <cell r="U27">
            <v>287</v>
          </cell>
          <cell r="V27">
            <v>301</v>
          </cell>
          <cell r="W27">
            <v>310</v>
          </cell>
          <cell r="X27">
            <v>366</v>
          </cell>
          <cell r="Y27">
            <v>372</v>
          </cell>
          <cell r="Z27">
            <v>368</v>
          </cell>
          <cell r="AA27">
            <v>350</v>
          </cell>
          <cell r="AC27">
            <v>1946</v>
          </cell>
          <cell r="AD27">
            <v>2230</v>
          </cell>
          <cell r="AE27">
            <v>2082</v>
          </cell>
          <cell r="AF27">
            <v>2208</v>
          </cell>
          <cell r="AG27">
            <v>2277</v>
          </cell>
          <cell r="AH27">
            <v>2340</v>
          </cell>
          <cell r="AI27">
            <v>2270</v>
          </cell>
          <cell r="AJ27">
            <v>2175</v>
          </cell>
          <cell r="AK27">
            <v>2012</v>
          </cell>
          <cell r="AL27">
            <v>1795</v>
          </cell>
          <cell r="AM27">
            <v>1829</v>
          </cell>
          <cell r="AN27">
            <v>1834</v>
          </cell>
          <cell r="AO27">
            <v>1958</v>
          </cell>
          <cell r="AQ27">
            <v>1946</v>
          </cell>
          <cell r="AR27">
            <v>2.6550267201068804E-3</v>
          </cell>
          <cell r="AS27">
            <v>2.4042675635276532E-3</v>
          </cell>
          <cell r="AT27">
            <v>2.5891930835734872E-3</v>
          </cell>
          <cell r="AU27">
            <v>2.4735809178743958E-3</v>
          </cell>
          <cell r="AV27">
            <v>2.3562618943053729E-3</v>
          </cell>
          <cell r="AW27">
            <v>2.3303418803418802E-3</v>
          </cell>
          <cell r="AX27">
            <v>2.4022540381791481E-3</v>
          </cell>
          <cell r="AY27">
            <v>2.5322605363984675E-3</v>
          </cell>
          <cell r="AZ27">
            <v>2.7589463220675943E-3</v>
          </cell>
          <cell r="BA27">
            <v>3.0948189415041781E-3</v>
          </cell>
          <cell r="BB27">
            <v>3.0716967377437581E-3</v>
          </cell>
          <cell r="BC27">
            <v>3.0486641221374048E-3</v>
          </cell>
          <cell r="BE27">
            <v>1946</v>
          </cell>
          <cell r="BF27">
            <v>0.1172344689378757</v>
          </cell>
          <cell r="BG27">
            <v>-6.6367713004484297E-2</v>
          </cell>
          <cell r="BH27">
            <v>6.0518731988472574E-2</v>
          </cell>
          <cell r="BI27">
            <v>3.125E-2</v>
          </cell>
          <cell r="BJ27">
            <v>2.7667984189723382E-2</v>
          </cell>
          <cell r="BK27">
            <v>-2.9914529914529919E-2</v>
          </cell>
          <cell r="BL27">
            <v>-4.1850220264317173E-2</v>
          </cell>
          <cell r="BM27">
            <v>-7.494252873563223E-2</v>
          </cell>
          <cell r="BN27">
            <v>-0.10785288270377735</v>
          </cell>
          <cell r="BO27">
            <v>1.8941504178273005E-2</v>
          </cell>
          <cell r="BP27">
            <v>2.7337342810278553E-3</v>
          </cell>
          <cell r="BQ27">
            <v>6.7611777535441675E-2</v>
          </cell>
          <cell r="BS27">
            <v>1946</v>
          </cell>
          <cell r="BT27">
            <v>0.11988949565798258</v>
          </cell>
          <cell r="BU27">
            <v>-6.396344544095664E-2</v>
          </cell>
          <cell r="BV27">
            <v>6.3107925072046059E-2</v>
          </cell>
          <cell r="BW27">
            <v>3.3723580917874398E-2</v>
          </cell>
          <cell r="BX27">
            <v>3.0024246084028754E-2</v>
          </cell>
          <cell r="BY27">
            <v>-2.758418803418804E-2</v>
          </cell>
          <cell r="BZ27">
            <v>-3.9447966226138026E-2</v>
          </cell>
          <cell r="CA27">
            <v>-7.2410268199233768E-2</v>
          </cell>
          <cell r="CB27">
            <v>-0.10509393638170976</v>
          </cell>
          <cell r="CC27">
            <v>2.2036323119777185E-2</v>
          </cell>
          <cell r="CD27">
            <v>5.8054310187716134E-3</v>
          </cell>
          <cell r="CE27">
            <v>7.0660441657579079E-2</v>
          </cell>
          <cell r="CG27">
            <v>1946</v>
          </cell>
          <cell r="CH27">
            <v>1.2594496043282444E-2</v>
          </cell>
        </row>
        <row r="28">
          <cell r="A28">
            <v>1947</v>
          </cell>
          <cell r="B28">
            <v>1921</v>
          </cell>
          <cell r="C28">
            <v>1950</v>
          </cell>
          <cell r="D28">
            <v>1872</v>
          </cell>
          <cell r="E28">
            <v>1800</v>
          </cell>
          <cell r="F28">
            <v>1748</v>
          </cell>
          <cell r="G28">
            <v>1762</v>
          </cell>
          <cell r="H28">
            <v>1838</v>
          </cell>
          <cell r="I28">
            <v>1828</v>
          </cell>
          <cell r="J28">
            <v>1796</v>
          </cell>
          <cell r="K28">
            <v>1798</v>
          </cell>
          <cell r="L28">
            <v>1686</v>
          </cell>
          <cell r="M28">
            <v>1609</v>
          </cell>
          <cell r="O28">
            <v>1947</v>
          </cell>
          <cell r="P28">
            <v>354</v>
          </cell>
          <cell r="Q28">
            <v>353</v>
          </cell>
          <cell r="R28">
            <v>372</v>
          </cell>
          <cell r="S28">
            <v>388</v>
          </cell>
          <cell r="T28">
            <v>414</v>
          </cell>
          <cell r="U28">
            <v>415</v>
          </cell>
          <cell r="V28">
            <v>424</v>
          </cell>
          <cell r="W28">
            <v>460</v>
          </cell>
          <cell r="X28">
            <v>470</v>
          </cell>
          <cell r="Y28">
            <v>477</v>
          </cell>
          <cell r="Z28">
            <v>518</v>
          </cell>
          <cell r="AA28">
            <v>548</v>
          </cell>
          <cell r="AC28">
            <v>1947</v>
          </cell>
          <cell r="AD28">
            <v>1952</v>
          </cell>
          <cell r="AE28">
            <v>1929</v>
          </cell>
          <cell r="AF28">
            <v>1853</v>
          </cell>
          <cell r="AG28">
            <v>1788</v>
          </cell>
          <cell r="AH28">
            <v>1732</v>
          </cell>
          <cell r="AI28">
            <v>1800</v>
          </cell>
          <cell r="AJ28">
            <v>1832</v>
          </cell>
          <cell r="AK28">
            <v>1821</v>
          </cell>
          <cell r="AL28">
            <v>1788</v>
          </cell>
          <cell r="AM28">
            <v>1757</v>
          </cell>
          <cell r="AN28">
            <v>1605</v>
          </cell>
          <cell r="AO28">
            <v>1628</v>
          </cell>
          <cell r="AQ28">
            <v>1947</v>
          </cell>
          <cell r="AR28">
            <v>2.8942543411644536E-3</v>
          </cell>
          <cell r="AS28">
            <v>2.938652663934426E-3</v>
          </cell>
          <cell r="AT28">
            <v>3.0083981337480558E-3</v>
          </cell>
          <cell r="AU28">
            <v>3.140852671343767E-3</v>
          </cell>
          <cell r="AV28">
            <v>3.372818791946309E-3</v>
          </cell>
          <cell r="AW28">
            <v>3.5182351809083913E-3</v>
          </cell>
          <cell r="AX28">
            <v>3.6079259259259259E-3</v>
          </cell>
          <cell r="AY28">
            <v>3.8249636098981071E-3</v>
          </cell>
          <cell r="AZ28">
            <v>3.8628958447739334E-3</v>
          </cell>
          <cell r="BA28">
            <v>3.9972315436241608E-3</v>
          </cell>
          <cell r="BB28">
            <v>4.1422310756972112E-3</v>
          </cell>
          <cell r="BC28">
            <v>4.5780477673935619E-3</v>
          </cell>
          <cell r="BE28">
            <v>1947</v>
          </cell>
          <cell r="BF28">
            <v>-3.0643513789581078E-3</v>
          </cell>
          <cell r="BG28">
            <v>-1.1782786885245922E-2</v>
          </cell>
          <cell r="BH28">
            <v>-3.9398652151373725E-2</v>
          </cell>
          <cell r="BI28">
            <v>-3.5078251484079837E-2</v>
          </cell>
          <cell r="BJ28">
            <v>-3.1319910514541416E-2</v>
          </cell>
          <cell r="BK28">
            <v>3.9260969976905313E-2</v>
          </cell>
          <cell r="BL28">
            <v>1.777777777777767E-2</v>
          </cell>
          <cell r="BM28">
            <v>-6.0043668122270466E-3</v>
          </cell>
          <cell r="BN28">
            <v>-1.8121911037891292E-2</v>
          </cell>
          <cell r="BO28">
            <v>-1.7337807606264022E-2</v>
          </cell>
          <cell r="BP28">
            <v>-8.6511098463289748E-2</v>
          </cell>
          <cell r="BQ28">
            <v>1.4330218068535849E-2</v>
          </cell>
          <cell r="BS28">
            <v>1947</v>
          </cell>
          <cell r="BT28">
            <v>-1.7009703779365419E-4</v>
          </cell>
          <cell r="BU28">
            <v>-8.8441342213114952E-3</v>
          </cell>
          <cell r="BV28">
            <v>-3.6390254017625669E-2</v>
          </cell>
          <cell r="BW28">
            <v>-3.1937398812736072E-2</v>
          </cell>
          <cell r="BX28">
            <v>-2.7947091722595106E-2</v>
          </cell>
          <cell r="BY28">
            <v>4.2779205157813707E-2</v>
          </cell>
          <cell r="BZ28">
            <v>2.1385703703703594E-2</v>
          </cell>
          <cell r="CA28">
            <v>-2.1794032023289395E-3</v>
          </cell>
          <cell r="CB28">
            <v>-1.4259015193117359E-2</v>
          </cell>
          <cell r="CC28">
            <v>-1.3340576062639862E-2</v>
          </cell>
          <cell r="CD28">
            <v>-8.236886738759254E-2</v>
          </cell>
          <cell r="CE28">
            <v>1.890826583592941E-2</v>
          </cell>
          <cell r="CG28">
            <v>1947</v>
          </cell>
          <cell r="CH28">
            <v>-0.13157860282328859</v>
          </cell>
        </row>
        <row r="29">
          <cell r="A29">
            <v>1948</v>
          </cell>
          <cell r="B29">
            <v>1653</v>
          </cell>
          <cell r="C29">
            <v>1582</v>
          </cell>
          <cell r="D29">
            <v>1602</v>
          </cell>
          <cell r="E29">
            <v>1665</v>
          </cell>
          <cell r="F29">
            <v>1742</v>
          </cell>
          <cell r="G29">
            <v>1785</v>
          </cell>
          <cell r="H29">
            <v>1755</v>
          </cell>
          <cell r="I29">
            <v>1704</v>
          </cell>
          <cell r="J29">
            <v>1702</v>
          </cell>
          <cell r="K29">
            <v>1716</v>
          </cell>
          <cell r="L29">
            <v>1629</v>
          </cell>
          <cell r="M29">
            <v>1593</v>
          </cell>
          <cell r="O29">
            <v>1948</v>
          </cell>
          <cell r="P29">
            <v>535</v>
          </cell>
          <cell r="Q29">
            <v>562</v>
          </cell>
          <cell r="R29">
            <v>557</v>
          </cell>
          <cell r="S29">
            <v>536</v>
          </cell>
          <cell r="T29">
            <v>515</v>
          </cell>
          <cell r="U29">
            <v>501</v>
          </cell>
          <cell r="V29">
            <v>583</v>
          </cell>
          <cell r="W29">
            <v>498</v>
          </cell>
          <cell r="X29">
            <v>498</v>
          </cell>
          <cell r="Y29">
            <v>550</v>
          </cell>
          <cell r="Z29">
            <v>579</v>
          </cell>
          <cell r="AA29">
            <v>590</v>
          </cell>
          <cell r="AC29">
            <v>1948</v>
          </cell>
          <cell r="AD29">
            <v>1632</v>
          </cell>
          <cell r="AE29">
            <v>1564</v>
          </cell>
          <cell r="AF29">
            <v>1653</v>
          </cell>
          <cell r="AG29">
            <v>1672</v>
          </cell>
          <cell r="AH29">
            <v>1762</v>
          </cell>
          <cell r="AI29">
            <v>1792</v>
          </cell>
          <cell r="AJ29">
            <v>1704</v>
          </cell>
          <cell r="AK29">
            <v>1703</v>
          </cell>
          <cell r="AL29">
            <v>1684</v>
          </cell>
          <cell r="AM29">
            <v>1744</v>
          </cell>
          <cell r="AN29">
            <v>1577</v>
          </cell>
          <cell r="AO29">
            <v>1604</v>
          </cell>
          <cell r="AQ29">
            <v>1948</v>
          </cell>
          <cell r="AR29">
            <v>4.526796683046683E-3</v>
          </cell>
          <cell r="AS29">
            <v>4.5398488562091504E-3</v>
          </cell>
          <cell r="AT29">
            <v>4.7544437340153447E-3</v>
          </cell>
          <cell r="AU29">
            <v>4.4990925589836663E-3</v>
          </cell>
          <cell r="AV29">
            <v>4.471341706539074E-3</v>
          </cell>
          <cell r="AW29">
            <v>4.2294977298524402E-3</v>
          </cell>
          <cell r="AX29">
            <v>4.758021763392857E-3</v>
          </cell>
          <cell r="AY29">
            <v>4.15E-3</v>
          </cell>
          <cell r="AZ29">
            <v>4.1475631238990021E-3</v>
          </cell>
          <cell r="BA29">
            <v>4.6704275534441807E-3</v>
          </cell>
          <cell r="BB29">
            <v>4.5068377293577978E-3</v>
          </cell>
          <cell r="BC29">
            <v>4.9665504121750165E-3</v>
          </cell>
          <cell r="BE29">
            <v>1948</v>
          </cell>
          <cell r="BF29">
            <v>2.4570024570025328E-3</v>
          </cell>
          <cell r="BG29">
            <v>-4.166666666666663E-2</v>
          </cell>
          <cell r="BH29">
            <v>5.6905370843989722E-2</v>
          </cell>
          <cell r="BI29">
            <v>1.1494252873563315E-2</v>
          </cell>
          <cell r="BJ29">
            <v>5.3827751196172224E-2</v>
          </cell>
          <cell r="BK29">
            <v>1.7026106696935273E-2</v>
          </cell>
          <cell r="BL29">
            <v>-4.9107142857142905E-2</v>
          </cell>
          <cell r="BM29">
            <v>-5.8685446009387743E-4</v>
          </cell>
          <cell r="BN29">
            <v>-1.1156782149148614E-2</v>
          </cell>
          <cell r="BO29">
            <v>3.562945368171011E-2</v>
          </cell>
          <cell r="BP29">
            <v>-9.5756880733944949E-2</v>
          </cell>
          <cell r="BQ29">
            <v>1.7121116043119944E-2</v>
          </cell>
          <cell r="BS29">
            <v>1948</v>
          </cell>
          <cell r="BT29">
            <v>6.9837991400492159E-3</v>
          </cell>
          <cell r="BU29">
            <v>-3.7126817810457478E-2</v>
          </cell>
          <cell r="BV29">
            <v>6.1659814578005068E-2</v>
          </cell>
          <cell r="BW29">
            <v>1.5993345432546983E-2</v>
          </cell>
          <cell r="BX29">
            <v>5.8299092902711298E-2</v>
          </cell>
          <cell r="BY29">
            <v>2.1255604426787714E-2</v>
          </cell>
          <cell r="BZ29">
            <v>-4.4349121093750048E-2</v>
          </cell>
          <cell r="CA29">
            <v>3.5631455399061226E-3</v>
          </cell>
          <cell r="CB29">
            <v>-7.009219025249612E-3</v>
          </cell>
          <cell r="CC29">
            <v>4.0299881235154295E-2</v>
          </cell>
          <cell r="CD29">
            <v>-9.1250043004587153E-2</v>
          </cell>
          <cell r="CE29">
            <v>2.208766645529496E-2</v>
          </cell>
          <cell r="CG29">
            <v>1948</v>
          </cell>
          <cell r="CH29">
            <v>4.0138034844067194E-2</v>
          </cell>
        </row>
        <row r="30">
          <cell r="A30">
            <v>1949</v>
          </cell>
          <cell r="B30">
            <v>1654</v>
          </cell>
          <cell r="C30">
            <v>1671</v>
          </cell>
          <cell r="D30">
            <v>1699</v>
          </cell>
          <cell r="E30">
            <v>1731</v>
          </cell>
          <cell r="F30">
            <v>1752</v>
          </cell>
          <cell r="G30">
            <v>1695</v>
          </cell>
          <cell r="H30">
            <v>1744</v>
          </cell>
          <cell r="I30">
            <v>1823</v>
          </cell>
          <cell r="J30">
            <v>1875</v>
          </cell>
          <cell r="K30">
            <v>1906</v>
          </cell>
          <cell r="L30">
            <v>1925</v>
          </cell>
          <cell r="M30">
            <v>1969</v>
          </cell>
          <cell r="O30">
            <v>1949</v>
          </cell>
          <cell r="P30">
            <v>570</v>
          </cell>
          <cell r="Q30">
            <v>561</v>
          </cell>
          <cell r="R30">
            <v>559</v>
          </cell>
          <cell r="S30">
            <v>547</v>
          </cell>
          <cell r="T30">
            <v>541</v>
          </cell>
          <cell r="U30">
            <v>564</v>
          </cell>
          <cell r="V30">
            <v>572</v>
          </cell>
          <cell r="W30">
            <v>558</v>
          </cell>
          <cell r="X30">
            <v>545</v>
          </cell>
          <cell r="Y30">
            <v>585</v>
          </cell>
          <cell r="Z30">
            <v>580</v>
          </cell>
          <cell r="AA30">
            <v>566</v>
          </cell>
          <cell r="AC30">
            <v>1949</v>
          </cell>
          <cell r="AD30">
            <v>1677</v>
          </cell>
          <cell r="AE30">
            <v>1670</v>
          </cell>
          <cell r="AF30">
            <v>1723</v>
          </cell>
          <cell r="AG30">
            <v>1725</v>
          </cell>
          <cell r="AH30">
            <v>1723</v>
          </cell>
          <cell r="AI30">
            <v>1692</v>
          </cell>
          <cell r="AJ30">
            <v>1780</v>
          </cell>
          <cell r="AK30">
            <v>1833</v>
          </cell>
          <cell r="AL30">
            <v>1893</v>
          </cell>
          <cell r="AM30">
            <v>1905</v>
          </cell>
          <cell r="AN30">
            <v>1926</v>
          </cell>
          <cell r="AO30">
            <v>1993</v>
          </cell>
          <cell r="AQ30">
            <v>1949</v>
          </cell>
          <cell r="AR30">
            <v>4.8980673316708226E-3</v>
          </cell>
          <cell r="AS30">
            <v>4.6582737030411454E-3</v>
          </cell>
          <cell r="AT30">
            <v>4.7392265469061879E-3</v>
          </cell>
          <cell r="AU30">
            <v>4.5794979686593152E-3</v>
          </cell>
          <cell r="AV30">
            <v>4.5788985507246383E-3</v>
          </cell>
          <cell r="AW30">
            <v>4.6236215902495641E-3</v>
          </cell>
          <cell r="AX30">
            <v>4.9131599684791175E-3</v>
          </cell>
          <cell r="AY30">
            <v>4.7623314606741575E-3</v>
          </cell>
          <cell r="AZ30">
            <v>4.6457310420076371E-3</v>
          </cell>
          <cell r="BA30">
            <v>4.9084786053882725E-3</v>
          </cell>
          <cell r="BB30">
            <v>4.8840769903762031E-3</v>
          </cell>
          <cell r="BC30">
            <v>4.8219712703357568E-3</v>
          </cell>
          <cell r="BE30">
            <v>1949</v>
          </cell>
          <cell r="BF30">
            <v>4.5511221945137237E-2</v>
          </cell>
          <cell r="BG30">
            <v>-4.174120453190211E-3</v>
          </cell>
          <cell r="BH30">
            <v>3.1736526946107846E-2</v>
          </cell>
          <cell r="BI30">
            <v>1.1607661056296514E-3</v>
          </cell>
          <cell r="BJ30">
            <v>-1.159420289855051E-3</v>
          </cell>
          <cell r="BK30">
            <v>-1.7991874637260596E-2</v>
          </cell>
          <cell r="BL30">
            <v>5.2009456264775489E-2</v>
          </cell>
          <cell r="BM30">
            <v>2.9775280898876488E-2</v>
          </cell>
          <cell r="BN30">
            <v>3.2733224222585955E-2</v>
          </cell>
          <cell r="BO30">
            <v>6.3391442155309452E-3</v>
          </cell>
          <cell r="BP30">
            <v>1.1023622047244164E-2</v>
          </cell>
          <cell r="BQ30">
            <v>3.4787123572170398E-2</v>
          </cell>
          <cell r="BS30">
            <v>1949</v>
          </cell>
          <cell r="BT30">
            <v>5.0409289276808059E-2</v>
          </cell>
          <cell r="BU30">
            <v>4.841532498509344E-4</v>
          </cell>
          <cell r="BV30">
            <v>3.6475753493014032E-2</v>
          </cell>
          <cell r="BW30">
            <v>5.7402640742889666E-3</v>
          </cell>
          <cell r="BX30">
            <v>3.4194782608695873E-3</v>
          </cell>
          <cell r="BY30">
            <v>-1.3368253047011032E-2</v>
          </cell>
          <cell r="BZ30">
            <v>5.6922616233254605E-2</v>
          </cell>
          <cell r="CA30">
            <v>3.4537612359550648E-2</v>
          </cell>
          <cell r="CB30">
            <v>3.7378955264593589E-2</v>
          </cell>
          <cell r="CC30">
            <v>1.1247622820919217E-2</v>
          </cell>
          <cell r="CD30">
            <v>1.5907699037620366E-2</v>
          </cell>
          <cell r="CE30">
            <v>3.9609094842506153E-2</v>
          </cell>
          <cell r="CG30">
            <v>1949</v>
          </cell>
          <cell r="CH30">
            <v>0.31389333609872505</v>
          </cell>
        </row>
        <row r="31">
          <cell r="A31">
            <v>1950</v>
          </cell>
          <cell r="B31">
            <v>2020</v>
          </cell>
          <cell r="C31">
            <v>2055</v>
          </cell>
          <cell r="D31">
            <v>2092</v>
          </cell>
          <cell r="E31">
            <v>2100</v>
          </cell>
          <cell r="F31">
            <v>2123</v>
          </cell>
          <cell r="G31">
            <v>2094</v>
          </cell>
          <cell r="H31">
            <v>1890</v>
          </cell>
          <cell r="I31">
            <v>1895</v>
          </cell>
          <cell r="J31">
            <v>1918</v>
          </cell>
          <cell r="K31">
            <v>1946</v>
          </cell>
          <cell r="L31">
            <v>1927</v>
          </cell>
          <cell r="M31">
            <v>1887</v>
          </cell>
          <cell r="O31">
            <v>1950</v>
          </cell>
          <cell r="P31">
            <v>554</v>
          </cell>
          <cell r="Q31">
            <v>547</v>
          </cell>
          <cell r="R31">
            <v>538</v>
          </cell>
          <cell r="S31">
            <v>538</v>
          </cell>
          <cell r="T31">
            <v>535</v>
          </cell>
          <cell r="U31">
            <v>548</v>
          </cell>
          <cell r="V31">
            <v>608</v>
          </cell>
          <cell r="W31">
            <v>608</v>
          </cell>
          <cell r="X31">
            <v>611</v>
          </cell>
          <cell r="Y31">
            <v>600</v>
          </cell>
          <cell r="Z31">
            <v>610</v>
          </cell>
          <cell r="AA31">
            <v>640</v>
          </cell>
          <cell r="AC31">
            <v>1950</v>
          </cell>
          <cell r="AD31">
            <v>2054</v>
          </cell>
          <cell r="AE31">
            <v>2065</v>
          </cell>
          <cell r="AF31">
            <v>2073</v>
          </cell>
          <cell r="AG31">
            <v>2102</v>
          </cell>
          <cell r="AH31">
            <v>2133</v>
          </cell>
          <cell r="AI31">
            <v>1959</v>
          </cell>
          <cell r="AJ31">
            <v>1864</v>
          </cell>
          <cell r="AK31">
            <v>1883</v>
          </cell>
          <cell r="AL31">
            <v>1952</v>
          </cell>
          <cell r="AM31">
            <v>1937</v>
          </cell>
          <cell r="AN31">
            <v>1893</v>
          </cell>
          <cell r="AO31">
            <v>1942</v>
          </cell>
          <cell r="AQ31">
            <v>1950</v>
          </cell>
          <cell r="AR31">
            <v>4.6792105703294864E-3</v>
          </cell>
          <cell r="AS31">
            <v>4.5605525803310617E-3</v>
          </cell>
          <cell r="AT31">
            <v>4.541953188054882E-3</v>
          </cell>
          <cell r="AU31">
            <v>4.5417269657501208E-3</v>
          </cell>
          <cell r="AV31">
            <v>4.5028742467491277E-3</v>
          </cell>
          <cell r="AW31">
            <v>4.4831692451945612E-3</v>
          </cell>
          <cell r="AX31">
            <v>4.8882082695252673E-3</v>
          </cell>
          <cell r="AY31">
            <v>5.1509298998569384E-3</v>
          </cell>
          <cell r="AZ31">
            <v>5.1863073110285009E-3</v>
          </cell>
          <cell r="BA31">
            <v>4.9846311475409836E-3</v>
          </cell>
          <cell r="BB31">
            <v>5.0570900017208745E-3</v>
          </cell>
          <cell r="BC31">
            <v>5.3164289487585836E-3</v>
          </cell>
          <cell r="BE31">
            <v>1950</v>
          </cell>
          <cell r="BF31">
            <v>3.0607124937280572E-2</v>
          </cell>
          <cell r="BG31">
            <v>5.3554040895813504E-3</v>
          </cell>
          <cell r="BH31">
            <v>3.8740920096851372E-3</v>
          </cell>
          <cell r="BI31">
            <v>1.3989387361312167E-2</v>
          </cell>
          <cell r="BJ31">
            <v>1.4747859181731604E-2</v>
          </cell>
          <cell r="BK31">
            <v>-8.1575246132208123E-2</v>
          </cell>
          <cell r="BL31">
            <v>-4.8494129657988716E-2</v>
          </cell>
          <cell r="BM31">
            <v>1.0193133047210257E-2</v>
          </cell>
          <cell r="BN31">
            <v>3.6643653744025562E-2</v>
          </cell>
          <cell r="BO31">
            <v>-7.6844262295081567E-3</v>
          </cell>
          <cell r="BP31">
            <v>-2.271553949406302E-2</v>
          </cell>
          <cell r="BQ31">
            <v>2.5884838880084526E-2</v>
          </cell>
          <cell r="BS31">
            <v>1950</v>
          </cell>
          <cell r="BT31">
            <v>3.528633550761006E-2</v>
          </cell>
          <cell r="BU31">
            <v>9.9159566699124121E-3</v>
          </cell>
          <cell r="BV31">
            <v>8.4160451977400193E-3</v>
          </cell>
          <cell r="BW31">
            <v>1.8531114327062288E-2</v>
          </cell>
          <cell r="BX31">
            <v>1.9250733428480733E-2</v>
          </cell>
          <cell r="BY31">
            <v>-7.7092076887013555E-2</v>
          </cell>
          <cell r="BZ31">
            <v>-4.3605921388463448E-2</v>
          </cell>
          <cell r="CA31">
            <v>1.5344062947067194E-2</v>
          </cell>
          <cell r="CB31">
            <v>4.1829961055054064E-2</v>
          </cell>
          <cell r="CC31">
            <v>-2.6997950819671731E-3</v>
          </cell>
          <cell r="CD31">
            <v>-1.7658449492342146E-2</v>
          </cell>
          <cell r="CE31">
            <v>3.120126782884311E-2</v>
          </cell>
          <cell r="CG31">
            <v>1950</v>
          </cell>
          <cell r="CH31">
            <v>3.2471295432337177E-2</v>
          </cell>
        </row>
        <row r="32">
          <cell r="A32">
            <v>1951</v>
          </cell>
          <cell r="B32">
            <v>2001</v>
          </cell>
          <cell r="C32">
            <v>2034</v>
          </cell>
          <cell r="D32">
            <v>2050</v>
          </cell>
          <cell r="E32">
            <v>2016</v>
          </cell>
          <cell r="F32">
            <v>2008</v>
          </cell>
          <cell r="G32">
            <v>2005</v>
          </cell>
          <cell r="H32">
            <v>2039</v>
          </cell>
          <cell r="I32">
            <v>2080</v>
          </cell>
          <cell r="J32">
            <v>2103</v>
          </cell>
          <cell r="K32">
            <v>2110</v>
          </cell>
          <cell r="L32">
            <v>2108</v>
          </cell>
          <cell r="M32">
            <v>2148</v>
          </cell>
          <cell r="O32">
            <v>1951</v>
          </cell>
          <cell r="P32">
            <v>606</v>
          </cell>
          <cell r="Q32">
            <v>596</v>
          </cell>
          <cell r="R32">
            <v>594</v>
          </cell>
          <cell r="S32">
            <v>604</v>
          </cell>
          <cell r="T32">
            <v>606</v>
          </cell>
          <cell r="U32">
            <v>604</v>
          </cell>
          <cell r="V32">
            <v>607</v>
          </cell>
          <cell r="W32">
            <v>593</v>
          </cell>
          <cell r="X32">
            <v>575</v>
          </cell>
          <cell r="Y32">
            <v>572</v>
          </cell>
          <cell r="Z32">
            <v>574</v>
          </cell>
          <cell r="AA32">
            <v>566</v>
          </cell>
          <cell r="AC32">
            <v>1951</v>
          </cell>
          <cell r="AD32">
            <v>2017</v>
          </cell>
          <cell r="AE32">
            <v>2061</v>
          </cell>
          <cell r="AF32">
            <v>2015</v>
          </cell>
          <cell r="AG32">
            <v>2006</v>
          </cell>
          <cell r="AH32">
            <v>2009</v>
          </cell>
          <cell r="AI32">
            <v>1991</v>
          </cell>
          <cell r="AJ32">
            <v>2068</v>
          </cell>
          <cell r="AK32">
            <v>2089</v>
          </cell>
          <cell r="AL32">
            <v>2097</v>
          </cell>
          <cell r="AM32">
            <v>2093</v>
          </cell>
          <cell r="AN32">
            <v>2108</v>
          </cell>
          <cell r="AO32">
            <v>2172</v>
          </cell>
          <cell r="AQ32">
            <v>1951</v>
          </cell>
          <cell r="AR32">
            <v>5.2034243048403707E-3</v>
          </cell>
          <cell r="AS32">
            <v>5.0085275161130391E-3</v>
          </cell>
          <cell r="AT32">
            <v>4.923580786026201E-3</v>
          </cell>
          <cell r="AU32">
            <v>5.0358312655086846E-3</v>
          </cell>
          <cell r="AV32">
            <v>5.0550348953140581E-3</v>
          </cell>
          <cell r="AW32">
            <v>5.0233117637298822E-3</v>
          </cell>
          <cell r="AX32">
            <v>5.1802821027959155E-3</v>
          </cell>
          <cell r="AY32">
            <v>4.970341715022566E-3</v>
          </cell>
          <cell r="AZ32">
            <v>4.8237793202489231E-3</v>
          </cell>
          <cell r="BA32">
            <v>4.7962168176760456E-3</v>
          </cell>
          <cell r="BB32">
            <v>4.8176142697881827E-3</v>
          </cell>
          <cell r="BC32">
            <v>4.8061669829222008E-3</v>
          </cell>
          <cell r="BE32">
            <v>1951</v>
          </cell>
          <cell r="BF32">
            <v>3.8619979402677584E-2</v>
          </cell>
          <cell r="BG32">
            <v>2.1814576103123429E-2</v>
          </cell>
          <cell r="BH32">
            <v>-2.231926249393501E-2</v>
          </cell>
          <cell r="BI32">
            <v>-4.466501240694809E-3</v>
          </cell>
          <cell r="BJ32">
            <v>1.4955134596210673E-3</v>
          </cell>
          <cell r="BK32">
            <v>-8.9596814335490826E-3</v>
          </cell>
          <cell r="BL32">
            <v>3.8674033149171283E-2</v>
          </cell>
          <cell r="BM32">
            <v>1.015473887814311E-2</v>
          </cell>
          <cell r="BN32">
            <v>3.8295835327908367E-3</v>
          </cell>
          <cell r="BO32">
            <v>-1.9074868860277094E-3</v>
          </cell>
          <cell r="BP32">
            <v>7.1667462971811702E-3</v>
          </cell>
          <cell r="BQ32">
            <v>3.0360531309297834E-2</v>
          </cell>
          <cell r="BS32">
            <v>1951</v>
          </cell>
          <cell r="BT32">
            <v>4.3823403707517958E-2</v>
          </cell>
          <cell r="BU32">
            <v>2.6823103619236469E-2</v>
          </cell>
          <cell r="BV32">
            <v>-1.7395681707908811E-2</v>
          </cell>
          <cell r="BW32">
            <v>5.6933002481387562E-4</v>
          </cell>
          <cell r="BX32">
            <v>6.5505483549351253E-3</v>
          </cell>
          <cell r="BY32">
            <v>-3.9363696698192004E-3</v>
          </cell>
          <cell r="BZ32">
            <v>4.3854315251967202E-2</v>
          </cell>
          <cell r="CA32">
            <v>1.5125080593165675E-2</v>
          </cell>
          <cell r="CB32">
            <v>8.6533628530397599E-3</v>
          </cell>
          <cell r="CC32">
            <v>2.8887299316483362E-3</v>
          </cell>
          <cell r="CD32">
            <v>1.1984360566969353E-2</v>
          </cell>
          <cell r="CE32">
            <v>3.5166698292220036E-2</v>
          </cell>
          <cell r="CG32">
            <v>1951</v>
          </cell>
          <cell r="CH32">
            <v>0.18634068046249985</v>
          </cell>
        </row>
        <row r="33">
          <cell r="A33">
            <v>1952</v>
          </cell>
          <cell r="B33">
            <v>2222</v>
          </cell>
          <cell r="C33">
            <v>2239</v>
          </cell>
          <cell r="D33">
            <v>2256</v>
          </cell>
          <cell r="E33">
            <v>2239</v>
          </cell>
          <cell r="F33">
            <v>2238</v>
          </cell>
          <cell r="G33">
            <v>2251</v>
          </cell>
          <cell r="H33">
            <v>2260</v>
          </cell>
          <cell r="I33">
            <v>2306</v>
          </cell>
          <cell r="J33">
            <v>2315</v>
          </cell>
          <cell r="K33">
            <v>2293</v>
          </cell>
          <cell r="L33">
            <v>2379</v>
          </cell>
          <cell r="M33">
            <v>2432</v>
          </cell>
          <cell r="O33">
            <v>1952</v>
          </cell>
          <cell r="P33">
            <v>550</v>
          </cell>
          <cell r="Q33">
            <v>546</v>
          </cell>
          <cell r="R33">
            <v>540</v>
          </cell>
          <cell r="S33">
            <v>546</v>
          </cell>
          <cell r="T33">
            <v>546</v>
          </cell>
          <cell r="U33">
            <v>545</v>
          </cell>
          <cell r="V33">
            <v>544</v>
          </cell>
          <cell r="W33">
            <v>533</v>
          </cell>
          <cell r="X33">
            <v>536</v>
          </cell>
          <cell r="Y33">
            <v>543</v>
          </cell>
          <cell r="Z33">
            <v>523</v>
          </cell>
          <cell r="AA33">
            <v>511</v>
          </cell>
          <cell r="AC33">
            <v>1952</v>
          </cell>
          <cell r="AD33">
            <v>2228</v>
          </cell>
          <cell r="AE33">
            <v>2231</v>
          </cell>
          <cell r="AF33">
            <v>2260</v>
          </cell>
          <cell r="AG33">
            <v>2215</v>
          </cell>
          <cell r="AH33">
            <v>2247</v>
          </cell>
          <cell r="AI33">
            <v>2248</v>
          </cell>
          <cell r="AJ33">
            <v>2284</v>
          </cell>
          <cell r="AK33">
            <v>2320</v>
          </cell>
          <cell r="AL33">
            <v>2313</v>
          </cell>
          <cell r="AM33">
            <v>2326</v>
          </cell>
          <cell r="AN33">
            <v>2414</v>
          </cell>
          <cell r="AO33">
            <v>2455</v>
          </cell>
          <cell r="AQ33">
            <v>1952</v>
          </cell>
          <cell r="AR33">
            <v>4.6888428483732357E-3</v>
          </cell>
          <cell r="AS33">
            <v>4.5724640933572707E-3</v>
          </cell>
          <cell r="AT33">
            <v>4.5504258180188257E-3</v>
          </cell>
          <cell r="AU33">
            <v>4.5077212389380535E-3</v>
          </cell>
          <cell r="AV33">
            <v>4.5972460496614001E-3</v>
          </cell>
          <cell r="AW33">
            <v>4.5497515205459131E-3</v>
          </cell>
          <cell r="AX33">
            <v>4.5575326215895606E-3</v>
          </cell>
          <cell r="AY33">
            <v>4.4844497956800927E-3</v>
          </cell>
          <cell r="AZ33">
            <v>4.4570402298850578E-3</v>
          </cell>
          <cell r="BA33">
            <v>4.4858733246865541E-3</v>
          </cell>
          <cell r="BB33">
            <v>4.457641874462597E-3</v>
          </cell>
          <cell r="BC33">
            <v>4.2900856117094729E-3</v>
          </cell>
          <cell r="BE33">
            <v>1952</v>
          </cell>
          <cell r="BF33">
            <v>2.5782688766114115E-2</v>
          </cell>
          <cell r="BG33">
            <v>1.3464991023339756E-3</v>
          </cell>
          <cell r="BH33">
            <v>1.2998655311519558E-2</v>
          </cell>
          <cell r="BI33">
            <v>-1.9911504424778736E-2</v>
          </cell>
          <cell r="BJ33">
            <v>1.4446952595936757E-2</v>
          </cell>
          <cell r="BK33">
            <v>4.4503782821547766E-4</v>
          </cell>
          <cell r="BL33">
            <v>1.6014234875444844E-2</v>
          </cell>
          <cell r="BM33">
            <v>1.5761821366024442E-2</v>
          </cell>
          <cell r="BN33">
            <v>-3.0172413793103647E-3</v>
          </cell>
          <cell r="BO33">
            <v>5.6204063986164954E-3</v>
          </cell>
          <cell r="BP33">
            <v>3.7833190025795327E-2</v>
          </cell>
          <cell r="BQ33">
            <v>1.6984258492129145E-2</v>
          </cell>
          <cell r="BS33">
            <v>1952</v>
          </cell>
          <cell r="BT33">
            <v>3.047153161448735E-2</v>
          </cell>
          <cell r="BU33">
            <v>5.9189631956912464E-3</v>
          </cell>
          <cell r="BV33">
            <v>1.7549081129538385E-2</v>
          </cell>
          <cell r="BW33">
            <v>-1.5403783185840684E-2</v>
          </cell>
          <cell r="BX33">
            <v>1.9044198645598157E-2</v>
          </cell>
          <cell r="BY33">
            <v>4.9947893487613908E-3</v>
          </cell>
          <cell r="BZ33">
            <v>2.0571767497034404E-2</v>
          </cell>
          <cell r="CA33">
            <v>2.0246271161704535E-2</v>
          </cell>
          <cell r="CB33">
            <v>1.4397988505746931E-3</v>
          </cell>
          <cell r="CC33">
            <v>1.0106279723303049E-2</v>
          </cell>
          <cell r="CD33">
            <v>4.2290831900257925E-2</v>
          </cell>
          <cell r="CE33">
            <v>2.1274344103838619E-2</v>
          </cell>
          <cell r="CG33">
            <v>1952</v>
          </cell>
          <cell r="CH33">
            <v>0.19245274503415022</v>
          </cell>
        </row>
        <row r="34">
          <cell r="A34">
            <v>1953</v>
          </cell>
          <cell r="B34">
            <v>2441</v>
          </cell>
          <cell r="C34">
            <v>2450</v>
          </cell>
          <cell r="D34">
            <v>2468</v>
          </cell>
          <cell r="E34">
            <v>2386</v>
          </cell>
          <cell r="F34">
            <v>2369</v>
          </cell>
          <cell r="G34">
            <v>2265</v>
          </cell>
          <cell r="H34">
            <v>2324</v>
          </cell>
          <cell r="I34">
            <v>2389</v>
          </cell>
          <cell r="J34">
            <v>2339</v>
          </cell>
          <cell r="K34">
            <v>2422</v>
          </cell>
          <cell r="L34">
            <v>2470</v>
          </cell>
          <cell r="M34">
            <v>2517</v>
          </cell>
          <cell r="O34">
            <v>1953</v>
          </cell>
          <cell r="P34">
            <v>511</v>
          </cell>
          <cell r="Q34">
            <v>514</v>
          </cell>
          <cell r="R34">
            <v>512</v>
          </cell>
          <cell r="S34">
            <v>528</v>
          </cell>
          <cell r="T34">
            <v>538</v>
          </cell>
          <cell r="U34">
            <v>566</v>
          </cell>
          <cell r="V34">
            <v>554</v>
          </cell>
          <cell r="W34">
            <v>543</v>
          </cell>
          <cell r="X34">
            <v>560</v>
          </cell>
          <cell r="Y34">
            <v>545</v>
          </cell>
          <cell r="Z34">
            <v>536</v>
          </cell>
          <cell r="AA34">
            <v>525</v>
          </cell>
          <cell r="AC34">
            <v>1953</v>
          </cell>
          <cell r="AD34">
            <v>2470</v>
          </cell>
          <cell r="AE34">
            <v>2443</v>
          </cell>
          <cell r="AF34">
            <v>2422</v>
          </cell>
          <cell r="AG34">
            <v>2365</v>
          </cell>
          <cell r="AH34">
            <v>2360</v>
          </cell>
          <cell r="AI34">
            <v>2285</v>
          </cell>
          <cell r="AJ34">
            <v>2353</v>
          </cell>
          <cell r="AK34">
            <v>2346</v>
          </cell>
          <cell r="AL34">
            <v>2363</v>
          </cell>
          <cell r="AM34">
            <v>2449</v>
          </cell>
          <cell r="AN34">
            <v>2505</v>
          </cell>
          <cell r="AO34">
            <v>2510</v>
          </cell>
          <cell r="AQ34">
            <v>1953</v>
          </cell>
          <cell r="AR34">
            <v>4.2340495587236933E-3</v>
          </cell>
          <cell r="AS34">
            <v>4.2486504723346832E-3</v>
          </cell>
          <cell r="AT34">
            <v>4.31032883067267E-3</v>
          </cell>
          <cell r="AU34">
            <v>4.3345995045417016E-3</v>
          </cell>
          <cell r="AV34">
            <v>4.490916138125441E-3</v>
          </cell>
          <cell r="AW34">
            <v>4.5268008474576267E-3</v>
          </cell>
          <cell r="AX34">
            <v>4.6954631655725752E-3</v>
          </cell>
          <cell r="AY34">
            <v>4.5942307692307697E-3</v>
          </cell>
          <cell r="AZ34">
            <v>4.6527422563228185E-3</v>
          </cell>
          <cell r="BA34">
            <v>4.6550641839469605E-3</v>
          </cell>
          <cell r="BB34">
            <v>4.5049680141554379E-3</v>
          </cell>
          <cell r="BC34">
            <v>4.3959580838323353E-3</v>
          </cell>
          <cell r="BE34">
            <v>1953</v>
          </cell>
          <cell r="BF34">
            <v>6.109979633401208E-3</v>
          </cell>
          <cell r="BG34">
            <v>-1.0931174089068851E-2</v>
          </cell>
          <cell r="BH34">
            <v>-8.5959885386819312E-3</v>
          </cell>
          <cell r="BI34">
            <v>-2.3534269199009028E-2</v>
          </cell>
          <cell r="BJ34">
            <v>-2.1141649048626032E-3</v>
          </cell>
          <cell r="BK34">
            <v>-3.1779661016949179E-2</v>
          </cell>
          <cell r="BL34">
            <v>2.9759299781181525E-2</v>
          </cell>
          <cell r="BM34">
            <v>-2.9749256268593038E-3</v>
          </cell>
          <cell r="BN34">
            <v>7.2463768115942351E-3</v>
          </cell>
          <cell r="BO34">
            <v>3.6394413880660226E-2</v>
          </cell>
          <cell r="BP34">
            <v>2.2866476112699097E-2</v>
          </cell>
          <cell r="BQ34">
            <v>1.9960079840319889E-3</v>
          </cell>
          <cell r="BS34">
            <v>1953</v>
          </cell>
          <cell r="BT34">
            <v>1.03440291921249E-2</v>
          </cell>
          <cell r="BU34">
            <v>-6.6825236167341682E-3</v>
          </cell>
          <cell r="BV34">
            <v>-4.2856597080092613E-3</v>
          </cell>
          <cell r="BW34">
            <v>-1.9199669694467326E-2</v>
          </cell>
          <cell r="BX34">
            <v>2.3767512332628377E-3</v>
          </cell>
          <cell r="BY34">
            <v>-2.7252860169491553E-2</v>
          </cell>
          <cell r="BZ34">
            <v>3.4454762946754099E-2</v>
          </cell>
          <cell r="CA34">
            <v>1.6193051423714659E-3</v>
          </cell>
          <cell r="CB34">
            <v>1.1899119067917054E-2</v>
          </cell>
          <cell r="CC34">
            <v>4.1049478064607188E-2</v>
          </cell>
          <cell r="CD34">
            <v>2.7371444126854536E-2</v>
          </cell>
          <cell r="CE34">
            <v>6.3919660678643242E-3</v>
          </cell>
          <cell r="CG34">
            <v>1953</v>
          </cell>
          <cell r="CH34">
            <v>7.8502358067720879E-2</v>
          </cell>
        </row>
        <row r="35">
          <cell r="A35">
            <v>1954</v>
          </cell>
          <cell r="B35">
            <v>2551</v>
          </cell>
          <cell r="C35">
            <v>2590</v>
          </cell>
          <cell r="D35">
            <v>2639</v>
          </cell>
          <cell r="E35">
            <v>2675</v>
          </cell>
          <cell r="F35">
            <v>2706</v>
          </cell>
          <cell r="G35">
            <v>2728</v>
          </cell>
          <cell r="H35">
            <v>2821</v>
          </cell>
          <cell r="I35">
            <v>2882</v>
          </cell>
          <cell r="J35">
            <v>2874</v>
          </cell>
          <cell r="K35">
            <v>2819</v>
          </cell>
          <cell r="L35">
            <v>2862</v>
          </cell>
          <cell r="M35">
            <v>2941</v>
          </cell>
          <cell r="O35">
            <v>1954</v>
          </cell>
          <cell r="P35">
            <v>520</v>
          </cell>
          <cell r="Q35">
            <v>513</v>
          </cell>
          <cell r="R35">
            <v>503</v>
          </cell>
          <cell r="S35">
            <v>498</v>
          </cell>
          <cell r="T35">
            <v>492</v>
          </cell>
          <cell r="U35">
            <v>492</v>
          </cell>
          <cell r="V35">
            <v>476</v>
          </cell>
          <cell r="W35">
            <v>466</v>
          </cell>
          <cell r="X35">
            <v>474</v>
          </cell>
          <cell r="Y35">
            <v>485</v>
          </cell>
          <cell r="Z35">
            <v>482</v>
          </cell>
          <cell r="AA35">
            <v>469</v>
          </cell>
          <cell r="AC35">
            <v>1954</v>
          </cell>
          <cell r="AD35">
            <v>2581</v>
          </cell>
          <cell r="AE35">
            <v>2600</v>
          </cell>
          <cell r="AF35">
            <v>2659</v>
          </cell>
          <cell r="AG35">
            <v>2680</v>
          </cell>
          <cell r="AH35">
            <v>2738</v>
          </cell>
          <cell r="AI35">
            <v>2753</v>
          </cell>
          <cell r="AJ35">
            <v>2878</v>
          </cell>
          <cell r="AK35">
            <v>2829</v>
          </cell>
          <cell r="AL35">
            <v>2868</v>
          </cell>
          <cell r="AM35">
            <v>2751</v>
          </cell>
          <cell r="AN35">
            <v>2895</v>
          </cell>
          <cell r="AO35">
            <v>2982</v>
          </cell>
          <cell r="AQ35">
            <v>1954</v>
          </cell>
          <cell r="AR35">
            <v>4.4041168658698537E-3</v>
          </cell>
          <cell r="AS35">
            <v>4.289907012785742E-3</v>
          </cell>
          <cell r="AT35">
            <v>4.2545416666666669E-3</v>
          </cell>
          <cell r="AU35">
            <v>4.1749717939074844E-3</v>
          </cell>
          <cell r="AV35">
            <v>4.1397761194029844E-3</v>
          </cell>
          <cell r="AW35">
            <v>4.0850255661066467E-3</v>
          </cell>
          <cell r="AX35">
            <v>4.0646446301004962E-3</v>
          </cell>
          <cell r="AY35">
            <v>3.8887305999536713E-3</v>
          </cell>
          <cell r="AZ35">
            <v>4.0128313891834569E-3</v>
          </cell>
          <cell r="BA35">
            <v>3.9726144816364479E-3</v>
          </cell>
          <cell r="BB35">
            <v>4.1787350054525623E-3</v>
          </cell>
          <cell r="BC35">
            <v>3.9704346574553828E-3</v>
          </cell>
          <cell r="BE35">
            <v>1954</v>
          </cell>
          <cell r="BF35">
            <v>2.8286852589641365E-2</v>
          </cell>
          <cell r="BG35">
            <v>7.3614877954282232E-3</v>
          </cell>
          <cell r="BH35">
            <v>2.2692307692307789E-2</v>
          </cell>
          <cell r="BI35">
            <v>7.8977059044753606E-3</v>
          </cell>
          <cell r="BJ35">
            <v>2.1641791044776149E-2</v>
          </cell>
          <cell r="BK35">
            <v>5.4784514243972904E-3</v>
          </cell>
          <cell r="BL35">
            <v>4.5405012713403581E-2</v>
          </cell>
          <cell r="BM35">
            <v>-1.702571230020844E-2</v>
          </cell>
          <cell r="BN35">
            <v>1.3785790031813461E-2</v>
          </cell>
          <cell r="BO35">
            <v>-4.0794979079497917E-2</v>
          </cell>
          <cell r="BP35">
            <v>5.2344601962922566E-2</v>
          </cell>
          <cell r="BQ35">
            <v>3.0051813471502653E-2</v>
          </cell>
          <cell r="BS35">
            <v>1954</v>
          </cell>
          <cell r="BT35">
            <v>3.2690969455511219E-2</v>
          </cell>
          <cell r="BU35">
            <v>1.1651394808213965E-2</v>
          </cell>
          <cell r="BV35">
            <v>2.6946849358974456E-2</v>
          </cell>
          <cell r="BW35">
            <v>1.2072677698382845E-2</v>
          </cell>
          <cell r="BX35">
            <v>2.5781567164179134E-2</v>
          </cell>
          <cell r="BY35">
            <v>9.5634769905039371E-3</v>
          </cell>
          <cell r="BZ35">
            <v>4.946965734350408E-2</v>
          </cell>
          <cell r="CA35">
            <v>-1.3136981700254768E-2</v>
          </cell>
          <cell r="CB35">
            <v>1.7798621420996918E-2</v>
          </cell>
          <cell r="CC35">
            <v>-3.6822364597861472E-2</v>
          </cell>
          <cell r="CD35">
            <v>5.652333696837513E-2</v>
          </cell>
          <cell r="CE35">
            <v>3.4022248128958037E-2</v>
          </cell>
          <cell r="CG35">
            <v>1954</v>
          </cell>
          <cell r="CH35">
            <v>0.24724979066905051</v>
          </cell>
        </row>
        <row r="36">
          <cell r="A36">
            <v>1955</v>
          </cell>
          <cell r="B36">
            <v>2989</v>
          </cell>
          <cell r="C36">
            <v>3071</v>
          </cell>
          <cell r="D36">
            <v>3072</v>
          </cell>
          <cell r="E36">
            <v>3108</v>
          </cell>
          <cell r="F36">
            <v>3087</v>
          </cell>
          <cell r="G36">
            <v>3126</v>
          </cell>
          <cell r="H36">
            <v>3198</v>
          </cell>
          <cell r="I36">
            <v>3255</v>
          </cell>
          <cell r="J36">
            <v>3254</v>
          </cell>
          <cell r="K36">
            <v>3107</v>
          </cell>
          <cell r="L36">
            <v>3183</v>
          </cell>
          <cell r="M36">
            <v>3191</v>
          </cell>
          <cell r="O36">
            <v>1955</v>
          </cell>
          <cell r="P36">
            <v>461</v>
          </cell>
          <cell r="Q36">
            <v>458</v>
          </cell>
          <cell r="R36">
            <v>457</v>
          </cell>
          <cell r="S36">
            <v>456</v>
          </cell>
          <cell r="T36">
            <v>461</v>
          </cell>
          <cell r="U36">
            <v>458</v>
          </cell>
          <cell r="V36">
            <v>452</v>
          </cell>
          <cell r="W36">
            <v>445</v>
          </cell>
          <cell r="X36">
            <v>445</v>
          </cell>
          <cell r="Y36">
            <v>467</v>
          </cell>
          <cell r="Z36">
            <v>462</v>
          </cell>
          <cell r="AA36">
            <v>466</v>
          </cell>
          <cell r="AC36">
            <v>1955</v>
          </cell>
          <cell r="AD36">
            <v>3013</v>
          </cell>
          <cell r="AE36">
            <v>3105</v>
          </cell>
          <cell r="AF36">
            <v>3059</v>
          </cell>
          <cell r="AG36">
            <v>3109</v>
          </cell>
          <cell r="AH36">
            <v>3079</v>
          </cell>
          <cell r="AI36">
            <v>3132</v>
          </cell>
          <cell r="AJ36">
            <v>3266</v>
          </cell>
          <cell r="AK36">
            <v>3271</v>
          </cell>
          <cell r="AL36">
            <v>3164</v>
          </cell>
          <cell r="AM36">
            <v>3125</v>
          </cell>
          <cell r="AN36">
            <v>3204</v>
          </cell>
          <cell r="AO36">
            <v>3170</v>
          </cell>
          <cell r="AQ36">
            <v>1955</v>
          </cell>
          <cell r="AR36">
            <v>3.8506846635367764E-3</v>
          </cell>
          <cell r="AS36">
            <v>3.8901371833167382E-3</v>
          </cell>
          <cell r="AT36">
            <v>3.7678582930756846E-3</v>
          </cell>
          <cell r="AU36">
            <v>3.8608695652173914E-3</v>
          </cell>
          <cell r="AV36">
            <v>3.8144821486008362E-3</v>
          </cell>
          <cell r="AW36">
            <v>3.87492692432608E-3</v>
          </cell>
          <cell r="AX36">
            <v>3.8460408684546613E-3</v>
          </cell>
          <cell r="AY36">
            <v>3.6958435394978564E-3</v>
          </cell>
          <cell r="AZ36">
            <v>3.6890604300417813E-3</v>
          </cell>
          <cell r="BA36">
            <v>3.8215576274757686E-3</v>
          </cell>
          <cell r="BB36">
            <v>3.9214560000000002E-3</v>
          </cell>
          <cell r="BC36">
            <v>3.8675769870994592E-3</v>
          </cell>
          <cell r="BE36">
            <v>1955</v>
          </cell>
          <cell r="BF36">
            <v>1.0395707578806146E-2</v>
          </cell>
          <cell r="BG36">
            <v>3.0534351145038219E-2</v>
          </cell>
          <cell r="BH36">
            <v>-1.4814814814814836E-2</v>
          </cell>
          <cell r="BI36">
            <v>1.6345210853220049E-2</v>
          </cell>
          <cell r="BJ36">
            <v>-9.6494049533611959E-3</v>
          </cell>
          <cell r="BK36">
            <v>1.7213380967846748E-2</v>
          </cell>
          <cell r="BL36">
            <v>4.2784163473818637E-2</v>
          </cell>
          <cell r="BM36">
            <v>1.5309246785057962E-3</v>
          </cell>
          <cell r="BN36">
            <v>-3.2711708957505303E-2</v>
          </cell>
          <cell r="BO36">
            <v>-1.2326169405815435E-2</v>
          </cell>
          <cell r="BP36">
            <v>2.5279999999999969E-2</v>
          </cell>
          <cell r="BQ36">
            <v>-1.061173533083648E-2</v>
          </cell>
          <cell r="BS36">
            <v>1955</v>
          </cell>
          <cell r="BT36">
            <v>1.4246392242342922E-2</v>
          </cell>
          <cell r="BU36">
            <v>3.4424488328354957E-2</v>
          </cell>
          <cell r="BV36">
            <v>-1.1046956521739152E-2</v>
          </cell>
          <cell r="BW36">
            <v>2.0206080418437439E-2</v>
          </cell>
          <cell r="BX36">
            <v>-5.8349228047603601E-3</v>
          </cell>
          <cell r="BY36">
            <v>2.1088307892172829E-2</v>
          </cell>
          <cell r="BZ36">
            <v>4.6630204342273301E-2</v>
          </cell>
          <cell r="CA36">
            <v>5.226768218003653E-3</v>
          </cell>
          <cell r="CB36">
            <v>-2.9022648527463522E-2</v>
          </cell>
          <cell r="CC36">
            <v>-8.5046117783396658E-3</v>
          </cell>
          <cell r="CD36">
            <v>2.9201455999999969E-2</v>
          </cell>
          <cell r="CE36">
            <v>-6.7441583437370216E-3</v>
          </cell>
          <cell r="CG36">
            <v>1955</v>
          </cell>
          <cell r="CH36">
            <v>0.11261850079382962</v>
          </cell>
        </row>
        <row r="37">
          <cell r="A37">
            <v>1956</v>
          </cell>
          <cell r="B37">
            <v>3155</v>
          </cell>
          <cell r="C37">
            <v>3207</v>
          </cell>
          <cell r="D37">
            <v>3321</v>
          </cell>
          <cell r="E37">
            <v>3250</v>
          </cell>
          <cell r="F37">
            <v>3181</v>
          </cell>
          <cell r="G37">
            <v>3193</v>
          </cell>
          <cell r="H37">
            <v>3301</v>
          </cell>
          <cell r="I37">
            <v>3339</v>
          </cell>
          <cell r="J37">
            <v>3229</v>
          </cell>
          <cell r="K37">
            <v>3167</v>
          </cell>
          <cell r="L37">
            <v>3182</v>
          </cell>
          <cell r="M37">
            <v>3170</v>
          </cell>
          <cell r="O37">
            <v>1956</v>
          </cell>
          <cell r="P37">
            <v>472</v>
          </cell>
          <cell r="Q37">
            <v>468</v>
          </cell>
          <cell r="R37">
            <v>454</v>
          </cell>
          <cell r="S37">
            <v>468</v>
          </cell>
          <cell r="T37">
            <v>478</v>
          </cell>
          <cell r="U37">
            <v>477</v>
          </cell>
          <cell r="V37">
            <v>464</v>
          </cell>
          <cell r="W37">
            <v>459</v>
          </cell>
          <cell r="X37">
            <v>478</v>
          </cell>
          <cell r="Y37">
            <v>491</v>
          </cell>
          <cell r="Z37">
            <v>491</v>
          </cell>
          <cell r="AA37">
            <v>495</v>
          </cell>
          <cell r="AC37">
            <v>1956</v>
          </cell>
          <cell r="AD37">
            <v>3167</v>
          </cell>
          <cell r="AE37">
            <v>3211</v>
          </cell>
          <cell r="AF37">
            <v>3325</v>
          </cell>
          <cell r="AG37">
            <v>3217</v>
          </cell>
          <cell r="AH37">
            <v>3160</v>
          </cell>
          <cell r="AI37">
            <v>3214</v>
          </cell>
          <cell r="AJ37">
            <v>3370</v>
          </cell>
          <cell r="AK37">
            <v>3270</v>
          </cell>
          <cell r="AL37">
            <v>3153</v>
          </cell>
          <cell r="AM37">
            <v>3160</v>
          </cell>
          <cell r="AN37">
            <v>3156</v>
          </cell>
          <cell r="AO37">
            <v>3176</v>
          </cell>
          <cell r="AQ37">
            <v>1956</v>
          </cell>
          <cell r="AR37">
            <v>3.9147213459516305E-3</v>
          </cell>
          <cell r="AS37">
            <v>3.9492579728449637E-3</v>
          </cell>
          <cell r="AT37">
            <v>3.9129398941139832E-3</v>
          </cell>
          <cell r="AU37">
            <v>3.8120300751879697E-3</v>
          </cell>
          <cell r="AV37">
            <v>3.9387576416951607E-3</v>
          </cell>
          <cell r="AW37">
            <v>4.016511075949367E-3</v>
          </cell>
          <cell r="AX37">
            <v>3.971333748185024E-3</v>
          </cell>
          <cell r="AY37">
            <v>3.7898145400593469E-3</v>
          </cell>
          <cell r="AZ37">
            <v>3.9333893985728846E-3</v>
          </cell>
          <cell r="BA37">
            <v>4.1098345491066713E-3</v>
          </cell>
          <cell r="BB37">
            <v>4.1201529535864981E-3</v>
          </cell>
          <cell r="BC37">
            <v>4.143298479087453E-3</v>
          </cell>
          <cell r="BE37">
            <v>1956</v>
          </cell>
          <cell r="BF37">
            <v>-9.4637223974758378E-4</v>
          </cell>
          <cell r="BG37">
            <v>1.3893274392169142E-2</v>
          </cell>
          <cell r="BH37">
            <v>3.5502958579881616E-2</v>
          </cell>
          <cell r="BI37">
            <v>-3.2481203007518777E-2</v>
          </cell>
          <cell r="BJ37">
            <v>-1.7718371153248369E-2</v>
          </cell>
          <cell r="BK37">
            <v>1.70886075949368E-2</v>
          </cell>
          <cell r="BL37">
            <v>4.853764779091474E-2</v>
          </cell>
          <cell r="BM37">
            <v>-2.9673590504451064E-2</v>
          </cell>
          <cell r="BN37">
            <v>-3.5779816513761498E-2</v>
          </cell>
          <cell r="BO37">
            <v>2.220107833809104E-3</v>
          </cell>
          <cell r="BP37">
            <v>-1.2658227848101333E-3</v>
          </cell>
          <cell r="BQ37">
            <v>6.3371356147021718E-3</v>
          </cell>
          <cell r="BS37">
            <v>1956</v>
          </cell>
          <cell r="BT37">
            <v>2.9683491062040468E-3</v>
          </cell>
          <cell r="BU37">
            <v>1.7842532365014104E-2</v>
          </cell>
          <cell r="BV37">
            <v>3.9415898473995598E-2</v>
          </cell>
          <cell r="BW37">
            <v>-2.8669172932330809E-2</v>
          </cell>
          <cell r="BX37">
            <v>-1.3779613511553209E-2</v>
          </cell>
          <cell r="BY37">
            <v>2.1105118670886165E-2</v>
          </cell>
          <cell r="BZ37">
            <v>5.2508981539099761E-2</v>
          </cell>
          <cell r="CA37">
            <v>-2.5883775964391717E-2</v>
          </cell>
          <cell r="CB37">
            <v>-3.1846427115188612E-2</v>
          </cell>
          <cell r="CC37">
            <v>6.3299423829157753E-3</v>
          </cell>
          <cell r="CD37">
            <v>2.8543301687763648E-3</v>
          </cell>
          <cell r="CE37">
            <v>1.0480434093789626E-2</v>
          </cell>
          <cell r="CG37">
            <v>1956</v>
          </cell>
          <cell r="CH37">
            <v>5.0644464295759084E-2</v>
          </cell>
        </row>
        <row r="38">
          <cell r="A38">
            <v>1957</v>
          </cell>
          <cell r="B38">
            <v>3232</v>
          </cell>
          <cell r="C38">
            <v>3229</v>
          </cell>
          <cell r="D38">
            <v>3245</v>
          </cell>
          <cell r="E38">
            <v>3303</v>
          </cell>
          <cell r="F38">
            <v>3403</v>
          </cell>
          <cell r="G38">
            <v>3335</v>
          </cell>
          <cell r="H38">
            <v>3293</v>
          </cell>
          <cell r="I38">
            <v>3189</v>
          </cell>
          <cell r="J38">
            <v>3109</v>
          </cell>
          <cell r="K38">
            <v>3039</v>
          </cell>
          <cell r="L38">
            <v>3068</v>
          </cell>
          <cell r="M38">
            <v>3179</v>
          </cell>
          <cell r="O38">
            <v>1957</v>
          </cell>
          <cell r="P38">
            <v>487</v>
          </cell>
          <cell r="Q38">
            <v>491</v>
          </cell>
          <cell r="R38">
            <v>489</v>
          </cell>
          <cell r="S38">
            <v>488</v>
          </cell>
          <cell r="T38">
            <v>477</v>
          </cell>
          <cell r="U38">
            <v>485</v>
          </cell>
          <cell r="V38">
            <v>490</v>
          </cell>
          <cell r="W38">
            <v>505</v>
          </cell>
          <cell r="X38">
            <v>518</v>
          </cell>
          <cell r="Y38">
            <v>529</v>
          </cell>
          <cell r="Z38">
            <v>527</v>
          </cell>
          <cell r="AA38">
            <v>509</v>
          </cell>
          <cell r="AC38">
            <v>1957</v>
          </cell>
          <cell r="AD38">
            <v>3266</v>
          </cell>
          <cell r="AE38">
            <v>3233</v>
          </cell>
          <cell r="AF38">
            <v>3245</v>
          </cell>
          <cell r="AG38">
            <v>3362</v>
          </cell>
          <cell r="AH38">
            <v>3409</v>
          </cell>
          <cell r="AI38">
            <v>3253</v>
          </cell>
          <cell r="AJ38">
            <v>3251</v>
          </cell>
          <cell r="AK38">
            <v>3142</v>
          </cell>
          <cell r="AL38">
            <v>3085</v>
          </cell>
          <cell r="AM38">
            <v>3049</v>
          </cell>
          <cell r="AN38">
            <v>3166</v>
          </cell>
          <cell r="AO38">
            <v>3214</v>
          </cell>
          <cell r="AQ38">
            <v>1957</v>
          </cell>
          <cell r="AR38">
            <v>4.129890848026869E-3</v>
          </cell>
          <cell r="AS38">
            <v>4.0453128189426408E-3</v>
          </cell>
          <cell r="AT38">
            <v>4.0901252706464584E-3</v>
          </cell>
          <cell r="AU38">
            <v>4.1393528505392916E-3</v>
          </cell>
          <cell r="AV38">
            <v>4.0234756097560975E-3</v>
          </cell>
          <cell r="AW38">
            <v>3.9539332159968712E-3</v>
          </cell>
          <cell r="AX38">
            <v>4.1335433958397377E-3</v>
          </cell>
          <cell r="AY38">
            <v>4.1280759766225781E-3</v>
          </cell>
          <cell r="AZ38">
            <v>4.2713293019308292E-3</v>
          </cell>
          <cell r="BA38">
            <v>4.3426012965964347E-3</v>
          </cell>
          <cell r="BB38">
            <v>4.4190335629168036E-3</v>
          </cell>
          <cell r="BC38">
            <v>4.2590834912613184E-3</v>
          </cell>
          <cell r="BE38">
            <v>1957</v>
          </cell>
          <cell r="BF38">
            <v>2.8337531486146039E-2</v>
          </cell>
          <cell r="BG38">
            <v>-1.0104102878138344E-2</v>
          </cell>
          <cell r="BH38">
            <v>3.7117228580265671E-3</v>
          </cell>
          <cell r="BI38">
            <v>3.6055469953774955E-2</v>
          </cell>
          <cell r="BJ38">
            <v>1.3979773944081009E-2</v>
          </cell>
          <cell r="BK38">
            <v>-4.5761220299207928E-2</v>
          </cell>
          <cell r="BL38">
            <v>-6.148170919151319E-4</v>
          </cell>
          <cell r="BM38">
            <v>-3.3528145186096592E-2</v>
          </cell>
          <cell r="BN38">
            <v>-1.8141311266709148E-2</v>
          </cell>
          <cell r="BO38">
            <v>-1.1669367909238226E-2</v>
          </cell>
          <cell r="BP38">
            <v>3.8373237126926751E-2</v>
          </cell>
          <cell r="BQ38">
            <v>1.516108654453574E-2</v>
          </cell>
          <cell r="BS38">
            <v>1957</v>
          </cell>
          <cell r="BT38">
            <v>3.2467422334172907E-2</v>
          </cell>
          <cell r="BU38">
            <v>-6.0587900591957027E-3</v>
          </cell>
          <cell r="BV38">
            <v>7.8018481286730255E-3</v>
          </cell>
          <cell r="BW38">
            <v>4.0194822804314245E-2</v>
          </cell>
          <cell r="BX38">
            <v>1.8003249553837107E-2</v>
          </cell>
          <cell r="BY38">
            <v>-4.1807287083211055E-2</v>
          </cell>
          <cell r="BZ38">
            <v>3.5187263039246058E-3</v>
          </cell>
          <cell r="CA38">
            <v>-2.9400069209474015E-2</v>
          </cell>
          <cell r="CB38">
            <v>-1.386998196477832E-2</v>
          </cell>
          <cell r="CC38">
            <v>-7.3267666126417916E-3</v>
          </cell>
          <cell r="CD38">
            <v>4.2792270689843558E-2</v>
          </cell>
          <cell r="CE38">
            <v>1.942017003579706E-2</v>
          </cell>
          <cell r="CG38">
            <v>1957</v>
          </cell>
          <cell r="CH38">
            <v>6.3619214379225353E-2</v>
          </cell>
        </row>
        <row r="39">
          <cell r="A39">
            <v>1958</v>
          </cell>
          <cell r="B39">
            <v>3330</v>
          </cell>
          <cell r="C39">
            <v>3412</v>
          </cell>
          <cell r="D39">
            <v>3457</v>
          </cell>
          <cell r="E39">
            <v>3554</v>
          </cell>
          <cell r="F39">
            <v>3657</v>
          </cell>
          <cell r="G39">
            <v>3731</v>
          </cell>
          <cell r="H39">
            <v>3782</v>
          </cell>
          <cell r="I39">
            <v>3750</v>
          </cell>
          <cell r="J39">
            <v>3797</v>
          </cell>
          <cell r="K39">
            <v>3915</v>
          </cell>
          <cell r="L39">
            <v>4075</v>
          </cell>
          <cell r="M39">
            <v>4205</v>
          </cell>
          <cell r="O39">
            <v>1958</v>
          </cell>
          <cell r="P39">
            <v>487</v>
          </cell>
          <cell r="Q39">
            <v>480</v>
          </cell>
          <cell r="R39">
            <v>475</v>
          </cell>
          <cell r="S39">
            <v>462</v>
          </cell>
          <cell r="T39">
            <v>452</v>
          </cell>
          <cell r="U39">
            <v>444</v>
          </cell>
          <cell r="V39">
            <v>436</v>
          </cell>
          <cell r="W39">
            <v>440</v>
          </cell>
          <cell r="X39">
            <v>435</v>
          </cell>
          <cell r="Y39">
            <v>423</v>
          </cell>
          <cell r="Z39">
            <v>406</v>
          </cell>
          <cell r="AA39">
            <v>390</v>
          </cell>
          <cell r="AC39">
            <v>1958</v>
          </cell>
          <cell r="AD39">
            <v>3394</v>
          </cell>
          <cell r="AE39">
            <v>3427</v>
          </cell>
          <cell r="AF39">
            <v>3482</v>
          </cell>
          <cell r="AG39">
            <v>3648</v>
          </cell>
          <cell r="AH39">
            <v>3694</v>
          </cell>
          <cell r="AI39">
            <v>3744</v>
          </cell>
          <cell r="AJ39">
            <v>3771</v>
          </cell>
          <cell r="AK39">
            <v>3732</v>
          </cell>
          <cell r="AL39">
            <v>3842</v>
          </cell>
          <cell r="AM39">
            <v>3984</v>
          </cell>
          <cell r="AN39">
            <v>4075</v>
          </cell>
          <cell r="AO39">
            <v>4328</v>
          </cell>
          <cell r="AQ39">
            <v>1958</v>
          </cell>
          <cell r="AR39">
            <v>4.2048070939639083E-3</v>
          </cell>
          <cell r="AS39">
            <v>4.0212139068945196E-3</v>
          </cell>
          <cell r="AT39">
            <v>3.9929846318451515E-3</v>
          </cell>
          <cell r="AU39">
            <v>3.9296094198736356E-3</v>
          </cell>
          <cell r="AV39">
            <v>3.7759594298245615E-3</v>
          </cell>
          <cell r="AW39">
            <v>3.7370600974553328E-3</v>
          </cell>
          <cell r="AX39">
            <v>3.6702101139601141E-3</v>
          </cell>
          <cell r="AY39">
            <v>3.6462476796605679E-3</v>
          </cell>
          <cell r="AZ39">
            <v>3.6881363879957127E-3</v>
          </cell>
          <cell r="BA39">
            <v>3.5919768349817801E-3</v>
          </cell>
          <cell r="BB39">
            <v>3.4606132864792504E-3</v>
          </cell>
          <cell r="BC39">
            <v>3.3536809815950916E-3</v>
          </cell>
          <cell r="BE39">
            <v>1958</v>
          </cell>
          <cell r="BF39">
            <v>5.6004978220286272E-2</v>
          </cell>
          <cell r="BG39">
            <v>9.7230406599881913E-3</v>
          </cell>
          <cell r="BH39">
            <v>1.604902246863138E-2</v>
          </cell>
          <cell r="BI39">
            <v>4.7673750717978081E-2</v>
          </cell>
          <cell r="BJ39">
            <v>1.2609649122806932E-2</v>
          </cell>
          <cell r="BK39">
            <v>1.3535462912831697E-2</v>
          </cell>
          <cell r="BL39">
            <v>7.2115384615385469E-3</v>
          </cell>
          <cell r="BM39">
            <v>-1.0342084327764511E-2</v>
          </cell>
          <cell r="BN39">
            <v>2.9474812433011754E-2</v>
          </cell>
          <cell r="BO39">
            <v>3.6959916710046947E-2</v>
          </cell>
          <cell r="BP39">
            <v>2.2841365461847341E-2</v>
          </cell>
          <cell r="BQ39">
            <v>6.2085889570552055E-2</v>
          </cell>
          <cell r="BS39">
            <v>1958</v>
          </cell>
          <cell r="BT39">
            <v>6.0209785314250183E-2</v>
          </cell>
          <cell r="BU39">
            <v>1.3744254566882712E-2</v>
          </cell>
          <cell r="BV39">
            <v>2.004200710047653E-2</v>
          </cell>
          <cell r="BW39">
            <v>5.1603360137851717E-2</v>
          </cell>
          <cell r="BX39">
            <v>1.6385608552631492E-2</v>
          </cell>
          <cell r="BY39">
            <v>1.727252301028703E-2</v>
          </cell>
          <cell r="BZ39">
            <v>1.0881748575498661E-2</v>
          </cell>
          <cell r="CA39">
            <v>-6.6958366481039439E-3</v>
          </cell>
          <cell r="CB39">
            <v>3.3162948821007468E-2</v>
          </cell>
          <cell r="CC39">
            <v>4.0551893545028729E-2</v>
          </cell>
          <cell r="CD39">
            <v>2.6301978748326592E-2</v>
          </cell>
          <cell r="CE39">
            <v>6.543957055214715E-2</v>
          </cell>
          <cell r="CG39">
            <v>1958</v>
          </cell>
          <cell r="CH39">
            <v>0.40703604950133609</v>
          </cell>
        </row>
        <row r="40">
          <cell r="A40">
            <v>1959</v>
          </cell>
          <cell r="B40">
            <v>4396</v>
          </cell>
          <cell r="C40">
            <v>4371</v>
          </cell>
          <cell r="D40">
            <v>4506</v>
          </cell>
          <cell r="E40">
            <v>4512</v>
          </cell>
          <cell r="F40">
            <v>4430</v>
          </cell>
          <cell r="G40">
            <v>4258</v>
          </cell>
          <cell r="H40">
            <v>4421</v>
          </cell>
          <cell r="I40">
            <v>4515</v>
          </cell>
          <cell r="J40">
            <v>4359</v>
          </cell>
          <cell r="K40">
            <v>4411</v>
          </cell>
          <cell r="L40">
            <v>4371</v>
          </cell>
          <cell r="M40">
            <v>4431</v>
          </cell>
          <cell r="O40">
            <v>1959</v>
          </cell>
          <cell r="P40">
            <v>377</v>
          </cell>
          <cell r="Q40">
            <v>385</v>
          </cell>
          <cell r="R40">
            <v>377</v>
          </cell>
          <cell r="S40">
            <v>385</v>
          </cell>
          <cell r="T40">
            <v>392</v>
          </cell>
          <cell r="U40">
            <v>409</v>
          </cell>
          <cell r="V40">
            <v>394</v>
          </cell>
          <cell r="W40">
            <v>386</v>
          </cell>
          <cell r="X40">
            <v>399</v>
          </cell>
          <cell r="Y40">
            <v>396</v>
          </cell>
          <cell r="Z40">
            <v>399</v>
          </cell>
          <cell r="AA40">
            <v>400</v>
          </cell>
          <cell r="AC40">
            <v>1959</v>
          </cell>
          <cell r="AD40">
            <v>4372</v>
          </cell>
          <cell r="AE40">
            <v>4448</v>
          </cell>
          <cell r="AF40">
            <v>4479</v>
          </cell>
          <cell r="AG40">
            <v>4452</v>
          </cell>
          <cell r="AH40">
            <v>4384</v>
          </cell>
          <cell r="AI40">
            <v>4331</v>
          </cell>
          <cell r="AJ40">
            <v>4477</v>
          </cell>
          <cell r="AK40">
            <v>4541</v>
          </cell>
          <cell r="AL40">
            <v>4348</v>
          </cell>
          <cell r="AM40">
            <v>4402</v>
          </cell>
          <cell r="AN40">
            <v>4388</v>
          </cell>
          <cell r="AO40">
            <v>4474</v>
          </cell>
          <cell r="AQ40">
            <v>1959</v>
          </cell>
          <cell r="AR40">
            <v>3.1910274183610597E-3</v>
          </cell>
          <cell r="AS40">
            <v>3.2075994967978041E-3</v>
          </cell>
          <cell r="AT40">
            <v>3.1826326438848919E-3</v>
          </cell>
          <cell r="AU40">
            <v>3.2319714221924535E-3</v>
          </cell>
          <cell r="AV40">
            <v>3.2505241090146752E-3</v>
          </cell>
          <cell r="AW40">
            <v>3.3103748479318741E-3</v>
          </cell>
          <cell r="AX40">
            <v>3.3515623797429383E-3</v>
          </cell>
          <cell r="AY40">
            <v>3.2439691757873575E-3</v>
          </cell>
          <cell r="AZ40">
            <v>3.1917364016736402E-3</v>
          </cell>
          <cell r="BA40">
            <v>3.3478150873965042E-3</v>
          </cell>
          <cell r="BB40">
            <v>3.3015845070422534E-3</v>
          </cell>
          <cell r="BC40">
            <v>3.3659981768459431E-3</v>
          </cell>
          <cell r="BE40">
            <v>1959</v>
          </cell>
          <cell r="BF40">
            <v>1.0166358595194103E-2</v>
          </cell>
          <cell r="BG40">
            <v>1.7383348581884617E-2</v>
          </cell>
          <cell r="BH40">
            <v>6.9694244604316946E-3</v>
          </cell>
          <cell r="BI40">
            <v>-6.0281312793034614E-3</v>
          </cell>
          <cell r="BJ40">
            <v>-1.5274034141958714E-2</v>
          </cell>
          <cell r="BK40">
            <v>-1.2089416058394198E-2</v>
          </cell>
          <cell r="BL40">
            <v>3.3710459478180521E-2</v>
          </cell>
          <cell r="BM40">
            <v>1.4295287022559666E-2</v>
          </cell>
          <cell r="BN40">
            <v>-4.2501651618586211E-2</v>
          </cell>
          <cell r="BO40">
            <v>1.2419503219871286E-2</v>
          </cell>
          <cell r="BP40">
            <v>-3.180372557928246E-3</v>
          </cell>
          <cell r="BQ40">
            <v>1.9598906107566094E-2</v>
          </cell>
          <cell r="BS40">
            <v>1959</v>
          </cell>
          <cell r="BT40">
            <v>1.3357386013555163E-2</v>
          </cell>
          <cell r="BU40">
            <v>2.0590948078682419E-2</v>
          </cell>
          <cell r="BV40">
            <v>1.0152057104316586E-2</v>
          </cell>
          <cell r="BW40">
            <v>-2.7961598571110079E-3</v>
          </cell>
          <cell r="BX40">
            <v>-1.2023510032944039E-2</v>
          </cell>
          <cell r="BY40">
            <v>-8.7790412104623242E-3</v>
          </cell>
          <cell r="BZ40">
            <v>3.7062021857923462E-2</v>
          </cell>
          <cell r="CA40">
            <v>1.7539256198347022E-2</v>
          </cell>
          <cell r="CB40">
            <v>-3.9309915216912572E-2</v>
          </cell>
          <cell r="CC40">
            <v>1.576731830726779E-2</v>
          </cell>
          <cell r="CD40">
            <v>1.2121194911400741E-4</v>
          </cell>
          <cell r="CE40">
            <v>2.2964904284412037E-2</v>
          </cell>
          <cell r="CG40">
            <v>1959</v>
          </cell>
          <cell r="CH40">
            <v>7.4852697950339442E-2</v>
          </cell>
        </row>
        <row r="41">
          <cell r="A41">
            <v>1960</v>
          </cell>
          <cell r="B41">
            <v>4450</v>
          </cell>
          <cell r="C41">
            <v>4438</v>
          </cell>
          <cell r="D41">
            <v>4460</v>
          </cell>
          <cell r="E41">
            <v>4553</v>
          </cell>
          <cell r="F41">
            <v>4575</v>
          </cell>
          <cell r="G41">
            <v>4735</v>
          </cell>
          <cell r="H41">
            <v>4802</v>
          </cell>
          <cell r="I41">
            <v>4865</v>
          </cell>
          <cell r="J41">
            <v>4864</v>
          </cell>
          <cell r="K41">
            <v>4734</v>
          </cell>
          <cell r="L41">
            <v>4783</v>
          </cell>
          <cell r="M41">
            <v>4978</v>
          </cell>
          <cell r="O41">
            <v>1960</v>
          </cell>
          <cell r="P41">
            <v>403</v>
          </cell>
          <cell r="Q41">
            <v>405</v>
          </cell>
          <cell r="R41">
            <v>404</v>
          </cell>
          <cell r="S41">
            <v>396</v>
          </cell>
          <cell r="T41">
            <v>395</v>
          </cell>
          <cell r="U41">
            <v>383</v>
          </cell>
          <cell r="V41">
            <v>378</v>
          </cell>
          <cell r="W41">
            <v>375</v>
          </cell>
          <cell r="X41">
            <v>382</v>
          </cell>
          <cell r="Y41">
            <v>391</v>
          </cell>
          <cell r="Z41">
            <v>387</v>
          </cell>
          <cell r="AA41">
            <v>372</v>
          </cell>
          <cell r="AC41">
            <v>1960</v>
          </cell>
          <cell r="AD41">
            <v>4411</v>
          </cell>
          <cell r="AE41">
            <v>4476</v>
          </cell>
          <cell r="AF41">
            <v>4524</v>
          </cell>
          <cell r="AG41">
            <v>4543</v>
          </cell>
          <cell r="AH41">
            <v>4634</v>
          </cell>
          <cell r="AI41">
            <v>4808</v>
          </cell>
          <cell r="AJ41">
            <v>4745</v>
          </cell>
          <cell r="AK41">
            <v>4968</v>
          </cell>
          <cell r="AL41">
            <v>4697</v>
          </cell>
          <cell r="AM41">
            <v>4676</v>
          </cell>
          <cell r="AN41">
            <v>4841</v>
          </cell>
          <cell r="AO41">
            <v>5176</v>
          </cell>
          <cell r="AQ41">
            <v>1960</v>
          </cell>
          <cell r="AR41">
            <v>3.340318134406199E-3</v>
          </cell>
          <cell r="AS41">
            <v>3.3956585808206752E-3</v>
          </cell>
          <cell r="AT41">
            <v>3.3546321120047663E-3</v>
          </cell>
          <cell r="AU41">
            <v>3.3211538461538461E-3</v>
          </cell>
          <cell r="AV41">
            <v>3.3148525203609948E-3</v>
          </cell>
          <cell r="AW41">
            <v>3.2612303985038124E-3</v>
          </cell>
          <cell r="AX41">
            <v>3.1460690515806989E-3</v>
          </cell>
          <cell r="AY41">
            <v>3.2040305584826135E-3</v>
          </cell>
          <cell r="AZ41">
            <v>3.1166935050993025E-3</v>
          </cell>
          <cell r="BA41">
            <v>3.2840004258037048E-3</v>
          </cell>
          <cell r="BB41">
            <v>3.2987970487596235E-3</v>
          </cell>
          <cell r="BC41">
            <v>3.1877298078909315E-3</v>
          </cell>
          <cell r="BE41">
            <v>1960</v>
          </cell>
          <cell r="BF41">
            <v>-1.4081358962896751E-2</v>
          </cell>
          <cell r="BG41">
            <v>1.4735887553842586E-2</v>
          </cell>
          <cell r="BH41">
            <v>1.072386058981234E-2</v>
          </cell>
          <cell r="BI41">
            <v>4.1998231653403995E-3</v>
          </cell>
          <cell r="BJ41">
            <v>2.003081664098616E-2</v>
          </cell>
          <cell r="BK41">
            <v>3.7548554164868353E-2</v>
          </cell>
          <cell r="BL41">
            <v>-1.3103161397670537E-2</v>
          </cell>
          <cell r="BM41">
            <v>4.6996838777660699E-2</v>
          </cell>
          <cell r="BN41">
            <v>-5.4549114331723048E-2</v>
          </cell>
          <cell r="BO41">
            <v>-4.4709388971684305E-3</v>
          </cell>
          <cell r="BP41">
            <v>3.5286569717707383E-2</v>
          </cell>
          <cell r="BQ41">
            <v>6.9200578392893952E-2</v>
          </cell>
          <cell r="BS41">
            <v>1960</v>
          </cell>
          <cell r="BT41">
            <v>-1.0741040828490551E-2</v>
          </cell>
          <cell r="BU41">
            <v>1.8131546134663262E-2</v>
          </cell>
          <cell r="BV41">
            <v>1.4078492701817106E-2</v>
          </cell>
          <cell r="BW41">
            <v>7.5209770114942455E-3</v>
          </cell>
          <cell r="BX41">
            <v>2.3345669161347154E-2</v>
          </cell>
          <cell r="BY41">
            <v>4.0809784563372163E-2</v>
          </cell>
          <cell r="BZ41">
            <v>-9.9570923460898381E-3</v>
          </cell>
          <cell r="CA41">
            <v>5.020086933614331E-2</v>
          </cell>
          <cell r="CB41">
            <v>-5.1432420826623748E-2</v>
          </cell>
          <cell r="CC41">
            <v>-1.1869384713647257E-3</v>
          </cell>
          <cell r="CD41">
            <v>3.8585366766467004E-2</v>
          </cell>
          <cell r="CE41">
            <v>7.2388308200784887E-2</v>
          </cell>
          <cell r="CG41">
            <v>1960</v>
          </cell>
          <cell r="CH41">
            <v>0.20255909579249631</v>
          </cell>
        </row>
        <row r="42">
          <cell r="A42">
            <v>1961</v>
          </cell>
          <cell r="B42">
            <v>5273</v>
          </cell>
          <cell r="C42">
            <v>5564</v>
          </cell>
          <cell r="D42">
            <v>5706</v>
          </cell>
          <cell r="E42">
            <v>5909</v>
          </cell>
          <cell r="F42">
            <v>5959</v>
          </cell>
          <cell r="G42">
            <v>5843</v>
          </cell>
          <cell r="H42">
            <v>5942</v>
          </cell>
          <cell r="I42">
            <v>6119</v>
          </cell>
          <cell r="J42">
            <v>6219</v>
          </cell>
          <cell r="K42">
            <v>6415</v>
          </cell>
          <cell r="L42">
            <v>6719</v>
          </cell>
          <cell r="M42">
            <v>6577</v>
          </cell>
          <cell r="O42">
            <v>1961</v>
          </cell>
          <cell r="P42">
            <v>358</v>
          </cell>
          <cell r="Q42">
            <v>344</v>
          </cell>
          <cell r="R42">
            <v>337</v>
          </cell>
          <cell r="S42">
            <v>326</v>
          </cell>
          <cell r="T42">
            <v>323</v>
          </cell>
          <cell r="U42">
            <v>331</v>
          </cell>
          <cell r="V42">
            <v>326</v>
          </cell>
          <cell r="W42">
            <v>317</v>
          </cell>
          <cell r="X42">
            <v>314</v>
          </cell>
          <cell r="Y42">
            <v>307</v>
          </cell>
          <cell r="Z42">
            <v>295</v>
          </cell>
          <cell r="AA42">
            <v>305</v>
          </cell>
          <cell r="AC42">
            <v>1961</v>
          </cell>
          <cell r="AD42">
            <v>5481</v>
          </cell>
          <cell r="AE42">
            <v>5661</v>
          </cell>
          <cell r="AF42">
            <v>5826</v>
          </cell>
          <cell r="AG42">
            <v>5873</v>
          </cell>
          <cell r="AH42">
            <v>5935</v>
          </cell>
          <cell r="AI42">
            <v>5784</v>
          </cell>
          <cell r="AJ42">
            <v>6013</v>
          </cell>
          <cell r="AK42">
            <v>6270</v>
          </cell>
          <cell r="AL42">
            <v>6212</v>
          </cell>
          <cell r="AM42">
            <v>6494</v>
          </cell>
          <cell r="AN42">
            <v>6695</v>
          </cell>
          <cell r="AO42">
            <v>6483</v>
          </cell>
          <cell r="AQ42">
            <v>1961</v>
          </cell>
          <cell r="AR42">
            <v>3.0392420144255534E-3</v>
          </cell>
          <cell r="AS42">
            <v>2.9100772365140185E-3</v>
          </cell>
          <cell r="AT42">
            <v>2.8306571277159514E-3</v>
          </cell>
          <cell r="AU42">
            <v>2.7553696075065799E-3</v>
          </cell>
          <cell r="AV42">
            <v>2.7310815029229808E-3</v>
          </cell>
          <cell r="AW42">
            <v>2.7155756809884865E-3</v>
          </cell>
          <cell r="AX42">
            <v>2.7908771323190409E-3</v>
          </cell>
          <cell r="AY42">
            <v>2.6882352125949332E-3</v>
          </cell>
          <cell r="AZ42">
            <v>2.5953827751196172E-3</v>
          </cell>
          <cell r="BA42">
            <v>2.641936306074265E-3</v>
          </cell>
          <cell r="BB42">
            <v>2.5435081100503025E-3</v>
          </cell>
          <cell r="BC42">
            <v>2.4968695543938261E-3</v>
          </cell>
          <cell r="BE42">
            <v>1961</v>
          </cell>
          <cell r="BF42">
            <v>5.8925811437403386E-2</v>
          </cell>
          <cell r="BG42">
            <v>3.284072249589487E-2</v>
          </cell>
          <cell r="BH42">
            <v>2.9146793852676156E-2</v>
          </cell>
          <cell r="BI42">
            <v>8.0672845863372089E-3</v>
          </cell>
          <cell r="BJ42">
            <v>1.0556785288608816E-2</v>
          </cell>
          <cell r="BK42">
            <v>-2.5442291491154179E-2</v>
          </cell>
          <cell r="BL42">
            <v>3.959197786998625E-2</v>
          </cell>
          <cell r="BM42">
            <v>4.2740728421752916E-2</v>
          </cell>
          <cell r="BN42">
            <v>-9.2503987240829533E-3</v>
          </cell>
          <cell r="BO42">
            <v>4.5396007726979937E-2</v>
          </cell>
          <cell r="BP42">
            <v>3.095164767477665E-2</v>
          </cell>
          <cell r="BQ42">
            <v>-3.1665421956684092E-2</v>
          </cell>
          <cell r="BS42">
            <v>1961</v>
          </cell>
          <cell r="BT42">
            <v>6.1965053451828941E-2</v>
          </cell>
          <cell r="BU42">
            <v>3.575079973240889E-2</v>
          </cell>
          <cell r="BV42">
            <v>3.1977450980392105E-2</v>
          </cell>
          <cell r="BW42">
            <v>1.0822654193843789E-2</v>
          </cell>
          <cell r="BX42">
            <v>1.3287866791531797E-2</v>
          </cell>
          <cell r="BY42">
            <v>-2.2726715810165693E-2</v>
          </cell>
          <cell r="BZ42">
            <v>4.2382855002305292E-2</v>
          </cell>
          <cell r="CA42">
            <v>4.5428963634347848E-2</v>
          </cell>
          <cell r="CB42">
            <v>-6.6550159489633361E-3</v>
          </cell>
          <cell r="CC42">
            <v>4.8037944033054204E-2</v>
          </cell>
          <cell r="CD42">
            <v>3.3495155784826952E-2</v>
          </cell>
          <cell r="CE42">
            <v>-2.9168552402290267E-2</v>
          </cell>
          <cell r="CG42">
            <v>1961</v>
          </cell>
          <cell r="CH42">
            <v>0.29333408888403745</v>
          </cell>
        </row>
        <row r="43">
          <cell r="A43">
            <v>1962</v>
          </cell>
          <cell r="B43">
            <v>6269</v>
          </cell>
          <cell r="C43">
            <v>6370</v>
          </cell>
          <cell r="D43">
            <v>6451</v>
          </cell>
          <cell r="E43">
            <v>6386</v>
          </cell>
          <cell r="F43">
            <v>5884</v>
          </cell>
          <cell r="G43">
            <v>5332</v>
          </cell>
          <cell r="H43">
            <v>5551</v>
          </cell>
          <cell r="I43">
            <v>5696</v>
          </cell>
          <cell r="J43">
            <v>5696</v>
          </cell>
          <cell r="K43">
            <v>5563</v>
          </cell>
          <cell r="L43">
            <v>5769</v>
          </cell>
          <cell r="M43">
            <v>6024</v>
          </cell>
          <cell r="O43">
            <v>1962</v>
          </cell>
          <cell r="P43">
            <v>320</v>
          </cell>
          <cell r="Q43">
            <v>316</v>
          </cell>
          <cell r="R43">
            <v>313</v>
          </cell>
          <cell r="S43">
            <v>316</v>
          </cell>
          <cell r="T43">
            <v>346</v>
          </cell>
          <cell r="U43">
            <v>384</v>
          </cell>
          <cell r="V43">
            <v>371</v>
          </cell>
          <cell r="W43">
            <v>361</v>
          </cell>
          <cell r="X43">
            <v>362</v>
          </cell>
          <cell r="Y43">
            <v>370</v>
          </cell>
          <cell r="Z43">
            <v>354</v>
          </cell>
          <cell r="AA43">
            <v>343</v>
          </cell>
          <cell r="AC43">
            <v>1962</v>
          </cell>
          <cell r="AD43">
            <v>6229</v>
          </cell>
          <cell r="AE43">
            <v>6399</v>
          </cell>
          <cell r="AF43">
            <v>6434</v>
          </cell>
          <cell r="AG43">
            <v>6190</v>
          </cell>
          <cell r="AH43">
            <v>5609</v>
          </cell>
          <cell r="AI43">
            <v>5285</v>
          </cell>
          <cell r="AJ43">
            <v>5632</v>
          </cell>
          <cell r="AK43">
            <v>5768</v>
          </cell>
          <cell r="AL43">
            <v>5558</v>
          </cell>
          <cell r="AM43">
            <v>5533</v>
          </cell>
          <cell r="AN43">
            <v>5941</v>
          </cell>
          <cell r="AO43">
            <v>6109</v>
          </cell>
          <cell r="AQ43">
            <v>1962</v>
          </cell>
          <cell r="AR43">
            <v>2.5786415754023343E-3</v>
          </cell>
          <cell r="AS43">
            <v>2.6929416171670149E-3</v>
          </cell>
          <cell r="AT43">
            <v>2.6295293535448247E-3</v>
          </cell>
          <cell r="AU43">
            <v>2.6136877007563982E-3</v>
          </cell>
          <cell r="AV43">
            <v>2.740796984383414E-3</v>
          </cell>
          <cell r="AW43">
            <v>3.0419682652879304E-3</v>
          </cell>
          <cell r="AX43">
            <v>3.2472737306843266E-3</v>
          </cell>
          <cell r="AY43">
            <v>3.0425189393939391E-3</v>
          </cell>
          <cell r="AZ43">
            <v>2.9790106333795656E-3</v>
          </cell>
          <cell r="BA43">
            <v>3.086107112870337E-3</v>
          </cell>
          <cell r="BB43">
            <v>3.0758268570395806E-3</v>
          </cell>
          <cell r="BC43">
            <v>2.8982662851371826E-3</v>
          </cell>
          <cell r="BE43">
            <v>1962</v>
          </cell>
          <cell r="BF43">
            <v>-3.917939225667133E-2</v>
          </cell>
          <cell r="BG43">
            <v>2.7291700112377582E-2</v>
          </cell>
          <cell r="BH43">
            <v>5.4696046257227682E-3</v>
          </cell>
          <cell r="BI43">
            <v>-3.7923531240286024E-2</v>
          </cell>
          <cell r="BJ43">
            <v>-9.3861066235864321E-2</v>
          </cell>
          <cell r="BK43">
            <v>-5.776430736316629E-2</v>
          </cell>
          <cell r="BL43">
            <v>6.5657521286660359E-2</v>
          </cell>
          <cell r="BM43">
            <v>2.4147727272727293E-2</v>
          </cell>
          <cell r="BN43">
            <v>-3.6407766990291246E-2</v>
          </cell>
          <cell r="BO43">
            <v>-4.4980208708168545E-3</v>
          </cell>
          <cell r="BP43">
            <v>7.3739381890475242E-2</v>
          </cell>
          <cell r="BQ43">
            <v>2.8278067665376216E-2</v>
          </cell>
          <cell r="BS43">
            <v>1962</v>
          </cell>
          <cell r="BT43">
            <v>-3.6600750681268994E-2</v>
          </cell>
          <cell r="BU43">
            <v>2.9984641729544598E-2</v>
          </cell>
          <cell r="BV43">
            <v>8.099133979267592E-3</v>
          </cell>
          <cell r="BW43">
            <v>-3.5309843539529623E-2</v>
          </cell>
          <cell r="BX43">
            <v>-9.1120269251480909E-2</v>
          </cell>
          <cell r="BY43">
            <v>-5.472233909787836E-2</v>
          </cell>
          <cell r="BZ43">
            <v>6.8904795017344686E-2</v>
          </cell>
          <cell r="CA43">
            <v>2.7190246212121232E-2</v>
          </cell>
          <cell r="CB43">
            <v>-3.3428756356911678E-2</v>
          </cell>
          <cell r="CC43">
            <v>-1.4119137579465175E-3</v>
          </cell>
          <cell r="CD43">
            <v>7.6815208747514824E-2</v>
          </cell>
          <cell r="CE43">
            <v>3.1176333950513398E-2</v>
          </cell>
          <cell r="CG43">
            <v>1962</v>
          </cell>
          <cell r="CH43">
            <v>-2.4385525819510034E-2</v>
          </cell>
        </row>
        <row r="44">
          <cell r="A44">
            <v>1963</v>
          </cell>
          <cell r="B44">
            <v>6335</v>
          </cell>
          <cell r="C44">
            <v>6407</v>
          </cell>
          <cell r="D44">
            <v>6335</v>
          </cell>
          <cell r="E44">
            <v>6464</v>
          </cell>
          <cell r="F44">
            <v>6552</v>
          </cell>
          <cell r="G44">
            <v>6487</v>
          </cell>
          <cell r="H44">
            <v>6447</v>
          </cell>
          <cell r="I44">
            <v>6657</v>
          </cell>
          <cell r="J44">
            <v>6709</v>
          </cell>
          <cell r="K44">
            <v>6555</v>
          </cell>
          <cell r="L44">
            <v>6481</v>
          </cell>
          <cell r="M44">
            <v>6564</v>
          </cell>
          <cell r="O44">
            <v>1963</v>
          </cell>
          <cell r="P44">
            <v>330</v>
          </cell>
          <cell r="Q44">
            <v>326</v>
          </cell>
          <cell r="R44">
            <v>330</v>
          </cell>
          <cell r="S44">
            <v>324</v>
          </cell>
          <cell r="T44">
            <v>322</v>
          </cell>
          <cell r="U44">
            <v>328</v>
          </cell>
          <cell r="V44">
            <v>331</v>
          </cell>
          <cell r="W44">
            <v>323</v>
          </cell>
          <cell r="X44">
            <v>324</v>
          </cell>
          <cell r="Y44">
            <v>334</v>
          </cell>
          <cell r="Z44">
            <v>341</v>
          </cell>
          <cell r="AA44">
            <v>337</v>
          </cell>
          <cell r="AC44">
            <v>1963</v>
          </cell>
          <cell r="AD44">
            <v>6432</v>
          </cell>
          <cell r="AE44">
            <v>6282</v>
          </cell>
          <cell r="AF44">
            <v>6381</v>
          </cell>
          <cell r="AG44">
            <v>6512</v>
          </cell>
          <cell r="AH44">
            <v>6540</v>
          </cell>
          <cell r="AI44">
            <v>6442</v>
          </cell>
          <cell r="AJ44">
            <v>6503</v>
          </cell>
          <cell r="AK44">
            <v>6761</v>
          </cell>
          <cell r="AL44">
            <v>6568</v>
          </cell>
          <cell r="AM44">
            <v>6528</v>
          </cell>
          <cell r="AN44">
            <v>6456</v>
          </cell>
          <cell r="AO44">
            <v>6642</v>
          </cell>
          <cell r="AQ44">
            <v>1963</v>
          </cell>
          <cell r="AR44">
            <v>2.8517351448682274E-3</v>
          </cell>
          <cell r="AS44">
            <v>2.706107483416252E-3</v>
          </cell>
          <cell r="AT44">
            <v>2.7732012098057941E-3</v>
          </cell>
          <cell r="AU44">
            <v>2.735119887165021E-3</v>
          </cell>
          <cell r="AV44">
            <v>2.6998157248157247E-3</v>
          </cell>
          <cell r="AW44">
            <v>2.7111824668705404E-3</v>
          </cell>
          <cell r="AX44">
            <v>2.7604742316050916E-3</v>
          </cell>
          <cell r="AY44">
            <v>2.7554090419806242E-3</v>
          </cell>
          <cell r="AZ44">
            <v>2.6792338411477591E-3</v>
          </cell>
          <cell r="BA44">
            <v>2.7778242996345918E-3</v>
          </cell>
          <cell r="BB44">
            <v>2.8212073631535949E-3</v>
          </cell>
          <cell r="BC44">
            <v>2.8553128872366791E-3</v>
          </cell>
          <cell r="BE44">
            <v>1963</v>
          </cell>
          <cell r="BF44">
            <v>5.2872810607300647E-2</v>
          </cell>
          <cell r="BG44">
            <v>-2.332089552238803E-2</v>
          </cell>
          <cell r="BH44">
            <v>1.5759312320916985E-2</v>
          </cell>
          <cell r="BI44">
            <v>2.0529697539570568E-2</v>
          </cell>
          <cell r="BJ44">
            <v>4.2997542997542659E-3</v>
          </cell>
          <cell r="BK44">
            <v>-1.4984709480122316E-2</v>
          </cell>
          <cell r="BL44">
            <v>9.469108972368856E-3</v>
          </cell>
          <cell r="BM44">
            <v>3.9673996616945928E-2</v>
          </cell>
          <cell r="BN44">
            <v>-2.8546073066114452E-2</v>
          </cell>
          <cell r="BO44">
            <v>-6.0901339829476653E-3</v>
          </cell>
          <cell r="BP44">
            <v>-1.1029411764705843E-2</v>
          </cell>
          <cell r="BQ44">
            <v>2.8810408921932984E-2</v>
          </cell>
          <cell r="BS44">
            <v>1963</v>
          </cell>
          <cell r="BT44">
            <v>5.5724545752168876E-2</v>
          </cell>
          <cell r="BU44">
            <v>-2.0614788038971779E-2</v>
          </cell>
          <cell r="BV44">
            <v>1.8532513530722779E-2</v>
          </cell>
          <cell r="BW44">
            <v>2.3264817426735588E-2</v>
          </cell>
          <cell r="BX44">
            <v>6.9995700245699902E-3</v>
          </cell>
          <cell r="BY44">
            <v>-1.2273527013251776E-2</v>
          </cell>
          <cell r="BZ44">
            <v>1.2229583203973948E-2</v>
          </cell>
          <cell r="CA44">
            <v>4.2429405658926556E-2</v>
          </cell>
          <cell r="CB44">
            <v>-2.5866839224966694E-2</v>
          </cell>
          <cell r="CC44">
            <v>-3.3123096833130735E-3</v>
          </cell>
          <cell r="CD44">
            <v>-8.2082044015522482E-3</v>
          </cell>
          <cell r="CE44">
            <v>3.1665721809169663E-2</v>
          </cell>
          <cell r="CG44">
            <v>1963</v>
          </cell>
          <cell r="CH44">
            <v>0.12355850961220316</v>
          </cell>
        </row>
        <row r="45">
          <cell r="A45">
            <v>1964</v>
          </cell>
          <cell r="B45">
            <v>6726</v>
          </cell>
          <cell r="C45">
            <v>6720</v>
          </cell>
          <cell r="D45">
            <v>6678</v>
          </cell>
          <cell r="E45">
            <v>6730</v>
          </cell>
          <cell r="F45">
            <v>6729</v>
          </cell>
          <cell r="G45">
            <v>6746</v>
          </cell>
          <cell r="H45">
            <v>7035</v>
          </cell>
          <cell r="I45">
            <v>7117</v>
          </cell>
          <cell r="J45">
            <v>7207</v>
          </cell>
          <cell r="K45">
            <v>7337</v>
          </cell>
          <cell r="L45">
            <v>7439</v>
          </cell>
          <cell r="M45">
            <v>7424</v>
          </cell>
          <cell r="O45">
            <v>1964</v>
          </cell>
          <cell r="P45">
            <v>331</v>
          </cell>
          <cell r="Q45">
            <v>333</v>
          </cell>
          <cell r="R45">
            <v>337</v>
          </cell>
          <cell r="S45">
            <v>335</v>
          </cell>
          <cell r="T45">
            <v>336</v>
          </cell>
          <cell r="U45">
            <v>336</v>
          </cell>
          <cell r="V45">
            <v>323</v>
          </cell>
          <cell r="W45">
            <v>321</v>
          </cell>
          <cell r="X45">
            <v>320</v>
          </cell>
          <cell r="Y45">
            <v>316</v>
          </cell>
          <cell r="Z45">
            <v>314</v>
          </cell>
          <cell r="AA45">
            <v>318</v>
          </cell>
          <cell r="AC45">
            <v>1964</v>
          </cell>
          <cell r="AD45">
            <v>6708</v>
          </cell>
          <cell r="AE45">
            <v>6711</v>
          </cell>
          <cell r="AF45">
            <v>6669</v>
          </cell>
          <cell r="AG45">
            <v>6695</v>
          </cell>
          <cell r="AH45">
            <v>6698</v>
          </cell>
          <cell r="AI45">
            <v>6836</v>
          </cell>
          <cell r="AJ45">
            <v>7139</v>
          </cell>
          <cell r="AK45">
            <v>7142</v>
          </cell>
          <cell r="AL45">
            <v>7244</v>
          </cell>
          <cell r="AM45">
            <v>7344</v>
          </cell>
          <cell r="AN45">
            <v>7408</v>
          </cell>
          <cell r="AO45">
            <v>7452</v>
          </cell>
          <cell r="AQ45">
            <v>1964</v>
          </cell>
          <cell r="AR45">
            <v>2.7932174043962662E-3</v>
          </cell>
          <cell r="AS45">
            <v>2.7799642218246869E-3</v>
          </cell>
          <cell r="AT45">
            <v>2.7945239159588736E-3</v>
          </cell>
          <cell r="AU45">
            <v>2.817201479482181E-3</v>
          </cell>
          <cell r="AV45">
            <v>2.8142195668409259E-3</v>
          </cell>
          <cell r="AW45">
            <v>2.8200656912511198E-3</v>
          </cell>
          <cell r="AX45">
            <v>2.7700226740784086E-3</v>
          </cell>
          <cell r="AY45">
            <v>2.6667565485362097E-3</v>
          </cell>
          <cell r="AZ45">
            <v>2.6909362456828153E-3</v>
          </cell>
          <cell r="BA45">
            <v>2.6671406221240568E-3</v>
          </cell>
          <cell r="BB45">
            <v>2.6505151597676106E-3</v>
          </cell>
          <cell r="BC45">
            <v>2.6557235421166307E-3</v>
          </cell>
          <cell r="BE45">
            <v>1964</v>
          </cell>
          <cell r="BF45">
            <v>9.936766034327027E-3</v>
          </cell>
          <cell r="BG45">
            <v>4.4722719141332412E-4</v>
          </cell>
          <cell r="BH45">
            <v>-6.258381761287457E-3</v>
          </cell>
          <cell r="BI45">
            <v>3.8986354775829568E-3</v>
          </cell>
          <cell r="BJ45">
            <v>4.4809559372671615E-4</v>
          </cell>
          <cell r="BK45">
            <v>2.0603165123917577E-2</v>
          </cell>
          <cell r="BL45">
            <v>4.4324166179052105E-2</v>
          </cell>
          <cell r="BM45">
            <v>4.202269225381805E-4</v>
          </cell>
          <cell r="BN45">
            <v>1.4281713805656571E-2</v>
          </cell>
          <cell r="BO45">
            <v>1.3804527885146411E-2</v>
          </cell>
          <cell r="BP45">
            <v>8.7145969498909626E-3</v>
          </cell>
          <cell r="BQ45">
            <v>5.9395248380129662E-3</v>
          </cell>
          <cell r="BS45">
            <v>1964</v>
          </cell>
          <cell r="BT45">
            <v>1.2729983438723294E-2</v>
          </cell>
          <cell r="BU45">
            <v>3.227191413238011E-3</v>
          </cell>
          <cell r="BV45">
            <v>-3.4638578453285835E-3</v>
          </cell>
          <cell r="BW45">
            <v>6.7158369570651383E-3</v>
          </cell>
          <cell r="BX45">
            <v>3.2623151605676421E-3</v>
          </cell>
          <cell r="BY45">
            <v>2.3423230815168696E-2</v>
          </cell>
          <cell r="BZ45">
            <v>4.7094188853130513E-2</v>
          </cell>
          <cell r="CA45">
            <v>3.0869834710743902E-3</v>
          </cell>
          <cell r="CB45">
            <v>1.6972650051339386E-2</v>
          </cell>
          <cell r="CC45">
            <v>1.6471668507270467E-2</v>
          </cell>
          <cell r="CD45">
            <v>1.1365112109658574E-2</v>
          </cell>
          <cell r="CE45">
            <v>8.5952483801295977E-3</v>
          </cell>
          <cell r="CG45">
            <v>1964</v>
          </cell>
          <cell r="CH45">
            <v>0.15908816113778812</v>
          </cell>
        </row>
        <row r="46">
          <cell r="A46">
            <v>1965</v>
          </cell>
          <cell r="B46">
            <v>7587</v>
          </cell>
          <cell r="C46">
            <v>7704</v>
          </cell>
          <cell r="D46">
            <v>7692</v>
          </cell>
          <cell r="E46">
            <v>7724</v>
          </cell>
          <cell r="F46">
            <v>7750</v>
          </cell>
          <cell r="G46">
            <v>7419</v>
          </cell>
          <cell r="H46">
            <v>7463</v>
          </cell>
          <cell r="I46">
            <v>7471</v>
          </cell>
          <cell r="J46">
            <v>7610</v>
          </cell>
          <cell r="K46">
            <v>7669</v>
          </cell>
          <cell r="L46">
            <v>7672</v>
          </cell>
          <cell r="M46">
            <v>7539</v>
          </cell>
          <cell r="O46">
            <v>1965</v>
          </cell>
          <cell r="P46">
            <v>315</v>
          </cell>
          <cell r="Q46">
            <v>312</v>
          </cell>
          <cell r="R46">
            <v>315</v>
          </cell>
          <cell r="S46">
            <v>316</v>
          </cell>
          <cell r="T46">
            <v>315</v>
          </cell>
          <cell r="U46">
            <v>331</v>
          </cell>
          <cell r="V46">
            <v>331</v>
          </cell>
          <cell r="W46">
            <v>333</v>
          </cell>
          <cell r="X46">
            <v>329</v>
          </cell>
          <cell r="Y46">
            <v>327</v>
          </cell>
          <cell r="Z46">
            <v>329</v>
          </cell>
          <cell r="AA46">
            <v>339</v>
          </cell>
          <cell r="AC46">
            <v>1965</v>
          </cell>
          <cell r="AD46">
            <v>7708</v>
          </cell>
          <cell r="AE46">
            <v>7695</v>
          </cell>
          <cell r="AF46">
            <v>7680</v>
          </cell>
          <cell r="AG46">
            <v>7744</v>
          </cell>
          <cell r="AH46">
            <v>7659</v>
          </cell>
          <cell r="AI46">
            <v>7378</v>
          </cell>
          <cell r="AJ46">
            <v>7435</v>
          </cell>
          <cell r="AK46">
            <v>7486</v>
          </cell>
          <cell r="AL46">
            <v>7610</v>
          </cell>
          <cell r="AM46">
            <v>7688</v>
          </cell>
          <cell r="AN46">
            <v>7578</v>
          </cell>
          <cell r="AO46">
            <v>7551</v>
          </cell>
          <cell r="AQ46">
            <v>1965</v>
          </cell>
          <cell r="AR46">
            <v>2.6725543478260871E-3</v>
          </cell>
          <cell r="AS46">
            <v>2.5986507524649715E-3</v>
          </cell>
          <cell r="AT46">
            <v>2.6239766081871344E-3</v>
          </cell>
          <cell r="AU46">
            <v>2.648420138888889E-3</v>
          </cell>
          <cell r="AV46">
            <v>2.6270338326446281E-3</v>
          </cell>
          <cell r="AW46">
            <v>2.6718990729860293E-3</v>
          </cell>
          <cell r="AX46">
            <v>2.790111367127496E-3</v>
          </cell>
          <cell r="AY46">
            <v>2.7884364492266308E-3</v>
          </cell>
          <cell r="AZ46">
            <v>2.7870803277228605E-3</v>
          </cell>
          <cell r="BA46">
            <v>2.7461268068331144E-3</v>
          </cell>
          <cell r="BB46">
            <v>2.7359608047173084E-3</v>
          </cell>
          <cell r="BC46">
            <v>2.8104612034837691E-3</v>
          </cell>
          <cell r="BE46">
            <v>1965</v>
          </cell>
          <cell r="BF46">
            <v>3.4353193773483559E-2</v>
          </cell>
          <cell r="BG46">
            <v>-1.6865594187857047E-3</v>
          </cell>
          <cell r="BH46">
            <v>-1.9493177387914784E-3</v>
          </cell>
          <cell r="BI46">
            <v>8.3333333333333037E-3</v>
          </cell>
          <cell r="BJ46">
            <v>-1.0976239669421517E-2</v>
          </cell>
          <cell r="BK46">
            <v>-3.6688862775819286E-2</v>
          </cell>
          <cell r="BL46">
            <v>7.7256709135267165E-3</v>
          </cell>
          <cell r="BM46">
            <v>6.859448554135783E-3</v>
          </cell>
          <cell r="BN46">
            <v>1.6564253272775886E-2</v>
          </cell>
          <cell r="BO46">
            <v>1.0249671484888312E-2</v>
          </cell>
          <cell r="BP46">
            <v>-1.4308012486992761E-2</v>
          </cell>
          <cell r="BQ46">
            <v>-3.5629453681710332E-3</v>
          </cell>
          <cell r="BS46">
            <v>1965</v>
          </cell>
          <cell r="BT46">
            <v>3.7025748121309647E-2</v>
          </cell>
          <cell r="BU46">
            <v>9.120913336792668E-4</v>
          </cell>
          <cell r="BV46">
            <v>6.7465886939565602E-4</v>
          </cell>
          <cell r="BW46">
            <v>1.0981753472222192E-2</v>
          </cell>
          <cell r="BX46">
            <v>-8.3492058367768893E-3</v>
          </cell>
          <cell r="BY46">
            <v>-3.4016963702833254E-2</v>
          </cell>
          <cell r="BZ46">
            <v>1.0515782280654213E-2</v>
          </cell>
          <cell r="CA46">
            <v>9.6478850033624129E-3</v>
          </cell>
          <cell r="CB46">
            <v>1.9351333600498746E-2</v>
          </cell>
          <cell r="CC46">
            <v>1.2995798291721426E-2</v>
          </cell>
          <cell r="CD46">
            <v>-1.1572051682275451E-2</v>
          </cell>
          <cell r="CE46">
            <v>-7.5248416468726414E-4</v>
          </cell>
          <cell r="CG46">
            <v>1965</v>
          </cell>
          <cell r="CH46">
            <v>4.6676882888610383E-2</v>
          </cell>
        </row>
        <row r="47">
          <cell r="A47">
            <v>1966</v>
          </cell>
          <cell r="B47">
            <v>7450</v>
          </cell>
          <cell r="C47">
            <v>7187</v>
          </cell>
          <cell r="D47">
            <v>6921</v>
          </cell>
          <cell r="E47">
            <v>7006</v>
          </cell>
          <cell r="F47">
            <v>6849</v>
          </cell>
          <cell r="G47">
            <v>6751</v>
          </cell>
          <cell r="H47">
            <v>6730</v>
          </cell>
          <cell r="I47">
            <v>6341</v>
          </cell>
          <cell r="J47">
            <v>6311</v>
          </cell>
          <cell r="K47">
            <v>6541</v>
          </cell>
          <cell r="L47">
            <v>6882</v>
          </cell>
          <cell r="M47">
            <v>6886</v>
          </cell>
          <cell r="O47">
            <v>1966</v>
          </cell>
          <cell r="P47">
            <v>347</v>
          </cell>
          <cell r="Q47">
            <v>361</v>
          </cell>
          <cell r="R47">
            <v>378</v>
          </cell>
          <cell r="S47">
            <v>375</v>
          </cell>
          <cell r="T47">
            <v>383</v>
          </cell>
          <cell r="U47">
            <v>391</v>
          </cell>
          <cell r="V47">
            <v>393</v>
          </cell>
          <cell r="W47">
            <v>423</v>
          </cell>
          <cell r="X47">
            <v>424</v>
          </cell>
          <cell r="Y47">
            <v>413</v>
          </cell>
          <cell r="Z47">
            <v>394</v>
          </cell>
          <cell r="AA47">
            <v>398</v>
          </cell>
          <cell r="AC47">
            <v>1966</v>
          </cell>
          <cell r="AD47">
            <v>7305</v>
          </cell>
          <cell r="AE47">
            <v>6981</v>
          </cell>
          <cell r="AF47">
            <v>6928</v>
          </cell>
          <cell r="AG47">
            <v>7025</v>
          </cell>
          <cell r="AH47">
            <v>6795</v>
          </cell>
          <cell r="AI47">
            <v>6650</v>
          </cell>
          <cell r="AJ47">
            <v>6634</v>
          </cell>
          <cell r="AK47">
            <v>6031</v>
          </cell>
          <cell r="AL47">
            <v>6295</v>
          </cell>
          <cell r="AM47">
            <v>6883</v>
          </cell>
          <cell r="AN47">
            <v>6808</v>
          </cell>
          <cell r="AO47">
            <v>6935</v>
          </cell>
          <cell r="AQ47">
            <v>1966</v>
          </cell>
          <cell r="AR47">
            <v>2.8529885666357655E-3</v>
          </cell>
          <cell r="AS47">
            <v>2.9597387634040613E-3</v>
          </cell>
          <cell r="AT47">
            <v>3.122926514825956E-3</v>
          </cell>
          <cell r="AU47">
            <v>3.1601833140877597E-3</v>
          </cell>
          <cell r="AV47">
            <v>3.1117046263345193E-3</v>
          </cell>
          <cell r="AW47">
            <v>3.2372344861417708E-3</v>
          </cell>
          <cell r="AX47">
            <v>3.3143984962406016E-3</v>
          </cell>
          <cell r="AY47">
            <v>3.3693133855893882E-3</v>
          </cell>
          <cell r="AZ47">
            <v>3.6973746752887856E-3</v>
          </cell>
          <cell r="BA47">
            <v>3.5761622981202008E-3</v>
          </cell>
          <cell r="BB47">
            <v>3.2828563126543657E-3</v>
          </cell>
          <cell r="BC47">
            <v>3.3546660791226009E-3</v>
          </cell>
          <cell r="BE47">
            <v>1966</v>
          </cell>
          <cell r="BF47">
            <v>-3.2578466428287656E-2</v>
          </cell>
          <cell r="BG47">
            <v>-4.4353182751539988E-2</v>
          </cell>
          <cell r="BH47">
            <v>-7.5920355249964322E-3</v>
          </cell>
          <cell r="BI47">
            <v>1.4001154734410992E-2</v>
          </cell>
          <cell r="BJ47">
            <v>-3.2740213523131723E-2</v>
          </cell>
          <cell r="BK47">
            <v>-2.1339220014716664E-2</v>
          </cell>
          <cell r="BL47">
            <v>-2.4060150375939671E-3</v>
          </cell>
          <cell r="BM47">
            <v>-9.0895387398251426E-2</v>
          </cell>
          <cell r="BN47">
            <v>4.3773835184878207E-2</v>
          </cell>
          <cell r="BO47">
            <v>9.3407466243049964E-2</v>
          </cell>
          <cell r="BP47">
            <v>-1.089641144849629E-2</v>
          </cell>
          <cell r="BQ47">
            <v>1.865452408930679E-2</v>
          </cell>
          <cell r="BS47">
            <v>1966</v>
          </cell>
          <cell r="BT47">
            <v>-2.9725477861651889E-2</v>
          </cell>
          <cell r="BU47">
            <v>-4.1393443988135929E-2</v>
          </cell>
          <cell r="BV47">
            <v>-4.4691090101704762E-3</v>
          </cell>
          <cell r="BW47">
            <v>1.7161338048498752E-2</v>
          </cell>
          <cell r="BX47">
            <v>-2.9628508896797204E-2</v>
          </cell>
          <cell r="BY47">
            <v>-1.8101985528574893E-2</v>
          </cell>
          <cell r="BZ47">
            <v>9.0838345864663458E-4</v>
          </cell>
          <cell r="CA47">
            <v>-8.7526074012662033E-2</v>
          </cell>
          <cell r="CB47">
            <v>4.7471209860166994E-2</v>
          </cell>
          <cell r="CC47">
            <v>9.6983628541170167E-2</v>
          </cell>
          <cell r="CD47">
            <v>-7.6135551358419247E-3</v>
          </cell>
          <cell r="CE47">
            <v>2.200919016842939E-2</v>
          </cell>
          <cell r="CG47">
            <v>1966</v>
          </cell>
          <cell r="CH47">
            <v>-4.4838796334756736E-2</v>
          </cell>
        </row>
        <row r="48">
          <cell r="A48">
            <v>1967</v>
          </cell>
          <cell r="B48">
            <v>7063</v>
          </cell>
          <cell r="C48">
            <v>7045</v>
          </cell>
          <cell r="D48">
            <v>7003</v>
          </cell>
          <cell r="E48">
            <v>7170</v>
          </cell>
          <cell r="F48">
            <v>7070</v>
          </cell>
          <cell r="G48">
            <v>6739</v>
          </cell>
          <cell r="H48">
            <v>6777</v>
          </cell>
          <cell r="I48">
            <v>6803</v>
          </cell>
          <cell r="J48">
            <v>6745</v>
          </cell>
          <cell r="K48">
            <v>6493</v>
          </cell>
          <cell r="L48">
            <v>6348</v>
          </cell>
          <cell r="M48">
            <v>6461</v>
          </cell>
          <cell r="O48">
            <v>1967</v>
          </cell>
          <cell r="P48">
            <v>392</v>
          </cell>
          <cell r="Q48">
            <v>393</v>
          </cell>
          <cell r="R48">
            <v>399</v>
          </cell>
          <cell r="S48">
            <v>393</v>
          </cell>
          <cell r="T48">
            <v>403</v>
          </cell>
          <cell r="U48">
            <v>422</v>
          </cell>
          <cell r="V48">
            <v>420</v>
          </cell>
          <cell r="W48">
            <v>422</v>
          </cell>
          <cell r="X48">
            <v>427</v>
          </cell>
          <cell r="Y48">
            <v>445</v>
          </cell>
          <cell r="Z48">
            <v>459</v>
          </cell>
          <cell r="AA48">
            <v>453</v>
          </cell>
          <cell r="AC48">
            <v>1967</v>
          </cell>
          <cell r="AD48">
            <v>7100</v>
          </cell>
          <cell r="AE48">
            <v>6966</v>
          </cell>
          <cell r="AF48">
            <v>7080</v>
          </cell>
          <cell r="AG48">
            <v>7200</v>
          </cell>
          <cell r="AH48">
            <v>6812</v>
          </cell>
          <cell r="AI48">
            <v>6699</v>
          </cell>
          <cell r="AJ48">
            <v>6812</v>
          </cell>
          <cell r="AK48">
            <v>6744</v>
          </cell>
          <cell r="AL48">
            <v>6695</v>
          </cell>
          <cell r="AM48">
            <v>6288</v>
          </cell>
          <cell r="AN48">
            <v>6448</v>
          </cell>
          <cell r="AO48">
            <v>6608</v>
          </cell>
          <cell r="AQ48">
            <v>1967</v>
          </cell>
          <cell r="AR48">
            <v>3.3269598654169668E-3</v>
          </cell>
          <cell r="AS48">
            <v>3.2496302816901407E-3</v>
          </cell>
          <cell r="AT48">
            <v>3.3426607809359746E-3</v>
          </cell>
          <cell r="AU48">
            <v>3.3166313559322034E-3</v>
          </cell>
          <cell r="AV48">
            <v>3.2976967592592593E-3</v>
          </cell>
          <cell r="AW48">
            <v>3.4789807202975139E-3</v>
          </cell>
          <cell r="AX48">
            <v>3.5407523510971785E-3</v>
          </cell>
          <cell r="AY48">
            <v>3.5120204541006068E-3</v>
          </cell>
          <cell r="AZ48">
            <v>3.5588609628311586E-3</v>
          </cell>
          <cell r="BA48">
            <v>3.5964463529997511E-3</v>
          </cell>
          <cell r="BB48">
            <v>3.8614980916030534E-3</v>
          </cell>
          <cell r="BC48">
            <v>3.7826108870967746E-3</v>
          </cell>
          <cell r="BE48">
            <v>1967</v>
          </cell>
          <cell r="BF48">
            <v>2.3792357606344572E-2</v>
          </cell>
          <cell r="BG48">
            <v>-1.8873239436619671E-2</v>
          </cell>
          <cell r="BH48">
            <v>1.6365202411714019E-2</v>
          </cell>
          <cell r="BI48">
            <v>1.6949152542372836E-2</v>
          </cell>
          <cell r="BJ48">
            <v>-5.3888888888888875E-2</v>
          </cell>
          <cell r="BK48">
            <v>-1.6588373458602423E-2</v>
          </cell>
          <cell r="BL48">
            <v>1.6868189281982415E-2</v>
          </cell>
          <cell r="BM48">
            <v>-9.9823840281855203E-3</v>
          </cell>
          <cell r="BN48">
            <v>-7.2657176749703067E-3</v>
          </cell>
          <cell r="BO48">
            <v>-6.0791635548917089E-2</v>
          </cell>
          <cell r="BP48">
            <v>2.5445292620865034E-2</v>
          </cell>
          <cell r="BQ48">
            <v>2.4813895781637729E-2</v>
          </cell>
          <cell r="BS48">
            <v>1967</v>
          </cell>
          <cell r="BT48">
            <v>2.711931747176154E-2</v>
          </cell>
          <cell r="BU48">
            <v>-1.5623609154929531E-2</v>
          </cell>
          <cell r="BV48">
            <v>1.9707863192649992E-2</v>
          </cell>
          <cell r="BW48">
            <v>2.026578389830504E-2</v>
          </cell>
          <cell r="BX48">
            <v>-5.0591192129629613E-2</v>
          </cell>
          <cell r="BY48">
            <v>-1.3109392738304909E-2</v>
          </cell>
          <cell r="BZ48">
            <v>2.0408941633079596E-2</v>
          </cell>
          <cell r="CA48">
            <v>-6.4703635740849131E-3</v>
          </cell>
          <cell r="CB48">
            <v>-3.7068567121391481E-3</v>
          </cell>
          <cell r="CC48">
            <v>-5.7195189195917338E-2</v>
          </cell>
          <cell r="CD48">
            <v>2.9306790712468087E-2</v>
          </cell>
          <cell r="CE48">
            <v>2.8596506668734503E-2</v>
          </cell>
          <cell r="CG48">
            <v>1967</v>
          </cell>
          <cell r="CH48">
            <v>-6.318177817666526E-3</v>
          </cell>
        </row>
        <row r="49">
          <cell r="A49">
            <v>1968</v>
          </cell>
          <cell r="B49">
            <v>6802</v>
          </cell>
          <cell r="C49">
            <v>6561</v>
          </cell>
          <cell r="D49">
            <v>6262</v>
          </cell>
          <cell r="E49">
            <v>6366</v>
          </cell>
          <cell r="F49">
            <v>6292</v>
          </cell>
          <cell r="G49">
            <v>6521</v>
          </cell>
          <cell r="H49">
            <v>6755</v>
          </cell>
          <cell r="I49">
            <v>6660</v>
          </cell>
          <cell r="J49">
            <v>6677</v>
          </cell>
          <cell r="K49">
            <v>6693</v>
          </cell>
          <cell r="L49">
            <v>7059</v>
          </cell>
          <cell r="M49">
            <v>7054</v>
          </cell>
          <cell r="O49">
            <v>1968</v>
          </cell>
          <cell r="P49">
            <v>435</v>
          </cell>
          <cell r="Q49">
            <v>450</v>
          </cell>
          <cell r="R49">
            <v>472</v>
          </cell>
          <cell r="S49">
            <v>464</v>
          </cell>
          <cell r="T49">
            <v>472</v>
          </cell>
          <cell r="U49">
            <v>457</v>
          </cell>
          <cell r="V49">
            <v>440</v>
          </cell>
          <cell r="W49">
            <v>449</v>
          </cell>
          <cell r="X49">
            <v>449</v>
          </cell>
          <cell r="Y49">
            <v>450</v>
          </cell>
          <cell r="Z49">
            <v>428</v>
          </cell>
          <cell r="AA49">
            <v>431</v>
          </cell>
          <cell r="AC49">
            <v>1968</v>
          </cell>
          <cell r="AD49">
            <v>6638</v>
          </cell>
          <cell r="AE49">
            <v>6459</v>
          </cell>
          <cell r="AF49">
            <v>6177</v>
          </cell>
          <cell r="AG49">
            <v>6322</v>
          </cell>
          <cell r="AH49">
            <v>6258</v>
          </cell>
          <cell r="AI49">
            <v>6738</v>
          </cell>
          <cell r="AJ49">
            <v>6666</v>
          </cell>
          <cell r="AK49">
            <v>6644</v>
          </cell>
          <cell r="AL49">
            <v>6685</v>
          </cell>
          <cell r="AM49">
            <v>6717</v>
          </cell>
          <cell r="AN49">
            <v>7217</v>
          </cell>
          <cell r="AO49">
            <v>6969</v>
          </cell>
          <cell r="AQ49">
            <v>1968</v>
          </cell>
          <cell r="AR49">
            <v>3.7314240314769973E-3</v>
          </cell>
          <cell r="AS49">
            <v>3.7065004519433566E-3</v>
          </cell>
          <cell r="AT49">
            <v>3.8133663621819688E-3</v>
          </cell>
          <cell r="AU49">
            <v>3.9849765258215958E-3</v>
          </cell>
          <cell r="AV49">
            <v>3.9146683538964465E-3</v>
          </cell>
          <cell r="AW49">
            <v>3.9683831362522636E-3</v>
          </cell>
          <cell r="AX49">
            <v>3.6759176808152765E-3</v>
          </cell>
          <cell r="AY49">
            <v>3.7382988298829884E-3</v>
          </cell>
          <cell r="AZ49">
            <v>3.7602511037527599E-3</v>
          </cell>
          <cell r="BA49">
            <v>3.7544876589379206E-3</v>
          </cell>
          <cell r="BB49">
            <v>3.7482655947595651E-3</v>
          </cell>
          <cell r="BC49">
            <v>3.5105468569581076E-3</v>
          </cell>
          <cell r="BE49">
            <v>1968</v>
          </cell>
          <cell r="BF49">
            <v>4.5399515738497875E-3</v>
          </cell>
          <cell r="BG49">
            <v>-2.696595360048204E-2</v>
          </cell>
          <cell r="BH49">
            <v>-4.3660009289363644E-2</v>
          </cell>
          <cell r="BI49">
            <v>2.3474178403755763E-2</v>
          </cell>
          <cell r="BJ49">
            <v>-1.0123378677633688E-2</v>
          </cell>
          <cell r="BK49">
            <v>7.6701821668264669E-2</v>
          </cell>
          <cell r="BL49">
            <v>-1.0685663401602818E-2</v>
          </cell>
          <cell r="BM49">
            <v>-3.3003300330033403E-3</v>
          </cell>
          <cell r="BN49">
            <v>6.1709813365442567E-3</v>
          </cell>
          <cell r="BO49">
            <v>4.7868362004488407E-3</v>
          </cell>
          <cell r="BP49">
            <v>7.443799315170474E-2</v>
          </cell>
          <cell r="BQ49">
            <v>-3.4363308854094554E-2</v>
          </cell>
          <cell r="BS49">
            <v>1968</v>
          </cell>
          <cell r="BT49">
            <v>8.2713756053267844E-3</v>
          </cell>
          <cell r="BU49">
            <v>-2.3259453148538684E-2</v>
          </cell>
          <cell r="BV49">
            <v>-3.9846642927181673E-2</v>
          </cell>
          <cell r="BW49">
            <v>2.7459154929577359E-2</v>
          </cell>
          <cell r="BX49">
            <v>-6.2087103237372411E-3</v>
          </cell>
          <cell r="BY49">
            <v>8.0670204804516935E-2</v>
          </cell>
          <cell r="BZ49">
            <v>-7.009745720787542E-3</v>
          </cell>
          <cell r="CA49">
            <v>4.3796879687964816E-4</v>
          </cell>
          <cell r="CB49">
            <v>9.9312324402970158E-3</v>
          </cell>
          <cell r="CC49">
            <v>8.5413238593867614E-3</v>
          </cell>
          <cell r="CD49">
            <v>7.8186258746464302E-2</v>
          </cell>
          <cell r="CE49">
            <v>-3.0852761997136446E-2</v>
          </cell>
          <cell r="CG49">
            <v>1968</v>
          </cell>
          <cell r="CH49">
            <v>0.10320036473271621</v>
          </cell>
        </row>
        <row r="50">
          <cell r="A50">
            <v>1969</v>
          </cell>
          <cell r="B50">
            <v>6865</v>
          </cell>
          <cell r="C50">
            <v>6924</v>
          </cell>
          <cell r="D50">
            <v>6607</v>
          </cell>
          <cell r="E50">
            <v>6563</v>
          </cell>
          <cell r="F50">
            <v>6691</v>
          </cell>
          <cell r="G50">
            <v>6329</v>
          </cell>
          <cell r="H50">
            <v>6132</v>
          </cell>
          <cell r="I50">
            <v>5920</v>
          </cell>
          <cell r="J50">
            <v>5984</v>
          </cell>
          <cell r="K50">
            <v>5880</v>
          </cell>
          <cell r="L50">
            <v>5946</v>
          </cell>
          <cell r="M50">
            <v>5528</v>
          </cell>
          <cell r="O50">
            <v>1969</v>
          </cell>
          <cell r="P50">
            <v>445</v>
          </cell>
          <cell r="Q50">
            <v>440</v>
          </cell>
          <cell r="R50">
            <v>462</v>
          </cell>
          <cell r="S50">
            <v>465</v>
          </cell>
          <cell r="T50">
            <v>459</v>
          </cell>
          <cell r="U50">
            <v>483</v>
          </cell>
          <cell r="V50">
            <v>498</v>
          </cell>
          <cell r="W50">
            <v>518</v>
          </cell>
          <cell r="X50">
            <v>529</v>
          </cell>
          <cell r="Y50">
            <v>526</v>
          </cell>
          <cell r="Z50">
            <v>521</v>
          </cell>
          <cell r="AA50">
            <v>561</v>
          </cell>
          <cell r="AC50">
            <v>1969</v>
          </cell>
          <cell r="AD50">
            <v>7061</v>
          </cell>
          <cell r="AE50">
            <v>6660</v>
          </cell>
          <cell r="AF50">
            <v>6571</v>
          </cell>
          <cell r="AG50">
            <v>6637</v>
          </cell>
          <cell r="AH50">
            <v>6607</v>
          </cell>
          <cell r="AI50">
            <v>6240</v>
          </cell>
          <cell r="AJ50">
            <v>5988</v>
          </cell>
          <cell r="AK50">
            <v>5894</v>
          </cell>
          <cell r="AL50">
            <v>5648</v>
          </cell>
          <cell r="AM50">
            <v>6073</v>
          </cell>
          <cell r="AN50">
            <v>5690</v>
          </cell>
          <cell r="AO50">
            <v>5609</v>
          </cell>
          <cell r="AQ50">
            <v>1969</v>
          </cell>
          <cell r="AR50">
            <v>3.6529930166929736E-3</v>
          </cell>
          <cell r="AS50">
            <v>3.5955247132134259E-3</v>
          </cell>
          <cell r="AT50">
            <v>3.8193618618618621E-3</v>
          </cell>
          <cell r="AU50">
            <v>3.870282301019632E-3</v>
          </cell>
          <cell r="AV50">
            <v>3.8561209883983729E-3</v>
          </cell>
          <cell r="AW50">
            <v>3.8556417436052671E-3</v>
          </cell>
          <cell r="AX50">
            <v>4.0781730769230773E-3</v>
          </cell>
          <cell r="AY50">
            <v>4.2676464039189486E-3</v>
          </cell>
          <cell r="AZ50">
            <v>4.4756475511819934E-3</v>
          </cell>
          <cell r="BA50">
            <v>4.563385269121813E-3</v>
          </cell>
          <cell r="BB50">
            <v>4.2508727152972174E-3</v>
          </cell>
          <cell r="BC50">
            <v>4.541898066783831E-3</v>
          </cell>
          <cell r="BE50">
            <v>1969</v>
          </cell>
          <cell r="BF50">
            <v>1.3201320132013139E-2</v>
          </cell>
          <cell r="BG50">
            <v>-5.6790822829627552E-2</v>
          </cell>
          <cell r="BH50">
            <v>-1.3363363363363412E-2</v>
          </cell>
          <cell r="BI50">
            <v>1.0044133313042103E-2</v>
          </cell>
          <cell r="BJ50">
            <v>-4.5201145095675743E-3</v>
          </cell>
          <cell r="BK50">
            <v>-5.55471469653398E-2</v>
          </cell>
          <cell r="BL50">
            <v>-4.0384615384615352E-2</v>
          </cell>
          <cell r="BM50">
            <v>-1.5698062792251166E-2</v>
          </cell>
          <cell r="BN50">
            <v>-4.1737360027146231E-2</v>
          </cell>
          <cell r="BO50">
            <v>7.5247875354107707E-2</v>
          </cell>
          <cell r="BP50">
            <v>-6.3066029968714021E-2</v>
          </cell>
          <cell r="BQ50">
            <v>-1.4235500878734597E-2</v>
          </cell>
          <cell r="BS50">
            <v>1969</v>
          </cell>
          <cell r="BT50">
            <v>1.6854313148706113E-2</v>
          </cell>
          <cell r="BU50">
            <v>-5.3195298116414123E-2</v>
          </cell>
          <cell r="BV50">
            <v>-9.5440015015015502E-3</v>
          </cell>
          <cell r="BW50">
            <v>1.3914415614061735E-2</v>
          </cell>
          <cell r="BX50">
            <v>-6.6399352116920142E-4</v>
          </cell>
          <cell r="BY50">
            <v>-5.1691505221734532E-2</v>
          </cell>
          <cell r="BZ50">
            <v>-3.6306442307692276E-2</v>
          </cell>
          <cell r="CA50">
            <v>-1.1430416388332218E-2</v>
          </cell>
          <cell r="CB50">
            <v>-3.7261712475964236E-2</v>
          </cell>
          <cell r="CC50">
            <v>7.9811260623229519E-2</v>
          </cell>
          <cell r="CD50">
            <v>-5.8815157253416801E-2</v>
          </cell>
          <cell r="CE50">
            <v>-9.6936028119507661E-3</v>
          </cell>
          <cell r="CG50">
            <v>1969</v>
          </cell>
          <cell r="CH50">
            <v>-0.15420793493426432</v>
          </cell>
        </row>
        <row r="51">
          <cell r="A51">
            <v>1970</v>
          </cell>
          <cell r="B51">
            <v>5572</v>
          </cell>
          <cell r="C51">
            <v>5524</v>
          </cell>
          <cell r="D51">
            <v>5904</v>
          </cell>
          <cell r="E51">
            <v>5719</v>
          </cell>
          <cell r="F51">
            <v>5115</v>
          </cell>
          <cell r="G51">
            <v>4922</v>
          </cell>
          <cell r="H51">
            <v>5091</v>
          </cell>
          <cell r="I51">
            <v>5262</v>
          </cell>
          <cell r="J51">
            <v>5444</v>
          </cell>
          <cell r="K51">
            <v>5337</v>
          </cell>
          <cell r="L51">
            <v>5486</v>
          </cell>
          <cell r="M51">
            <v>5996</v>
          </cell>
          <cell r="O51">
            <v>1970</v>
          </cell>
          <cell r="P51">
            <v>561</v>
          </cell>
          <cell r="Q51">
            <v>564</v>
          </cell>
          <cell r="R51">
            <v>528</v>
          </cell>
          <cell r="S51">
            <v>548</v>
          </cell>
          <cell r="T51">
            <v>617</v>
          </cell>
          <cell r="U51">
            <v>637</v>
          </cell>
          <cell r="V51">
            <v>625</v>
          </cell>
          <cell r="W51">
            <v>603</v>
          </cell>
          <cell r="X51">
            <v>582</v>
          </cell>
          <cell r="Y51">
            <v>594</v>
          </cell>
          <cell r="Z51">
            <v>580</v>
          </cell>
          <cell r="AA51">
            <v>532</v>
          </cell>
          <cell r="AC51">
            <v>1970</v>
          </cell>
          <cell r="AD51">
            <v>5329</v>
          </cell>
          <cell r="AE51">
            <v>5864</v>
          </cell>
          <cell r="AF51">
            <v>5974</v>
          </cell>
          <cell r="AG51">
            <v>5393</v>
          </cell>
          <cell r="AH51">
            <v>5089</v>
          </cell>
          <cell r="AI51">
            <v>4767</v>
          </cell>
          <cell r="AJ51">
            <v>5204</v>
          </cell>
          <cell r="AK51">
            <v>5480</v>
          </cell>
          <cell r="AL51">
            <v>5391</v>
          </cell>
          <cell r="AM51">
            <v>5284</v>
          </cell>
          <cell r="AN51">
            <v>5773</v>
          </cell>
          <cell r="AO51">
            <v>6171</v>
          </cell>
          <cell r="AQ51">
            <v>1970</v>
          </cell>
          <cell r="AR51">
            <v>4.6441611695489391E-3</v>
          </cell>
          <cell r="AS51">
            <v>4.8719834865828485E-3</v>
          </cell>
          <cell r="AT51">
            <v>4.4300136425648017E-3</v>
          </cell>
          <cell r="AU51">
            <v>4.3717386452404869E-3</v>
          </cell>
          <cell r="AV51">
            <v>4.8766224735768589E-3</v>
          </cell>
          <cell r="AW51">
            <v>5.1341357175607519E-3</v>
          </cell>
          <cell r="AX51">
            <v>5.5623295573736103E-3</v>
          </cell>
          <cell r="AY51">
            <v>5.081004996156803E-3</v>
          </cell>
          <cell r="AZ51">
            <v>4.8181386861313865E-3</v>
          </cell>
          <cell r="BA51">
            <v>4.9004173622704504E-3</v>
          </cell>
          <cell r="BB51">
            <v>5.0181049709815805E-3</v>
          </cell>
          <cell r="BC51">
            <v>4.6045845603094864E-3</v>
          </cell>
          <cell r="BE51">
            <v>1970</v>
          </cell>
          <cell r="BF51">
            <v>-4.9919771795328916E-2</v>
          </cell>
          <cell r="BG51">
            <v>0.10039407018202295</v>
          </cell>
          <cell r="BH51">
            <v>1.8758526603001258E-2</v>
          </cell>
          <cell r="BI51">
            <v>-9.7254770672915991E-2</v>
          </cell>
          <cell r="BJ51">
            <v>-5.6369367698868911E-2</v>
          </cell>
          <cell r="BK51">
            <v>-6.3273727647867983E-2</v>
          </cell>
          <cell r="BL51">
            <v>9.1671911055170918E-2</v>
          </cell>
          <cell r="BM51">
            <v>5.303612605687924E-2</v>
          </cell>
          <cell r="BN51">
            <v>-1.6240875912408748E-2</v>
          </cell>
          <cell r="BO51">
            <v>-1.9847894639213548E-2</v>
          </cell>
          <cell r="BP51">
            <v>9.2543527630582822E-2</v>
          </cell>
          <cell r="BQ51">
            <v>6.8941624805127333E-2</v>
          </cell>
          <cell r="BS51">
            <v>1970</v>
          </cell>
          <cell r="BT51">
            <v>-4.5275610625779977E-2</v>
          </cell>
          <cell r="BU51">
            <v>0.10526605366860581</v>
          </cell>
          <cell r="BV51">
            <v>2.3188540245566061E-2</v>
          </cell>
          <cell r="BW51">
            <v>-9.2883032027675505E-2</v>
          </cell>
          <cell r="BX51">
            <v>-5.1492745225292055E-2</v>
          </cell>
          <cell r="BY51">
            <v>-5.8139591930307231E-2</v>
          </cell>
          <cell r="BZ51">
            <v>9.7234240612544529E-2</v>
          </cell>
          <cell r="CA51">
            <v>5.8117131053036043E-2</v>
          </cell>
          <cell r="CB51">
            <v>-1.142273722627736E-2</v>
          </cell>
          <cell r="CC51">
            <v>-1.4947477276943098E-2</v>
          </cell>
          <cell r="CD51">
            <v>9.7561632601564405E-2</v>
          </cell>
          <cell r="CE51">
            <v>7.3546209365436821E-2</v>
          </cell>
          <cell r="CG51">
            <v>1970</v>
          </cell>
          <cell r="CH51">
            <v>0.16558451108022787</v>
          </cell>
        </row>
        <row r="52">
          <cell r="A52">
            <v>1971</v>
          </cell>
          <cell r="B52">
            <v>6343</v>
          </cell>
          <cell r="C52">
            <v>6249</v>
          </cell>
          <cell r="D52">
            <v>6242</v>
          </cell>
          <cell r="E52">
            <v>6206</v>
          </cell>
          <cell r="F52">
            <v>5920</v>
          </cell>
          <cell r="G52">
            <v>5790</v>
          </cell>
          <cell r="H52">
            <v>6008</v>
          </cell>
          <cell r="I52">
            <v>5751</v>
          </cell>
          <cell r="J52">
            <v>5648</v>
          </cell>
          <cell r="K52">
            <v>5741</v>
          </cell>
          <cell r="L52">
            <v>5586</v>
          </cell>
          <cell r="M52">
            <v>5707</v>
          </cell>
          <cell r="O52">
            <v>1971</v>
          </cell>
          <cell r="P52">
            <v>504</v>
          </cell>
          <cell r="Q52">
            <v>511</v>
          </cell>
          <cell r="R52">
            <v>516</v>
          </cell>
          <cell r="S52">
            <v>520</v>
          </cell>
          <cell r="T52">
            <v>545</v>
          </cell>
          <cell r="U52">
            <v>556</v>
          </cell>
          <cell r="V52">
            <v>537</v>
          </cell>
          <cell r="W52">
            <v>563</v>
          </cell>
          <cell r="X52">
            <v>573</v>
          </cell>
          <cell r="Y52">
            <v>563</v>
          </cell>
          <cell r="Z52">
            <v>580</v>
          </cell>
          <cell r="AA52">
            <v>571</v>
          </cell>
          <cell r="AC52">
            <v>1971</v>
          </cell>
          <cell r="AD52">
            <v>6303</v>
          </cell>
          <cell r="AE52">
            <v>6102</v>
          </cell>
          <cell r="AF52">
            <v>6277</v>
          </cell>
          <cell r="AG52">
            <v>6031</v>
          </cell>
          <cell r="AH52">
            <v>5792</v>
          </cell>
          <cell r="AI52">
            <v>5996</v>
          </cell>
          <cell r="AJ52">
            <v>5834</v>
          </cell>
          <cell r="AK52">
            <v>5663</v>
          </cell>
          <cell r="AL52">
            <v>5553</v>
          </cell>
          <cell r="AM52">
            <v>5620</v>
          </cell>
          <cell r="AN52">
            <v>5562</v>
          </cell>
          <cell r="AO52">
            <v>5983</v>
          </cell>
          <cell r="AQ52">
            <v>1971</v>
          </cell>
          <cell r="AR52">
            <v>4.3170636849781232E-3</v>
          </cell>
          <cell r="AS52">
            <v>4.2218507060130094E-3</v>
          </cell>
          <cell r="AT52">
            <v>4.3986561783021958E-3</v>
          </cell>
          <cell r="AU52">
            <v>4.2843184111305832E-3</v>
          </cell>
          <cell r="AV52">
            <v>4.4580777096114525E-3</v>
          </cell>
          <cell r="AW52">
            <v>4.6317334254143642E-3</v>
          </cell>
          <cell r="AX52">
            <v>4.4839559706470978E-3</v>
          </cell>
          <cell r="AY52">
            <v>4.62491858073363E-3</v>
          </cell>
          <cell r="AZ52">
            <v>4.7623521101889457E-3</v>
          </cell>
          <cell r="BA52">
            <v>4.8505057326370124E-3</v>
          </cell>
          <cell r="BB52">
            <v>4.8040925266903912E-3</v>
          </cell>
          <cell r="BC52">
            <v>4.8823819369531339E-3</v>
          </cell>
          <cell r="BE52">
            <v>1971</v>
          </cell>
          <cell r="BF52">
            <v>2.1390374331550888E-2</v>
          </cell>
          <cell r="BG52">
            <v>-3.1889576392194141E-2</v>
          </cell>
          <cell r="BH52">
            <v>2.8679121599475499E-2</v>
          </cell>
          <cell r="BI52">
            <v>-3.9190696192448637E-2</v>
          </cell>
          <cell r="BJ52">
            <v>-3.9628585640855585E-2</v>
          </cell>
          <cell r="BK52">
            <v>3.5220994475138045E-2</v>
          </cell>
          <cell r="BL52">
            <v>-2.7018012008005354E-2</v>
          </cell>
          <cell r="BM52">
            <v>-2.931093589304079E-2</v>
          </cell>
          <cell r="BN52">
            <v>-1.9424333392194959E-2</v>
          </cell>
          <cell r="BO52">
            <v>1.2065550153070426E-2</v>
          </cell>
          <cell r="BP52">
            <v>-1.0320284697508897E-2</v>
          </cell>
          <cell r="BQ52">
            <v>7.5692197051420385E-2</v>
          </cell>
          <cell r="BS52">
            <v>1971</v>
          </cell>
          <cell r="BT52">
            <v>2.570743801652901E-2</v>
          </cell>
          <cell r="BU52">
            <v>-2.766772568618113E-2</v>
          </cell>
          <cell r="BV52">
            <v>3.3077777777777692E-2</v>
          </cell>
          <cell r="BW52">
            <v>-3.4906377781318054E-2</v>
          </cell>
          <cell r="BX52">
            <v>-3.5170507931244134E-2</v>
          </cell>
          <cell r="BY52">
            <v>3.9852727900552408E-2</v>
          </cell>
          <cell r="BZ52">
            <v>-2.2534056037358256E-2</v>
          </cell>
          <cell r="CA52">
            <v>-2.468601731230716E-2</v>
          </cell>
          <cell r="CB52">
            <v>-1.4661981282006013E-2</v>
          </cell>
          <cell r="CC52">
            <v>1.6916055885707437E-2</v>
          </cell>
          <cell r="CD52">
            <v>-5.5161921708185057E-3</v>
          </cell>
          <cell r="CE52">
            <v>8.0574578988373516E-2</v>
          </cell>
          <cell r="CG52">
            <v>1971</v>
          </cell>
          <cell r="CH52">
            <v>2.4075485144014364E-2</v>
          </cell>
        </row>
        <row r="53">
          <cell r="A53">
            <v>1972</v>
          </cell>
          <cell r="B53">
            <v>6019</v>
          </cell>
          <cell r="C53">
            <v>5741</v>
          </cell>
          <cell r="D53">
            <v>5773</v>
          </cell>
          <cell r="E53">
            <v>5570</v>
          </cell>
          <cell r="F53">
            <v>5494</v>
          </cell>
          <cell r="G53">
            <v>5373</v>
          </cell>
          <cell r="H53">
            <v>5347</v>
          </cell>
          <cell r="I53">
            <v>5466</v>
          </cell>
          <cell r="J53">
            <v>5536</v>
          </cell>
          <cell r="K53">
            <v>5666</v>
          </cell>
          <cell r="L53">
            <v>6116</v>
          </cell>
          <cell r="M53">
            <v>6173</v>
          </cell>
          <cell r="O53">
            <v>1972</v>
          </cell>
          <cell r="P53">
            <v>542</v>
          </cell>
          <cell r="Q53">
            <v>570</v>
          </cell>
          <cell r="R53">
            <v>571</v>
          </cell>
          <cell r="S53">
            <v>595</v>
          </cell>
          <cell r="T53">
            <v>604</v>
          </cell>
          <cell r="U53">
            <v>619</v>
          </cell>
          <cell r="V53">
            <v>621</v>
          </cell>
          <cell r="W53">
            <v>611</v>
          </cell>
          <cell r="X53">
            <v>602</v>
          </cell>
          <cell r="Y53">
            <v>584</v>
          </cell>
          <cell r="Z53">
            <v>540</v>
          </cell>
          <cell r="AA53">
            <v>538</v>
          </cell>
          <cell r="AC53">
            <v>1972</v>
          </cell>
          <cell r="AD53">
            <v>5912</v>
          </cell>
          <cell r="AE53">
            <v>5743</v>
          </cell>
          <cell r="AF53">
            <v>5695</v>
          </cell>
          <cell r="AG53">
            <v>5510</v>
          </cell>
          <cell r="AH53">
            <v>5473</v>
          </cell>
          <cell r="AI53">
            <v>5330</v>
          </cell>
          <cell r="AJ53">
            <v>5295</v>
          </cell>
          <cell r="AK53">
            <v>5571</v>
          </cell>
          <cell r="AL53">
            <v>5558</v>
          </cell>
          <cell r="AM53">
            <v>5892</v>
          </cell>
          <cell r="AN53">
            <v>6241</v>
          </cell>
          <cell r="AO53">
            <v>6105</v>
          </cell>
          <cell r="AQ53">
            <v>1972</v>
          </cell>
          <cell r="AR53">
            <v>4.5438436681709288E-3</v>
          </cell>
          <cell r="AS53">
            <v>4.6126099458728012E-3</v>
          </cell>
          <cell r="AT53">
            <v>4.7831896801903764E-3</v>
          </cell>
          <cell r="AU53">
            <v>4.8495024875621897E-3</v>
          </cell>
          <cell r="AV53">
            <v>5.0187174833635807E-3</v>
          </cell>
          <cell r="AW53">
            <v>5.0640827699616293E-3</v>
          </cell>
          <cell r="AX53">
            <v>5.1915056285178236E-3</v>
          </cell>
          <cell r="AY53">
            <v>5.2561000944287067E-3</v>
          </cell>
          <cell r="AZ53">
            <v>4.9851492849877343E-3</v>
          </cell>
          <cell r="BA53">
            <v>4.9612330574547196E-3</v>
          </cell>
          <cell r="BB53">
            <v>4.6710794297352342E-3</v>
          </cell>
          <cell r="BC53">
            <v>4.4344843240933613E-3</v>
          </cell>
          <cell r="BE53">
            <v>1972</v>
          </cell>
          <cell r="BF53">
            <v>-1.1866956376399784E-2</v>
          </cell>
          <cell r="BG53">
            <v>-2.8585926928281435E-2</v>
          </cell>
          <cell r="BH53">
            <v>-8.3580010447501518E-3</v>
          </cell>
          <cell r="BI53">
            <v>-3.2484635645302906E-2</v>
          </cell>
          <cell r="BJ53">
            <v>-6.7150635208711451E-3</v>
          </cell>
          <cell r="BK53">
            <v>-2.6128266033254133E-2</v>
          </cell>
          <cell r="BL53">
            <v>-6.5666041275797005E-3</v>
          </cell>
          <cell r="BM53">
            <v>5.2124645892351218E-2</v>
          </cell>
          <cell r="BN53">
            <v>-2.3335128343205946E-3</v>
          </cell>
          <cell r="BO53">
            <v>6.0093558834112937E-2</v>
          </cell>
          <cell r="BP53">
            <v>5.9232858112695075E-2</v>
          </cell>
          <cell r="BQ53">
            <v>-2.1791379586604709E-2</v>
          </cell>
          <cell r="BS53">
            <v>1972</v>
          </cell>
          <cell r="BT53">
            <v>-7.3231127082288554E-3</v>
          </cell>
          <cell r="BU53">
            <v>-2.3973316982408635E-2</v>
          </cell>
          <cell r="BV53">
            <v>-3.5748113645597754E-3</v>
          </cell>
          <cell r="BW53">
            <v>-2.7635133157740716E-2</v>
          </cell>
          <cell r="BX53">
            <v>-1.6963460375075644E-3</v>
          </cell>
          <cell r="BY53">
            <v>-2.1064183263292503E-2</v>
          </cell>
          <cell r="BZ53">
            <v>-1.3750984990618768E-3</v>
          </cell>
          <cell r="CA53">
            <v>5.7380745986779925E-2</v>
          </cell>
          <cell r="CB53">
            <v>2.6516364506671396E-3</v>
          </cell>
          <cell r="CC53">
            <v>6.5054791891567654E-2</v>
          </cell>
          <cell r="CD53">
            <v>6.3903937542430303E-2</v>
          </cell>
          <cell r="CE53">
            <v>-1.7356895262511347E-2</v>
          </cell>
          <cell r="CG53">
            <v>1972</v>
          </cell>
          <cell r="CH53">
            <v>8.1469985200602668E-2</v>
          </cell>
        </row>
        <row r="54">
          <cell r="A54">
            <v>1973</v>
          </cell>
          <cell r="B54">
            <v>6001</v>
          </cell>
          <cell r="C54">
            <v>5752</v>
          </cell>
          <cell r="D54">
            <v>5594</v>
          </cell>
          <cell r="E54">
            <v>5534</v>
          </cell>
          <cell r="F54">
            <v>5543</v>
          </cell>
          <cell r="G54">
            <v>5437</v>
          </cell>
          <cell r="H54">
            <v>5331</v>
          </cell>
          <cell r="I54">
            <v>5014</v>
          </cell>
          <cell r="J54">
            <v>5231</v>
          </cell>
          <cell r="K54">
            <v>5322</v>
          </cell>
          <cell r="L54">
            <v>4830</v>
          </cell>
          <cell r="M54">
            <v>4573</v>
          </cell>
          <cell r="O54">
            <v>1973</v>
          </cell>
          <cell r="P54">
            <v>556</v>
          </cell>
          <cell r="Q54">
            <v>582</v>
          </cell>
          <cell r="R54">
            <v>599</v>
          </cell>
          <cell r="S54">
            <v>604</v>
          </cell>
          <cell r="T54">
            <v>605</v>
          </cell>
          <cell r="U54">
            <v>618</v>
          </cell>
          <cell r="V54">
            <v>630</v>
          </cell>
          <cell r="W54">
            <v>676</v>
          </cell>
          <cell r="X54">
            <v>656</v>
          </cell>
          <cell r="Y54">
            <v>647</v>
          </cell>
          <cell r="Z54">
            <v>718</v>
          </cell>
          <cell r="AA54">
            <v>756</v>
          </cell>
          <cell r="AC54">
            <v>1973</v>
          </cell>
          <cell r="AD54">
            <v>5809</v>
          </cell>
          <cell r="AE54">
            <v>5645</v>
          </cell>
          <cell r="AF54">
            <v>5541</v>
          </cell>
          <cell r="AG54">
            <v>5486</v>
          </cell>
          <cell r="AH54">
            <v>5495</v>
          </cell>
          <cell r="AI54">
            <v>5375</v>
          </cell>
          <cell r="AJ54">
            <v>5240</v>
          </cell>
          <cell r="AK54">
            <v>5063</v>
          </cell>
          <cell r="AL54">
            <v>5425</v>
          </cell>
          <cell r="AM54">
            <v>5186</v>
          </cell>
          <cell r="AN54">
            <v>4549</v>
          </cell>
          <cell r="AO54">
            <v>4691</v>
          </cell>
          <cell r="AQ54">
            <v>1973</v>
          </cell>
          <cell r="AR54">
            <v>4.5544034944034941E-3</v>
          </cell>
          <cell r="AS54">
            <v>4.8024100533654674E-3</v>
          </cell>
          <cell r="AT54">
            <v>4.9465692353114843E-3</v>
          </cell>
          <cell r="AU54">
            <v>5.0269746736449497E-3</v>
          </cell>
          <cell r="AV54">
            <v>5.0940500060760721E-3</v>
          </cell>
          <cell r="AW54">
            <v>5.0956414922656958E-3</v>
          </cell>
          <cell r="AX54">
            <v>5.2070232558139541E-3</v>
          </cell>
          <cell r="AY54">
            <v>5.3903689567430021E-3</v>
          </cell>
          <cell r="AZ54">
            <v>5.6480610968464009E-3</v>
          </cell>
          <cell r="BA54">
            <v>5.2892995391705068E-3</v>
          </cell>
          <cell r="BB54">
            <v>5.5725993058233702E-3</v>
          </cell>
          <cell r="BC54">
            <v>6.3332380743020443E-3</v>
          </cell>
          <cell r="BE54">
            <v>1973</v>
          </cell>
          <cell r="BF54">
            <v>-4.8484848484848464E-2</v>
          </cell>
          <cell r="BG54">
            <v>-2.8232053709760674E-2</v>
          </cell>
          <cell r="BH54">
            <v>-1.8423383525243531E-2</v>
          </cell>
          <cell r="BI54">
            <v>-9.9260061360765262E-3</v>
          </cell>
          <cell r="BJ54">
            <v>1.6405395552314683E-3</v>
          </cell>
          <cell r="BK54">
            <v>-2.1838034576888044E-2</v>
          </cell>
          <cell r="BL54">
            <v>-2.5116279069767433E-2</v>
          </cell>
          <cell r="BM54">
            <v>-3.3778625954198449E-2</v>
          </cell>
          <cell r="BN54">
            <v>7.149911119889385E-2</v>
          </cell>
          <cell r="BO54">
            <v>-4.4055299539170534E-2</v>
          </cell>
          <cell r="BP54">
            <v>-0.12283069803316626</v>
          </cell>
          <cell r="BQ54">
            <v>3.1215651791602461E-2</v>
          </cell>
          <cell r="BS54">
            <v>1973</v>
          </cell>
          <cell r="BT54">
            <v>-4.3930444990444968E-2</v>
          </cell>
          <cell r="BU54">
            <v>-2.3429643656395206E-2</v>
          </cell>
          <cell r="BV54">
            <v>-1.3476814289932047E-2</v>
          </cell>
          <cell r="BW54">
            <v>-4.8990314624315764E-3</v>
          </cell>
          <cell r="BX54">
            <v>6.7345895613075404E-3</v>
          </cell>
          <cell r="BY54">
            <v>-1.6742393084622349E-2</v>
          </cell>
          <cell r="BZ54">
            <v>-1.9909255813953478E-2</v>
          </cell>
          <cell r="CA54">
            <v>-2.8388256997455445E-2</v>
          </cell>
          <cell r="CB54">
            <v>7.7147172295740252E-2</v>
          </cell>
          <cell r="CC54">
            <v>-3.876600000000003E-2</v>
          </cell>
          <cell r="CD54">
            <v>-0.1172580987273429</v>
          </cell>
          <cell r="CE54">
            <v>3.7548889865904503E-2</v>
          </cell>
          <cell r="CG54">
            <v>1973</v>
          </cell>
          <cell r="CH54">
            <v>-0.1806767077983169</v>
          </cell>
        </row>
        <row r="55">
          <cell r="A55">
            <v>1974</v>
          </cell>
          <cell r="B55">
            <v>4860</v>
          </cell>
          <cell r="C55">
            <v>4813</v>
          </cell>
          <cell r="D55">
            <v>4790</v>
          </cell>
          <cell r="E55">
            <v>4403</v>
          </cell>
          <cell r="F55">
            <v>3935</v>
          </cell>
          <cell r="G55">
            <v>3746</v>
          </cell>
          <cell r="H55">
            <v>3537</v>
          </cell>
          <cell r="I55">
            <v>3400</v>
          </cell>
          <cell r="J55">
            <v>3093</v>
          </cell>
          <cell r="K55">
            <v>3380</v>
          </cell>
          <cell r="L55">
            <v>3445</v>
          </cell>
          <cell r="M55">
            <v>3285</v>
          </cell>
          <cell r="O55">
            <v>1974</v>
          </cell>
          <cell r="P55">
            <v>713</v>
          </cell>
          <cell r="Q55">
            <v>722</v>
          </cell>
          <cell r="R55">
            <v>727</v>
          </cell>
          <cell r="S55">
            <v>782</v>
          </cell>
          <cell r="T55">
            <v>861</v>
          </cell>
          <cell r="U55">
            <v>902</v>
          </cell>
          <cell r="V55">
            <v>960</v>
          </cell>
          <cell r="W55">
            <v>1011</v>
          </cell>
          <cell r="X55">
            <v>1123</v>
          </cell>
          <cell r="Y55">
            <v>1035</v>
          </cell>
          <cell r="Z55">
            <v>1020</v>
          </cell>
          <cell r="AA55">
            <v>1061</v>
          </cell>
          <cell r="AC55">
            <v>1974</v>
          </cell>
          <cell r="AD55">
            <v>4858</v>
          </cell>
          <cell r="AE55">
            <v>4858</v>
          </cell>
          <cell r="AF55">
            <v>4640</v>
          </cell>
          <cell r="AG55">
            <v>4010</v>
          </cell>
          <cell r="AH55">
            <v>3788</v>
          </cell>
          <cell r="AI55">
            <v>3544</v>
          </cell>
          <cell r="AJ55">
            <v>3484</v>
          </cell>
          <cell r="AK55">
            <v>3152</v>
          </cell>
          <cell r="AL55">
            <v>3096</v>
          </cell>
          <cell r="AM55">
            <v>3438</v>
          </cell>
          <cell r="AN55">
            <v>3368</v>
          </cell>
          <cell r="AO55">
            <v>3354</v>
          </cell>
          <cell r="AQ55">
            <v>1974</v>
          </cell>
          <cell r="AR55">
            <v>6.1557237262843739E-3</v>
          </cell>
          <cell r="AS55">
            <v>5.9609338548099362E-3</v>
          </cell>
          <cell r="AT55">
            <v>5.9735316316728423E-3</v>
          </cell>
          <cell r="AU55">
            <v>6.1838110632183906E-3</v>
          </cell>
          <cell r="AV55">
            <v>7.0408042394014955E-3</v>
          </cell>
          <cell r="AW55">
            <v>7.4333245336149229E-3</v>
          </cell>
          <cell r="AX55">
            <v>7.9841986455981943E-3</v>
          </cell>
          <cell r="AY55">
            <v>8.2218714121699201E-3</v>
          </cell>
          <cell r="AZ55">
            <v>9.183161484771574E-3</v>
          </cell>
          <cell r="BA55">
            <v>9.4161821705426359E-3</v>
          </cell>
          <cell r="BB55">
            <v>8.5173065735892964E-3</v>
          </cell>
          <cell r="BC55">
            <v>8.6237752375296906E-3</v>
          </cell>
          <cell r="BE55">
            <v>1974</v>
          </cell>
          <cell r="BF55">
            <v>3.5600085269665405E-2</v>
          </cell>
          <cell r="BG55">
            <v>0</v>
          </cell>
          <cell r="BH55">
            <v>-4.4874433923425272E-2</v>
          </cell>
          <cell r="BI55">
            <v>-0.13577586206896552</v>
          </cell>
          <cell r="BJ55">
            <v>-5.5361596009975034E-2</v>
          </cell>
          <cell r="BK55">
            <v>-6.4413938753959843E-2</v>
          </cell>
          <cell r="BL55">
            <v>-1.6930022573363401E-2</v>
          </cell>
          <cell r="BM55">
            <v>-9.5292766934558015E-2</v>
          </cell>
          <cell r="BN55">
            <v>-1.7766497461928932E-2</v>
          </cell>
          <cell r="BO55">
            <v>0.11046511627906974</v>
          </cell>
          <cell r="BP55">
            <v>-2.0360674810936619E-2</v>
          </cell>
          <cell r="BQ55">
            <v>-4.1567695961994833E-3</v>
          </cell>
          <cell r="BS55">
            <v>1974</v>
          </cell>
          <cell r="BT55">
            <v>4.1755808995949779E-2</v>
          </cell>
          <cell r="BU55">
            <v>5.9609338548099362E-3</v>
          </cell>
          <cell r="BV55">
            <v>-3.8900902291752429E-2</v>
          </cell>
          <cell r="BW55">
            <v>-0.12959205100574714</v>
          </cell>
          <cell r="BX55">
            <v>-4.8320791770573537E-2</v>
          </cell>
          <cell r="BY55">
            <v>-5.6980614220344922E-2</v>
          </cell>
          <cell r="BZ55">
            <v>-8.945823927765207E-3</v>
          </cell>
          <cell r="CA55">
            <v>-8.70708955223881E-2</v>
          </cell>
          <cell r="CB55">
            <v>-8.5833359771573577E-3</v>
          </cell>
          <cell r="CC55">
            <v>0.11988129844961237</v>
          </cell>
          <cell r="CD55">
            <v>-1.1843368237347322E-2</v>
          </cell>
          <cell r="CE55">
            <v>4.4670056413302073E-3</v>
          </cell>
          <cell r="CG55">
            <v>1974</v>
          </cell>
          <cell r="CH55">
            <v>-0.21553533404849279</v>
          </cell>
        </row>
        <row r="56">
          <cell r="A56">
            <v>1975</v>
          </cell>
          <cell r="B56">
            <v>3819</v>
          </cell>
          <cell r="C56">
            <v>4037</v>
          </cell>
          <cell r="D56">
            <v>3955</v>
          </cell>
          <cell r="E56">
            <v>3819</v>
          </cell>
          <cell r="F56">
            <v>3969</v>
          </cell>
          <cell r="G56">
            <v>4367</v>
          </cell>
          <cell r="H56">
            <v>4367</v>
          </cell>
          <cell r="I56">
            <v>4061</v>
          </cell>
          <cell r="J56">
            <v>4053</v>
          </cell>
          <cell r="K56">
            <v>4259</v>
          </cell>
          <cell r="L56">
            <v>4377</v>
          </cell>
          <cell r="M56">
            <v>4325</v>
          </cell>
          <cell r="O56">
            <v>1975</v>
          </cell>
          <cell r="P56">
            <v>920</v>
          </cell>
          <cell r="Q56">
            <v>882</v>
          </cell>
          <cell r="R56">
            <v>904</v>
          </cell>
          <cell r="S56">
            <v>936</v>
          </cell>
          <cell r="T56">
            <v>901</v>
          </cell>
          <cell r="U56">
            <v>823</v>
          </cell>
          <cell r="V56">
            <v>823</v>
          </cell>
          <cell r="W56">
            <v>891</v>
          </cell>
          <cell r="X56">
            <v>891</v>
          </cell>
          <cell r="Y56">
            <v>854</v>
          </cell>
          <cell r="Z56">
            <v>824</v>
          </cell>
          <cell r="AA56">
            <v>839</v>
          </cell>
          <cell r="AC56">
            <v>1975</v>
          </cell>
          <cell r="AD56">
            <v>3961</v>
          </cell>
          <cell r="AE56">
            <v>3988</v>
          </cell>
          <cell r="AF56">
            <v>3872</v>
          </cell>
          <cell r="AG56">
            <v>3788</v>
          </cell>
          <cell r="AH56">
            <v>4086</v>
          </cell>
          <cell r="AI56">
            <v>4492</v>
          </cell>
          <cell r="AJ56">
            <v>4233</v>
          </cell>
          <cell r="AK56">
            <v>4113</v>
          </cell>
          <cell r="AL56">
            <v>4063</v>
          </cell>
          <cell r="AM56">
            <v>4320</v>
          </cell>
          <cell r="AN56">
            <v>4441</v>
          </cell>
          <cell r="AO56">
            <v>4445</v>
          </cell>
          <cell r="AQ56">
            <v>1975</v>
          </cell>
          <cell r="AR56">
            <v>8.7295766249254631E-3</v>
          </cell>
          <cell r="AS56">
            <v>7.4910249936884629E-3</v>
          </cell>
          <cell r="AT56">
            <v>7.4709963223002331E-3</v>
          </cell>
          <cell r="AU56">
            <v>7.6932334710743799E-3</v>
          </cell>
          <cell r="AV56">
            <v>7.867100052798311E-3</v>
          </cell>
          <cell r="AW56">
            <v>7.3299906183716757E-3</v>
          </cell>
          <cell r="AX56">
            <v>6.6674847877708533E-3</v>
          </cell>
          <cell r="AY56">
            <v>7.1232990786676111E-3</v>
          </cell>
          <cell r="AZ56">
            <v>7.3166849015317281E-3</v>
          </cell>
          <cell r="BA56">
            <v>7.4599762080564428E-3</v>
          </cell>
          <cell r="BB56">
            <v>6.957268518518518E-3</v>
          </cell>
          <cell r="BC56">
            <v>6.8090426330406064E-3</v>
          </cell>
          <cell r="BE56">
            <v>1975</v>
          </cell>
          <cell r="BF56">
            <v>0.18097793679189023</v>
          </cell>
          <cell r="BG56">
            <v>6.8164604897753556E-3</v>
          </cell>
          <cell r="BH56">
            <v>-2.9087261785356033E-2</v>
          </cell>
          <cell r="BI56">
            <v>-2.1694214876033069E-2</v>
          </cell>
          <cell r="BJ56">
            <v>7.8669482576557481E-2</v>
          </cell>
          <cell r="BK56">
            <v>9.9363680861478176E-2</v>
          </cell>
          <cell r="BL56">
            <v>-5.7658058771148712E-2</v>
          </cell>
          <cell r="BM56">
            <v>-2.8348688873139571E-2</v>
          </cell>
          <cell r="BN56">
            <v>-1.2156576707999078E-2</v>
          </cell>
          <cell r="BO56">
            <v>6.3253753384198808E-2</v>
          </cell>
          <cell r="BP56">
            <v>2.8009259259259345E-2</v>
          </cell>
          <cell r="BQ56">
            <v>9.0069804098180661E-4</v>
          </cell>
          <cell r="BS56">
            <v>1975</v>
          </cell>
          <cell r="BT56">
            <v>0.18970751341681569</v>
          </cell>
          <cell r="BU56">
            <v>1.4307485483463819E-2</v>
          </cell>
          <cell r="BV56">
            <v>-2.1616265463055801E-2</v>
          </cell>
          <cell r="BW56">
            <v>-1.4000981404958689E-2</v>
          </cell>
          <cell r="BX56">
            <v>8.653658262935579E-2</v>
          </cell>
          <cell r="BY56">
            <v>0.10669367147984986</v>
          </cell>
          <cell r="BZ56">
            <v>-5.0990573983377863E-2</v>
          </cell>
          <cell r="CA56">
            <v>-2.1225389794471961E-2</v>
          </cell>
          <cell r="CB56">
            <v>-4.8398918064673502E-3</v>
          </cell>
          <cell r="CC56">
            <v>7.0713729592255248E-2</v>
          </cell>
          <cell r="CD56">
            <v>3.496652777777786E-2</v>
          </cell>
          <cell r="CE56">
            <v>7.7097406740224131E-3</v>
          </cell>
          <cell r="CG56">
            <v>1975</v>
          </cell>
          <cell r="CH56">
            <v>0.44493607314755623</v>
          </cell>
        </row>
        <row r="57">
          <cell r="A57">
            <v>1976</v>
          </cell>
          <cell r="B57">
            <v>4699</v>
          </cell>
          <cell r="C57">
            <v>4722</v>
          </cell>
          <cell r="D57">
            <v>4567</v>
          </cell>
          <cell r="E57">
            <v>4607</v>
          </cell>
          <cell r="F57">
            <v>4569</v>
          </cell>
          <cell r="G57">
            <v>4561</v>
          </cell>
          <cell r="H57">
            <v>4749</v>
          </cell>
          <cell r="I57">
            <v>4881</v>
          </cell>
          <cell r="J57">
            <v>5063</v>
          </cell>
          <cell r="K57">
            <v>5018</v>
          </cell>
          <cell r="L57">
            <v>5055</v>
          </cell>
          <cell r="M57">
            <v>5301</v>
          </cell>
          <cell r="O57">
            <v>1976</v>
          </cell>
          <cell r="P57">
            <v>776</v>
          </cell>
          <cell r="Q57">
            <v>779</v>
          </cell>
          <cell r="R57">
            <v>810</v>
          </cell>
          <cell r="S57">
            <v>807</v>
          </cell>
          <cell r="T57">
            <v>817</v>
          </cell>
          <cell r="U57">
            <v>819</v>
          </cell>
          <cell r="V57">
            <v>783</v>
          </cell>
          <cell r="W57">
            <v>770</v>
          </cell>
          <cell r="X57">
            <v>748</v>
          </cell>
          <cell r="Y57">
            <v>753</v>
          </cell>
          <cell r="Z57">
            <v>754</v>
          </cell>
          <cell r="AA57">
            <v>722</v>
          </cell>
          <cell r="AC57">
            <v>1976</v>
          </cell>
          <cell r="AD57">
            <v>4812</v>
          </cell>
          <cell r="AE57">
            <v>4610</v>
          </cell>
          <cell r="AF57">
            <v>4625</v>
          </cell>
          <cell r="AG57">
            <v>4611</v>
          </cell>
          <cell r="AH57">
            <v>4516</v>
          </cell>
          <cell r="AI57">
            <v>4637</v>
          </cell>
          <cell r="AJ57">
            <v>4764</v>
          </cell>
          <cell r="AK57">
            <v>4915</v>
          </cell>
          <cell r="AL57">
            <v>5071</v>
          </cell>
          <cell r="AM57">
            <v>5029</v>
          </cell>
          <cell r="AN57">
            <v>5132</v>
          </cell>
          <cell r="AO57">
            <v>5424</v>
          </cell>
          <cell r="AQ57">
            <v>1976</v>
          </cell>
          <cell r="AR57">
            <v>6.8361904761904766E-3</v>
          </cell>
          <cell r="AS57">
            <v>6.3702514546965915E-3</v>
          </cell>
          <cell r="AT57">
            <v>6.6870390455531451E-3</v>
          </cell>
          <cell r="AU57">
            <v>6.6988270270270274E-3</v>
          </cell>
          <cell r="AV57">
            <v>6.7463185859900233E-3</v>
          </cell>
          <cell r="AW57">
            <v>6.8930081930912305E-3</v>
          </cell>
          <cell r="AX57">
            <v>6.6826018977787357E-3</v>
          </cell>
          <cell r="AY57">
            <v>6.574254827875734E-3</v>
          </cell>
          <cell r="AZ57">
            <v>6.4210308579179384E-3</v>
          </cell>
          <cell r="BA57">
            <v>6.2094162887004539E-3</v>
          </cell>
          <cell r="BB57">
            <v>6.3158182541260682E-3</v>
          </cell>
          <cell r="BC57">
            <v>6.2147992985190957E-3</v>
          </cell>
          <cell r="BE57">
            <v>1976</v>
          </cell>
          <cell r="BF57">
            <v>8.2564679415073172E-2</v>
          </cell>
          <cell r="BG57">
            <v>-4.1978387364920988E-2</v>
          </cell>
          <cell r="BH57">
            <v>3.2537960954446277E-3</v>
          </cell>
          <cell r="BI57">
            <v>-3.0270270270270627E-3</v>
          </cell>
          <cell r="BJ57">
            <v>-2.0602906094122742E-2</v>
          </cell>
          <cell r="BK57">
            <v>2.6793622674933459E-2</v>
          </cell>
          <cell r="BL57">
            <v>2.7388397670907949E-2</v>
          </cell>
          <cell r="BM57">
            <v>3.1696053736355978E-2</v>
          </cell>
          <cell r="BN57">
            <v>3.1739572736520838E-2</v>
          </cell>
          <cell r="BO57">
            <v>-8.2823900611319612E-3</v>
          </cell>
          <cell r="BP57">
            <v>2.0481208987870314E-2</v>
          </cell>
          <cell r="BQ57">
            <v>5.6897895557287637E-2</v>
          </cell>
          <cell r="BS57">
            <v>1976</v>
          </cell>
          <cell r="BT57">
            <v>8.9400869891263654E-2</v>
          </cell>
          <cell r="BU57">
            <v>-3.5608135910224395E-2</v>
          </cell>
          <cell r="BV57">
            <v>9.9408351409977728E-3</v>
          </cell>
          <cell r="BW57">
            <v>3.6717999999999647E-3</v>
          </cell>
          <cell r="BX57">
            <v>-1.3856587508132718E-2</v>
          </cell>
          <cell r="BY57">
            <v>3.3686630868024689E-2</v>
          </cell>
          <cell r="BZ57">
            <v>3.4070999568686686E-2</v>
          </cell>
          <cell r="CA57">
            <v>3.8270308564231713E-2</v>
          </cell>
          <cell r="CB57">
            <v>3.8160603594438777E-2</v>
          </cell>
          <cell r="CC57">
            <v>-2.0729737724315073E-3</v>
          </cell>
          <cell r="CD57">
            <v>2.6797027241996382E-2</v>
          </cell>
          <cell r="CE57">
            <v>6.3112694855806728E-2</v>
          </cell>
          <cell r="CG57">
            <v>1976</v>
          </cell>
          <cell r="CH57">
            <v>0.318092582602163</v>
          </cell>
        </row>
        <row r="58">
          <cell r="A58">
            <v>1977</v>
          </cell>
          <cell r="B58">
            <v>5401</v>
          </cell>
          <cell r="C58">
            <v>5288</v>
          </cell>
          <cell r="D58">
            <v>5214</v>
          </cell>
          <cell r="E58">
            <v>5257</v>
          </cell>
          <cell r="F58">
            <v>5368</v>
          </cell>
          <cell r="G58">
            <v>5529</v>
          </cell>
          <cell r="H58">
            <v>5695</v>
          </cell>
          <cell r="I58">
            <v>5542</v>
          </cell>
          <cell r="J58">
            <v>5461</v>
          </cell>
          <cell r="K58">
            <v>5426</v>
          </cell>
          <cell r="L58">
            <v>5446</v>
          </cell>
          <cell r="M58">
            <v>5454</v>
          </cell>
          <cell r="O58">
            <v>1977</v>
          </cell>
          <cell r="P58">
            <v>714</v>
          </cell>
          <cell r="Q58">
            <v>734</v>
          </cell>
          <cell r="R58">
            <v>750</v>
          </cell>
          <cell r="S58">
            <v>751</v>
          </cell>
          <cell r="T58">
            <v>742</v>
          </cell>
          <cell r="U58">
            <v>725</v>
          </cell>
          <cell r="V58">
            <v>704</v>
          </cell>
          <cell r="W58">
            <v>734</v>
          </cell>
          <cell r="X58">
            <v>746</v>
          </cell>
          <cell r="Y58">
            <v>754</v>
          </cell>
          <cell r="Z58">
            <v>757</v>
          </cell>
          <cell r="AA58">
            <v>762</v>
          </cell>
          <cell r="AC58">
            <v>1977</v>
          </cell>
          <cell r="AD58">
            <v>5411</v>
          </cell>
          <cell r="AE58">
            <v>5177</v>
          </cell>
          <cell r="AF58">
            <v>5197</v>
          </cell>
          <cell r="AG58">
            <v>5273</v>
          </cell>
          <cell r="AH58">
            <v>5351</v>
          </cell>
          <cell r="AI58">
            <v>5602</v>
          </cell>
          <cell r="AJ58">
            <v>5660</v>
          </cell>
          <cell r="AK58">
            <v>5426</v>
          </cell>
          <cell r="AL58">
            <v>5526</v>
          </cell>
          <cell r="AM58">
            <v>5328</v>
          </cell>
          <cell r="AN58">
            <v>5497</v>
          </cell>
          <cell r="AO58">
            <v>5473</v>
          </cell>
          <cell r="AQ58">
            <v>1977</v>
          </cell>
          <cell r="AR58">
            <v>5.9247695427728612E-3</v>
          </cell>
          <cell r="AS58">
            <v>5.9776258239388896E-3</v>
          </cell>
          <cell r="AT58">
            <v>6.294668727062005E-3</v>
          </cell>
          <cell r="AU58">
            <v>6.3305865563466103E-3</v>
          </cell>
          <cell r="AV58">
            <v>6.2947341804159554E-3</v>
          </cell>
          <cell r="AW58">
            <v>6.2426415623247989E-3</v>
          </cell>
          <cell r="AX58">
            <v>5.9640604545995483E-3</v>
          </cell>
          <cell r="AY58">
            <v>5.9891460541813902E-3</v>
          </cell>
          <cell r="AZ58">
            <v>6.2567668018184055E-3</v>
          </cell>
          <cell r="BA58">
            <v>6.1696284232114857E-3</v>
          </cell>
          <cell r="BB58">
            <v>6.4480449199199198E-3</v>
          </cell>
          <cell r="BC58">
            <v>6.3003274513370932E-3</v>
          </cell>
          <cell r="BE58">
            <v>1977</v>
          </cell>
          <cell r="BF58">
            <v>-2.3967551622419148E-3</v>
          </cell>
          <cell r="BG58">
            <v>-4.3245241175383531E-2</v>
          </cell>
          <cell r="BH58">
            <v>3.8632412594166166E-3</v>
          </cell>
          <cell r="BI58">
            <v>1.4623821435443496E-2</v>
          </cell>
          <cell r="BJ58">
            <v>1.4792338327327847E-2</v>
          </cell>
          <cell r="BK58">
            <v>4.6907120164455307E-2</v>
          </cell>
          <cell r="BL58">
            <v>1.0353445198143518E-2</v>
          </cell>
          <cell r="BM58">
            <v>-4.134275618374561E-2</v>
          </cell>
          <cell r="BN58">
            <v>1.8429782528566196E-2</v>
          </cell>
          <cell r="BO58">
            <v>-3.5830618892508159E-2</v>
          </cell>
          <cell r="BP58">
            <v>3.1719219219219275E-2</v>
          </cell>
          <cell r="BQ58">
            <v>-4.3660178279061324E-3</v>
          </cell>
          <cell r="BS58">
            <v>1977</v>
          </cell>
          <cell r="BT58">
            <v>3.5280143805309465E-3</v>
          </cell>
          <cell r="BU58">
            <v>-3.7267615351444641E-2</v>
          </cell>
          <cell r="BV58">
            <v>1.0157909986478621E-2</v>
          </cell>
          <cell r="BW58">
            <v>2.0954407991790106E-2</v>
          </cell>
          <cell r="BX58">
            <v>2.1087072507743804E-2</v>
          </cell>
          <cell r="BY58">
            <v>5.3149761726780105E-2</v>
          </cell>
          <cell r="BZ58">
            <v>1.6317505652743067E-2</v>
          </cell>
          <cell r="CA58">
            <v>-3.5353610129564221E-2</v>
          </cell>
          <cell r="CB58">
            <v>2.4686549330384604E-2</v>
          </cell>
          <cell r="CC58">
            <v>-2.9660990469296673E-2</v>
          </cell>
          <cell r="CD58">
            <v>3.8167264139139193E-2</v>
          </cell>
          <cell r="CE58">
            <v>1.9343096234309609E-3</v>
          </cell>
          <cell r="CG58">
            <v>1977</v>
          </cell>
          <cell r="CH58">
            <v>8.6431292151616157E-2</v>
          </cell>
        </row>
        <row r="59">
          <cell r="A59">
            <v>1978</v>
          </cell>
          <cell r="B59">
            <v>5240</v>
          </cell>
          <cell r="C59">
            <v>5160</v>
          </cell>
          <cell r="D59">
            <v>5172</v>
          </cell>
          <cell r="E59">
            <v>5216</v>
          </cell>
          <cell r="F59">
            <v>5171</v>
          </cell>
          <cell r="G59">
            <v>5225</v>
          </cell>
          <cell r="H59">
            <v>5232</v>
          </cell>
          <cell r="I59">
            <v>5335</v>
          </cell>
          <cell r="J59">
            <v>5254</v>
          </cell>
          <cell r="K59">
            <v>5128</v>
          </cell>
          <cell r="L59">
            <v>4904</v>
          </cell>
          <cell r="M59">
            <v>4932</v>
          </cell>
          <cell r="O59">
            <v>1978</v>
          </cell>
          <cell r="P59">
            <v>791</v>
          </cell>
          <cell r="Q59">
            <v>811</v>
          </cell>
          <cell r="R59">
            <v>816</v>
          </cell>
          <cell r="S59">
            <v>814</v>
          </cell>
          <cell r="T59">
            <v>828</v>
          </cell>
          <cell r="U59">
            <v>822</v>
          </cell>
          <cell r="V59">
            <v>823</v>
          </cell>
          <cell r="W59">
            <v>815</v>
          </cell>
          <cell r="X59">
            <v>831</v>
          </cell>
          <cell r="Y59">
            <v>847</v>
          </cell>
          <cell r="Z59">
            <v>898</v>
          </cell>
          <cell r="AA59">
            <v>899</v>
          </cell>
          <cell r="AC59">
            <v>1978</v>
          </cell>
          <cell r="AD59">
            <v>5147</v>
          </cell>
          <cell r="AE59">
            <v>5080</v>
          </cell>
          <cell r="AF59">
            <v>5202</v>
          </cell>
          <cell r="AG59">
            <v>5222</v>
          </cell>
          <cell r="AH59">
            <v>5209</v>
          </cell>
          <cell r="AI59">
            <v>5192</v>
          </cell>
          <cell r="AJ59">
            <v>5320</v>
          </cell>
          <cell r="AK59">
            <v>5282</v>
          </cell>
          <cell r="AL59">
            <v>5216</v>
          </cell>
          <cell r="AM59">
            <v>4823</v>
          </cell>
          <cell r="AN59">
            <v>4958</v>
          </cell>
          <cell r="AO59">
            <v>4847</v>
          </cell>
          <cell r="AQ59">
            <v>1978</v>
          </cell>
          <cell r="AR59">
            <v>6.3110420853888785E-3</v>
          </cell>
          <cell r="AS59">
            <v>6.7754031474645433E-3</v>
          </cell>
          <cell r="AT59">
            <v>6.9231496062992122E-3</v>
          </cell>
          <cell r="AU59">
            <v>6.80158913238498E-3</v>
          </cell>
          <cell r="AV59">
            <v>6.8326120260436612E-3</v>
          </cell>
          <cell r="AW59">
            <v>6.8710405068151273E-3</v>
          </cell>
          <cell r="AX59">
            <v>6.9111710323574724E-3</v>
          </cell>
          <cell r="AY59">
            <v>6.8108161027568923E-3</v>
          </cell>
          <cell r="AZ59">
            <v>6.8882904202953428E-3</v>
          </cell>
          <cell r="BA59">
            <v>6.9392510224948866E-3</v>
          </cell>
          <cell r="BB59">
            <v>7.6090123712765217E-3</v>
          </cell>
          <cell r="BC59">
            <v>7.4523799919322302E-3</v>
          </cell>
          <cell r="BE59">
            <v>1978</v>
          </cell>
          <cell r="BF59">
            <v>-5.9565137949936009E-2</v>
          </cell>
          <cell r="BG59">
            <v>-1.3017291626190031E-2</v>
          </cell>
          <cell r="BH59">
            <v>2.4015748031495976E-2</v>
          </cell>
          <cell r="BI59">
            <v>3.8446751249519018E-3</v>
          </cell>
          <cell r="BJ59">
            <v>-2.4894676369207058E-3</v>
          </cell>
          <cell r="BK59">
            <v>-3.263582261470499E-3</v>
          </cell>
          <cell r="BL59">
            <v>2.4653312788905923E-2</v>
          </cell>
          <cell r="BM59">
            <v>-7.1428571428571175E-3</v>
          </cell>
          <cell r="BN59">
            <v>-1.2495266944339223E-2</v>
          </cell>
          <cell r="BO59">
            <v>-7.5345092024539873E-2</v>
          </cell>
          <cell r="BP59">
            <v>2.7990877047480822E-2</v>
          </cell>
          <cell r="BQ59">
            <v>-2.2388059701492491E-2</v>
          </cell>
          <cell r="BS59">
            <v>1978</v>
          </cell>
          <cell r="BT59">
            <v>-5.325409586454713E-2</v>
          </cell>
          <cell r="BU59">
            <v>-6.2418884787254873E-3</v>
          </cell>
          <cell r="BV59">
            <v>3.0938897637795188E-2</v>
          </cell>
          <cell r="BW59">
            <v>1.0646264257336882E-2</v>
          </cell>
          <cell r="BX59">
            <v>4.3431443891229554E-3</v>
          </cell>
          <cell r="BY59">
            <v>3.6074582453446283E-3</v>
          </cell>
          <cell r="BZ59">
            <v>3.1564483821263395E-2</v>
          </cell>
          <cell r="CA59">
            <v>-3.3204104010022516E-4</v>
          </cell>
          <cell r="CB59">
            <v>-5.60697652404388E-3</v>
          </cell>
          <cell r="CC59">
            <v>-6.8405841002044984E-2</v>
          </cell>
          <cell r="CD59">
            <v>3.5599889418757344E-2</v>
          </cell>
          <cell r="CE59">
            <v>-1.4935679709560262E-2</v>
          </cell>
          <cell r="CG59">
            <v>1978</v>
          </cell>
          <cell r="CH59">
            <v>-3.7089803442689417E-2</v>
          </cell>
        </row>
        <row r="60">
          <cell r="A60">
            <v>1979</v>
          </cell>
          <cell r="B60">
            <v>5033</v>
          </cell>
          <cell r="C60">
            <v>5074</v>
          </cell>
          <cell r="D60">
            <v>5062</v>
          </cell>
          <cell r="E60">
            <v>5009</v>
          </cell>
          <cell r="F60">
            <v>4865</v>
          </cell>
          <cell r="G60">
            <v>5057</v>
          </cell>
          <cell r="H60">
            <v>5173</v>
          </cell>
          <cell r="I60">
            <v>5252</v>
          </cell>
          <cell r="J60">
            <v>5116</v>
          </cell>
          <cell r="K60">
            <v>4905</v>
          </cell>
          <cell r="L60">
            <v>4879</v>
          </cell>
          <cell r="M60">
            <v>5050</v>
          </cell>
          <cell r="O60">
            <v>1979</v>
          </cell>
          <cell r="P60">
            <v>893</v>
          </cell>
          <cell r="Q60">
            <v>896</v>
          </cell>
          <cell r="R60">
            <v>897</v>
          </cell>
          <cell r="S60">
            <v>909</v>
          </cell>
          <cell r="T60">
            <v>942</v>
          </cell>
          <cell r="U60">
            <v>907</v>
          </cell>
          <cell r="V60">
            <v>892</v>
          </cell>
          <cell r="W60">
            <v>888</v>
          </cell>
          <cell r="X60">
            <v>920</v>
          </cell>
          <cell r="Y60">
            <v>968</v>
          </cell>
          <cell r="Z60">
            <v>971</v>
          </cell>
          <cell r="AA60">
            <v>943</v>
          </cell>
          <cell r="AC60">
            <v>1979</v>
          </cell>
          <cell r="AD60">
            <v>5145</v>
          </cell>
          <cell r="AE60">
            <v>4998</v>
          </cell>
          <cell r="AF60">
            <v>5058</v>
          </cell>
          <cell r="AG60">
            <v>4894</v>
          </cell>
          <cell r="AH60">
            <v>4929</v>
          </cell>
          <cell r="AI60">
            <v>5081</v>
          </cell>
          <cell r="AJ60">
            <v>5216</v>
          </cell>
          <cell r="AK60">
            <v>5230</v>
          </cell>
          <cell r="AL60">
            <v>5098</v>
          </cell>
          <cell r="AM60">
            <v>4801</v>
          </cell>
          <cell r="AN60">
            <v>5053</v>
          </cell>
          <cell r="AO60">
            <v>5024</v>
          </cell>
          <cell r="AQ60">
            <v>1979</v>
          </cell>
          <cell r="AR60">
            <v>7.7272350594869681E-3</v>
          </cell>
          <cell r="AS60">
            <v>7.363628117913832E-3</v>
          </cell>
          <cell r="AT60">
            <v>7.5707182873149268E-3</v>
          </cell>
          <cell r="AU60">
            <v>7.5016162514827999E-3</v>
          </cell>
          <cell r="AV60">
            <v>7.8034838577850426E-3</v>
          </cell>
          <cell r="AW60">
            <v>7.7546138500033824E-3</v>
          </cell>
          <cell r="AX60">
            <v>7.567926261234665E-3</v>
          </cell>
          <cell r="AY60">
            <v>7.4510736196319012E-3</v>
          </cell>
          <cell r="AZ60">
            <v>7.4995538559592106E-3</v>
          </cell>
          <cell r="BA60">
            <v>7.7612789329148685E-3</v>
          </cell>
          <cell r="BB60">
            <v>8.2231288620426297E-3</v>
          </cell>
          <cell r="BC60">
            <v>7.8536677881126723E-3</v>
          </cell>
          <cell r="BE60">
            <v>1979</v>
          </cell>
          <cell r="BF60">
            <v>6.1481328656901146E-2</v>
          </cell>
          <cell r="BG60">
            <v>-2.8571428571428581E-2</v>
          </cell>
          <cell r="BH60">
            <v>1.200480192076836E-2</v>
          </cell>
          <cell r="BI60">
            <v>-3.2423882957690831E-2</v>
          </cell>
          <cell r="BJ60">
            <v>7.1516142214957945E-3</v>
          </cell>
          <cell r="BK60">
            <v>3.0837898153783794E-2</v>
          </cell>
          <cell r="BL60">
            <v>2.6569572918716755E-2</v>
          </cell>
          <cell r="BM60">
            <v>2.6840490797546135E-3</v>
          </cell>
          <cell r="BN60">
            <v>-2.5239005736137687E-2</v>
          </cell>
          <cell r="BO60">
            <v>-5.8258140447234208E-2</v>
          </cell>
          <cell r="BP60">
            <v>5.2489064778171279E-2</v>
          </cell>
          <cell r="BQ60">
            <v>-5.7391648525628725E-3</v>
          </cell>
          <cell r="BS60">
            <v>1979</v>
          </cell>
          <cell r="BT60">
            <v>6.9208563716388116E-2</v>
          </cell>
          <cell r="BU60">
            <v>-2.1207800453514749E-2</v>
          </cell>
          <cell r="BV60">
            <v>1.9575520208083286E-2</v>
          </cell>
          <cell r="BW60">
            <v>-2.4922266706208032E-2</v>
          </cell>
          <cell r="BX60">
            <v>1.4955098079280837E-2</v>
          </cell>
          <cell r="BY60">
            <v>3.8592512003787174E-2</v>
          </cell>
          <cell r="BZ60">
            <v>3.4137499179951417E-2</v>
          </cell>
          <cell r="CA60">
            <v>1.0135122699386514E-2</v>
          </cell>
          <cell r="CB60">
            <v>-1.7739451880178475E-2</v>
          </cell>
          <cell r="CC60">
            <v>-5.0496861514319341E-2</v>
          </cell>
          <cell r="CD60">
            <v>6.0712193640213907E-2</v>
          </cell>
          <cell r="CE60">
            <v>2.1145029355497998E-3</v>
          </cell>
          <cell r="CG60">
            <v>1979</v>
          </cell>
          <cell r="CH60">
            <v>0.13579344094019286</v>
          </cell>
        </row>
        <row r="61">
          <cell r="A61">
            <v>1980</v>
          </cell>
          <cell r="B61">
            <v>5026</v>
          </cell>
          <cell r="C61">
            <v>4904</v>
          </cell>
          <cell r="D61">
            <v>4540</v>
          </cell>
          <cell r="E61">
            <v>4837</v>
          </cell>
          <cell r="F61">
            <v>5063</v>
          </cell>
          <cell r="G61">
            <v>5248</v>
          </cell>
          <cell r="H61">
            <v>5282</v>
          </cell>
          <cell r="I61">
            <v>5118</v>
          </cell>
          <cell r="J61">
            <v>5110</v>
          </cell>
          <cell r="K61">
            <v>5149</v>
          </cell>
          <cell r="L61">
            <v>5208</v>
          </cell>
          <cell r="M61">
            <v>5166</v>
          </cell>
          <cell r="O61">
            <v>1980</v>
          </cell>
          <cell r="P61">
            <v>953</v>
          </cell>
          <cell r="Q61">
            <v>984</v>
          </cell>
          <cell r="R61">
            <v>1065</v>
          </cell>
          <cell r="S61">
            <v>1010</v>
          </cell>
          <cell r="T61">
            <v>967</v>
          </cell>
          <cell r="U61">
            <v>943</v>
          </cell>
          <cell r="V61">
            <v>946</v>
          </cell>
          <cell r="W61">
            <v>971</v>
          </cell>
          <cell r="X61">
            <v>967</v>
          </cell>
          <cell r="Y61">
            <v>977</v>
          </cell>
          <cell r="Z61">
            <v>965</v>
          </cell>
          <cell r="AA61">
            <v>979</v>
          </cell>
          <cell r="AC61">
            <v>1980</v>
          </cell>
          <cell r="AD61">
            <v>4973</v>
          </cell>
          <cell r="AE61">
            <v>4810</v>
          </cell>
          <cell r="AF61">
            <v>4515</v>
          </cell>
          <cell r="AG61">
            <v>5010</v>
          </cell>
          <cell r="AH61">
            <v>5131</v>
          </cell>
          <cell r="AI61">
            <v>5263</v>
          </cell>
          <cell r="AJ61">
            <v>5200</v>
          </cell>
          <cell r="AK61">
            <v>5086</v>
          </cell>
          <cell r="AL61">
            <v>4987</v>
          </cell>
          <cell r="AM61">
            <v>5082</v>
          </cell>
          <cell r="AN61">
            <v>5295</v>
          </cell>
          <cell r="AO61">
            <v>5245</v>
          </cell>
          <cell r="AQ61">
            <v>1980</v>
          </cell>
          <cell r="AR61">
            <v>7.9448281581740981E-3</v>
          </cell>
          <cell r="AS61">
            <v>8.08622561833903E-3</v>
          </cell>
          <cell r="AT61">
            <v>8.376819126819127E-3</v>
          </cell>
          <cell r="AU61">
            <v>9.016925064599484E-3</v>
          </cell>
          <cell r="AV61">
            <v>8.1435811709913517E-3</v>
          </cell>
          <cell r="AW61">
            <v>8.0375235496654325E-3</v>
          </cell>
          <cell r="AX61">
            <v>7.9117930204572803E-3</v>
          </cell>
          <cell r="AY61">
            <v>7.9640673076923074E-3</v>
          </cell>
          <cell r="AZ61">
            <v>8.0963592869314448E-3</v>
          </cell>
          <cell r="BA61">
            <v>8.4061443085355261E-3</v>
          </cell>
          <cell r="BB61">
            <v>8.2410468319559227E-3</v>
          </cell>
          <cell r="BC61">
            <v>7.9595750708215292E-3</v>
          </cell>
          <cell r="BE61">
            <v>1980</v>
          </cell>
          <cell r="BF61">
            <v>-1.0151273885350309E-2</v>
          </cell>
          <cell r="BG61">
            <v>-3.2776995777196838E-2</v>
          </cell>
          <cell r="BH61">
            <v>-6.1330561330561362E-2</v>
          </cell>
          <cell r="BI61">
            <v>0.10963455149501655</v>
          </cell>
          <cell r="BJ61">
            <v>2.415169660678651E-2</v>
          </cell>
          <cell r="BK61">
            <v>2.5725979341258975E-2</v>
          </cell>
          <cell r="BL61">
            <v>-1.1970359110773376E-2</v>
          </cell>
          <cell r="BM61">
            <v>-2.1923076923076934E-2</v>
          </cell>
          <cell r="BN61">
            <v>-1.9465198584349142E-2</v>
          </cell>
          <cell r="BO61">
            <v>1.9049528774814473E-2</v>
          </cell>
          <cell r="BP61">
            <v>4.1912632821723639E-2</v>
          </cell>
          <cell r="BQ61">
            <v>-9.4428706326723511E-3</v>
          </cell>
          <cell r="BS61">
            <v>1980</v>
          </cell>
          <cell r="BT61">
            <v>-2.2064457271762112E-3</v>
          </cell>
          <cell r="BU61">
            <v>-2.469077015885781E-2</v>
          </cell>
          <cell r="BV61">
            <v>-5.2953742203742236E-2</v>
          </cell>
          <cell r="BW61">
            <v>0.11865147655961604</v>
          </cell>
          <cell r="BX61">
            <v>3.229527777777786E-2</v>
          </cell>
          <cell r="BY61">
            <v>3.3763502890924404E-2</v>
          </cell>
          <cell r="BZ61">
            <v>-4.0585660903160962E-3</v>
          </cell>
          <cell r="CA61">
            <v>-1.3959009615384627E-2</v>
          </cell>
          <cell r="CB61">
            <v>-1.1368839297417697E-2</v>
          </cell>
          <cell r="CC61">
            <v>2.745567308335E-2</v>
          </cell>
          <cell r="CD61">
            <v>5.0153679653679561E-2</v>
          </cell>
          <cell r="CE61">
            <v>-1.4832955618508219E-3</v>
          </cell>
          <cell r="CG61">
            <v>1980</v>
          </cell>
          <cell r="CH61">
            <v>0.15082293658291501</v>
          </cell>
        </row>
        <row r="62">
          <cell r="A62">
            <v>1981</v>
          </cell>
          <cell r="B62">
            <v>5201</v>
          </cell>
          <cell r="C62">
            <v>4981</v>
          </cell>
          <cell r="D62">
            <v>5036</v>
          </cell>
          <cell r="E62">
            <v>5096</v>
          </cell>
          <cell r="F62">
            <v>5037</v>
          </cell>
          <cell r="G62">
            <v>5215</v>
          </cell>
          <cell r="H62">
            <v>5228</v>
          </cell>
          <cell r="I62">
            <v>5406</v>
          </cell>
          <cell r="J62">
            <v>5101</v>
          </cell>
          <cell r="K62">
            <v>5141</v>
          </cell>
          <cell r="L62">
            <v>5452</v>
          </cell>
          <cell r="M62">
            <v>5353</v>
          </cell>
          <cell r="O62">
            <v>1981</v>
          </cell>
          <cell r="P62">
            <v>978</v>
          </cell>
          <cell r="Q62">
            <v>1033</v>
          </cell>
          <cell r="R62">
            <v>1023</v>
          </cell>
          <cell r="S62">
            <v>1016</v>
          </cell>
          <cell r="T62">
            <v>1033</v>
          </cell>
          <cell r="U62">
            <v>1003</v>
          </cell>
          <cell r="V62">
            <v>1007</v>
          </cell>
          <cell r="W62">
            <v>978</v>
          </cell>
          <cell r="X62">
            <v>1049</v>
          </cell>
          <cell r="Y62">
            <v>1046</v>
          </cell>
          <cell r="Z62">
            <v>992</v>
          </cell>
          <cell r="AA62">
            <v>1022</v>
          </cell>
          <cell r="AC62">
            <v>1981</v>
          </cell>
          <cell r="AD62">
            <v>5105</v>
          </cell>
          <cell r="AE62">
            <v>4948</v>
          </cell>
          <cell r="AF62">
            <v>5113</v>
          </cell>
          <cell r="AG62">
            <v>5021</v>
          </cell>
          <cell r="AH62">
            <v>5124</v>
          </cell>
          <cell r="AI62">
            <v>5220</v>
          </cell>
          <cell r="AJ62">
            <v>5354</v>
          </cell>
          <cell r="AK62">
            <v>5297</v>
          </cell>
          <cell r="AL62">
            <v>5036</v>
          </cell>
          <cell r="AM62">
            <v>5302</v>
          </cell>
          <cell r="AN62">
            <v>5512</v>
          </cell>
          <cell r="AO62">
            <v>5298</v>
          </cell>
          <cell r="AQ62">
            <v>1981</v>
          </cell>
          <cell r="AR62">
            <v>8.0816301239275499E-3</v>
          </cell>
          <cell r="AS62">
            <v>8.399237675481553E-3</v>
          </cell>
          <cell r="AT62">
            <v>8.6766168148746971E-3</v>
          </cell>
          <cell r="AU62">
            <v>8.4385162005345855E-3</v>
          </cell>
          <cell r="AV62">
            <v>8.6357647878908574E-3</v>
          </cell>
          <cell r="AW62">
            <v>8.5067736794171202E-3</v>
          </cell>
          <cell r="AX62">
            <v>8.4045274584929764E-3</v>
          </cell>
          <cell r="AY62">
            <v>8.2291557713858789E-3</v>
          </cell>
          <cell r="AZ62">
            <v>8.4182068466427534E-3</v>
          </cell>
          <cell r="BA62">
            <v>8.8984081281440301E-3</v>
          </cell>
          <cell r="BB62">
            <v>8.5005406764742872E-3</v>
          </cell>
          <cell r="BC62">
            <v>8.2709935897435898E-3</v>
          </cell>
          <cell r="BE62">
            <v>1981</v>
          </cell>
          <cell r="BF62">
            <v>-2.6692087702573919E-2</v>
          </cell>
          <cell r="BG62">
            <v>-3.0754162585700295E-2</v>
          </cell>
          <cell r="BH62">
            <v>3.3346806790622407E-2</v>
          </cell>
          <cell r="BI62">
            <v>-1.7993350283590837E-2</v>
          </cell>
          <cell r="BJ62">
            <v>2.0513841864170379E-2</v>
          </cell>
          <cell r="BK62">
            <v>1.87353629976581E-2</v>
          </cell>
          <cell r="BL62">
            <v>2.5670498084291227E-2</v>
          </cell>
          <cell r="BM62">
            <v>-1.0646245797534593E-2</v>
          </cell>
          <cell r="BN62">
            <v>-4.9273173494430833E-2</v>
          </cell>
          <cell r="BO62">
            <v>5.281969817315324E-2</v>
          </cell>
          <cell r="BP62">
            <v>3.9607695209354921E-2</v>
          </cell>
          <cell r="BQ62">
            <v>-3.8824383164005827E-2</v>
          </cell>
          <cell r="BS62">
            <v>1981</v>
          </cell>
          <cell r="BT62">
            <v>-1.8610457578646371E-2</v>
          </cell>
          <cell r="BU62">
            <v>-2.2354924910218742E-2</v>
          </cell>
          <cell r="BV62">
            <v>4.2023423605497101E-2</v>
          </cell>
          <cell r="BW62">
            <v>-9.554834083056251E-3</v>
          </cell>
          <cell r="BX62">
            <v>2.9149606652061236E-2</v>
          </cell>
          <cell r="BY62">
            <v>2.7242136677075222E-2</v>
          </cell>
          <cell r="BZ62">
            <v>3.4075025542784201E-2</v>
          </cell>
          <cell r="CA62">
            <v>-2.4170900261487136E-3</v>
          </cell>
          <cell r="CB62">
            <v>-4.085496664778808E-2</v>
          </cell>
          <cell r="CC62">
            <v>6.1718106301297274E-2</v>
          </cell>
          <cell r="CD62">
            <v>4.8108235885829208E-2</v>
          </cell>
          <cell r="CE62">
            <v>-3.0553389574262235E-2</v>
          </cell>
          <cell r="CG62">
            <v>1981</v>
          </cell>
          <cell r="CH62">
            <v>0.11739438556404891</v>
          </cell>
        </row>
        <row r="63">
          <cell r="A63">
            <v>1982</v>
          </cell>
          <cell r="B63">
            <v>5181</v>
          </cell>
          <cell r="C63">
            <v>5193</v>
          </cell>
          <cell r="D63">
            <v>5233</v>
          </cell>
          <cell r="E63">
            <v>5426</v>
          </cell>
          <cell r="F63">
            <v>5488</v>
          </cell>
          <cell r="G63">
            <v>5213</v>
          </cell>
          <cell r="H63">
            <v>5187</v>
          </cell>
          <cell r="I63">
            <v>5334</v>
          </cell>
          <cell r="J63">
            <v>5648</v>
          </cell>
          <cell r="K63">
            <v>5941</v>
          </cell>
          <cell r="L63">
            <v>6008</v>
          </cell>
          <cell r="M63">
            <v>5933</v>
          </cell>
          <cell r="O63">
            <v>1982</v>
          </cell>
          <cell r="P63">
            <v>1074</v>
          </cell>
          <cell r="Q63">
            <v>1077</v>
          </cell>
          <cell r="R63">
            <v>1061</v>
          </cell>
          <cell r="S63">
            <v>1027</v>
          </cell>
          <cell r="T63">
            <v>1027</v>
          </cell>
          <cell r="U63">
            <v>1087</v>
          </cell>
          <cell r="V63">
            <v>1102</v>
          </cell>
          <cell r="W63">
            <v>1077</v>
          </cell>
          <cell r="X63">
            <v>1022</v>
          </cell>
          <cell r="Y63">
            <v>973</v>
          </cell>
          <cell r="Z63">
            <v>962</v>
          </cell>
          <cell r="AA63">
            <v>983</v>
          </cell>
          <cell r="AC63">
            <v>1982</v>
          </cell>
          <cell r="AD63">
            <v>5271</v>
          </cell>
          <cell r="AE63">
            <v>5206</v>
          </cell>
          <cell r="AF63">
            <v>5247</v>
          </cell>
          <cell r="AG63">
            <v>5488</v>
          </cell>
          <cell r="AH63">
            <v>5338</v>
          </cell>
          <cell r="AI63">
            <v>5205</v>
          </cell>
          <cell r="AJ63">
            <v>5054</v>
          </cell>
          <cell r="AK63">
            <v>5618</v>
          </cell>
          <cell r="AL63">
            <v>5599</v>
          </cell>
          <cell r="AM63">
            <v>5920</v>
          </cell>
          <cell r="AN63">
            <v>5882</v>
          </cell>
          <cell r="AO63">
            <v>6045</v>
          </cell>
          <cell r="AQ63">
            <v>1982</v>
          </cell>
          <cell r="AR63">
            <v>8.7523499433748587E-3</v>
          </cell>
          <cell r="AS63">
            <v>8.8421883892999438E-3</v>
          </cell>
          <cell r="AT63">
            <v>8.8875224100396985E-3</v>
          </cell>
          <cell r="AU63">
            <v>8.8502985833174529E-3</v>
          </cell>
          <cell r="AV63">
            <v>8.5583333333333327E-3</v>
          </cell>
          <cell r="AW63">
            <v>8.846214250031223E-3</v>
          </cell>
          <cell r="AX63">
            <v>9.151575408261288E-3</v>
          </cell>
          <cell r="AY63">
            <v>9.4722299168975062E-3</v>
          </cell>
          <cell r="AZ63">
            <v>8.5621454847513937E-3</v>
          </cell>
          <cell r="BA63">
            <v>8.6036092754658566E-3</v>
          </cell>
          <cell r="BB63">
            <v>8.1358333333333335E-3</v>
          </cell>
          <cell r="BC63">
            <v>8.26269267822736E-3</v>
          </cell>
          <cell r="BE63">
            <v>1982</v>
          </cell>
          <cell r="BF63">
            <v>-5.0962627406568872E-3</v>
          </cell>
          <cell r="BG63">
            <v>-1.2331625877442631E-2</v>
          </cell>
          <cell r="BH63">
            <v>7.8755282366500534E-3</v>
          </cell>
          <cell r="BI63">
            <v>4.5931008195159162E-2</v>
          </cell>
          <cell r="BJ63">
            <v>-2.733236151603502E-2</v>
          </cell>
          <cell r="BK63">
            <v>-2.4915698763581906E-2</v>
          </cell>
          <cell r="BL63">
            <v>-2.9010566762728174E-2</v>
          </cell>
          <cell r="BM63">
            <v>0.11159477641472093</v>
          </cell>
          <cell r="BN63">
            <v>-3.3819864720541215E-3</v>
          </cell>
          <cell r="BO63">
            <v>5.7331666368994449E-2</v>
          </cell>
          <cell r="BP63">
            <v>-6.4189189189188811E-3</v>
          </cell>
          <cell r="BQ63">
            <v>2.7711662699761996E-2</v>
          </cell>
          <cell r="BS63">
            <v>1982</v>
          </cell>
          <cell r="BT63">
            <v>3.6560872027179715E-3</v>
          </cell>
          <cell r="BU63">
            <v>-3.4894374881426875E-3</v>
          </cell>
          <cell r="BV63">
            <v>1.6763050646689752E-2</v>
          </cell>
          <cell r="BW63">
            <v>5.4781306778476618E-2</v>
          </cell>
          <cell r="BX63">
            <v>-1.8774028182701685E-2</v>
          </cell>
          <cell r="BY63">
            <v>-1.6069484513550683E-2</v>
          </cell>
          <cell r="BZ63">
            <v>-1.9858991354466886E-2</v>
          </cell>
          <cell r="CA63">
            <v>0.12106700633161843</v>
          </cell>
          <cell r="CB63">
            <v>5.1801590126972722E-3</v>
          </cell>
          <cell r="CC63">
            <v>6.5935275644460306E-2</v>
          </cell>
          <cell r="CD63">
            <v>1.7169144144144523E-3</v>
          </cell>
          <cell r="CE63">
            <v>3.5974355377989355E-2</v>
          </cell>
          <cell r="CG63">
            <v>1982</v>
          </cell>
          <cell r="CH63">
            <v>0.2652354742962828</v>
          </cell>
        </row>
        <row r="64">
          <cell r="A64">
            <v>1983</v>
          </cell>
          <cell r="B64">
            <v>6189</v>
          </cell>
          <cell r="C64">
            <v>6152</v>
          </cell>
          <cell r="D64">
            <v>6213</v>
          </cell>
          <cell r="E64">
            <v>6295</v>
          </cell>
          <cell r="F64">
            <v>6488</v>
          </cell>
          <cell r="G64">
            <v>6414</v>
          </cell>
          <cell r="H64">
            <v>6506</v>
          </cell>
          <cell r="I64">
            <v>6485</v>
          </cell>
          <cell r="J64">
            <v>6600</v>
          </cell>
          <cell r="K64">
            <v>6909</v>
          </cell>
          <cell r="L64">
            <v>6895</v>
          </cell>
          <cell r="M64">
            <v>6695</v>
          </cell>
          <cell r="O64">
            <v>1983</v>
          </cell>
          <cell r="P64">
            <v>948</v>
          </cell>
          <cell r="Q64">
            <v>960</v>
          </cell>
          <cell r="R64">
            <v>952</v>
          </cell>
          <cell r="S64">
            <v>940</v>
          </cell>
          <cell r="T64">
            <v>912</v>
          </cell>
          <cell r="U64">
            <v>930</v>
          </cell>
          <cell r="V64">
            <v>915</v>
          </cell>
          <cell r="W64">
            <v>920</v>
          </cell>
          <cell r="X64">
            <v>911</v>
          </cell>
          <cell r="Y64">
            <v>875</v>
          </cell>
          <cell r="Z64">
            <v>880</v>
          </cell>
          <cell r="AA64">
            <v>941</v>
          </cell>
          <cell r="AC64">
            <v>1983</v>
          </cell>
          <cell r="AD64">
            <v>6221</v>
          </cell>
          <cell r="AE64">
            <v>6169</v>
          </cell>
          <cell r="AF64">
            <v>6130</v>
          </cell>
          <cell r="AG64">
            <v>6431</v>
          </cell>
          <cell r="AH64">
            <v>6461</v>
          </cell>
          <cell r="AI64">
            <v>6332</v>
          </cell>
          <cell r="AJ64">
            <v>6497</v>
          </cell>
          <cell r="AK64">
            <v>6473</v>
          </cell>
          <cell r="AL64">
            <v>6711</v>
          </cell>
          <cell r="AM64">
            <v>7018</v>
          </cell>
          <cell r="AN64">
            <v>6824</v>
          </cell>
          <cell r="AO64">
            <v>6617</v>
          </cell>
          <cell r="AQ64">
            <v>1983</v>
          </cell>
          <cell r="AR64">
            <v>8.0881885856079402E-3</v>
          </cell>
          <cell r="AS64">
            <v>7.911268284841665E-3</v>
          </cell>
          <cell r="AT64">
            <v>7.9899173285783755E-3</v>
          </cell>
          <cell r="AU64">
            <v>8.0441816204458953E-3</v>
          </cell>
          <cell r="AV64">
            <v>7.6673612190950079E-3</v>
          </cell>
          <cell r="AW64">
            <v>7.6936232781303201E-3</v>
          </cell>
          <cell r="AX64">
            <v>7.8345309538850293E-3</v>
          </cell>
          <cell r="AY64">
            <v>7.652506284952028E-3</v>
          </cell>
          <cell r="AZ64">
            <v>7.7406148617333546E-3</v>
          </cell>
          <cell r="BA64">
            <v>7.5067985397109229E-3</v>
          </cell>
          <cell r="BB64">
            <v>7.2048066875653079E-3</v>
          </cell>
          <cell r="BC64">
            <v>7.6934288296209461E-3</v>
          </cell>
          <cell r="BE64">
            <v>1983</v>
          </cell>
          <cell r="BF64">
            <v>2.9114971050455019E-2</v>
          </cell>
          <cell r="BG64">
            <v>-8.3587847612923705E-3</v>
          </cell>
          <cell r="BH64">
            <v>-6.3219322418543999E-3</v>
          </cell>
          <cell r="BI64">
            <v>4.9102773246329612E-2</v>
          </cell>
          <cell r="BJ64">
            <v>4.664904369460432E-3</v>
          </cell>
          <cell r="BK64">
            <v>-1.9965949543414352E-2</v>
          </cell>
          <cell r="BL64">
            <v>2.6058117498420685E-2</v>
          </cell>
          <cell r="BM64">
            <v>-3.6940126212098301E-3</v>
          </cell>
          <cell r="BN64">
            <v>3.6768113703074201E-2</v>
          </cell>
          <cell r="BO64">
            <v>4.574579049322014E-2</v>
          </cell>
          <cell r="BP64">
            <v>-2.7643203191792587E-2</v>
          </cell>
          <cell r="BQ64">
            <v>-3.0334114888628361E-2</v>
          </cell>
          <cell r="BS64">
            <v>1983</v>
          </cell>
          <cell r="BT64">
            <v>3.7203159636062959E-2</v>
          </cell>
          <cell r="BU64">
            <v>-4.4751647645070551E-4</v>
          </cell>
          <cell r="BV64">
            <v>1.6679850867239755E-3</v>
          </cell>
          <cell r="BW64">
            <v>5.7146954866775505E-2</v>
          </cell>
          <cell r="BX64">
            <v>1.2332265588555439E-2</v>
          </cell>
          <cell r="BY64">
            <v>-1.2272326265284031E-2</v>
          </cell>
          <cell r="BZ64">
            <v>3.3892648452305718E-2</v>
          </cell>
          <cell r="CA64">
            <v>3.9584936637421979E-3</v>
          </cell>
          <cell r="CB64">
            <v>4.4508728564807559E-2</v>
          </cell>
          <cell r="CC64">
            <v>5.3252589032931064E-2</v>
          </cell>
          <cell r="CD64">
            <v>-2.0438396504227279E-2</v>
          </cell>
          <cell r="CE64">
            <v>-2.2640686059007414E-2</v>
          </cell>
          <cell r="CG64">
            <v>1983</v>
          </cell>
          <cell r="CH64">
            <v>0.20008142831247389</v>
          </cell>
        </row>
        <row r="65">
          <cell r="A65">
            <v>1984</v>
          </cell>
          <cell r="B65">
            <v>6850</v>
          </cell>
          <cell r="C65">
            <v>6625</v>
          </cell>
          <cell r="D65">
            <v>6525</v>
          </cell>
          <cell r="E65">
            <v>6434</v>
          </cell>
          <cell r="F65">
            <v>6494</v>
          </cell>
          <cell r="G65">
            <v>6400</v>
          </cell>
          <cell r="H65">
            <v>6466</v>
          </cell>
          <cell r="I65">
            <v>6811</v>
          </cell>
          <cell r="J65">
            <v>6970</v>
          </cell>
          <cell r="K65">
            <v>7202</v>
          </cell>
          <cell r="L65">
            <v>7347</v>
          </cell>
          <cell r="M65">
            <v>7443</v>
          </cell>
          <cell r="O65">
            <v>1984</v>
          </cell>
          <cell r="P65">
            <v>925</v>
          </cell>
          <cell r="Q65">
            <v>958</v>
          </cell>
          <cell r="R65">
            <v>979</v>
          </cell>
          <cell r="S65">
            <v>994</v>
          </cell>
          <cell r="T65">
            <v>982</v>
          </cell>
          <cell r="U65">
            <v>1000</v>
          </cell>
          <cell r="V65">
            <v>996</v>
          </cell>
          <cell r="W65">
            <v>953</v>
          </cell>
          <cell r="X65">
            <v>931</v>
          </cell>
          <cell r="Y65">
            <v>903</v>
          </cell>
          <cell r="Z65">
            <v>885</v>
          </cell>
          <cell r="AA65">
            <v>876</v>
          </cell>
          <cell r="AC65">
            <v>1984</v>
          </cell>
          <cell r="AD65">
            <v>6883</v>
          </cell>
          <cell r="AE65">
            <v>6547</v>
          </cell>
          <cell r="AF65">
            <v>6458</v>
          </cell>
          <cell r="AG65">
            <v>6507</v>
          </cell>
          <cell r="AH65">
            <v>6304</v>
          </cell>
          <cell r="AI65">
            <v>6294</v>
          </cell>
          <cell r="AJ65">
            <v>6513</v>
          </cell>
          <cell r="AK65">
            <v>6880</v>
          </cell>
          <cell r="AL65">
            <v>7127</v>
          </cell>
          <cell r="AM65">
            <v>7267</v>
          </cell>
          <cell r="AN65">
            <v>7409</v>
          </cell>
          <cell r="AO65">
            <v>7589</v>
          </cell>
          <cell r="AQ65">
            <v>1984</v>
          </cell>
          <cell r="AR65">
            <v>7.9797617248501332E-3</v>
          </cell>
          <cell r="AS65">
            <v>7.6840888178604299E-3</v>
          </cell>
          <cell r="AT65">
            <v>8.1309187414082794E-3</v>
          </cell>
          <cell r="AU65">
            <v>8.2525498090224008E-3</v>
          </cell>
          <cell r="AV65">
            <v>8.166984273346653E-3</v>
          </cell>
          <cell r="AW65">
            <v>8.4602368866328256E-3</v>
          </cell>
          <cell r="AX65">
            <v>8.5268191928821093E-3</v>
          </cell>
          <cell r="AY65">
            <v>8.3050348021904887E-3</v>
          </cell>
          <cell r="AZ65">
            <v>7.8598231589147288E-3</v>
          </cell>
          <cell r="BA65">
            <v>7.604188298021607E-3</v>
          </cell>
          <cell r="BB65">
            <v>7.4561889362873262E-3</v>
          </cell>
          <cell r="BC65">
            <v>7.3334997975435289E-3</v>
          </cell>
          <cell r="BE65">
            <v>1984</v>
          </cell>
          <cell r="BF65">
            <v>4.0199486171981214E-2</v>
          </cell>
          <cell r="BG65">
            <v>-4.881592328926343E-2</v>
          </cell>
          <cell r="BH65">
            <v>-1.3594012524820509E-2</v>
          </cell>
          <cell r="BI65">
            <v>7.5874883864974763E-3</v>
          </cell>
          <cell r="BJ65">
            <v>-3.1197172276010487E-2</v>
          </cell>
          <cell r="BK65">
            <v>-1.5862944162436943E-3</v>
          </cell>
          <cell r="BL65">
            <v>3.4795042897998174E-2</v>
          </cell>
          <cell r="BM65">
            <v>5.6348840779978593E-2</v>
          </cell>
          <cell r="BN65">
            <v>3.5901162790697771E-2</v>
          </cell>
          <cell r="BO65">
            <v>1.9643608811561686E-2</v>
          </cell>
          <cell r="BP65">
            <v>1.9540388055593771E-2</v>
          </cell>
          <cell r="BQ65">
            <v>2.4294776623026149E-2</v>
          </cell>
          <cell r="BS65">
            <v>1984</v>
          </cell>
          <cell r="BT65">
            <v>4.8179247896831347E-2</v>
          </cell>
          <cell r="BU65">
            <v>-4.1131834471402999E-2</v>
          </cell>
          <cell r="BV65">
            <v>-5.4630937834122296E-3</v>
          </cell>
          <cell r="BW65">
            <v>1.5840038195519879E-2</v>
          </cell>
          <cell r="BX65">
            <v>-2.3030188002663834E-2</v>
          </cell>
          <cell r="BY65">
            <v>6.8739424703891314E-3</v>
          </cell>
          <cell r="BZ65">
            <v>4.3321862090880285E-2</v>
          </cell>
          <cell r="CA65">
            <v>6.4653875582169076E-2</v>
          </cell>
          <cell r="CB65">
            <v>4.3760985949612502E-2</v>
          </cell>
          <cell r="CC65">
            <v>2.7247797109583291E-2</v>
          </cell>
          <cell r="CD65">
            <v>2.6996576991881099E-2</v>
          </cell>
          <cell r="CE65">
            <v>3.162827642056968E-2</v>
          </cell>
          <cell r="CG65">
            <v>1984</v>
          </cell>
          <cell r="CH65">
            <v>0.26035297952233472</v>
          </cell>
        </row>
        <row r="66">
          <cell r="A66">
            <v>1985</v>
          </cell>
          <cell r="B66">
            <v>7583</v>
          </cell>
          <cell r="C66">
            <v>7814</v>
          </cell>
          <cell r="D66">
            <v>7889</v>
          </cell>
          <cell r="E66">
            <v>8125</v>
          </cell>
          <cell r="F66">
            <v>8360</v>
          </cell>
          <cell r="G66">
            <v>8690</v>
          </cell>
          <cell r="H66">
            <v>8722</v>
          </cell>
          <cell r="I66">
            <v>8321</v>
          </cell>
          <cell r="J66">
            <v>8146</v>
          </cell>
          <cell r="K66">
            <v>8149</v>
          </cell>
          <cell r="L66">
            <v>8680</v>
          </cell>
          <cell r="M66">
            <v>9083</v>
          </cell>
          <cell r="O66">
            <v>1985</v>
          </cell>
          <cell r="P66">
            <v>860</v>
          </cell>
          <cell r="Q66">
            <v>835</v>
          </cell>
          <cell r="R66">
            <v>837</v>
          </cell>
          <cell r="S66">
            <v>831</v>
          </cell>
          <cell r="T66">
            <v>814</v>
          </cell>
          <cell r="U66">
            <v>784</v>
          </cell>
          <cell r="V66">
            <v>784</v>
          </cell>
          <cell r="W66">
            <v>818</v>
          </cell>
          <cell r="X66">
            <v>817</v>
          </cell>
          <cell r="Y66">
            <v>832</v>
          </cell>
          <cell r="Z66">
            <v>784</v>
          </cell>
          <cell r="AA66">
            <v>745</v>
          </cell>
          <cell r="AC66">
            <v>1985</v>
          </cell>
          <cell r="AD66">
            <v>7713</v>
          </cell>
          <cell r="AE66">
            <v>7808</v>
          </cell>
          <cell r="AF66">
            <v>8036</v>
          </cell>
          <cell r="AG66">
            <v>8146</v>
          </cell>
          <cell r="AH66">
            <v>8583</v>
          </cell>
          <cell r="AI66">
            <v>8766</v>
          </cell>
          <cell r="AJ66">
            <v>8335</v>
          </cell>
          <cell r="AK66">
            <v>8429</v>
          </cell>
          <cell r="AL66">
            <v>7934</v>
          </cell>
          <cell r="AM66">
            <v>8384</v>
          </cell>
          <cell r="AN66">
            <v>8765</v>
          </cell>
          <cell r="AO66">
            <v>9317</v>
          </cell>
          <cell r="AQ66">
            <v>1985</v>
          </cell>
          <cell r="AR66">
            <v>7.1610005710018897E-3</v>
          </cell>
          <cell r="AS66">
            <v>7.0494511430917502E-3</v>
          </cell>
          <cell r="AT66">
            <v>7.0473584784836061E-3</v>
          </cell>
          <cell r="AU66">
            <v>7.0016954952712793E-3</v>
          </cell>
          <cell r="AV66">
            <v>6.9615353138554707E-3</v>
          </cell>
          <cell r="AW66">
            <v>6.6147811565497689E-3</v>
          </cell>
          <cell r="AX66">
            <v>6.5005399650163512E-3</v>
          </cell>
          <cell r="AY66">
            <v>6.8052169566086788E-3</v>
          </cell>
          <cell r="AZ66">
            <v>6.5797465100644603E-3</v>
          </cell>
          <cell r="BA66">
            <v>7.1212167044786157E-3</v>
          </cell>
          <cell r="BB66">
            <v>6.7639949109414756E-3</v>
          </cell>
          <cell r="BC66">
            <v>6.4335757748621401E-3</v>
          </cell>
          <cell r="BE66">
            <v>1985</v>
          </cell>
          <cell r="BF66">
            <v>1.6339438661220118E-2</v>
          </cell>
          <cell r="BG66">
            <v>1.2316867626085859E-2</v>
          </cell>
          <cell r="BH66">
            <v>2.9200819672131173E-2</v>
          </cell>
          <cell r="BI66">
            <v>1.3688402190144444E-2</v>
          </cell>
          <cell r="BJ66">
            <v>5.3645961207954729E-2</v>
          </cell>
          <cell r="BK66">
            <v>2.1321216357916839E-2</v>
          </cell>
          <cell r="BL66">
            <v>-4.9167237052247348E-2</v>
          </cell>
          <cell r="BM66">
            <v>1.127774445110985E-2</v>
          </cell>
          <cell r="BN66">
            <v>-5.8725827500296646E-2</v>
          </cell>
          <cell r="BO66">
            <v>5.6717922863624981E-2</v>
          </cell>
          <cell r="BP66">
            <v>4.5443702290076438E-2</v>
          </cell>
          <cell r="BQ66">
            <v>6.2977752424415279E-2</v>
          </cell>
          <cell r="BS66">
            <v>1985</v>
          </cell>
          <cell r="BT66">
            <v>2.3500439232222007E-2</v>
          </cell>
          <cell r="BU66">
            <v>1.9366318769177611E-2</v>
          </cell>
          <cell r="BV66">
            <v>3.6248178150614777E-2</v>
          </cell>
          <cell r="BW66">
            <v>2.0690097685415722E-2</v>
          </cell>
          <cell r="BX66">
            <v>6.0607496521810203E-2</v>
          </cell>
          <cell r="BY66">
            <v>2.7935997514466609E-2</v>
          </cell>
          <cell r="BZ66">
            <v>-4.2666697087230997E-2</v>
          </cell>
          <cell r="CA66">
            <v>1.8082961407718527E-2</v>
          </cell>
          <cell r="CB66">
            <v>-5.2146080990232185E-2</v>
          </cell>
          <cell r="CC66">
            <v>6.3839139568103595E-2</v>
          </cell>
          <cell r="CD66">
            <v>5.2207697201017915E-2</v>
          </cell>
          <cell r="CE66">
            <v>6.9411328199277422E-2</v>
          </cell>
          <cell r="CG66">
            <v>1985</v>
          </cell>
          <cell r="CH66">
            <v>0.33047502748149915</v>
          </cell>
        </row>
        <row r="67">
          <cell r="A67">
            <v>1986</v>
          </cell>
          <cell r="B67">
            <v>9206</v>
          </cell>
          <cell r="C67">
            <v>9751</v>
          </cell>
          <cell r="D67">
            <v>10527</v>
          </cell>
          <cell r="E67">
            <v>10378</v>
          </cell>
          <cell r="F67">
            <v>10239</v>
          </cell>
          <cell r="G67">
            <v>10665</v>
          </cell>
          <cell r="H67">
            <v>11213</v>
          </cell>
          <cell r="I67">
            <v>11853</v>
          </cell>
          <cell r="J67">
            <v>11311</v>
          </cell>
          <cell r="K67">
            <v>11081</v>
          </cell>
          <cell r="L67">
            <v>11410</v>
          </cell>
          <cell r="M67">
            <v>11552</v>
          </cell>
          <cell r="O67">
            <v>1986</v>
          </cell>
          <cell r="P67">
            <v>742</v>
          </cell>
          <cell r="Q67">
            <v>711</v>
          </cell>
          <cell r="R67">
            <v>678</v>
          </cell>
          <cell r="S67">
            <v>668</v>
          </cell>
          <cell r="T67">
            <v>681</v>
          </cell>
          <cell r="U67">
            <v>660</v>
          </cell>
          <cell r="V67">
            <v>628</v>
          </cell>
          <cell r="W67">
            <v>597</v>
          </cell>
          <cell r="X67">
            <v>614</v>
          </cell>
          <cell r="Y67">
            <v>637</v>
          </cell>
          <cell r="Z67">
            <v>619</v>
          </cell>
          <cell r="AA67">
            <v>613</v>
          </cell>
          <cell r="AC67">
            <v>1986</v>
          </cell>
          <cell r="AD67">
            <v>9533</v>
          </cell>
          <cell r="AE67">
            <v>10069</v>
          </cell>
          <cell r="AF67">
            <v>10527</v>
          </cell>
          <cell r="AG67">
            <v>10119</v>
          </cell>
          <cell r="AH67">
            <v>10593</v>
          </cell>
          <cell r="AI67">
            <v>11167</v>
          </cell>
          <cell r="AJ67">
            <v>11424</v>
          </cell>
          <cell r="AK67">
            <v>12374</v>
          </cell>
          <cell r="AL67">
            <v>10909</v>
          </cell>
          <cell r="AM67">
            <v>11401</v>
          </cell>
          <cell r="AN67">
            <v>11582</v>
          </cell>
          <cell r="AO67">
            <v>11229</v>
          </cell>
          <cell r="AQ67">
            <v>1986</v>
          </cell>
          <cell r="AR67">
            <v>6.1096669171049334E-3</v>
          </cell>
          <cell r="AS67">
            <v>6.0604924997377527E-3</v>
          </cell>
          <cell r="AT67">
            <v>5.9069967226139638E-3</v>
          </cell>
          <cell r="AU67">
            <v>5.4878756214179411E-3</v>
          </cell>
          <cell r="AV67">
            <v>5.7422991402312487E-3</v>
          </cell>
          <cell r="AW67">
            <v>5.5373831775700939E-3</v>
          </cell>
          <cell r="AX67">
            <v>5.2548908987791404E-3</v>
          </cell>
          <cell r="AY67">
            <v>5.1618237920168075E-3</v>
          </cell>
          <cell r="AZ67">
            <v>4.6771146489952044E-3</v>
          </cell>
          <cell r="BA67">
            <v>5.3920287530173855E-3</v>
          </cell>
          <cell r="BB67">
            <v>5.1624053445604194E-3</v>
          </cell>
          <cell r="BC67">
            <v>5.0951015944281355E-3</v>
          </cell>
          <cell r="BE67">
            <v>1986</v>
          </cell>
          <cell r="BF67">
            <v>2.3183428142105722E-2</v>
          </cell>
          <cell r="BG67">
            <v>5.6225742158816816E-2</v>
          </cell>
          <cell r="BH67">
            <v>4.548614559539188E-2</v>
          </cell>
          <cell r="BI67">
            <v>-3.8757480763750407E-2</v>
          </cell>
          <cell r="BJ67">
            <v>4.6842573376815855E-2</v>
          </cell>
          <cell r="BK67">
            <v>5.4186727083923358E-2</v>
          </cell>
          <cell r="BL67">
            <v>2.3014238380943963E-2</v>
          </cell>
          <cell r="BM67">
            <v>8.3158263305322055E-2</v>
          </cell>
          <cell r="BN67">
            <v>-0.11839340552771938</v>
          </cell>
          <cell r="BO67">
            <v>4.5100375836465201E-2</v>
          </cell>
          <cell r="BP67">
            <v>1.5875800368388759E-2</v>
          </cell>
          <cell r="BQ67">
            <v>-3.0478328440683766E-2</v>
          </cell>
          <cell r="BS67">
            <v>1986</v>
          </cell>
          <cell r="BT67">
            <v>2.9293095059210655E-2</v>
          </cell>
          <cell r="BU67">
            <v>6.2286234658554568E-2</v>
          </cell>
          <cell r="BV67">
            <v>5.1393142318005847E-2</v>
          </cell>
          <cell r="BW67">
            <v>-3.3269605142332466E-2</v>
          </cell>
          <cell r="BX67">
            <v>5.2584872517047104E-2</v>
          </cell>
          <cell r="BY67">
            <v>5.9724110261493449E-2</v>
          </cell>
          <cell r="BZ67">
            <v>2.8269129279723103E-2</v>
          </cell>
          <cell r="CA67">
            <v>8.8320087097338865E-2</v>
          </cell>
          <cell r="CB67">
            <v>-0.11371629087872417</v>
          </cell>
          <cell r="CC67">
            <v>5.0492404589482585E-2</v>
          </cell>
          <cell r="CD67">
            <v>2.103820571294918E-2</v>
          </cell>
          <cell r="CE67">
            <v>-2.538322684625563E-2</v>
          </cell>
          <cell r="CG67">
            <v>1986</v>
          </cell>
          <cell r="CH67">
            <v>0.28530461296281118</v>
          </cell>
        </row>
        <row r="68">
          <cell r="A68">
            <v>1987</v>
          </cell>
          <cell r="B68">
            <v>12009</v>
          </cell>
          <cell r="C68">
            <v>11987</v>
          </cell>
          <cell r="D68">
            <v>11765</v>
          </cell>
          <cell r="E68">
            <v>10997</v>
          </cell>
          <cell r="F68">
            <v>10806</v>
          </cell>
          <cell r="G68">
            <v>11263</v>
          </cell>
          <cell r="H68">
            <v>11093</v>
          </cell>
          <cell r="I68">
            <v>11770</v>
          </cell>
          <cell r="J68">
            <v>11498</v>
          </cell>
          <cell r="K68">
            <v>11173</v>
          </cell>
          <cell r="L68">
            <v>10649</v>
          </cell>
          <cell r="M68">
            <v>10236</v>
          </cell>
          <cell r="O68">
            <v>1987</v>
          </cell>
          <cell r="P68">
            <v>588</v>
          </cell>
          <cell r="Q68">
            <v>595</v>
          </cell>
          <cell r="R68">
            <v>600</v>
          </cell>
          <cell r="S68">
            <v>668</v>
          </cell>
          <cell r="T68">
            <v>689</v>
          </cell>
          <cell r="U68">
            <v>664</v>
          </cell>
          <cell r="V68">
            <v>669</v>
          </cell>
          <cell r="W68">
            <v>630</v>
          </cell>
          <cell r="X68">
            <v>642</v>
          </cell>
          <cell r="Y68">
            <v>660</v>
          </cell>
          <cell r="Z68">
            <v>695</v>
          </cell>
          <cell r="AA68">
            <v>719</v>
          </cell>
          <cell r="AC68">
            <v>1987</v>
          </cell>
          <cell r="AD68">
            <v>12275</v>
          </cell>
          <cell r="AE68">
            <v>11846</v>
          </cell>
          <cell r="AF68">
            <v>11563</v>
          </cell>
          <cell r="AG68">
            <v>11023</v>
          </cell>
          <cell r="AH68">
            <v>10891</v>
          </cell>
          <cell r="AI68">
            <v>11307</v>
          </cell>
          <cell r="AJ68">
            <v>11217</v>
          </cell>
          <cell r="AK68">
            <v>11747</v>
          </cell>
          <cell r="AL68">
            <v>11711</v>
          </cell>
          <cell r="AM68">
            <v>10825</v>
          </cell>
          <cell r="AN68">
            <v>10163</v>
          </cell>
          <cell r="AO68">
            <v>10212</v>
          </cell>
          <cell r="AQ68">
            <v>1987</v>
          </cell>
          <cell r="AR68">
            <v>5.2403686882180065E-3</v>
          </cell>
          <cell r="AS68">
            <v>4.8419993211133733E-3</v>
          </cell>
          <cell r="AT68">
            <v>4.9658112443018735E-3</v>
          </cell>
          <cell r="AU68">
            <v>5.2941825939058496E-3</v>
          </cell>
          <cell r="AV68">
            <v>5.6286355801505941E-3</v>
          </cell>
          <cell r="AW68">
            <v>5.7223334251522663E-3</v>
          </cell>
          <cell r="AX68">
            <v>5.4694857168125941E-3</v>
          </cell>
          <cell r="AY68">
            <v>5.5088258892752075E-3</v>
          </cell>
          <cell r="AZ68">
            <v>5.2365965778496636E-3</v>
          </cell>
          <cell r="BA68">
            <v>5.247331568610708E-3</v>
          </cell>
          <cell r="BB68">
            <v>5.6975019245573523E-3</v>
          </cell>
          <cell r="BC68">
            <v>6.0347043195906717E-3</v>
          </cell>
          <cell r="BE68">
            <v>1987</v>
          </cell>
          <cell r="BF68">
            <v>9.3151660878083575E-2</v>
          </cell>
          <cell r="BG68">
            <v>-3.4949083503055034E-2</v>
          </cell>
          <cell r="BH68">
            <v>-2.3889920648320073E-2</v>
          </cell>
          <cell r="BI68">
            <v>-4.6700683213698913E-2</v>
          </cell>
          <cell r="BJ68">
            <v>-1.1974961444252918E-2</v>
          </cell>
          <cell r="BK68">
            <v>3.8196676154623077E-2</v>
          </cell>
          <cell r="BL68">
            <v>-7.9596710002652893E-3</v>
          </cell>
          <cell r="BM68">
            <v>4.7249710261210609E-2</v>
          </cell>
          <cell r="BN68">
            <v>-3.0646122414232924E-3</v>
          </cell>
          <cell r="BO68">
            <v>-7.565536674921014E-2</v>
          </cell>
          <cell r="BP68">
            <v>-6.1154734411085432E-2</v>
          </cell>
          <cell r="BQ68">
            <v>4.82141100068878E-3</v>
          </cell>
          <cell r="BS68">
            <v>1987</v>
          </cell>
          <cell r="BT68">
            <v>9.8392029566301581E-2</v>
          </cell>
          <cell r="BU68">
            <v>-3.0107084181941662E-2</v>
          </cell>
          <cell r="BV68">
            <v>-1.8924109404018199E-2</v>
          </cell>
          <cell r="BW68">
            <v>-4.1406500619793063E-2</v>
          </cell>
          <cell r="BX68">
            <v>-6.3463258641023243E-3</v>
          </cell>
          <cell r="BY68">
            <v>4.3919009579775341E-2</v>
          </cell>
          <cell r="BZ68">
            <v>-2.4901852834526951E-3</v>
          </cell>
          <cell r="CA68">
            <v>5.2758536150485813E-2</v>
          </cell>
          <cell r="CB68">
            <v>2.1719843364263712E-3</v>
          </cell>
          <cell r="CC68">
            <v>-7.0408035180599432E-2</v>
          </cell>
          <cell r="CD68">
            <v>-5.5457232486528077E-2</v>
          </cell>
          <cell r="CE68">
            <v>1.0856115320279452E-2</v>
          </cell>
          <cell r="CG68">
            <v>1987</v>
          </cell>
          <cell r="CH68">
            <v>-2.9240544542750824E-2</v>
          </cell>
        </row>
        <row r="69">
          <cell r="A69">
            <v>1988</v>
          </cell>
          <cell r="B69">
            <v>10613</v>
          </cell>
          <cell r="C69">
            <v>11067</v>
          </cell>
          <cell r="D69">
            <v>10724</v>
          </cell>
          <cell r="E69">
            <v>10412</v>
          </cell>
          <cell r="F69">
            <v>10311</v>
          </cell>
          <cell r="G69">
            <v>10986</v>
          </cell>
          <cell r="H69">
            <v>10849</v>
          </cell>
          <cell r="I69">
            <v>10789</v>
          </cell>
          <cell r="J69">
            <v>10967</v>
          </cell>
          <cell r="K69">
            <v>11300</v>
          </cell>
          <cell r="L69">
            <v>11170</v>
          </cell>
          <cell r="M69">
            <v>11302</v>
          </cell>
          <cell r="O69">
            <v>1988</v>
          </cell>
          <cell r="P69">
            <v>704</v>
          </cell>
          <cell r="Q69">
            <v>673</v>
          </cell>
          <cell r="R69">
            <v>699</v>
          </cell>
          <cell r="S69">
            <v>730</v>
          </cell>
          <cell r="T69">
            <v>744</v>
          </cell>
          <cell r="U69">
            <v>696</v>
          </cell>
          <cell r="V69">
            <v>716</v>
          </cell>
          <cell r="W69">
            <v>720</v>
          </cell>
          <cell r="X69">
            <v>709</v>
          </cell>
          <cell r="Y69">
            <v>701</v>
          </cell>
          <cell r="Z69">
            <v>704</v>
          </cell>
          <cell r="AA69">
            <v>698</v>
          </cell>
          <cell r="AC69">
            <v>1988</v>
          </cell>
          <cell r="AD69">
            <v>11327</v>
          </cell>
          <cell r="AE69">
            <v>11066</v>
          </cell>
          <cell r="AF69">
            <v>10421</v>
          </cell>
          <cell r="AG69">
            <v>10377</v>
          </cell>
          <cell r="AH69">
            <v>10790</v>
          </cell>
          <cell r="AI69">
            <v>11066</v>
          </cell>
          <cell r="AJ69">
            <v>11021</v>
          </cell>
          <cell r="AK69">
            <v>10805</v>
          </cell>
          <cell r="AL69">
            <v>11186</v>
          </cell>
          <cell r="AM69">
            <v>11413</v>
          </cell>
          <cell r="AN69">
            <v>11258</v>
          </cell>
          <cell r="AO69">
            <v>11264</v>
          </cell>
          <cell r="AQ69">
            <v>1988</v>
          </cell>
          <cell r="AR69">
            <v>6.0970361666013847E-3</v>
          </cell>
          <cell r="AS69">
            <v>5.4795996292045556E-3</v>
          </cell>
          <cell r="AT69">
            <v>5.6449756009398161E-3</v>
          </cell>
          <cell r="AU69">
            <v>6.0780795189201283E-3</v>
          </cell>
          <cell r="AV69">
            <v>6.1605666377565768E-3</v>
          </cell>
          <cell r="AW69">
            <v>5.9053568118628361E-3</v>
          </cell>
          <cell r="AX69">
            <v>5.8496626302789326E-3</v>
          </cell>
          <cell r="AY69">
            <v>5.8736956718991014E-3</v>
          </cell>
          <cell r="AZ69">
            <v>5.9969173222273629E-3</v>
          </cell>
          <cell r="BA69">
            <v>5.9012009058942733E-3</v>
          </cell>
          <cell r="BB69">
            <v>5.7417564765326083E-3</v>
          </cell>
          <cell r="BC69">
            <v>5.8394001302777285E-3</v>
          </cell>
          <cell r="BE69">
            <v>1988</v>
          </cell>
          <cell r="BF69">
            <v>0.10918527222875052</v>
          </cell>
          <cell r="BG69">
            <v>-2.3042288337600469E-2</v>
          </cell>
          <cell r="BH69">
            <v>-5.8286643773721281E-2</v>
          </cell>
          <cell r="BI69">
            <v>-4.2222435466845454E-3</v>
          </cell>
          <cell r="BJ69">
            <v>3.9799556711959116E-2</v>
          </cell>
          <cell r="BK69">
            <v>2.5579240037071349E-2</v>
          </cell>
          <cell r="BL69">
            <v>-4.0665100307247792E-3</v>
          </cell>
          <cell r="BM69">
            <v>-1.9598947463932537E-2</v>
          </cell>
          <cell r="BN69">
            <v>3.5261453031004253E-2</v>
          </cell>
          <cell r="BO69">
            <v>2.0293223672447791E-2</v>
          </cell>
          <cell r="BP69">
            <v>-1.3581004118110918E-2</v>
          </cell>
          <cell r="BQ69">
            <v>5.3295434357791827E-4</v>
          </cell>
          <cell r="BS69">
            <v>1988</v>
          </cell>
          <cell r="BT69">
            <v>0.1152823083953519</v>
          </cell>
          <cell r="BU69">
            <v>-1.7562688708395915E-2</v>
          </cell>
          <cell r="BV69">
            <v>-5.2641668172781465E-2</v>
          </cell>
          <cell r="BW69">
            <v>1.855835972235583E-3</v>
          </cell>
          <cell r="BX69">
            <v>4.5960123349715692E-2</v>
          </cell>
          <cell r="BY69">
            <v>3.1484596848934183E-2</v>
          </cell>
          <cell r="BZ69">
            <v>1.7831525995541534E-3</v>
          </cell>
          <cell r="CA69">
            <v>-1.3725251792033436E-2</v>
          </cell>
          <cell r="CB69">
            <v>4.1258370353231613E-2</v>
          </cell>
          <cell r="CC69">
            <v>2.6194424578342063E-2</v>
          </cell>
          <cell r="CD69">
            <v>-7.8392476415783084E-3</v>
          </cell>
          <cell r="CE69">
            <v>6.3723544738556468E-3</v>
          </cell>
          <cell r="CG69">
            <v>1988</v>
          </cell>
          <cell r="CH69">
            <v>0.1827353634522757</v>
          </cell>
        </row>
        <row r="70">
          <cell r="A70">
            <v>1989</v>
          </cell>
          <cell r="B70">
            <v>11437</v>
          </cell>
          <cell r="C70">
            <v>11688</v>
          </cell>
          <cell r="D70">
            <v>11665</v>
          </cell>
          <cell r="E70">
            <v>11991</v>
          </cell>
          <cell r="F70">
            <v>12774</v>
          </cell>
          <cell r="G70">
            <v>13350</v>
          </cell>
          <cell r="H70">
            <v>13722</v>
          </cell>
          <cell r="I70">
            <v>14047</v>
          </cell>
          <cell r="J70">
            <v>14098</v>
          </cell>
          <cell r="K70">
            <v>14271</v>
          </cell>
          <cell r="L70">
            <v>14337</v>
          </cell>
          <cell r="M70">
            <v>15218</v>
          </cell>
          <cell r="O70">
            <v>1989</v>
          </cell>
          <cell r="P70">
            <v>699</v>
          </cell>
          <cell r="Q70">
            <v>692</v>
          </cell>
          <cell r="R70">
            <v>706</v>
          </cell>
          <cell r="S70">
            <v>695</v>
          </cell>
          <cell r="T70">
            <v>662</v>
          </cell>
          <cell r="U70">
            <v>635</v>
          </cell>
          <cell r="V70">
            <v>620</v>
          </cell>
          <cell r="W70">
            <v>611</v>
          </cell>
          <cell r="X70">
            <v>605</v>
          </cell>
          <cell r="Y70">
            <v>595</v>
          </cell>
          <cell r="Z70">
            <v>593</v>
          </cell>
          <cell r="AA70">
            <v>553</v>
          </cell>
          <cell r="AC70">
            <v>1989</v>
          </cell>
          <cell r="AD70">
            <v>11841</v>
          </cell>
          <cell r="AE70">
            <v>11519</v>
          </cell>
          <cell r="AF70">
            <v>11760</v>
          </cell>
          <cell r="AG70">
            <v>12436</v>
          </cell>
          <cell r="AH70">
            <v>13087</v>
          </cell>
          <cell r="AI70">
            <v>13227</v>
          </cell>
          <cell r="AJ70">
            <v>14219</v>
          </cell>
          <cell r="AK70">
            <v>14067</v>
          </cell>
          <cell r="AL70">
            <v>14235</v>
          </cell>
          <cell r="AM70">
            <v>14228</v>
          </cell>
          <cell r="AN70">
            <v>14635</v>
          </cell>
          <cell r="AO70">
            <v>15634</v>
          </cell>
          <cell r="AQ70">
            <v>1989</v>
          </cell>
          <cell r="AR70">
            <v>5.9144642223011371E-3</v>
          </cell>
          <cell r="AS70">
            <v>5.6921543788531377E-3</v>
          </cell>
          <cell r="AT70">
            <v>5.9579028850884046E-3</v>
          </cell>
          <cell r="AU70">
            <v>5.9054315476190474E-3</v>
          </cell>
          <cell r="AV70">
            <v>5.6666050176905755E-3</v>
          </cell>
          <cell r="AW70">
            <v>5.3980094750515784E-3</v>
          </cell>
          <cell r="AX70">
            <v>5.3600211688213505E-3</v>
          </cell>
          <cell r="AY70">
            <v>5.0300753686382069E-3</v>
          </cell>
          <cell r="AZ70">
            <v>5.0527771853747542E-3</v>
          </cell>
          <cell r="BA70">
            <v>4.9708728486125746E-3</v>
          </cell>
          <cell r="BB70">
            <v>4.9795245290975548E-3</v>
          </cell>
          <cell r="BC70">
            <v>4.7919109440838171E-3</v>
          </cell>
          <cell r="BE70">
            <v>1989</v>
          </cell>
          <cell r="BF70">
            <v>5.1225142045454586E-2</v>
          </cell>
          <cell r="BG70">
            <v>-2.7193649185035085E-2</v>
          </cell>
          <cell r="BH70">
            <v>2.0921955030818618E-2</v>
          </cell>
          <cell r="BI70">
            <v>5.7482993197278898E-2</v>
          </cell>
          <cell r="BJ70">
            <v>5.2348021871984507E-2</v>
          </cell>
          <cell r="BK70">
            <v>1.0697638878276239E-2</v>
          </cell>
          <cell r="BL70">
            <v>7.4998109926665224E-2</v>
          </cell>
          <cell r="BM70">
            <v>-1.0689921935438496E-2</v>
          </cell>
          <cell r="BN70">
            <v>1.1942844956280618E-2</v>
          </cell>
          <cell r="BO70">
            <v>-4.9174569722509887E-4</v>
          </cell>
          <cell r="BP70">
            <v>2.8605566488614009E-2</v>
          </cell>
          <cell r="BQ70">
            <v>6.8261018107277138E-2</v>
          </cell>
          <cell r="BS70">
            <v>1989</v>
          </cell>
          <cell r="BT70">
            <v>5.7139606267755723E-2</v>
          </cell>
          <cell r="BU70">
            <v>-2.1501494806181947E-2</v>
          </cell>
          <cell r="BV70">
            <v>2.6879857915907024E-2</v>
          </cell>
          <cell r="BW70">
            <v>6.3388424744897948E-2</v>
          </cell>
          <cell r="BX70">
            <v>5.8014626889675083E-2</v>
          </cell>
          <cell r="BY70">
            <v>1.6095648353327816E-2</v>
          </cell>
          <cell r="BZ70">
            <v>8.0358131095486576E-2</v>
          </cell>
          <cell r="CA70">
            <v>-5.6598465668002886E-3</v>
          </cell>
          <cell r="CB70">
            <v>1.6995622141655373E-2</v>
          </cell>
          <cell r="CC70">
            <v>4.4791271513874758E-3</v>
          </cell>
          <cell r="CD70">
            <v>3.3585091017711566E-2</v>
          </cell>
          <cell r="CE70">
            <v>7.305292905136096E-2</v>
          </cell>
          <cell r="CG70">
            <v>1989</v>
          </cell>
          <cell r="CH70">
            <v>0.47795237873354202</v>
          </cell>
        </row>
        <row r="71">
          <cell r="A71">
            <v>1990</v>
          </cell>
          <cell r="B71">
            <v>14604</v>
          </cell>
          <cell r="C71">
            <v>14099</v>
          </cell>
          <cell r="D71">
            <v>14192</v>
          </cell>
          <cell r="E71">
            <v>14089</v>
          </cell>
          <cell r="F71">
            <v>14366</v>
          </cell>
          <cell r="G71">
            <v>14352</v>
          </cell>
          <cell r="H71">
            <v>13786</v>
          </cell>
          <cell r="I71">
            <v>13276</v>
          </cell>
          <cell r="J71">
            <v>13033</v>
          </cell>
          <cell r="K71">
            <v>13791</v>
          </cell>
          <cell r="L71">
            <v>14158</v>
          </cell>
          <cell r="M71">
            <v>14446</v>
          </cell>
          <cell r="O71">
            <v>1990</v>
          </cell>
          <cell r="P71">
            <v>558</v>
          </cell>
          <cell r="Q71">
            <v>584</v>
          </cell>
          <cell r="R71">
            <v>584</v>
          </cell>
          <cell r="S71">
            <v>592</v>
          </cell>
          <cell r="T71">
            <v>578</v>
          </cell>
          <cell r="U71">
            <v>576</v>
          </cell>
          <cell r="V71">
            <v>603</v>
          </cell>
          <cell r="W71">
            <v>617</v>
          </cell>
          <cell r="X71">
            <v>636</v>
          </cell>
          <cell r="Y71">
            <v>602</v>
          </cell>
          <cell r="Z71">
            <v>589</v>
          </cell>
          <cell r="AA71">
            <v>573</v>
          </cell>
          <cell r="AC71">
            <v>1990</v>
          </cell>
          <cell r="AD71">
            <v>14302</v>
          </cell>
          <cell r="AE71">
            <v>14078</v>
          </cell>
          <cell r="AF71">
            <v>14272</v>
          </cell>
          <cell r="AG71">
            <v>13652</v>
          </cell>
          <cell r="AH71">
            <v>14513</v>
          </cell>
          <cell r="AI71">
            <v>14139</v>
          </cell>
          <cell r="AJ71">
            <v>14024</v>
          </cell>
          <cell r="AK71">
            <v>12844</v>
          </cell>
          <cell r="AL71">
            <v>13302</v>
          </cell>
          <cell r="AM71">
            <v>14101</v>
          </cell>
          <cell r="AN71">
            <v>14304</v>
          </cell>
          <cell r="AO71">
            <v>14359</v>
          </cell>
          <cell r="AQ71">
            <v>1990</v>
          </cell>
          <cell r="AR71">
            <v>4.3436484584879111E-3</v>
          </cell>
          <cell r="AS71">
            <v>4.7975900806414024E-3</v>
          </cell>
          <cell r="AT71">
            <v>4.9060756736278837E-3</v>
          </cell>
          <cell r="AU71">
            <v>4.8700766068759341E-3</v>
          </cell>
          <cell r="AV71">
            <v>5.068578474460397E-3</v>
          </cell>
          <cell r="AW71">
            <v>4.7467511885895403E-3</v>
          </cell>
          <cell r="AX71">
            <v>4.8995438149798433E-3</v>
          </cell>
          <cell r="AY71">
            <v>4.867424890663624E-3</v>
          </cell>
          <cell r="AZ71">
            <v>5.37798972282778E-3</v>
          </cell>
          <cell r="BA71">
            <v>5.2010863028116071E-3</v>
          </cell>
          <cell r="BB71">
            <v>4.9281741247665647E-3</v>
          </cell>
          <cell r="BC71">
            <v>4.8224028243847878E-3</v>
          </cell>
          <cell r="BE71">
            <v>1990</v>
          </cell>
          <cell r="BF71">
            <v>-8.5198925418958682E-2</v>
          </cell>
          <cell r="BG71">
            <v>-1.5662145154523799E-2</v>
          </cell>
          <cell r="BH71">
            <v>1.3780366529336563E-2</v>
          </cell>
          <cell r="BI71">
            <v>-4.344170403587444E-2</v>
          </cell>
          <cell r="BJ71">
            <v>6.306768239085847E-2</v>
          </cell>
          <cell r="BK71">
            <v>-2.5769999310962577E-2</v>
          </cell>
          <cell r="BL71">
            <v>-8.1335313671405673E-3</v>
          </cell>
          <cell r="BM71">
            <v>-8.4141471762692488E-2</v>
          </cell>
          <cell r="BN71">
            <v>3.5658673310495104E-2</v>
          </cell>
          <cell r="BO71">
            <v>6.0066155465343662E-2</v>
          </cell>
          <cell r="BP71">
            <v>1.4396142117580224E-2</v>
          </cell>
          <cell r="BQ71">
            <v>3.8450782997763167E-3</v>
          </cell>
          <cell r="BS71">
            <v>1990</v>
          </cell>
          <cell r="BT71">
            <v>-8.0855276960470776E-2</v>
          </cell>
          <cell r="BU71">
            <v>-1.0864555073882396E-2</v>
          </cell>
          <cell r="BV71">
            <v>1.8686442202964448E-2</v>
          </cell>
          <cell r="BW71">
            <v>-3.8571627428998508E-2</v>
          </cell>
          <cell r="BX71">
            <v>6.8136260865318862E-2</v>
          </cell>
          <cell r="BY71">
            <v>-2.1023248122373037E-2</v>
          </cell>
          <cell r="BZ71">
            <v>-3.2339875521607241E-3</v>
          </cell>
          <cell r="CA71">
            <v>-7.9274046872028867E-2</v>
          </cell>
          <cell r="CB71">
            <v>4.1036663033322887E-2</v>
          </cell>
          <cell r="CC71">
            <v>6.5267241768155265E-2</v>
          </cell>
          <cell r="CD71">
            <v>1.932431624234679E-2</v>
          </cell>
          <cell r="CE71">
            <v>8.6674811241611045E-3</v>
          </cell>
          <cell r="CG71">
            <v>1990</v>
          </cell>
          <cell r="CH71">
            <v>-2.5672932216477373E-2</v>
          </cell>
        </row>
        <row r="72">
          <cell r="A72">
            <v>1991</v>
          </cell>
          <cell r="B72">
            <v>13838</v>
          </cell>
          <cell r="C72">
            <v>14319</v>
          </cell>
          <cell r="D72">
            <v>14284</v>
          </cell>
          <cell r="E72">
            <v>14313</v>
          </cell>
          <cell r="F72">
            <v>13866</v>
          </cell>
          <cell r="G72">
            <v>13573</v>
          </cell>
          <cell r="H72">
            <v>13775</v>
          </cell>
          <cell r="I72">
            <v>14088</v>
          </cell>
          <cell r="J72">
            <v>14284</v>
          </cell>
          <cell r="K72">
            <v>14454</v>
          </cell>
          <cell r="L72">
            <v>14666</v>
          </cell>
          <cell r="M72">
            <v>14881</v>
          </cell>
          <cell r="O72">
            <v>1991</v>
          </cell>
          <cell r="P72">
            <v>607</v>
          </cell>
          <cell r="Q72">
            <v>584</v>
          </cell>
          <cell r="R72">
            <v>588</v>
          </cell>
          <cell r="S72">
            <v>588</v>
          </cell>
          <cell r="T72">
            <v>609</v>
          </cell>
          <cell r="U72">
            <v>623</v>
          </cell>
          <cell r="V72">
            <v>611</v>
          </cell>
          <cell r="W72">
            <v>599</v>
          </cell>
          <cell r="X72">
            <v>595</v>
          </cell>
          <cell r="Y72">
            <v>587</v>
          </cell>
          <cell r="Z72">
            <v>580</v>
          </cell>
          <cell r="AA72">
            <v>571</v>
          </cell>
          <cell r="AC72">
            <v>1991</v>
          </cell>
          <cell r="AD72">
            <v>13856</v>
          </cell>
          <cell r="AE72">
            <v>14270</v>
          </cell>
          <cell r="AF72">
            <v>14482</v>
          </cell>
          <cell r="AG72">
            <v>14178</v>
          </cell>
          <cell r="AH72">
            <v>13923</v>
          </cell>
          <cell r="AI72">
            <v>13658</v>
          </cell>
          <cell r="AJ72">
            <v>14008</v>
          </cell>
          <cell r="AK72">
            <v>14300</v>
          </cell>
          <cell r="AL72">
            <v>14518</v>
          </cell>
          <cell r="AM72">
            <v>14737</v>
          </cell>
          <cell r="AN72">
            <v>14522</v>
          </cell>
          <cell r="AO72">
            <v>15516</v>
          </cell>
          <cell r="AQ72">
            <v>1991</v>
          </cell>
          <cell r="AR72">
            <v>4.8747974557188283E-3</v>
          </cell>
          <cell r="AS72">
            <v>5.0292869515011548E-3</v>
          </cell>
          <cell r="AT72">
            <v>4.9048072880168185E-3</v>
          </cell>
          <cell r="AU72">
            <v>4.8428186714542191E-3</v>
          </cell>
          <cell r="AV72">
            <v>4.9633199322894625E-3</v>
          </cell>
          <cell r="AW72">
            <v>5.0611571979219038E-3</v>
          </cell>
          <cell r="AX72">
            <v>5.1352839605603553E-3</v>
          </cell>
          <cell r="AY72">
            <v>5.0201741861793259E-3</v>
          </cell>
          <cell r="AZ72">
            <v>4.9527855477855482E-3</v>
          </cell>
          <cell r="BA72">
            <v>4.8701026312164206E-3</v>
          </cell>
          <cell r="BB72">
            <v>4.8100472733030239E-3</v>
          </cell>
          <cell r="BC72">
            <v>4.8759646283799297E-3</v>
          </cell>
          <cell r="BE72">
            <v>1991</v>
          </cell>
          <cell r="BF72">
            <v>-3.5030294588759614E-2</v>
          </cell>
          <cell r="BG72">
            <v>2.9878752886836057E-2</v>
          </cell>
          <cell r="BH72">
            <v>1.4856341976173804E-2</v>
          </cell>
          <cell r="BI72">
            <v>-2.099157574920596E-2</v>
          </cell>
          <cell r="BJ72">
            <v>-1.7985611510791366E-2</v>
          </cell>
          <cell r="BK72">
            <v>-1.9033254327372018E-2</v>
          </cell>
          <cell r="BL72">
            <v>2.5626006735978812E-2</v>
          </cell>
          <cell r="BM72">
            <v>2.0845231296402034E-2</v>
          </cell>
          <cell r="BN72">
            <v>1.5244755244755215E-2</v>
          </cell>
          <cell r="BO72">
            <v>1.5084722413555518E-2</v>
          </cell>
          <cell r="BP72">
            <v>-1.458912940218493E-2</v>
          </cell>
          <cell r="BQ72">
            <v>6.8447872193912573E-2</v>
          </cell>
          <cell r="BS72">
            <v>1991</v>
          </cell>
          <cell r="BT72">
            <v>-3.0155497133040787E-2</v>
          </cell>
          <cell r="BU72">
            <v>3.4908039838337214E-2</v>
          </cell>
          <cell r="BV72">
            <v>1.9761149264190623E-2</v>
          </cell>
          <cell r="BW72">
            <v>-1.6148757077751742E-2</v>
          </cell>
          <cell r="BX72">
            <v>-1.3022291578501904E-2</v>
          </cell>
          <cell r="BY72">
            <v>-1.3972097129450113E-2</v>
          </cell>
          <cell r="BZ72">
            <v>3.0761290696539167E-2</v>
          </cell>
          <cell r="CA72">
            <v>2.5865405482581358E-2</v>
          </cell>
          <cell r="CB72">
            <v>2.0197540792540762E-2</v>
          </cell>
          <cell r="CC72">
            <v>1.9954825044771939E-2</v>
          </cell>
          <cell r="CD72">
            <v>-9.7790821288819066E-3</v>
          </cell>
          <cell r="CE72">
            <v>7.3323836822292501E-2</v>
          </cell>
          <cell r="CG72">
            <v>1991</v>
          </cell>
          <cell r="CH72">
            <v>0.14605348011329666</v>
          </cell>
        </row>
        <row r="73">
          <cell r="A73">
            <v>1992</v>
          </cell>
          <cell r="B73">
            <v>14970</v>
          </cell>
          <cell r="C73">
            <v>14306</v>
          </cell>
          <cell r="D73">
            <v>13945</v>
          </cell>
          <cell r="E73">
            <v>14161</v>
          </cell>
          <cell r="F73">
            <v>14725</v>
          </cell>
          <cell r="G73">
            <v>14679</v>
          </cell>
          <cell r="H73">
            <v>15370</v>
          </cell>
          <cell r="I73">
            <v>15743</v>
          </cell>
          <cell r="J73">
            <v>15536</v>
          </cell>
          <cell r="K73">
            <v>15426</v>
          </cell>
          <cell r="L73">
            <v>15212</v>
          </cell>
          <cell r="M73">
            <v>15718</v>
          </cell>
          <cell r="O73">
            <v>1992</v>
          </cell>
          <cell r="P73">
            <v>572</v>
          </cell>
          <cell r="Q73">
            <v>599</v>
          </cell>
          <cell r="R73">
            <v>616</v>
          </cell>
          <cell r="S73">
            <v>608</v>
          </cell>
          <cell r="T73">
            <v>580</v>
          </cell>
          <cell r="U73">
            <v>584</v>
          </cell>
          <cell r="V73">
            <v>558</v>
          </cell>
          <cell r="W73">
            <v>547</v>
          </cell>
          <cell r="X73">
            <v>549</v>
          </cell>
          <cell r="Y73">
            <v>552</v>
          </cell>
          <cell r="Z73">
            <v>560</v>
          </cell>
          <cell r="AA73">
            <v>544</v>
          </cell>
          <cell r="AC73">
            <v>1992</v>
          </cell>
          <cell r="AD73">
            <v>14613</v>
          </cell>
          <cell r="AE73">
            <v>14143</v>
          </cell>
          <cell r="AF73">
            <v>13868</v>
          </cell>
          <cell r="AG73">
            <v>14690</v>
          </cell>
          <cell r="AH73">
            <v>14598</v>
          </cell>
          <cell r="AI73">
            <v>14733</v>
          </cell>
          <cell r="AJ73">
            <v>15825</v>
          </cell>
          <cell r="AK73">
            <v>15636</v>
          </cell>
          <cell r="AL73">
            <v>15679</v>
          </cell>
          <cell r="AM73">
            <v>15461</v>
          </cell>
          <cell r="AN73">
            <v>15367</v>
          </cell>
          <cell r="AO73">
            <v>15846</v>
          </cell>
          <cell r="AQ73">
            <v>1992</v>
          </cell>
          <cell r="AR73">
            <v>4.5989301366331529E-3</v>
          </cell>
          <cell r="AS73">
            <v>4.8867982846324057E-3</v>
          </cell>
          <cell r="AT73">
            <v>5.0614673925852604E-3</v>
          </cell>
          <cell r="AU73">
            <v>5.1737140659551964E-3</v>
          </cell>
          <cell r="AV73">
            <v>4.8448491036986617E-3</v>
          </cell>
          <cell r="AW73">
            <v>4.8936703658035352E-3</v>
          </cell>
          <cell r="AX73">
            <v>4.8510486662594176E-3</v>
          </cell>
          <cell r="AY73">
            <v>4.5347135334386519E-3</v>
          </cell>
          <cell r="AZ73">
            <v>4.5457405986185726E-3</v>
          </cell>
          <cell r="BA73">
            <v>4.5257733273805726E-3</v>
          </cell>
          <cell r="BB73">
            <v>4.591509820408339E-3</v>
          </cell>
          <cell r="BC73">
            <v>4.6368798941454634E-3</v>
          </cell>
          <cell r="BE73">
            <v>1992</v>
          </cell>
          <cell r="BF73">
            <v>-5.8197989172467102E-2</v>
          </cell>
          <cell r="BG73">
            <v>-3.2163142407445444E-2</v>
          </cell>
          <cell r="BH73">
            <v>-1.944424803789857E-2</v>
          </cell>
          <cell r="BI73">
            <v>5.9273146812806488E-2</v>
          </cell>
          <cell r="BJ73">
            <v>-6.2627637848876594E-3</v>
          </cell>
          <cell r="BK73">
            <v>9.2478421701602809E-3</v>
          </cell>
          <cell r="BL73">
            <v>7.4119323966605588E-2</v>
          </cell>
          <cell r="BM73">
            <v>-1.1943127962085298E-2</v>
          </cell>
          <cell r="BN73">
            <v>2.7500639549757899E-3</v>
          </cell>
          <cell r="BO73">
            <v>-1.3903947955864582E-2</v>
          </cell>
          <cell r="BP73">
            <v>-6.079813724856109E-3</v>
          </cell>
          <cell r="BQ73">
            <v>3.1170690440554427E-2</v>
          </cell>
          <cell r="BS73">
            <v>1992</v>
          </cell>
          <cell r="BT73">
            <v>-5.3599059035833951E-2</v>
          </cell>
          <cell r="BU73">
            <v>-2.7276344122813038E-2</v>
          </cell>
          <cell r="BV73">
            <v>-1.4382780645313311E-2</v>
          </cell>
          <cell r="BW73">
            <v>6.4446860878761683E-2</v>
          </cell>
          <cell r="BX73">
            <v>-1.4179146811889977E-3</v>
          </cell>
          <cell r="BY73">
            <v>1.4141512535963817E-2</v>
          </cell>
          <cell r="BZ73">
            <v>7.8970372632865007E-2</v>
          </cell>
          <cell r="CA73">
            <v>-7.4084144286466463E-3</v>
          </cell>
          <cell r="CB73">
            <v>7.2958045535943625E-3</v>
          </cell>
          <cell r="CC73">
            <v>-9.3781746284840092E-3</v>
          </cell>
          <cell r="CD73">
            <v>-1.48830390444777E-3</v>
          </cell>
          <cell r="CE73">
            <v>3.580757033469989E-2</v>
          </cell>
          <cell r="CG73">
            <v>1992</v>
          </cell>
          <cell r="CH73">
            <v>8.1076689380070066E-2</v>
          </cell>
        </row>
        <row r="74">
          <cell r="A74">
            <v>1993</v>
          </cell>
          <cell r="B74">
            <v>15979</v>
          </cell>
          <cell r="C74">
            <v>16641</v>
          </cell>
          <cell r="D74">
            <v>17048</v>
          </cell>
          <cell r="E74">
            <v>17227</v>
          </cell>
          <cell r="F74">
            <v>16751</v>
          </cell>
          <cell r="G74">
            <v>17165</v>
          </cell>
          <cell r="H74">
            <v>17650</v>
          </cell>
          <cell r="I74">
            <v>18006</v>
          </cell>
          <cell r="J74">
            <v>18676</v>
          </cell>
          <cell r="K74">
            <v>18350</v>
          </cell>
          <cell r="L74">
            <v>17543</v>
          </cell>
          <cell r="M74">
            <v>17443</v>
          </cell>
          <cell r="O74">
            <v>1993</v>
          </cell>
          <cell r="P74">
            <v>537</v>
          </cell>
          <cell r="Q74">
            <v>515</v>
          </cell>
          <cell r="R74">
            <v>499</v>
          </cell>
          <cell r="S74">
            <v>498</v>
          </cell>
          <cell r="T74">
            <v>510</v>
          </cell>
          <cell r="U74">
            <v>502</v>
          </cell>
          <cell r="V74">
            <v>490</v>
          </cell>
          <cell r="W74">
            <v>483</v>
          </cell>
          <cell r="X74">
            <v>465</v>
          </cell>
          <cell r="Y74">
            <v>469</v>
          </cell>
          <cell r="Z74">
            <v>492</v>
          </cell>
          <cell r="AA74">
            <v>496</v>
          </cell>
          <cell r="AC74">
            <v>1993</v>
          </cell>
          <cell r="AD74">
            <v>16024</v>
          </cell>
          <cell r="AE74">
            <v>17107</v>
          </cell>
          <cell r="AF74">
            <v>17345</v>
          </cell>
          <cell r="AG74">
            <v>17227</v>
          </cell>
          <cell r="AH74">
            <v>16827</v>
          </cell>
          <cell r="AI74">
            <v>17534</v>
          </cell>
          <cell r="AJ74">
            <v>17858</v>
          </cell>
          <cell r="AK74">
            <v>18649</v>
          </cell>
          <cell r="AL74">
            <v>18539</v>
          </cell>
          <cell r="AM74">
            <v>18428</v>
          </cell>
          <cell r="AN74">
            <v>17422</v>
          </cell>
          <cell r="AO74">
            <v>17258</v>
          </cell>
          <cell r="AQ74">
            <v>1993</v>
          </cell>
          <cell r="AR74">
            <v>4.5125599520383693E-3</v>
          </cell>
          <cell r="AS74">
            <v>4.4569161882176732E-3</v>
          </cell>
          <cell r="AT74">
            <v>4.1439917382747804E-3</v>
          </cell>
          <cell r="AU74">
            <v>4.1217670798501015E-3</v>
          </cell>
          <cell r="AV74">
            <v>4.1325680617635106E-3</v>
          </cell>
          <cell r="AW74">
            <v>4.267362968245478E-3</v>
          </cell>
          <cell r="AX74">
            <v>4.1103475153036004E-3</v>
          </cell>
          <cell r="AY74">
            <v>4.058357598835256E-3</v>
          </cell>
          <cell r="AZ74">
            <v>3.8806102203871517E-3</v>
          </cell>
          <cell r="BA74">
            <v>3.8684889512199503E-3</v>
          </cell>
          <cell r="BB74">
            <v>3.9030985456913391E-3</v>
          </cell>
          <cell r="BC74">
            <v>4.1383155397390278E-3</v>
          </cell>
          <cell r="BE74">
            <v>1993</v>
          </cell>
          <cell r="BF74">
            <v>1.1233118768143369E-2</v>
          </cell>
          <cell r="BG74">
            <v>6.75861208187718E-2</v>
          </cell>
          <cell r="BH74">
            <v>1.3912433506751531E-2</v>
          </cell>
          <cell r="BI74">
            <v>-6.803113289132301E-3</v>
          </cell>
          <cell r="BJ74">
            <v>-2.3219364950368582E-2</v>
          </cell>
          <cell r="BK74">
            <v>4.2015807927735294E-2</v>
          </cell>
          <cell r="BL74">
            <v>1.8478384852286922E-2</v>
          </cell>
          <cell r="BM74">
            <v>4.4293873894053037E-2</v>
          </cell>
          <cell r="BN74">
            <v>-5.8984395946163337E-3</v>
          </cell>
          <cell r="BO74">
            <v>-5.9873779599762811E-3</v>
          </cell>
          <cell r="BP74">
            <v>-5.4590840026047305E-2</v>
          </cell>
          <cell r="BQ74">
            <v>-9.4133853748133989E-3</v>
          </cell>
          <cell r="BS74">
            <v>1993</v>
          </cell>
          <cell r="BT74">
            <v>1.574567872018174E-2</v>
          </cell>
          <cell r="BU74">
            <v>7.2043037006989469E-2</v>
          </cell>
          <cell r="BV74">
            <v>1.8056425245026313E-2</v>
          </cell>
          <cell r="BW74">
            <v>-2.6813462092821995E-3</v>
          </cell>
          <cell r="BX74">
            <v>-1.9086796888605071E-2</v>
          </cell>
          <cell r="BY74">
            <v>4.6283170895980774E-2</v>
          </cell>
          <cell r="BZ74">
            <v>2.2588732367590521E-2</v>
          </cell>
          <cell r="CA74">
            <v>4.8352231492888295E-2</v>
          </cell>
          <cell r="CB74">
            <v>-2.017829374229182E-3</v>
          </cell>
          <cell r="CC74">
            <v>-2.1188890087563308E-3</v>
          </cell>
          <cell r="CD74">
            <v>-5.0687741480355965E-2</v>
          </cell>
          <cell r="CE74">
            <v>-5.275069835074371E-3</v>
          </cell>
          <cell r="CG74">
            <v>1993</v>
          </cell>
          <cell r="CH74">
            <v>0.14394387710675538</v>
          </cell>
        </row>
        <row r="75">
          <cell r="A75">
            <v>1994</v>
          </cell>
          <cell r="B75">
            <v>16870</v>
          </cell>
          <cell r="C75">
            <v>16441</v>
          </cell>
          <cell r="D75">
            <v>16097</v>
          </cell>
          <cell r="E75">
            <v>15757</v>
          </cell>
          <cell r="F75">
            <v>15374</v>
          </cell>
          <cell r="G75">
            <v>15541</v>
          </cell>
          <cell r="H75">
            <v>15509</v>
          </cell>
          <cell r="I75">
            <v>15841</v>
          </cell>
          <cell r="J75">
            <v>15202</v>
          </cell>
          <cell r="K75">
            <v>15089</v>
          </cell>
          <cell r="L75">
            <v>14990</v>
          </cell>
          <cell r="M75">
            <v>15120</v>
          </cell>
          <cell r="O75">
            <v>1994</v>
          </cell>
          <cell r="P75">
            <v>516</v>
          </cell>
          <cell r="Q75">
            <v>529</v>
          </cell>
          <cell r="R75">
            <v>544</v>
          </cell>
          <cell r="S75">
            <v>573</v>
          </cell>
          <cell r="T75">
            <v>586</v>
          </cell>
          <cell r="U75">
            <v>577</v>
          </cell>
          <cell r="V75">
            <v>577</v>
          </cell>
          <cell r="W75">
            <v>563</v>
          </cell>
          <cell r="X75">
            <v>586</v>
          </cell>
          <cell r="Y75">
            <v>594</v>
          </cell>
          <cell r="Z75">
            <v>596</v>
          </cell>
          <cell r="AA75">
            <v>590</v>
          </cell>
          <cell r="AC75">
            <v>1994</v>
          </cell>
          <cell r="AD75">
            <v>17310</v>
          </cell>
          <cell r="AE75">
            <v>16256</v>
          </cell>
          <cell r="AF75">
            <v>15633</v>
          </cell>
          <cell r="AG75">
            <v>15943</v>
          </cell>
          <cell r="AH75">
            <v>15441</v>
          </cell>
          <cell r="AI75">
            <v>15399</v>
          </cell>
          <cell r="AJ75">
            <v>15843</v>
          </cell>
          <cell r="AK75">
            <v>15724</v>
          </cell>
          <cell r="AL75">
            <v>15250</v>
          </cell>
          <cell r="AM75">
            <v>15307</v>
          </cell>
          <cell r="AN75">
            <v>15009</v>
          </cell>
          <cell r="AO75">
            <v>15012</v>
          </cell>
          <cell r="AQ75">
            <v>1994</v>
          </cell>
          <cell r="AR75">
            <v>4.2033259937420322E-3</v>
          </cell>
          <cell r="AS75">
            <v>4.1870253225495865E-3</v>
          </cell>
          <cell r="AT75">
            <v>4.4889927821522308E-3</v>
          </cell>
          <cell r="AU75">
            <v>4.8128750079959063E-3</v>
          </cell>
          <cell r="AV75">
            <v>4.7090489033849757E-3</v>
          </cell>
          <cell r="AW75">
            <v>4.8394733717591698E-3</v>
          </cell>
          <cell r="AX75">
            <v>4.8426808017836658E-3</v>
          </cell>
          <cell r="AY75">
            <v>4.6910743966841299E-3</v>
          </cell>
          <cell r="AZ75">
            <v>4.7212180954803703E-3</v>
          </cell>
          <cell r="BA75">
            <v>4.8977409836065576E-3</v>
          </cell>
          <cell r="BB75">
            <v>4.8638095860281793E-3</v>
          </cell>
          <cell r="BC75">
            <v>4.9530281830901454E-3</v>
          </cell>
          <cell r="BE75">
            <v>1994</v>
          </cell>
          <cell r="BF75">
            <v>3.0130953760574286E-3</v>
          </cell>
          <cell r="BG75">
            <v>-6.0889659156556863E-2</v>
          </cell>
          <cell r="BH75">
            <v>-3.8324311023621993E-2</v>
          </cell>
          <cell r="BI75">
            <v>1.9829847118275401E-2</v>
          </cell>
          <cell r="BJ75">
            <v>-3.1487173054004947E-2</v>
          </cell>
          <cell r="BK75">
            <v>-2.720031086069552E-3</v>
          </cell>
          <cell r="BL75">
            <v>2.8833041106565371E-2</v>
          </cell>
          <cell r="BM75">
            <v>-7.5112036861705311E-3</v>
          </cell>
          <cell r="BN75">
            <v>-3.0145001271940974E-2</v>
          </cell>
          <cell r="BO75">
            <v>3.7377049180327138E-3</v>
          </cell>
          <cell r="BP75">
            <v>-1.9468217155549694E-2</v>
          </cell>
          <cell r="BQ75">
            <v>1.9988007195692603E-4</v>
          </cell>
          <cell r="BS75">
            <v>1994</v>
          </cell>
          <cell r="BT75">
            <v>7.2164213697994608E-3</v>
          </cell>
          <cell r="BU75">
            <v>-5.6702633834007275E-2</v>
          </cell>
          <cell r="BV75">
            <v>-3.3835318241469764E-2</v>
          </cell>
          <cell r="BW75">
            <v>2.4642722126271308E-2</v>
          </cell>
          <cell r="BX75">
            <v>-2.6778124150619972E-2</v>
          </cell>
          <cell r="BY75">
            <v>2.1194422856896178E-3</v>
          </cell>
          <cell r="BZ75">
            <v>3.3675721908349041E-2</v>
          </cell>
          <cell r="CA75">
            <v>-2.8201292894864012E-3</v>
          </cell>
          <cell r="CB75">
            <v>-2.5423783176460605E-2</v>
          </cell>
          <cell r="CC75">
            <v>8.6354459016392722E-3</v>
          </cell>
          <cell r="CD75">
            <v>-1.4604407569521515E-2</v>
          </cell>
          <cell r="CE75">
            <v>5.1529082550470715E-3</v>
          </cell>
          <cell r="CG75">
            <v>1994</v>
          </cell>
          <cell r="CH75">
            <v>-7.9387238778824032E-2</v>
          </cell>
        </row>
        <row r="76">
          <cell r="A76">
            <v>1995</v>
          </cell>
          <cell r="B76">
            <v>15387</v>
          </cell>
          <cell r="C76">
            <v>16017</v>
          </cell>
          <cell r="D76">
            <v>15817</v>
          </cell>
          <cell r="E76">
            <v>16223</v>
          </cell>
          <cell r="F76">
            <v>16413</v>
          </cell>
          <cell r="G76">
            <v>16758</v>
          </cell>
          <cell r="H76">
            <v>16949</v>
          </cell>
          <cell r="I76">
            <v>17215</v>
          </cell>
          <cell r="J76">
            <v>17898</v>
          </cell>
          <cell r="K76">
            <v>18649</v>
          </cell>
          <cell r="L76">
            <v>18922</v>
          </cell>
          <cell r="M76">
            <v>19753</v>
          </cell>
          <cell r="O76">
            <v>1995</v>
          </cell>
          <cell r="P76">
            <v>584</v>
          </cell>
          <cell r="Q76">
            <v>559</v>
          </cell>
          <cell r="R76">
            <v>568</v>
          </cell>
          <cell r="S76">
            <v>555</v>
          </cell>
          <cell r="T76">
            <v>548</v>
          </cell>
          <cell r="U76">
            <v>538</v>
          </cell>
          <cell r="V76">
            <v>533</v>
          </cell>
          <cell r="W76">
            <v>524</v>
          </cell>
          <cell r="X76">
            <v>505</v>
          </cell>
          <cell r="Y76">
            <v>482</v>
          </cell>
          <cell r="Z76">
            <v>483</v>
          </cell>
          <cell r="AA76">
            <v>463</v>
          </cell>
          <cell r="AC76">
            <v>1995</v>
          </cell>
          <cell r="AD76">
            <v>16107</v>
          </cell>
          <cell r="AE76">
            <v>16009</v>
          </cell>
          <cell r="AF76">
            <v>15838</v>
          </cell>
          <cell r="AG76">
            <v>16341</v>
          </cell>
          <cell r="AH76">
            <v>16783</v>
          </cell>
          <cell r="AI76">
            <v>16786</v>
          </cell>
          <cell r="AJ76">
            <v>17139</v>
          </cell>
          <cell r="AK76">
            <v>17410</v>
          </cell>
          <cell r="AL76">
            <v>18446</v>
          </cell>
          <cell r="AM76">
            <v>18809</v>
          </cell>
          <cell r="AN76">
            <v>18990</v>
          </cell>
          <cell r="AO76">
            <v>20258</v>
          </cell>
          <cell r="AQ76">
            <v>1995</v>
          </cell>
          <cell r="AR76">
            <v>4.9882360778044227E-3</v>
          </cell>
          <cell r="AS76">
            <v>4.6323042776432611E-3</v>
          </cell>
          <cell r="AT76">
            <v>4.6765652653715621E-3</v>
          </cell>
          <cell r="AU76">
            <v>4.7374273898219471E-3</v>
          </cell>
          <cell r="AV76">
            <v>4.5867878342818677E-3</v>
          </cell>
          <cell r="AW76">
            <v>4.4766549484597509E-3</v>
          </cell>
          <cell r="AX76">
            <v>4.4847973509670762E-3</v>
          </cell>
          <cell r="AY76">
            <v>4.3860299122858194E-3</v>
          </cell>
          <cell r="AZ76">
            <v>4.3262923607122342E-3</v>
          </cell>
          <cell r="BA76">
            <v>4.0608704687556466E-3</v>
          </cell>
          <cell r="BB76">
            <v>4.0491812430219574E-3</v>
          </cell>
          <cell r="BC76">
            <v>4.0133574688432511E-3</v>
          </cell>
          <cell r="BE76">
            <v>1995</v>
          </cell>
          <cell r="BF76">
            <v>7.2941646682653793E-2</v>
          </cell>
          <cell r="BG76">
            <v>-6.084311169056944E-3</v>
          </cell>
          <cell r="BH76">
            <v>-1.0681491660940678E-2</v>
          </cell>
          <cell r="BI76">
            <v>3.1759060487435375E-2</v>
          </cell>
          <cell r="BJ76">
            <v>2.704852824184556E-2</v>
          </cell>
          <cell r="BK76">
            <v>1.7875230888408922E-4</v>
          </cell>
          <cell r="BL76">
            <v>2.102942928631002E-2</v>
          </cell>
          <cell r="BM76">
            <v>1.5811891008810308E-2</v>
          </cell>
          <cell r="BN76">
            <v>5.9506031016657079E-2</v>
          </cell>
          <cell r="BO76">
            <v>1.9679063211536452E-2</v>
          </cell>
          <cell r="BP76">
            <v>9.6230527938752086E-3</v>
          </cell>
          <cell r="BQ76">
            <v>6.6771985255397626E-2</v>
          </cell>
          <cell r="BS76">
            <v>1995</v>
          </cell>
          <cell r="BT76">
            <v>7.7929882760458216E-2</v>
          </cell>
          <cell r="BU76">
            <v>-1.4520068914136829E-3</v>
          </cell>
          <cell r="BV76">
            <v>-6.0049263955691164E-3</v>
          </cell>
          <cell r="BW76">
            <v>3.6496487877257323E-2</v>
          </cell>
          <cell r="BX76">
            <v>3.1635316076127427E-2</v>
          </cell>
          <cell r="BY76">
            <v>4.6554072573438401E-3</v>
          </cell>
          <cell r="BZ76">
            <v>2.5514226637277097E-2</v>
          </cell>
          <cell r="CA76">
            <v>2.0197920921096128E-2</v>
          </cell>
          <cell r="CB76">
            <v>6.3832323377369313E-2</v>
          </cell>
          <cell r="CC76">
            <v>2.3739933680292098E-2</v>
          </cell>
          <cell r="CD76">
            <v>1.3672234036897166E-2</v>
          </cell>
          <cell r="CE76">
            <v>7.0785342724240877E-2</v>
          </cell>
          <cell r="CG76">
            <v>1995</v>
          </cell>
          <cell r="CH76">
            <v>0.42148986345089368</v>
          </cell>
        </row>
        <row r="77">
          <cell r="A77">
            <v>1996</v>
          </cell>
          <cell r="B77">
            <v>20257</v>
          </cell>
          <cell r="C77">
            <v>20443</v>
          </cell>
          <cell r="D77">
            <v>19248</v>
          </cell>
          <cell r="E77">
            <v>19025</v>
          </cell>
          <cell r="F77">
            <v>19291</v>
          </cell>
          <cell r="G77">
            <v>19072</v>
          </cell>
          <cell r="H77">
            <v>19071</v>
          </cell>
          <cell r="I77">
            <v>18997</v>
          </cell>
          <cell r="J77">
            <v>18867</v>
          </cell>
          <cell r="K77">
            <v>19332</v>
          </cell>
          <cell r="L77">
            <v>20145</v>
          </cell>
          <cell r="M77">
            <v>19831</v>
          </cell>
          <cell r="O77">
            <v>1996</v>
          </cell>
          <cell r="P77">
            <v>454</v>
          </cell>
          <cell r="Q77">
            <v>451</v>
          </cell>
          <cell r="R77">
            <v>477</v>
          </cell>
          <cell r="S77">
            <v>484</v>
          </cell>
          <cell r="T77">
            <v>477</v>
          </cell>
          <cell r="U77">
            <v>487</v>
          </cell>
          <cell r="V77">
            <v>531</v>
          </cell>
          <cell r="W77">
            <v>533</v>
          </cell>
          <cell r="X77">
            <v>538</v>
          </cell>
          <cell r="Y77">
            <v>525</v>
          </cell>
          <cell r="Z77">
            <v>505</v>
          </cell>
          <cell r="AA77">
            <v>505</v>
          </cell>
          <cell r="AC77">
            <v>1996</v>
          </cell>
          <cell r="AD77">
            <v>20443</v>
          </cell>
          <cell r="AE77">
            <v>19558</v>
          </cell>
          <cell r="AF77">
            <v>19084</v>
          </cell>
          <cell r="AG77">
            <v>19217</v>
          </cell>
          <cell r="AH77">
            <v>19092</v>
          </cell>
          <cell r="AI77">
            <v>19808</v>
          </cell>
          <cell r="AJ77">
            <v>18478</v>
          </cell>
          <cell r="AK77">
            <v>18786</v>
          </cell>
          <cell r="AL77">
            <v>18880</v>
          </cell>
          <cell r="AM77">
            <v>19755</v>
          </cell>
          <cell r="AN77">
            <v>20086</v>
          </cell>
          <cell r="AO77">
            <v>19881</v>
          </cell>
          <cell r="AQ77">
            <v>1996</v>
          </cell>
          <cell r="AR77">
            <v>3.7831465758383521E-3</v>
          </cell>
          <cell r="AS77">
            <v>3.7583333333333336E-3</v>
          </cell>
          <cell r="AT77">
            <v>3.9119950915226503E-3</v>
          </cell>
          <cell r="AU77">
            <v>4.0208638999510932E-3</v>
          </cell>
          <cell r="AV77">
            <v>3.9903067596399021E-3</v>
          </cell>
          <cell r="AW77">
            <v>4.0540819889657098E-3</v>
          </cell>
          <cell r="AX77">
            <v>4.2603581886106624E-3</v>
          </cell>
          <cell r="AY77">
            <v>4.5664217808565142E-3</v>
          </cell>
          <cell r="AZ77">
            <v>4.5026642180347066E-3</v>
          </cell>
          <cell r="BA77">
            <v>4.4797404661016949E-3</v>
          </cell>
          <cell r="BB77">
            <v>4.2914135661857753E-3</v>
          </cell>
          <cell r="BC77">
            <v>4.1549068173520531E-3</v>
          </cell>
          <cell r="BE77">
            <v>1996</v>
          </cell>
          <cell r="BF77">
            <v>9.1321946885181138E-3</v>
          </cell>
          <cell r="BG77">
            <v>-4.3291102088734545E-2</v>
          </cell>
          <cell r="BH77">
            <v>-2.4235606912772267E-2</v>
          </cell>
          <cell r="BI77">
            <v>6.9691888492977583E-3</v>
          </cell>
          <cell r="BJ77">
            <v>-6.5046573346516645E-3</v>
          </cell>
          <cell r="BK77">
            <v>3.7502618897967688E-2</v>
          </cell>
          <cell r="BL77">
            <v>-6.7144588045234266E-2</v>
          </cell>
          <cell r="BM77">
            <v>1.6668470613702802E-2</v>
          </cell>
          <cell r="BN77">
            <v>5.0037261790694121E-3</v>
          </cell>
          <cell r="BO77">
            <v>4.6345338983050821E-2</v>
          </cell>
          <cell r="BP77">
            <v>1.6755251834978502E-2</v>
          </cell>
          <cell r="BQ77">
            <v>-1.0206113711042519E-2</v>
          </cell>
          <cell r="BS77">
            <v>1996</v>
          </cell>
          <cell r="BT77">
            <v>1.2915341264356466E-2</v>
          </cell>
          <cell r="BU77">
            <v>-3.953276875540121E-2</v>
          </cell>
          <cell r="BV77">
            <v>-2.0323611821249615E-2</v>
          </cell>
          <cell r="BW77">
            <v>1.0990052749248851E-2</v>
          </cell>
          <cell r="BX77">
            <v>-2.5143505750117624E-3</v>
          </cell>
          <cell r="BY77">
            <v>4.1556700886933397E-2</v>
          </cell>
          <cell r="BZ77">
            <v>-6.2884229856623605E-2</v>
          </cell>
          <cell r="CA77">
            <v>2.1234892394559314E-2</v>
          </cell>
          <cell r="CB77">
            <v>9.5063903971041187E-3</v>
          </cell>
          <cell r="CC77">
            <v>5.0825079449152516E-2</v>
          </cell>
          <cell r="CD77">
            <v>2.1046665401164278E-2</v>
          </cell>
          <cell r="CE77">
            <v>-6.0512068936904662E-3</v>
          </cell>
          <cell r="CG77">
            <v>1996</v>
          </cell>
          <cell r="CH77">
            <v>3.1437206561902631E-2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T_G"/>
      <sheetName val="WP_G6"/>
      <sheetName val="WP_G14"/>
      <sheetName val="WP_G15"/>
      <sheetName val="WP_G-16"/>
      <sheetName val="WP_G-17"/>
      <sheetName val="WP_G-18a"/>
      <sheetName val="WP_G-18b"/>
      <sheetName val="WP_H1"/>
      <sheetName val="WP_H1.1"/>
      <sheetName val="WP_H1.2"/>
      <sheetName val="WP_H3"/>
      <sheetName val="WP_H3-1"/>
      <sheetName val="WP_H4"/>
      <sheetName val="WP_H4.1"/>
      <sheetName val="WP_H4.2"/>
      <sheetName val="WP_H4.3"/>
      <sheetName val="WP_H4.4"/>
      <sheetName val="WP_H4.5"/>
      <sheetName val="WP_H4.6"/>
      <sheetName val="WP_H5"/>
      <sheetName val="WP_H6"/>
      <sheetName val="WP_H7"/>
      <sheetName val="WP_H8"/>
      <sheetName val="WP_H8.1"/>
      <sheetName val="WP_H8.2"/>
      <sheetName val="WP_H9"/>
      <sheetName val="WP_H9.1"/>
      <sheetName val="WP_H9.2"/>
      <sheetName val="WP_H10"/>
      <sheetName val="WP_H10.1"/>
      <sheetName val="WP_H10.2"/>
      <sheetName val="WP_H11"/>
      <sheetName val="WP_H12"/>
      <sheetName val="WP_H13"/>
      <sheetName val="WP_H14"/>
      <sheetName val="WP_H15"/>
      <sheetName val="WP_H16"/>
      <sheetName val="WP_H17"/>
      <sheetName val="WP_H18"/>
      <sheetName val="WP_H19"/>
      <sheetName val="WP_H20"/>
      <sheetName val="WP_H21"/>
      <sheetName val="WP_H22"/>
      <sheetName val="WP_I1"/>
      <sheetName val="WP_I2"/>
      <sheetName val="WP_I3"/>
      <sheetName val="WP_J1"/>
      <sheetName val="WP_J2"/>
      <sheetName val="WP_J3"/>
      <sheetName val="WP_J4"/>
      <sheetName val="WP_J5"/>
      <sheetName val="WP_J6"/>
      <sheetName val="SECT_K"/>
      <sheetName val="SECT_L"/>
      <sheetName val="SECT_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Section H - Operating Income Statement</v>
          </cell>
        </row>
        <row r="3">
          <cell r="B3" t="str">
            <v>W/P H-9</v>
          </cell>
        </row>
        <row r="4">
          <cell r="A4" t="str">
            <v>OKLAHOMA GAS AND ELECTRIC SERVICES</v>
          </cell>
        </row>
        <row r="5">
          <cell r="A5" t="str">
            <v>DIRECTORS' FEES &amp; EXECUTIVE SALARIES &amp; EXPENSES</v>
          </cell>
        </row>
        <row r="6">
          <cell r="A6" t="str">
            <v>TEST YEAR ENDING DECEMBER 31, 1995</v>
          </cell>
        </row>
        <row r="7">
          <cell r="A7" t="str">
            <v>CAUSE NO. PUD  960000116</v>
          </cell>
        </row>
        <row r="10">
          <cell r="B10" t="str">
            <v>Line</v>
          </cell>
          <cell r="F10" t="str">
            <v>Fees &amp;</v>
          </cell>
          <cell r="H10" t="str">
            <v>Incentive</v>
          </cell>
          <cell r="J10" t="str">
            <v>Restricted</v>
          </cell>
        </row>
        <row r="11">
          <cell r="B11" t="str">
            <v>No.</v>
          </cell>
          <cell r="D11" t="str">
            <v>Description</v>
          </cell>
          <cell r="F11" t="str">
            <v>Salaries</v>
          </cell>
          <cell r="H11" t="str">
            <v>Compensation</v>
          </cell>
          <cell r="J11" t="str">
            <v>Stock</v>
          </cell>
          <cell r="L11" t="str">
            <v>Expenses</v>
          </cell>
        </row>
        <row r="13">
          <cell r="B13" t="str">
            <v>1.</v>
          </cell>
          <cell r="D13" t="str">
            <v>Herbert H Champlin</v>
          </cell>
          <cell r="F13">
            <v>34000</v>
          </cell>
          <cell r="L13">
            <v>1495</v>
          </cell>
        </row>
        <row r="14">
          <cell r="D14" t="str">
            <v>William E Durrett</v>
          </cell>
          <cell r="F14">
            <v>35000</v>
          </cell>
        </row>
        <row r="15">
          <cell r="D15" t="str">
            <v>Martha W Griffin</v>
          </cell>
          <cell r="F15">
            <v>34000</v>
          </cell>
          <cell r="L15">
            <v>1740</v>
          </cell>
        </row>
        <row r="16">
          <cell r="D16" t="str">
            <v>Hugh Hembree</v>
          </cell>
          <cell r="F16">
            <v>30000</v>
          </cell>
          <cell r="L16">
            <v>2074</v>
          </cell>
        </row>
        <row r="17">
          <cell r="D17" t="str">
            <v>Donald S Kennedy</v>
          </cell>
          <cell r="F17">
            <v>8000</v>
          </cell>
        </row>
        <row r="18">
          <cell r="D18" t="str">
            <v>Wayne A Parker</v>
          </cell>
          <cell r="F18">
            <v>24000</v>
          </cell>
        </row>
        <row r="19">
          <cell r="D19" t="str">
            <v>John F Snodgrass</v>
          </cell>
          <cell r="F19">
            <v>31000</v>
          </cell>
          <cell r="L19">
            <v>1329</v>
          </cell>
        </row>
        <row r="20">
          <cell r="D20" t="str">
            <v>John A Taylor</v>
          </cell>
          <cell r="F20">
            <v>35000</v>
          </cell>
          <cell r="L20">
            <v>407</v>
          </cell>
        </row>
        <row r="21">
          <cell r="D21" t="str">
            <v>Ronald White</v>
          </cell>
          <cell r="F21">
            <v>31000</v>
          </cell>
        </row>
        <row r="24">
          <cell r="D24" t="str">
            <v>J G Harlow jr</v>
          </cell>
          <cell r="F24">
            <v>500000</v>
          </cell>
          <cell r="H24">
            <v>183000</v>
          </cell>
          <cell r="J24">
            <v>149972</v>
          </cell>
          <cell r="L24">
            <v>6850</v>
          </cell>
        </row>
        <row r="25">
          <cell r="D25" t="str">
            <v>Patrick J Ryan</v>
          </cell>
          <cell r="F25">
            <v>295000</v>
          </cell>
          <cell r="H25">
            <v>63130</v>
          </cell>
          <cell r="J25">
            <v>58968</v>
          </cell>
          <cell r="L25">
            <v>5218</v>
          </cell>
        </row>
        <row r="26">
          <cell r="D26" t="str">
            <v>S E Moore</v>
          </cell>
          <cell r="F26">
            <v>212000</v>
          </cell>
          <cell r="H26">
            <v>58591</v>
          </cell>
          <cell r="J26">
            <v>52974</v>
          </cell>
          <cell r="L26">
            <v>1912</v>
          </cell>
        </row>
        <row r="27">
          <cell r="D27" t="str">
            <v>A M Strecker</v>
          </cell>
          <cell r="F27">
            <v>200000</v>
          </cell>
          <cell r="H27">
            <v>46800</v>
          </cell>
          <cell r="J27">
            <v>39974</v>
          </cell>
          <cell r="L27">
            <v>602</v>
          </cell>
        </row>
        <row r="28">
          <cell r="D28" t="str">
            <v>J T Coffman</v>
          </cell>
          <cell r="F28">
            <v>127500</v>
          </cell>
          <cell r="H28">
            <v>31720</v>
          </cell>
          <cell r="J28">
            <v>25475</v>
          </cell>
          <cell r="L28">
            <v>3758</v>
          </cell>
        </row>
        <row r="29">
          <cell r="D29" t="str">
            <v>J R Hatfield</v>
          </cell>
          <cell r="F29">
            <v>127500</v>
          </cell>
          <cell r="H29">
            <v>29835</v>
          </cell>
          <cell r="J29">
            <v>25475</v>
          </cell>
          <cell r="L29">
            <v>1902</v>
          </cell>
        </row>
        <row r="30">
          <cell r="D30" t="str">
            <v>D L Young</v>
          </cell>
          <cell r="F30">
            <v>120000</v>
          </cell>
          <cell r="H30">
            <v>25894</v>
          </cell>
          <cell r="J30">
            <v>23976</v>
          </cell>
          <cell r="L30">
            <v>2050</v>
          </cell>
        </row>
        <row r="31">
          <cell r="D31" t="str">
            <v>M D Bowen jr</v>
          </cell>
          <cell r="F31">
            <v>119167</v>
          </cell>
          <cell r="H31">
            <v>28548</v>
          </cell>
          <cell r="J31">
            <v>23814</v>
          </cell>
          <cell r="L31">
            <v>3474</v>
          </cell>
        </row>
        <row r="32">
          <cell r="D32" t="str">
            <v>M G Davis</v>
          </cell>
          <cell r="F32">
            <v>118000</v>
          </cell>
          <cell r="H32">
            <v>25680</v>
          </cell>
          <cell r="J32">
            <v>23571</v>
          </cell>
        </row>
        <row r="33">
          <cell r="D33" t="str">
            <v>D R Rowlett</v>
          </cell>
          <cell r="F33">
            <v>94167</v>
          </cell>
          <cell r="H33">
            <v>15960</v>
          </cell>
          <cell r="J33">
            <v>18833</v>
          </cell>
          <cell r="L33">
            <v>1053</v>
          </cell>
        </row>
        <row r="34">
          <cell r="D34" t="str">
            <v>I B Elliott</v>
          </cell>
          <cell r="F34">
            <v>94333</v>
          </cell>
          <cell r="H34">
            <v>16128</v>
          </cell>
          <cell r="J34">
            <v>9396</v>
          </cell>
          <cell r="L34">
            <v>763</v>
          </cell>
        </row>
        <row r="37">
          <cell r="D37" t="str">
            <v>B G Anthony</v>
          </cell>
          <cell r="F37">
            <v>104772</v>
          </cell>
          <cell r="J37">
            <v>8384</v>
          </cell>
          <cell r="L37">
            <v>7579</v>
          </cell>
        </row>
        <row r="38">
          <cell r="D38" t="str">
            <v>T C Vincent</v>
          </cell>
          <cell r="F38">
            <v>104472</v>
          </cell>
          <cell r="J38">
            <v>8384</v>
          </cell>
          <cell r="L38">
            <v>1091</v>
          </cell>
        </row>
        <row r="39">
          <cell r="D39" t="str">
            <v>W L Wylie</v>
          </cell>
          <cell r="F39">
            <v>104472</v>
          </cell>
          <cell r="J39">
            <v>8384</v>
          </cell>
          <cell r="L39">
            <v>5126</v>
          </cell>
        </row>
        <row r="40">
          <cell r="D40" t="str">
            <v>P M Dean</v>
          </cell>
          <cell r="F40">
            <v>104472</v>
          </cell>
          <cell r="J40">
            <v>6278</v>
          </cell>
          <cell r="L40">
            <v>7328</v>
          </cell>
        </row>
        <row r="41">
          <cell r="D41" t="str">
            <v>O W Beasley</v>
          </cell>
          <cell r="F41">
            <v>103712</v>
          </cell>
          <cell r="J41">
            <v>5184</v>
          </cell>
          <cell r="L41">
            <v>3143</v>
          </cell>
        </row>
        <row r="42">
          <cell r="D42" t="str">
            <v>T L Henry</v>
          </cell>
          <cell r="F42">
            <v>102340</v>
          </cell>
          <cell r="J42">
            <v>5103</v>
          </cell>
          <cell r="L42">
            <v>3483</v>
          </cell>
        </row>
        <row r="43">
          <cell r="D43" t="str">
            <v>J R Helton</v>
          </cell>
          <cell r="F43">
            <v>101980</v>
          </cell>
          <cell r="J43">
            <v>5103</v>
          </cell>
          <cell r="L43">
            <v>8777</v>
          </cell>
        </row>
        <row r="44">
          <cell r="D44" t="str">
            <v>R P Schmid</v>
          </cell>
          <cell r="F44">
            <v>95820</v>
          </cell>
          <cell r="J44">
            <v>9599</v>
          </cell>
          <cell r="L44">
            <v>4449</v>
          </cell>
        </row>
        <row r="45">
          <cell r="D45" t="str">
            <v>J E Wilson *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 Info_Factors &amp; Rates"/>
      <sheetName val="Index"/>
      <sheetName val="SCH_B1"/>
      <sheetName val="SCH_B2"/>
      <sheetName val="SCH_B2.1"/>
      <sheetName val="SCH_B2.2"/>
      <sheetName val="SCH_B2.3"/>
      <sheetName val="SCH_B2.4"/>
      <sheetName val="SCH_B3"/>
      <sheetName val="SCH_B4_P forma Adjs list"/>
      <sheetName val="SCH_C1"/>
      <sheetName val="SCH_C2"/>
      <sheetName val="SCH_C2.1"/>
      <sheetName val="SCH_D1A"/>
      <sheetName val="SCH_D2"/>
      <sheetName val="SCH_D2.1"/>
      <sheetName val="SCH_E1"/>
      <sheetName val="SCH_F1"/>
      <sheetName val="SCH_F-2"/>
      <sheetName val="SCH_F-3"/>
      <sheetName val="SCH_G"/>
      <sheetName val="SCH_H1"/>
      <sheetName val="SCH_H2"/>
      <sheetName val="SCH_H3"/>
      <sheetName val="SCH_I1"/>
      <sheetName val="SCH_I1_1"/>
      <sheetName val="SCH_J1 &amp; J2"/>
      <sheetName val="SCH_J3"/>
      <sheetName val="SCH_J4"/>
      <sheetName val="SCH_B4_Adjs list"/>
      <sheetName val="SCH_C3 Adjs List"/>
      <sheetName val="SCH_D1"/>
      <sheetName val="SCH_D3 Adjs list"/>
      <sheetName val="Sheet1"/>
      <sheetName val="SCH_B3.1"/>
      <sheetName val="SCH_C1-a"/>
      <sheetName val="SCH_I1a"/>
      <sheetName val="SCH_J1"/>
    </sheetNames>
    <sheetDataSet>
      <sheetData sheetId="0"/>
      <sheetData sheetId="1"/>
      <sheetData sheetId="2" refreshError="1">
        <row r="2">
          <cell r="B2" t="str">
            <v>SCHEDULE B - 1</v>
          </cell>
        </row>
        <row r="4">
          <cell r="B4" t="str">
            <v>OKLAHOMA GAS AND ELECTRIC SERVICES</v>
          </cell>
        </row>
        <row r="5">
          <cell r="B5" t="str">
            <v>REVENUE REQUIREMENT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0">
          <cell r="B10" t="str">
            <v>Line</v>
          </cell>
        </row>
        <row r="11">
          <cell r="B11" t="str">
            <v>No.</v>
          </cell>
          <cell r="D11" t="str">
            <v>Description</v>
          </cell>
          <cell r="F11" t="str">
            <v>Reference</v>
          </cell>
        </row>
        <row r="13">
          <cell r="B13" t="str">
            <v>1.</v>
          </cell>
          <cell r="D13" t="str">
            <v>Pro Forma Rate Base</v>
          </cell>
          <cell r="F13" t="str">
            <v>Sch B-2</v>
          </cell>
        </row>
        <row r="15">
          <cell r="B15" t="str">
            <v>2.</v>
          </cell>
          <cell r="D15" t="str">
            <v>Rate of Return</v>
          </cell>
          <cell r="F15" t="str">
            <v>Sch F-1</v>
          </cell>
        </row>
        <row r="17">
          <cell r="B17" t="str">
            <v>3.</v>
          </cell>
          <cell r="D17" t="str">
            <v>Return on Rate Base</v>
          </cell>
          <cell r="F17" t="str">
            <v>1 times 2</v>
          </cell>
        </row>
        <row r="19">
          <cell r="B19" t="str">
            <v>4.</v>
          </cell>
          <cell r="D19" t="str">
            <v>Operating Efficiency Allowance</v>
          </cell>
          <cell r="F19" t="str">
            <v>1 times .383</v>
          </cell>
        </row>
        <row r="21">
          <cell r="B21" t="str">
            <v>5.</v>
          </cell>
          <cell r="D21" t="str">
            <v>Operating Income Required</v>
          </cell>
          <cell r="F21" t="str">
            <v>3 plus 4</v>
          </cell>
        </row>
        <row r="23">
          <cell r="B23" t="str">
            <v>6.</v>
          </cell>
          <cell r="D23" t="str">
            <v>Pro Forma Operating Income</v>
          </cell>
          <cell r="F23" t="str">
            <v>Sch H-1</v>
          </cell>
        </row>
        <row r="25">
          <cell r="B25" t="str">
            <v>7.</v>
          </cell>
          <cell r="D25" t="str">
            <v>Difference</v>
          </cell>
          <cell r="F25" t="str">
            <v>5 minus 6</v>
          </cell>
        </row>
        <row r="27">
          <cell r="B27" t="str">
            <v>8.</v>
          </cell>
          <cell r="D27" t="str">
            <v>Income Tax Gross Up Factor</v>
          </cell>
        </row>
        <row r="29">
          <cell r="B29" t="str">
            <v>9.</v>
          </cell>
          <cell r="D29" t="str">
            <v>Revenue Change</v>
          </cell>
          <cell r="F29" t="str">
            <v>7 times 8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B2" t="str">
            <v>SCHEDULE   B - 3</v>
          </cell>
        </row>
        <row r="4">
          <cell r="B4" t="str">
            <v>OKLAHOMA GAS AND ELECTRIC SERVICES</v>
          </cell>
        </row>
        <row r="5">
          <cell r="B5" t="str">
            <v>ADJUSTMENTS TO RATE BASE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B11" t="str">
            <v>Line</v>
          </cell>
        </row>
        <row r="12">
          <cell r="B12" t="str">
            <v>No.</v>
          </cell>
          <cell r="D12" t="str">
            <v>Description</v>
          </cell>
          <cell r="F12" t="str">
            <v>Ref.</v>
          </cell>
        </row>
        <row r="14">
          <cell r="D14" t="str">
            <v>Plant in Service</v>
          </cell>
        </row>
        <row r="15">
          <cell r="B15" t="str">
            <v>1.</v>
          </cell>
          <cell r="D15" t="str">
            <v>Utility Plant</v>
          </cell>
          <cell r="F15" t="str">
            <v>Sch C-1</v>
          </cell>
        </row>
        <row r="17">
          <cell r="B17" t="str">
            <v>2.</v>
          </cell>
          <cell r="D17" t="str">
            <v>Accumulated Depreciation</v>
          </cell>
          <cell r="F17" t="str">
            <v>Sch D-1</v>
          </cell>
        </row>
        <row r="19">
          <cell r="B19" t="str">
            <v>3.</v>
          </cell>
          <cell r="D19" t="str">
            <v>Plant held for future use</v>
          </cell>
          <cell r="F19" t="str">
            <v>Sch C-1</v>
          </cell>
        </row>
        <row r="21">
          <cell r="B21" t="str">
            <v>4.</v>
          </cell>
          <cell r="D21" t="str">
            <v>Net Plant</v>
          </cell>
        </row>
        <row r="23">
          <cell r="B23" t="str">
            <v>5.</v>
          </cell>
          <cell r="D23" t="str">
            <v>Other Rate Base Investment</v>
          </cell>
        </row>
        <row r="24">
          <cell r="D24" t="str">
            <v>Cash Working Capital</v>
          </cell>
          <cell r="F24" t="str">
            <v>Sch E-1</v>
          </cell>
        </row>
        <row r="26">
          <cell r="B26" t="str">
            <v>6.</v>
          </cell>
          <cell r="D26" t="str">
            <v>Prepayments</v>
          </cell>
          <cell r="F26" t="str">
            <v>Sch B 2-1</v>
          </cell>
        </row>
        <row r="28">
          <cell r="B28" t="str">
            <v>7.</v>
          </cell>
          <cell r="D28" t="str">
            <v>Material &amp; Supplies</v>
          </cell>
          <cell r="F28" t="str">
            <v>Sch B 2-1</v>
          </cell>
        </row>
        <row r="30">
          <cell r="B30" t="str">
            <v>8.</v>
          </cell>
          <cell r="D30" t="str">
            <v>Fuel Inventories</v>
          </cell>
          <cell r="F30" t="str">
            <v>Sch B 2-1</v>
          </cell>
        </row>
        <row r="32">
          <cell r="B32" t="str">
            <v>9.</v>
          </cell>
          <cell r="D32" t="str">
            <v>Gas in Storage</v>
          </cell>
          <cell r="F32" t="str">
            <v>Sch B 2-1</v>
          </cell>
        </row>
        <row r="34">
          <cell r="B34" t="str">
            <v>10.</v>
          </cell>
          <cell r="D34" t="str">
            <v>Other</v>
          </cell>
        </row>
        <row r="36">
          <cell r="B36" t="str">
            <v>11.</v>
          </cell>
          <cell r="D36" t="str">
            <v>Rate Base Additions &amp; Reductions</v>
          </cell>
        </row>
        <row r="37">
          <cell r="D37" t="str">
            <v>Accum Deferred Inc Taxes</v>
          </cell>
          <cell r="F37" t="str">
            <v>Sch B 2-2</v>
          </cell>
        </row>
        <row r="39">
          <cell r="B39" t="str">
            <v>13.</v>
          </cell>
          <cell r="D39" t="str">
            <v>Regulatory Assets</v>
          </cell>
          <cell r="F39" t="str">
            <v>Sch B 2-4</v>
          </cell>
        </row>
        <row r="41">
          <cell r="B41" t="str">
            <v>14.</v>
          </cell>
          <cell r="D41" t="str">
            <v>Regulatory Liabilities</v>
          </cell>
          <cell r="F41" t="str">
            <v>Sch B 2-4</v>
          </cell>
        </row>
      </sheetData>
      <sheetData sheetId="9"/>
      <sheetData sheetId="10"/>
      <sheetData sheetId="11" refreshError="1">
        <row r="2">
          <cell r="B2" t="str">
            <v>SCHEDULE   C - 2</v>
          </cell>
        </row>
        <row r="4">
          <cell r="A4" t="str">
            <v>OKLAHOMA GAS AND ELECTRIC SERVICES</v>
          </cell>
        </row>
        <row r="5">
          <cell r="A5" t="str">
            <v>ADJUSTMENTS TO PLANT IN SERVICE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8">
          <cell r="D8" t="str">
            <v xml:space="preserve">   &lt;&lt;&lt;</v>
          </cell>
          <cell r="E8" t="str">
            <v xml:space="preserve">  shows where data was entered in last rate case ….  Fyi only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CWIP</v>
          </cell>
        </row>
        <row r="19">
          <cell r="B19" t="str">
            <v>5.</v>
          </cell>
          <cell r="F19" t="str">
            <v>TOTAL INTANGIBLE PLANT</v>
          </cell>
        </row>
        <row r="21">
          <cell r="F21" t="str">
            <v xml:space="preserve">            PRODUCTION PLANT</v>
          </cell>
        </row>
        <row r="22">
          <cell r="F22" t="str">
            <v xml:space="preserve">   STEAM PRODUCTION</v>
          </cell>
        </row>
        <row r="23">
          <cell r="B23" t="str">
            <v>6.</v>
          </cell>
          <cell r="D23">
            <v>310</v>
          </cell>
          <cell r="F23" t="str">
            <v>Land and Land Rights</v>
          </cell>
        </row>
        <row r="24">
          <cell r="B24" t="str">
            <v>7.</v>
          </cell>
          <cell r="D24">
            <v>311</v>
          </cell>
          <cell r="F24" t="str">
            <v>Structures and Improvements</v>
          </cell>
        </row>
        <row r="25">
          <cell r="B25" t="str">
            <v>8.</v>
          </cell>
          <cell r="D25">
            <v>312</v>
          </cell>
          <cell r="F25" t="str">
            <v>Boiler Plant Equipment</v>
          </cell>
        </row>
        <row r="26">
          <cell r="B26" t="str">
            <v>9.</v>
          </cell>
          <cell r="D26">
            <v>313</v>
          </cell>
          <cell r="F26" t="str">
            <v>Engines and Engine-Driven Generators</v>
          </cell>
        </row>
        <row r="27">
          <cell r="B27" t="str">
            <v>10.</v>
          </cell>
          <cell r="D27">
            <v>314</v>
          </cell>
          <cell r="F27" t="str">
            <v>Turbogenerator Units</v>
          </cell>
        </row>
        <row r="28">
          <cell r="B28" t="str">
            <v>11.</v>
          </cell>
          <cell r="D28">
            <v>315</v>
          </cell>
          <cell r="F28" t="str">
            <v>Accessory Electric Equipment</v>
          </cell>
        </row>
        <row r="29">
          <cell r="B29" t="str">
            <v>12.</v>
          </cell>
          <cell r="D29">
            <v>316</v>
          </cell>
          <cell r="F29" t="str">
            <v>Miscellaneous Power Plant Equipment</v>
          </cell>
        </row>
        <row r="30">
          <cell r="B30" t="str">
            <v>13.</v>
          </cell>
          <cell r="F30" t="str">
            <v>TOTAL STEAM PRODUCTION</v>
          </cell>
        </row>
        <row r="32">
          <cell r="F32" t="str">
            <v xml:space="preserve">   OTHER PRODUCTION</v>
          </cell>
        </row>
        <row r="33">
          <cell r="B33" t="str">
            <v>14.</v>
          </cell>
          <cell r="D33">
            <v>340</v>
          </cell>
          <cell r="F33" t="str">
            <v>Land and Land Rights</v>
          </cell>
        </row>
        <row r="34">
          <cell r="B34" t="str">
            <v>15.</v>
          </cell>
          <cell r="D34">
            <v>341</v>
          </cell>
          <cell r="F34" t="str">
            <v>Structures and Improvements</v>
          </cell>
        </row>
        <row r="35">
          <cell r="B35" t="str">
            <v>16.</v>
          </cell>
          <cell r="D35">
            <v>342</v>
          </cell>
          <cell r="F35" t="str">
            <v>Fuel Holders, Producers and Accessories</v>
          </cell>
        </row>
        <row r="36">
          <cell r="B36" t="str">
            <v>17.</v>
          </cell>
          <cell r="D36">
            <v>343</v>
          </cell>
          <cell r="F36" t="str">
            <v>Prime movers</v>
          </cell>
        </row>
        <row r="37">
          <cell r="B37" t="str">
            <v>18.</v>
          </cell>
          <cell r="D37">
            <v>344</v>
          </cell>
          <cell r="F37" t="str">
            <v>Generators</v>
          </cell>
        </row>
        <row r="38">
          <cell r="B38" t="str">
            <v>19.</v>
          </cell>
          <cell r="D38">
            <v>345</v>
          </cell>
          <cell r="F38" t="str">
            <v>Accessory Electric Equipment</v>
          </cell>
        </row>
        <row r="39">
          <cell r="B39" t="str">
            <v>20.</v>
          </cell>
          <cell r="D39">
            <v>346</v>
          </cell>
          <cell r="F39" t="str">
            <v>Miscellaneous Power Plant Equipment</v>
          </cell>
        </row>
        <row r="40">
          <cell r="B40" t="str">
            <v>21.</v>
          </cell>
          <cell r="F40" t="str">
            <v>TOTAL OTHER PRODUCTION</v>
          </cell>
        </row>
        <row r="42">
          <cell r="B42" t="str">
            <v>22.</v>
          </cell>
          <cell r="F42" t="str">
            <v>CWIP</v>
          </cell>
        </row>
      </sheetData>
      <sheetData sheetId="12"/>
      <sheetData sheetId="13"/>
      <sheetData sheetId="14" refreshError="1">
        <row r="2">
          <cell r="B2" t="str">
            <v>SCHEDULE   D - 2</v>
          </cell>
        </row>
        <row r="4">
          <cell r="A4" t="str">
            <v>OKLAHOMA GAS AND ELECTRIC SERVICES</v>
          </cell>
        </row>
        <row r="5">
          <cell r="A5" t="str">
            <v>ADJUSTMENTS TO ACCUMULATED PROVISION FOR DEPRECIATION, AMORTIZATION AND DEPLETION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TOTAL INTANGIBLE PLANT</v>
          </cell>
        </row>
        <row r="20">
          <cell r="F20" t="str">
            <v xml:space="preserve">            PRODUCTION PLANT</v>
          </cell>
        </row>
        <row r="21">
          <cell r="F21" t="str">
            <v xml:space="preserve">   STEAM PRODUCTION</v>
          </cell>
        </row>
        <row r="22">
          <cell r="B22" t="str">
            <v>5.</v>
          </cell>
          <cell r="D22">
            <v>310</v>
          </cell>
          <cell r="F22" t="str">
            <v>Land and Land Rights</v>
          </cell>
        </row>
        <row r="23">
          <cell r="B23" t="str">
            <v>6.</v>
          </cell>
          <cell r="D23">
            <v>311</v>
          </cell>
          <cell r="F23" t="str">
            <v>Structures and Improvements</v>
          </cell>
        </row>
        <row r="24">
          <cell r="B24" t="str">
            <v>7.</v>
          </cell>
          <cell r="D24">
            <v>312</v>
          </cell>
          <cell r="F24" t="str">
            <v>Boiler Plant Equipment</v>
          </cell>
        </row>
        <row r="25">
          <cell r="B25" t="str">
            <v>8.</v>
          </cell>
          <cell r="D25">
            <v>313</v>
          </cell>
          <cell r="F25" t="str">
            <v>Engines and Engine-Driven Generators</v>
          </cell>
        </row>
        <row r="26">
          <cell r="B26" t="str">
            <v>9.</v>
          </cell>
          <cell r="D26">
            <v>314</v>
          </cell>
          <cell r="F26" t="str">
            <v>Turbogenerator Units</v>
          </cell>
        </row>
        <row r="27">
          <cell r="B27" t="str">
            <v>10.</v>
          </cell>
          <cell r="D27">
            <v>315</v>
          </cell>
          <cell r="F27" t="str">
            <v>Accessory Electric Equipment</v>
          </cell>
        </row>
        <row r="28">
          <cell r="B28" t="str">
            <v>11.</v>
          </cell>
          <cell r="D28">
            <v>316</v>
          </cell>
          <cell r="F28" t="str">
            <v>Miscellaneous Power Plant Equipment</v>
          </cell>
        </row>
        <row r="29">
          <cell r="B29" t="str">
            <v>12.</v>
          </cell>
          <cell r="F29" t="str">
            <v>TOTAL STEAM PRODUCTION</v>
          </cell>
        </row>
        <row r="31">
          <cell r="F31" t="str">
            <v xml:space="preserve">   OTHER PRODUCTION</v>
          </cell>
        </row>
        <row r="32">
          <cell r="B32" t="str">
            <v>13.</v>
          </cell>
          <cell r="D32">
            <v>340</v>
          </cell>
          <cell r="F32" t="str">
            <v>Land and Land Rights</v>
          </cell>
        </row>
        <row r="33">
          <cell r="B33" t="str">
            <v>14.</v>
          </cell>
          <cell r="D33">
            <v>341</v>
          </cell>
          <cell r="F33" t="str">
            <v>Structures and Improvements</v>
          </cell>
        </row>
        <row r="34">
          <cell r="B34" t="str">
            <v>15.</v>
          </cell>
          <cell r="D34">
            <v>342</v>
          </cell>
          <cell r="F34" t="str">
            <v>Fuel Holders, Producers and Accessories</v>
          </cell>
        </row>
        <row r="35">
          <cell r="B35" t="str">
            <v>16.</v>
          </cell>
          <cell r="D35">
            <v>343</v>
          </cell>
          <cell r="F35" t="str">
            <v>Prime movers</v>
          </cell>
        </row>
        <row r="36">
          <cell r="B36" t="str">
            <v>17.</v>
          </cell>
          <cell r="D36">
            <v>344</v>
          </cell>
          <cell r="F36" t="str">
            <v>Generators</v>
          </cell>
        </row>
        <row r="37">
          <cell r="B37" t="str">
            <v>18.</v>
          </cell>
          <cell r="D37">
            <v>345</v>
          </cell>
          <cell r="F37" t="str">
            <v>Accessory Electric Equipment</v>
          </cell>
        </row>
        <row r="38">
          <cell r="B38" t="str">
            <v>19.</v>
          </cell>
          <cell r="D38">
            <v>346</v>
          </cell>
          <cell r="F38" t="str">
            <v>Miscellaneous Power Plant Equipment</v>
          </cell>
        </row>
        <row r="39">
          <cell r="B39" t="str">
            <v>20.</v>
          </cell>
          <cell r="F39" t="str">
            <v>TOTAL OTHER PRODUCTION</v>
          </cell>
        </row>
        <row r="41">
          <cell r="B41" t="str">
            <v>21.</v>
          </cell>
          <cell r="F41" t="str">
            <v>TOTAL PRODUCTION PLANT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B2" t="str">
            <v>SCHEDULE  H - 2</v>
          </cell>
        </row>
        <row r="4">
          <cell r="B4" t="str">
            <v>OKLAHOMA GAS AND ELECTRIC SERVICES</v>
          </cell>
        </row>
        <row r="5">
          <cell r="B5" t="str">
            <v>OPERATING INCOME PRO FORMA ADJUSTMENTS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F11" t="str">
            <v>Total</v>
          </cell>
        </row>
        <row r="12">
          <cell r="B12" t="str">
            <v>Line</v>
          </cell>
          <cell r="F12" t="str">
            <v>Company</v>
          </cell>
        </row>
        <row r="13">
          <cell r="B13" t="str">
            <v>No.</v>
          </cell>
          <cell r="D13" t="str">
            <v>Description</v>
          </cell>
          <cell r="F13" t="str">
            <v>Per Books</v>
          </cell>
        </row>
        <row r="15">
          <cell r="B15" t="str">
            <v>1.</v>
          </cell>
          <cell r="D15" t="str">
            <v>Operating Revenue:</v>
          </cell>
        </row>
        <row r="16">
          <cell r="B16" t="str">
            <v>2.</v>
          </cell>
          <cell r="D16" t="str">
            <v xml:space="preserve">     Electric </v>
          </cell>
          <cell r="F16">
            <v>1149203275</v>
          </cell>
        </row>
        <row r="17">
          <cell r="B17" t="str">
            <v>3.</v>
          </cell>
          <cell r="D17" t="str">
            <v xml:space="preserve">     Other</v>
          </cell>
          <cell r="F17">
            <v>19083683</v>
          </cell>
        </row>
        <row r="19">
          <cell r="B19" t="str">
            <v>4.</v>
          </cell>
          <cell r="D19" t="str">
            <v>Total Operating Revenue</v>
          </cell>
          <cell r="F19">
            <v>0</v>
          </cell>
        </row>
        <row r="21">
          <cell r="B21" t="str">
            <v>5.</v>
          </cell>
          <cell r="D21" t="str">
            <v>Operating Expenses:</v>
          </cell>
        </row>
        <row r="22">
          <cell r="B22" t="str">
            <v>6.</v>
          </cell>
          <cell r="D22" t="str">
            <v xml:space="preserve">     Fuel</v>
          </cell>
          <cell r="F22">
            <v>304775108</v>
          </cell>
        </row>
        <row r="23">
          <cell r="B23" t="str">
            <v>7.</v>
          </cell>
          <cell r="D23" t="str">
            <v xml:space="preserve">     Purchased Power</v>
          </cell>
          <cell r="F23">
            <v>216597409</v>
          </cell>
        </row>
        <row r="24">
          <cell r="B24" t="str">
            <v>8.</v>
          </cell>
          <cell r="D24" t="str">
            <v xml:space="preserve">     Other O&amp;M</v>
          </cell>
          <cell r="F24">
            <v>249872967</v>
          </cell>
        </row>
        <row r="25">
          <cell r="B25" t="str">
            <v>9.</v>
          </cell>
          <cell r="D25" t="str">
            <v xml:space="preserve">     Depreciation</v>
          </cell>
          <cell r="F25">
            <v>110718649</v>
          </cell>
        </row>
        <row r="26">
          <cell r="B26" t="str">
            <v>10.</v>
          </cell>
          <cell r="D26" t="str">
            <v xml:space="preserve">     Misc. Taxes</v>
          </cell>
          <cell r="F26">
            <v>101895</v>
          </cell>
        </row>
        <row r="27">
          <cell r="B27" t="str">
            <v>11.</v>
          </cell>
          <cell r="D27" t="str">
            <v xml:space="preserve">     Property Taxes</v>
          </cell>
          <cell r="F27">
            <v>33272491</v>
          </cell>
        </row>
        <row r="28">
          <cell r="B28" t="str">
            <v>12.</v>
          </cell>
          <cell r="D28" t="str">
            <v xml:space="preserve">     Payroll Taxes</v>
          </cell>
          <cell r="F28">
            <v>6615366</v>
          </cell>
        </row>
        <row r="30">
          <cell r="B30" t="str">
            <v>13.</v>
          </cell>
          <cell r="D30" t="str">
            <v>Total Operating Expenses</v>
          </cell>
          <cell r="F30">
            <v>0</v>
          </cell>
        </row>
        <row r="32">
          <cell r="B32" t="str">
            <v>14.</v>
          </cell>
          <cell r="D32" t="str">
            <v>Operating Income Before Income Tax</v>
          </cell>
          <cell r="F32">
            <v>0</v>
          </cell>
        </row>
        <row r="34">
          <cell r="B34" t="str">
            <v>15.</v>
          </cell>
          <cell r="D34" t="str">
            <v>Less: Income Tax</v>
          </cell>
          <cell r="F34">
            <v>0</v>
          </cell>
        </row>
        <row r="36">
          <cell r="B36" t="str">
            <v>16.</v>
          </cell>
          <cell r="D36" t="str">
            <v>Operating Income</v>
          </cell>
          <cell r="F3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2 06 Market DCF"/>
      <sheetName val="zacks_2022-06-05 (S&amp;P 500)"/>
      <sheetName val="Fidelity _2022-06-05"/>
      <sheetName val="zacks_2022-06-05 (Growth)"/>
      <sheetName val="VL_2022-06-05 (DY,Gr,Mkt Cap)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ECT_A"/>
      <sheetName val="WP_B1"/>
      <sheetName val="WP_B2"/>
      <sheetName val="WP_B4"/>
      <sheetName val="WP_B5"/>
      <sheetName val="WP_B6"/>
      <sheetName val="WP_B6.1"/>
      <sheetName val="WP_B6.2"/>
      <sheetName val="WP_B7"/>
      <sheetName val="WP_B8"/>
      <sheetName val="WP_B9"/>
      <sheetName val="WP_C1"/>
      <sheetName val="WP_C1.1"/>
      <sheetName val="WP_C1.2"/>
      <sheetName val="WP_C2"/>
      <sheetName val="WP_C3"/>
      <sheetName val="WP_C4"/>
      <sheetName val="WP_C4a"/>
      <sheetName val="WP_C4.1"/>
      <sheetName val="WP_C4.2"/>
      <sheetName val="WP_C4.3"/>
      <sheetName val="WP_C5"/>
      <sheetName val="WP_C6"/>
      <sheetName val="WP_C7"/>
      <sheetName val="WP_C8"/>
      <sheetName val="WP_C9"/>
      <sheetName val="WP_C10"/>
      <sheetName val="WP_C11"/>
      <sheetName val="WP_C12"/>
      <sheetName val="WP_C13"/>
      <sheetName val="WP_C14"/>
      <sheetName val="WP_D1"/>
      <sheetName val="WP_D2"/>
      <sheetName val="WP_E1 "/>
      <sheetName val="WP_E1.1"/>
      <sheetName val="WP_E2"/>
      <sheetName val="WP_E3"/>
      <sheetName val="WP_E4"/>
      <sheetName val="WP_E5"/>
      <sheetName val="WP_F1"/>
      <sheetName val="WP_F-2"/>
      <sheetName val="WP_F-2-1"/>
      <sheetName val="WP_F-2-2"/>
      <sheetName val="WP_F-3"/>
      <sheetName val="WP_F-3-1"/>
      <sheetName val="WP_F-3-2"/>
      <sheetName val="WP_F-4"/>
      <sheetName val="WP_F-4.1"/>
      <sheetName val="WP_F-4.2"/>
      <sheetName val="WP_F-5"/>
      <sheetName val="WP_F-6"/>
      <sheetName val="WP_F-7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1.</v>
          </cell>
          <cell r="D14" t="str">
            <v>December 1994</v>
          </cell>
          <cell r="F14">
            <v>24941476.600000001</v>
          </cell>
          <cell r="H14">
            <v>1866801.99</v>
          </cell>
          <cell r="J14">
            <v>26808278.59</v>
          </cell>
        </row>
        <row r="15">
          <cell r="B15" t="str">
            <v>2.</v>
          </cell>
          <cell r="D15" t="str">
            <v>January 1995</v>
          </cell>
          <cell r="F15">
            <v>25485000.73</v>
          </cell>
          <cell r="H15">
            <v>1814996.68</v>
          </cell>
          <cell r="J15">
            <v>27299997.41</v>
          </cell>
        </row>
        <row r="16">
          <cell r="B16" t="str">
            <v>3.</v>
          </cell>
          <cell r="D16" t="str">
            <v>February 1995</v>
          </cell>
          <cell r="F16">
            <v>24987449.539999999</v>
          </cell>
          <cell r="H16">
            <v>1814532.74</v>
          </cell>
          <cell r="J16">
            <v>26801982.279999997</v>
          </cell>
        </row>
        <row r="17">
          <cell r="B17" t="str">
            <v>4.</v>
          </cell>
          <cell r="D17" t="str">
            <v>March 1995</v>
          </cell>
          <cell r="F17">
            <v>25178482.41</v>
          </cell>
          <cell r="H17">
            <v>2163538.5099999998</v>
          </cell>
          <cell r="J17">
            <v>27342020.920000002</v>
          </cell>
        </row>
        <row r="18">
          <cell r="B18" t="str">
            <v>5.</v>
          </cell>
          <cell r="D18" t="str">
            <v>April 1995</v>
          </cell>
          <cell r="F18">
            <v>24197150.059999999</v>
          </cell>
          <cell r="H18">
            <v>2279739.9700000002</v>
          </cell>
          <cell r="J18">
            <v>26476890.029999997</v>
          </cell>
        </row>
        <row r="19">
          <cell r="B19" t="str">
            <v>6.</v>
          </cell>
          <cell r="D19" t="str">
            <v>May 1995</v>
          </cell>
          <cell r="F19">
            <v>23165235.16</v>
          </cell>
          <cell r="H19">
            <v>2343292.67</v>
          </cell>
          <cell r="J19">
            <v>25508527.829999998</v>
          </cell>
        </row>
        <row r="20">
          <cell r="B20" t="str">
            <v>7.</v>
          </cell>
          <cell r="D20" t="str">
            <v>June 1995</v>
          </cell>
          <cell r="F20">
            <v>21010269.390000001</v>
          </cell>
          <cell r="H20">
            <v>2226928.59</v>
          </cell>
          <cell r="J20">
            <v>23237197.98</v>
          </cell>
        </row>
        <row r="21">
          <cell r="B21" t="str">
            <v>8.</v>
          </cell>
          <cell r="D21" t="str">
            <v>July 1995</v>
          </cell>
          <cell r="F21">
            <v>19948585.600000001</v>
          </cell>
          <cell r="H21">
            <v>2104992.17</v>
          </cell>
          <cell r="J21">
            <v>22053577.770000003</v>
          </cell>
        </row>
        <row r="22">
          <cell r="B22" t="str">
            <v>9.</v>
          </cell>
          <cell r="D22" t="str">
            <v>August 1995</v>
          </cell>
          <cell r="F22">
            <v>18877211.559999999</v>
          </cell>
          <cell r="H22">
            <v>1470401.39</v>
          </cell>
          <cell r="J22">
            <v>20347612.949999999</v>
          </cell>
        </row>
        <row r="23">
          <cell r="B23" t="str">
            <v>10.</v>
          </cell>
          <cell r="D23" t="str">
            <v>September 1995</v>
          </cell>
          <cell r="F23">
            <v>18181226.510000002</v>
          </cell>
          <cell r="H23">
            <v>1189428.6499999999</v>
          </cell>
          <cell r="J23">
            <v>19370655.16</v>
          </cell>
        </row>
        <row r="24">
          <cell r="B24" t="str">
            <v>11.</v>
          </cell>
          <cell r="D24" t="str">
            <v>October 1995</v>
          </cell>
          <cell r="F24">
            <v>17322422.190000001</v>
          </cell>
          <cell r="H24">
            <v>832329.37</v>
          </cell>
          <cell r="J24">
            <v>18154751.560000002</v>
          </cell>
        </row>
        <row r="25">
          <cell r="B25" t="str">
            <v>12.</v>
          </cell>
          <cell r="D25" t="str">
            <v>November 1995</v>
          </cell>
          <cell r="F25">
            <v>16855400.690000001</v>
          </cell>
          <cell r="H25">
            <v>1273455.75</v>
          </cell>
          <cell r="J25">
            <v>18128856.440000001</v>
          </cell>
        </row>
        <row r="26">
          <cell r="B26" t="str">
            <v>13.</v>
          </cell>
          <cell r="D26" t="str">
            <v>December 1995</v>
          </cell>
          <cell r="F26">
            <v>17102940.969999999</v>
          </cell>
          <cell r="H26">
            <v>1752853.75</v>
          </cell>
          <cell r="J26">
            <v>18855794.719999999</v>
          </cell>
        </row>
        <row r="28">
          <cell r="B28" t="str">
            <v>14.</v>
          </cell>
          <cell r="D28" t="str">
            <v>13 month average</v>
          </cell>
          <cell r="F28">
            <v>21327142.416153844</v>
          </cell>
          <cell r="H28">
            <v>1779484.0176923077</v>
          </cell>
          <cell r="J28">
            <v>23106626.433846153</v>
          </cell>
        </row>
      </sheetData>
      <sheetData sheetId="6"/>
      <sheetData sheetId="7"/>
      <sheetData sheetId="8"/>
      <sheetData sheetId="9"/>
      <sheetData sheetId="10"/>
      <sheetData sheetId="11">
        <row r="31">
          <cell r="F31" t="str">
            <v>Group</v>
          </cell>
          <cell r="H31" t="str">
            <v>Workers</v>
          </cell>
          <cell r="J31" t="str">
            <v>Rate</v>
          </cell>
          <cell r="L31" t="str">
            <v>Post Retirement</v>
          </cell>
          <cell r="N31" t="str">
            <v>Post Retirement</v>
          </cell>
          <cell r="P31" t="str">
            <v>Incentive</v>
          </cell>
          <cell r="R31" t="str">
            <v>Severance</v>
          </cell>
        </row>
        <row r="32">
          <cell r="D32" t="str">
            <v>Month</v>
          </cell>
          <cell r="F32" t="str">
            <v>Dental</v>
          </cell>
          <cell r="H32" t="str">
            <v>Comp</v>
          </cell>
          <cell r="J32" t="str">
            <v>Refunds</v>
          </cell>
          <cell r="L32" t="str">
            <v>Medical</v>
          </cell>
          <cell r="N32" t="str">
            <v>Life</v>
          </cell>
          <cell r="P32" t="str">
            <v>Compensation</v>
          </cell>
          <cell r="R32" t="str">
            <v>Compensation</v>
          </cell>
        </row>
        <row r="34">
          <cell r="B34" t="str">
            <v>15.</v>
          </cell>
          <cell r="D34" t="str">
            <v>December 1994</v>
          </cell>
          <cell r="F34">
            <v>30358.33</v>
          </cell>
          <cell r="H34">
            <v>5170388.96</v>
          </cell>
          <cell r="J34">
            <v>2970183.74</v>
          </cell>
          <cell r="L34">
            <v>0</v>
          </cell>
          <cell r="N34">
            <v>32447.89</v>
          </cell>
          <cell r="P34">
            <v>400000</v>
          </cell>
          <cell r="R34">
            <v>1441439</v>
          </cell>
        </row>
        <row r="35">
          <cell r="B35" t="str">
            <v>16.</v>
          </cell>
          <cell r="D35" t="str">
            <v>January 1995</v>
          </cell>
          <cell r="F35">
            <v>33319.870000000003</v>
          </cell>
          <cell r="H35">
            <v>5151038.8099999996</v>
          </cell>
          <cell r="J35">
            <v>2970184.74</v>
          </cell>
          <cell r="L35">
            <v>18265.27</v>
          </cell>
          <cell r="N35">
            <v>43220.53</v>
          </cell>
          <cell r="P35">
            <v>441667</v>
          </cell>
          <cell r="R35">
            <v>1177844</v>
          </cell>
        </row>
        <row r="36">
          <cell r="B36" t="str">
            <v>17.</v>
          </cell>
          <cell r="D36" t="str">
            <v>February 1995</v>
          </cell>
          <cell r="F36">
            <v>45759.4</v>
          </cell>
          <cell r="H36">
            <v>5755217.0899999999</v>
          </cell>
          <cell r="J36">
            <v>2970184.74</v>
          </cell>
          <cell r="L36">
            <v>-48260.160000000003</v>
          </cell>
          <cell r="N36">
            <v>47433.53</v>
          </cell>
          <cell r="P36">
            <v>483334</v>
          </cell>
          <cell r="R36">
            <v>994287.87</v>
          </cell>
        </row>
        <row r="37">
          <cell r="B37" t="str">
            <v>18.</v>
          </cell>
          <cell r="D37" t="str">
            <v>March 1995</v>
          </cell>
          <cell r="F37">
            <v>52402.04</v>
          </cell>
          <cell r="H37">
            <v>5652991.3499999996</v>
          </cell>
          <cell r="J37">
            <v>2000000</v>
          </cell>
          <cell r="L37">
            <v>-244097.81</v>
          </cell>
          <cell r="N37">
            <v>-3894.47</v>
          </cell>
          <cell r="P37">
            <v>36161</v>
          </cell>
          <cell r="R37">
            <v>875794.72</v>
          </cell>
        </row>
        <row r="38">
          <cell r="B38" t="str">
            <v>19.</v>
          </cell>
          <cell r="D38" t="str">
            <v>April 1995</v>
          </cell>
          <cell r="F38">
            <v>73487.13</v>
          </cell>
          <cell r="H38">
            <v>5480393.5300000003</v>
          </cell>
          <cell r="J38">
            <v>2000000</v>
          </cell>
          <cell r="L38">
            <v>-360241.96</v>
          </cell>
          <cell r="N38">
            <v>-36243.19</v>
          </cell>
          <cell r="P38">
            <v>77828</v>
          </cell>
          <cell r="R38">
            <v>816363.78</v>
          </cell>
        </row>
        <row r="39">
          <cell r="B39" t="str">
            <v>20.</v>
          </cell>
          <cell r="D39" t="str">
            <v>May 1995</v>
          </cell>
          <cell r="F39">
            <v>67667.02</v>
          </cell>
          <cell r="H39">
            <v>5490327.5300000003</v>
          </cell>
          <cell r="J39">
            <v>2000000</v>
          </cell>
          <cell r="L39">
            <v>-592392.78</v>
          </cell>
          <cell r="N39">
            <v>38756.81</v>
          </cell>
          <cell r="P39">
            <v>119495</v>
          </cell>
          <cell r="R39">
            <v>793188.66</v>
          </cell>
        </row>
        <row r="40">
          <cell r="B40" t="str">
            <v>21.</v>
          </cell>
          <cell r="D40" t="str">
            <v>June 1995</v>
          </cell>
          <cell r="F40">
            <v>83440.09</v>
          </cell>
          <cell r="H40">
            <v>5622117.9500000002</v>
          </cell>
          <cell r="J40">
            <v>4650000</v>
          </cell>
          <cell r="L40">
            <v>-646602.88</v>
          </cell>
          <cell r="N40">
            <v>-11678.11</v>
          </cell>
          <cell r="P40">
            <v>161161</v>
          </cell>
          <cell r="R40">
            <v>782547.16</v>
          </cell>
        </row>
        <row r="41">
          <cell r="B41" t="str">
            <v>22.</v>
          </cell>
          <cell r="D41" t="str">
            <v>July 1995</v>
          </cell>
          <cell r="F41">
            <v>86127.38</v>
          </cell>
          <cell r="H41">
            <v>5450518.1500000004</v>
          </cell>
          <cell r="J41">
            <v>4650000</v>
          </cell>
          <cell r="L41">
            <v>-427867.11</v>
          </cell>
          <cell r="N41">
            <v>-34648.35</v>
          </cell>
          <cell r="P41">
            <v>202828</v>
          </cell>
          <cell r="R41">
            <v>778673.28</v>
          </cell>
        </row>
        <row r="42">
          <cell r="B42" t="str">
            <v>23.</v>
          </cell>
          <cell r="D42" t="str">
            <v>August 1995</v>
          </cell>
          <cell r="F42">
            <v>95197.93</v>
          </cell>
          <cell r="H42">
            <v>5872340.1600000001</v>
          </cell>
          <cell r="J42">
            <v>4650000</v>
          </cell>
          <cell r="L42">
            <v>-501333.55</v>
          </cell>
          <cell r="N42">
            <v>-46707.63</v>
          </cell>
          <cell r="P42">
            <v>333334</v>
          </cell>
          <cell r="R42">
            <v>777543.63</v>
          </cell>
        </row>
        <row r="43">
          <cell r="B43" t="str">
            <v>24.</v>
          </cell>
          <cell r="D43" t="str">
            <v>September 1995</v>
          </cell>
          <cell r="F43">
            <v>94530.13</v>
          </cell>
          <cell r="H43">
            <v>5795458.7300000004</v>
          </cell>
          <cell r="J43">
            <v>5050000</v>
          </cell>
          <cell r="L43">
            <v>-608582.40000000002</v>
          </cell>
          <cell r="N43">
            <v>-79414.7</v>
          </cell>
          <cell r="P43">
            <v>375000</v>
          </cell>
          <cell r="R43">
            <v>776193.63</v>
          </cell>
        </row>
        <row r="44">
          <cell r="B44" t="str">
            <v>25.</v>
          </cell>
          <cell r="D44" t="str">
            <v>October 1995</v>
          </cell>
          <cell r="F44">
            <v>115083.46</v>
          </cell>
          <cell r="H44">
            <v>5758658.5700000003</v>
          </cell>
          <cell r="J44">
            <v>5050000</v>
          </cell>
          <cell r="L44">
            <v>-687945.5</v>
          </cell>
          <cell r="N44">
            <v>-18529.939999999999</v>
          </cell>
          <cell r="P44">
            <v>416667</v>
          </cell>
          <cell r="R44">
            <v>774931.63</v>
          </cell>
        </row>
        <row r="45">
          <cell r="B45" t="str">
            <v>26.</v>
          </cell>
          <cell r="D45" t="str">
            <v>November 1995</v>
          </cell>
          <cell r="F45">
            <v>91129.83</v>
          </cell>
          <cell r="H45">
            <v>5610187.6900000004</v>
          </cell>
          <cell r="J45">
            <v>5111916</v>
          </cell>
          <cell r="L45">
            <v>-413312.39</v>
          </cell>
          <cell r="N45">
            <v>-17650.78</v>
          </cell>
          <cell r="P45">
            <v>458334</v>
          </cell>
          <cell r="R45">
            <v>774616.13</v>
          </cell>
        </row>
        <row r="46">
          <cell r="B46" t="str">
            <v>27.</v>
          </cell>
          <cell r="D46" t="str">
            <v>December 1995</v>
          </cell>
          <cell r="F46">
            <v>66275.490000000005</v>
          </cell>
          <cell r="H46">
            <v>5563949.29</v>
          </cell>
          <cell r="J46">
            <v>2650000</v>
          </cell>
          <cell r="L46">
            <v>0</v>
          </cell>
          <cell r="N46">
            <v>54223.18</v>
          </cell>
          <cell r="P46">
            <v>500000</v>
          </cell>
          <cell r="R46">
            <v>80300.63</v>
          </cell>
        </row>
        <row r="48">
          <cell r="B48" t="str">
            <v>28.</v>
          </cell>
          <cell r="D48" t="str">
            <v>13 month average</v>
          </cell>
          <cell r="F48">
            <v>71906.007692307685</v>
          </cell>
          <cell r="H48">
            <v>5567199.0623076921</v>
          </cell>
          <cell r="J48">
            <v>3594036.0938461539</v>
          </cell>
          <cell r="L48">
            <v>-347105.48230769229</v>
          </cell>
          <cell r="N48">
            <v>-2514.2484615384619</v>
          </cell>
          <cell r="P48">
            <v>308139.15384615387</v>
          </cell>
          <cell r="R48">
            <v>834132.62461538496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ssab.gov/estimated%20rate%20of%20return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5" Type="http://schemas.openxmlformats.org/officeDocument/2006/relationships/printerSettings" Target="../printerSettings/printerSettings29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6" transitionEvaluation="1">
    <pageSetUpPr fitToPage="1"/>
  </sheetPr>
  <dimension ref="B1:F16"/>
  <sheetViews>
    <sheetView showGridLines="0" tabSelected="1" topLeftCell="A6" zoomScaleNormal="100" workbookViewId="0">
      <selection activeCell="C25" sqref="C25"/>
    </sheetView>
  </sheetViews>
  <sheetFormatPr defaultColWidth="9.6640625" defaultRowHeight="12.6"/>
  <cols>
    <col min="1" max="1" width="9.6640625" style="8"/>
    <col min="2" max="2" width="22.33203125" style="8" customWidth="1"/>
    <col min="3" max="3" width="16.5546875" style="8" customWidth="1"/>
    <col min="4" max="4" width="11.33203125" style="8" customWidth="1"/>
    <col min="5" max="5" width="15.33203125" style="8" customWidth="1"/>
    <col min="6" max="9" width="5.6640625" style="8" customWidth="1"/>
    <col min="10" max="16384" width="9.6640625" style="8"/>
  </cols>
  <sheetData>
    <row r="1" spans="2:6" ht="15.6">
      <c r="F1" s="12" t="s">
        <v>536</v>
      </c>
    </row>
    <row r="2" spans="2:6" ht="15.6">
      <c r="F2" s="1" t="s">
        <v>322</v>
      </c>
    </row>
    <row r="3" spans="2:6" ht="15.6">
      <c r="F3" s="12" t="s">
        <v>408</v>
      </c>
    </row>
    <row r="4" spans="2:6" ht="15.6">
      <c r="F4" s="87" t="s">
        <v>39</v>
      </c>
    </row>
    <row r="5" spans="2:6" s="9" customFormat="1" ht="13.2"/>
    <row r="6" spans="2:6" s="9" customFormat="1" ht="15.6">
      <c r="B6" s="11" t="s">
        <v>322</v>
      </c>
      <c r="C6" s="10"/>
      <c r="D6" s="10"/>
      <c r="E6" s="10"/>
    </row>
    <row r="7" spans="2:6" s="9" customFormat="1" ht="13.2">
      <c r="C7" s="10"/>
      <c r="D7" s="10"/>
      <c r="E7" s="10"/>
    </row>
    <row r="8" spans="2:6" s="9" customFormat="1" ht="17.399999999999999">
      <c r="B8" s="11" t="s">
        <v>391</v>
      </c>
      <c r="C8" s="323"/>
      <c r="D8" s="323"/>
      <c r="E8" s="10"/>
    </row>
    <row r="9" spans="2:6" s="9" customFormat="1" ht="17.399999999999999">
      <c r="B9" s="11"/>
      <c r="C9" s="323"/>
      <c r="D9" s="323"/>
      <c r="E9" s="10"/>
    </row>
    <row r="10" spans="2:6" ht="16.2" thickBot="1">
      <c r="B10" s="11" t="s">
        <v>537</v>
      </c>
      <c r="C10" s="10"/>
      <c r="D10" s="10"/>
      <c r="E10" s="10"/>
    </row>
    <row r="11" spans="2:6" ht="15.6">
      <c r="B11" s="325"/>
      <c r="C11" s="326" t="s">
        <v>330</v>
      </c>
      <c r="D11" s="327" t="s">
        <v>331</v>
      </c>
      <c r="E11" s="328" t="s">
        <v>392</v>
      </c>
    </row>
    <row r="12" spans="2:6" ht="16.2" thickBot="1">
      <c r="B12" s="334" t="s">
        <v>332</v>
      </c>
      <c r="C12" s="335" t="s">
        <v>393</v>
      </c>
      <c r="D12" s="336" t="s">
        <v>11</v>
      </c>
      <c r="E12" s="351" t="s">
        <v>394</v>
      </c>
    </row>
    <row r="13" spans="2:6" ht="15.6">
      <c r="B13" s="667" t="s">
        <v>395</v>
      </c>
      <c r="C13" s="741">
        <v>0.50890000000000002</v>
      </c>
      <c r="D13" s="742">
        <v>4.7699999999999999E-2</v>
      </c>
      <c r="E13" s="739">
        <f>C13*D13</f>
        <v>2.4274529999999999E-2</v>
      </c>
    </row>
    <row r="14" spans="2:6" ht="15.6">
      <c r="B14" s="668" t="s">
        <v>565</v>
      </c>
      <c r="C14" s="669">
        <v>1E-4</v>
      </c>
      <c r="D14" s="665">
        <v>6.7500000000000004E-2</v>
      </c>
      <c r="E14" s="739">
        <f>C14*D14</f>
        <v>6.7500000000000006E-6</v>
      </c>
    </row>
    <row r="15" spans="2:6" ht="16.2" thickBot="1">
      <c r="B15" s="670" t="s">
        <v>396</v>
      </c>
      <c r="C15" s="671">
        <v>0.49099999999999999</v>
      </c>
      <c r="D15" s="672">
        <v>9.2499999999999999E-2</v>
      </c>
      <c r="E15" s="740">
        <f>C15*D15</f>
        <v>4.54175E-2</v>
      </c>
    </row>
    <row r="16" spans="2:6" ht="16.2" thickBot="1">
      <c r="B16" s="356" t="s">
        <v>397</v>
      </c>
      <c r="C16" s="357">
        <f>SUM(C13:C15)</f>
        <v>1</v>
      </c>
      <c r="D16" s="358"/>
      <c r="E16" s="738">
        <f>SUM(E13:E15)</f>
        <v>6.9698780000000002E-2</v>
      </c>
    </row>
  </sheetData>
  <pageMargins left="1.69" right="0.34" top="0.55000000000000004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35A42-57F6-4A51-A1C1-FE34B09989D3}">
  <sheetPr>
    <pageSetUpPr fitToPage="1"/>
  </sheetPr>
  <dimension ref="A1:H68"/>
  <sheetViews>
    <sheetView topLeftCell="A20" zoomScale="85" zoomScaleNormal="85" workbookViewId="0">
      <selection activeCell="I10" sqref="I1:O1048576"/>
    </sheetView>
  </sheetViews>
  <sheetFormatPr defaultRowHeight="13.2"/>
  <cols>
    <col min="2" max="2" width="49.33203125" customWidth="1"/>
    <col min="3" max="3" width="10.44140625" style="214" customWidth="1"/>
    <col min="4" max="4" width="12.6640625" style="367" customWidth="1"/>
    <col min="5" max="7" width="12.6640625" style="250" customWidth="1"/>
  </cols>
  <sheetData>
    <row r="1" spans="1:7" ht="15.6">
      <c r="B1" s="25"/>
      <c r="C1" s="244"/>
      <c r="D1" s="366"/>
      <c r="E1" s="245"/>
      <c r="F1" s="245"/>
      <c r="G1" s="627" t="s">
        <v>536</v>
      </c>
    </row>
    <row r="2" spans="1:7" ht="15.6">
      <c r="B2" s="25"/>
      <c r="C2" s="244"/>
      <c r="D2" s="366"/>
      <c r="E2" s="245"/>
      <c r="F2" s="245"/>
      <c r="G2" s="628" t="s">
        <v>318</v>
      </c>
    </row>
    <row r="3" spans="1:7" ht="15.6">
      <c r="B3" s="25"/>
      <c r="C3" s="244"/>
      <c r="D3" s="366"/>
      <c r="E3" s="245"/>
      <c r="F3" s="245"/>
      <c r="G3" s="408" t="s">
        <v>127</v>
      </c>
    </row>
    <row r="4" spans="1:7" ht="15.6">
      <c r="B4" s="25"/>
      <c r="C4" s="244"/>
      <c r="D4" s="366"/>
      <c r="E4" s="245"/>
      <c r="F4" s="245"/>
      <c r="G4" s="606" t="s">
        <v>157</v>
      </c>
    </row>
    <row r="5" spans="1:7">
      <c r="B5" s="25"/>
      <c r="C5" s="244"/>
      <c r="D5" s="366"/>
      <c r="E5" s="245"/>
      <c r="F5" s="245"/>
      <c r="G5" s="245"/>
    </row>
    <row r="6" spans="1:7" ht="15.6">
      <c r="B6" s="11" t="s">
        <v>318</v>
      </c>
      <c r="C6" s="11"/>
      <c r="D6" s="613"/>
      <c r="E6" s="614"/>
      <c r="F6" s="614"/>
      <c r="G6" s="614"/>
    </row>
    <row r="7" spans="1:7" ht="15.6">
      <c r="B7" s="11"/>
      <c r="C7" s="11"/>
      <c r="D7" s="613"/>
      <c r="E7" s="614"/>
      <c r="F7" s="614"/>
      <c r="G7" s="614"/>
    </row>
    <row r="8" spans="1:7" ht="15.6">
      <c r="B8" s="5" t="s">
        <v>537</v>
      </c>
      <c r="C8" s="5"/>
      <c r="D8" s="613"/>
      <c r="E8" s="615"/>
      <c r="F8" s="615"/>
      <c r="G8" s="615"/>
    </row>
    <row r="9" spans="1:7" ht="15.6">
      <c r="B9" s="28" t="s">
        <v>13</v>
      </c>
      <c r="C9" s="28"/>
      <c r="D9" s="616"/>
      <c r="E9" s="617"/>
      <c r="F9" s="617"/>
      <c r="G9" s="617"/>
    </row>
    <row r="10" spans="1:7" ht="15.6">
      <c r="B10" s="28"/>
      <c r="C10" s="28"/>
      <c r="D10" s="616"/>
      <c r="E10" s="617"/>
      <c r="F10" s="617"/>
      <c r="G10" s="617"/>
    </row>
    <row r="11" spans="1:7" ht="15.6">
      <c r="B11" s="28" t="s">
        <v>120</v>
      </c>
      <c r="C11" s="28"/>
      <c r="D11" s="616"/>
      <c r="E11" s="615"/>
      <c r="F11" s="615"/>
      <c r="G11" s="615"/>
    </row>
    <row r="12" spans="1:7" ht="16.2" thickBot="1">
      <c r="B12" s="28" t="s">
        <v>231</v>
      </c>
      <c r="C12" s="28"/>
      <c r="D12" s="616"/>
      <c r="E12" s="615"/>
      <c r="F12" s="615"/>
      <c r="G12" s="615"/>
    </row>
    <row r="13" spans="1:7" ht="15.6">
      <c r="B13" s="278"/>
      <c r="C13" s="279"/>
      <c r="D13" s="601"/>
      <c r="E13" s="246" t="s">
        <v>217</v>
      </c>
      <c r="F13" s="247" t="s">
        <v>217</v>
      </c>
      <c r="G13" s="246" t="s">
        <v>217</v>
      </c>
    </row>
    <row r="14" spans="1:7" ht="15.6">
      <c r="B14" s="280"/>
      <c r="C14" s="281"/>
      <c r="D14" s="602" t="s">
        <v>218</v>
      </c>
      <c r="E14" s="248" t="s">
        <v>219</v>
      </c>
      <c r="F14" s="249" t="s">
        <v>219</v>
      </c>
      <c r="G14" s="248" t="s">
        <v>219</v>
      </c>
    </row>
    <row r="15" spans="1:7" ht="16.2" thickBot="1">
      <c r="B15" s="282" t="s">
        <v>40</v>
      </c>
      <c r="C15" s="283"/>
      <c r="D15" s="602" t="s">
        <v>217</v>
      </c>
      <c r="E15" s="248" t="s">
        <v>220</v>
      </c>
      <c r="F15" s="249" t="s">
        <v>221</v>
      </c>
      <c r="G15" s="248" t="s">
        <v>222</v>
      </c>
    </row>
    <row r="16" spans="1:7" ht="15.6">
      <c r="A16" s="266"/>
      <c r="B16" s="222" t="s">
        <v>232</v>
      </c>
      <c r="C16" s="727" t="s">
        <v>361</v>
      </c>
      <c r="D16" s="728">
        <v>2.71</v>
      </c>
      <c r="E16" s="289">
        <v>4.6972769660097419E-2</v>
      </c>
      <c r="F16" s="289">
        <v>4.4594779905837198E-2</v>
      </c>
      <c r="G16" s="290">
        <v>4.3659015747855301E-2</v>
      </c>
    </row>
    <row r="17" spans="1:7" ht="15.6">
      <c r="A17" s="266"/>
      <c r="B17" s="490" t="s">
        <v>234</v>
      </c>
      <c r="C17" s="475" t="s">
        <v>362</v>
      </c>
      <c r="D17" s="726">
        <v>1.81</v>
      </c>
      <c r="E17" s="725">
        <v>3.388085544480323E-2</v>
      </c>
      <c r="F17" s="725">
        <v>3.3779475391683293E-2</v>
      </c>
      <c r="G17" s="729">
        <v>3.3665493334325329E-2</v>
      </c>
    </row>
    <row r="18" spans="1:7" ht="15.6">
      <c r="A18" s="266"/>
      <c r="B18" s="490" t="s">
        <v>235</v>
      </c>
      <c r="C18" s="475" t="s">
        <v>364</v>
      </c>
      <c r="D18" s="726">
        <v>2.52</v>
      </c>
      <c r="E18" s="725">
        <v>2.9930281447580441E-2</v>
      </c>
      <c r="F18" s="725">
        <v>2.9490316825864091E-2</v>
      </c>
      <c r="G18" s="729">
        <v>2.9323389928682605E-2</v>
      </c>
    </row>
    <row r="19" spans="1:7" ht="15.6">
      <c r="A19" s="266"/>
      <c r="B19" s="490" t="s">
        <v>237</v>
      </c>
      <c r="C19" s="475" t="s">
        <v>363</v>
      </c>
      <c r="D19" s="726">
        <v>3.32</v>
      </c>
      <c r="E19" s="725">
        <v>3.9015523947932298E-2</v>
      </c>
      <c r="F19" s="725">
        <v>3.78724504540131E-2</v>
      </c>
      <c r="G19" s="729">
        <v>3.6800046307956531E-2</v>
      </c>
    </row>
    <row r="20" spans="1:7" ht="15.6">
      <c r="A20" s="266"/>
      <c r="B20" s="491" t="s">
        <v>343</v>
      </c>
      <c r="C20" s="475" t="s">
        <v>365</v>
      </c>
      <c r="D20" s="726">
        <v>1.84</v>
      </c>
      <c r="E20" s="725">
        <v>4.7575133374128442E-2</v>
      </c>
      <c r="F20" s="725">
        <v>4.447010486458907E-2</v>
      </c>
      <c r="G20" s="729">
        <v>4.4401484875744218E-2</v>
      </c>
    </row>
    <row r="21" spans="1:7" ht="15.6">
      <c r="A21" s="266"/>
      <c r="B21" s="492" t="s">
        <v>240</v>
      </c>
      <c r="C21" s="475" t="s">
        <v>366</v>
      </c>
      <c r="D21" s="726">
        <v>1.95</v>
      </c>
      <c r="E21" s="725">
        <v>3.2355299908741461E-2</v>
      </c>
      <c r="F21" s="725">
        <v>3.2269274685995143E-2</v>
      </c>
      <c r="G21" s="729">
        <v>3.1969484171006694E-2</v>
      </c>
    </row>
    <row r="22" spans="1:7" ht="15.6">
      <c r="A22" s="266"/>
      <c r="B22" s="490" t="s">
        <v>242</v>
      </c>
      <c r="C22" s="475" t="s">
        <v>367</v>
      </c>
      <c r="D22" s="726">
        <v>3.24</v>
      </c>
      <c r="E22" s="725">
        <v>3.4808517343379579E-2</v>
      </c>
      <c r="F22" s="725">
        <v>3.4082820318316713E-2</v>
      </c>
      <c r="G22" s="729">
        <v>3.4204175231884001E-2</v>
      </c>
    </row>
    <row r="23" spans="1:7" ht="15.6">
      <c r="A23" s="266"/>
      <c r="B23" s="490" t="s">
        <v>347</v>
      </c>
      <c r="C23" s="475" t="s">
        <v>368</v>
      </c>
      <c r="D23" s="726">
        <v>2.67</v>
      </c>
      <c r="E23" s="725">
        <v>5.0912095595245677E-2</v>
      </c>
      <c r="F23" s="725">
        <v>4.9512702697133912E-2</v>
      </c>
      <c r="G23" s="729">
        <v>4.7231326378685934E-2</v>
      </c>
    </row>
    <row r="24" spans="1:7" ht="15.6">
      <c r="A24" s="266"/>
      <c r="B24" s="490" t="s">
        <v>268</v>
      </c>
      <c r="C24" s="475" t="s">
        <v>369</v>
      </c>
      <c r="D24" s="726">
        <v>4.0999999999999996</v>
      </c>
      <c r="E24" s="725">
        <v>4.4660849863294237E-2</v>
      </c>
      <c r="F24" s="725">
        <v>4.3666416975230833E-2</v>
      </c>
      <c r="G24" s="729">
        <v>4.2412818096135708E-2</v>
      </c>
    </row>
    <row r="25" spans="1:7" ht="15.6">
      <c r="A25" s="266"/>
      <c r="B25" s="490" t="s">
        <v>339</v>
      </c>
      <c r="C25" s="475" t="s">
        <v>370</v>
      </c>
      <c r="D25" s="726">
        <v>2.95</v>
      </c>
      <c r="E25" s="725">
        <v>4.1964010526565357E-2</v>
      </c>
      <c r="F25" s="725">
        <v>4.1889194796588917E-2</v>
      </c>
      <c r="G25" s="729">
        <v>4.3126483234275044E-2</v>
      </c>
    </row>
    <row r="26" spans="1:7" ht="15.6">
      <c r="A26" s="266"/>
      <c r="B26" s="493" t="s">
        <v>349</v>
      </c>
      <c r="C26" s="475" t="s">
        <v>371</v>
      </c>
      <c r="D26" s="726">
        <v>4.28</v>
      </c>
      <c r="E26" s="725">
        <v>4.2848704694335903E-2</v>
      </c>
      <c r="F26" s="725">
        <v>4.1580041580041575E-2</v>
      </c>
      <c r="G26" s="729">
        <v>4.0392198601268074E-2</v>
      </c>
    </row>
    <row r="27" spans="1:7" ht="15.6">
      <c r="A27" s="266"/>
      <c r="B27" s="494" t="s">
        <v>344</v>
      </c>
      <c r="C27" s="475" t="s">
        <v>372</v>
      </c>
      <c r="D27" s="726">
        <v>2.4500000000000002</v>
      </c>
      <c r="E27" s="725">
        <v>4.1253430770007919E-2</v>
      </c>
      <c r="F27" s="725">
        <v>4.0691891333273063E-2</v>
      </c>
      <c r="G27" s="729">
        <v>4.0480367021994347E-2</v>
      </c>
    </row>
    <row r="28" spans="1:7" ht="15.6">
      <c r="A28" s="266"/>
      <c r="B28" s="490" t="s">
        <v>309</v>
      </c>
      <c r="C28" s="475" t="s">
        <v>373</v>
      </c>
      <c r="D28" s="726">
        <v>2.7</v>
      </c>
      <c r="E28" s="725">
        <v>3.7779498325575325E-2</v>
      </c>
      <c r="F28" s="725">
        <v>3.6546299499180333E-2</v>
      </c>
      <c r="G28" s="729">
        <v>3.4985951628682455E-2</v>
      </c>
    </row>
    <row r="29" spans="1:7" ht="15.6">
      <c r="A29" s="266"/>
      <c r="B29" s="490" t="s">
        <v>342</v>
      </c>
      <c r="C29" s="475" t="s">
        <v>374</v>
      </c>
      <c r="D29" s="726">
        <v>1.44</v>
      </c>
      <c r="E29" s="725">
        <v>3.8311797727897563E-2</v>
      </c>
      <c r="F29" s="725">
        <v>3.8155578192438373E-2</v>
      </c>
      <c r="G29" s="729">
        <v>3.6716325307775452E-2</v>
      </c>
    </row>
    <row r="30" spans="1:7" ht="15.6">
      <c r="A30" s="266"/>
      <c r="B30" s="490" t="s">
        <v>245</v>
      </c>
      <c r="C30" s="475" t="s">
        <v>375</v>
      </c>
      <c r="D30" s="726">
        <v>3.16</v>
      </c>
      <c r="E30" s="725">
        <v>3.0655107406054056E-2</v>
      </c>
      <c r="F30" s="725">
        <v>2.9719886930669272E-2</v>
      </c>
      <c r="G30" s="729">
        <v>2.9808508631261214E-2</v>
      </c>
    </row>
    <row r="31" spans="1:7" ht="15.6">
      <c r="A31" s="266"/>
      <c r="B31" s="490" t="s">
        <v>257</v>
      </c>
      <c r="C31" s="475" t="s">
        <v>407</v>
      </c>
      <c r="D31" s="726">
        <v>1.63</v>
      </c>
      <c r="E31" s="725">
        <v>2.0569726746533849E-2</v>
      </c>
      <c r="F31" s="725">
        <v>2.1020820929687711E-2</v>
      </c>
      <c r="G31" s="729">
        <v>2.1845953267976642E-2</v>
      </c>
    </row>
    <row r="32" spans="1:7" ht="15.6">
      <c r="A32" s="266"/>
      <c r="B32" s="490" t="s">
        <v>319</v>
      </c>
      <c r="C32" s="475" t="s">
        <v>376</v>
      </c>
      <c r="D32" s="726">
        <v>1.87</v>
      </c>
      <c r="E32" s="725">
        <v>2.5541911955527023E-2</v>
      </c>
      <c r="F32" s="725">
        <v>2.4924286740368298E-2</v>
      </c>
      <c r="G32" s="729">
        <v>2.4184926309980908E-2</v>
      </c>
    </row>
    <row r="33" spans="1:7" ht="15.6">
      <c r="A33" s="266"/>
      <c r="B33" s="494" t="s">
        <v>247</v>
      </c>
      <c r="C33" s="475" t="s">
        <v>377</v>
      </c>
      <c r="D33" s="726">
        <v>2.56</v>
      </c>
      <c r="E33" s="725">
        <v>4.5156548581508159E-2</v>
      </c>
      <c r="F33" s="725">
        <v>4.4195418945333104E-2</v>
      </c>
      <c r="G33" s="729">
        <v>4.4480009575557637E-2</v>
      </c>
    </row>
    <row r="34" spans="1:7" ht="15.6">
      <c r="A34" s="266"/>
      <c r="B34" s="495" t="s">
        <v>351</v>
      </c>
      <c r="C34" s="475" t="s">
        <v>378</v>
      </c>
      <c r="D34" s="726">
        <v>1.6564000000000001</v>
      </c>
      <c r="E34" s="725">
        <v>4.5981733892235511E-2</v>
      </c>
      <c r="F34" s="725">
        <v>4.5214416348962283E-2</v>
      </c>
      <c r="G34" s="729">
        <v>4.4170339478966848E-2</v>
      </c>
    </row>
    <row r="35" spans="1:7" ht="15.6">
      <c r="A35" s="266"/>
      <c r="B35" s="490" t="s">
        <v>249</v>
      </c>
      <c r="C35" s="475" t="s">
        <v>379</v>
      </c>
      <c r="D35" s="726">
        <v>3.46</v>
      </c>
      <c r="E35" s="725">
        <v>4.1935666324609537E-2</v>
      </c>
      <c r="F35" s="725">
        <v>4.2969445329867073E-2</v>
      </c>
      <c r="G35" s="729">
        <v>4.4257126228742831E-2</v>
      </c>
    </row>
    <row r="36" spans="1:7" ht="15.6">
      <c r="A36" s="266"/>
      <c r="B36" s="490" t="s">
        <v>251</v>
      </c>
      <c r="C36" s="475" t="s">
        <v>380</v>
      </c>
      <c r="D36" s="726">
        <v>1.9</v>
      </c>
      <c r="E36" s="725">
        <v>4.014847893613574E-2</v>
      </c>
      <c r="F36" s="725">
        <v>3.8854364299428533E-2</v>
      </c>
      <c r="G36" s="729">
        <v>3.9230260984473103E-2</v>
      </c>
    </row>
    <row r="37" spans="1:7" ht="15.6">
      <c r="A37" s="266"/>
      <c r="B37" s="490" t="s">
        <v>269</v>
      </c>
      <c r="C37" s="475" t="s">
        <v>381</v>
      </c>
      <c r="D37" s="726">
        <v>2.8</v>
      </c>
      <c r="E37" s="725">
        <v>3.9435693997793467E-2</v>
      </c>
      <c r="F37" s="725">
        <v>3.9189706170512532E-2</v>
      </c>
      <c r="G37" s="729">
        <v>4.0243665814682708E-2</v>
      </c>
    </row>
    <row r="38" spans="1:7" ht="15.6">
      <c r="A38" s="266"/>
      <c r="B38" s="496" t="s">
        <v>267</v>
      </c>
      <c r="C38" s="475" t="s">
        <v>382</v>
      </c>
      <c r="D38" s="726">
        <v>3.12</v>
      </c>
      <c r="E38" s="725">
        <v>3.4766846691577952E-2</v>
      </c>
      <c r="F38" s="725">
        <v>3.3959019397033906E-2</v>
      </c>
      <c r="G38" s="729">
        <v>3.3625037720394879E-2</v>
      </c>
    </row>
    <row r="39" spans="1:7" ht="16.2" thickBot="1">
      <c r="A39" s="266"/>
      <c r="B39" s="497" t="s">
        <v>253</v>
      </c>
      <c r="C39" s="730" t="s">
        <v>383</v>
      </c>
      <c r="D39" s="731">
        <v>2.08</v>
      </c>
      <c r="E39" s="732">
        <v>3.2944232383546886E-2</v>
      </c>
      <c r="F39" s="732">
        <v>3.158166441444861E-2</v>
      </c>
      <c r="G39" s="499">
        <v>3.1004773277595404E-2</v>
      </c>
    </row>
    <row r="40" spans="1:7" ht="15.6">
      <c r="A40" s="266"/>
      <c r="B40" s="349" t="s">
        <v>1</v>
      </c>
      <c r="C40" s="320"/>
      <c r="D40" s="603"/>
      <c r="E40" s="321">
        <f>AVERAGE(E16:E39)</f>
        <v>3.8308529814379461E-2</v>
      </c>
      <c r="F40" s="321">
        <f>AVERAGE(F16:F39)</f>
        <v>3.7509599042770708E-2</v>
      </c>
      <c r="G40" s="322">
        <f>AVERAGE(G16:G39)</f>
        <v>3.7175798381495997E-2</v>
      </c>
    </row>
    <row r="41" spans="1:7" ht="16.2" thickBot="1">
      <c r="A41" s="266"/>
      <c r="B41" s="479" t="s">
        <v>24</v>
      </c>
      <c r="C41" s="500"/>
      <c r="D41" s="604"/>
      <c r="E41" s="501">
        <f>MEDIAN(E16:E39)</f>
        <v>3.9225608972862883E-2</v>
      </c>
      <c r="F41" s="501">
        <f>MEDIAN(F16:F39)</f>
        <v>3.8504971245933453E-2</v>
      </c>
      <c r="G41" s="502">
        <f>MEDIAN(G16:G39)</f>
        <v>3.8015153646214814E-2</v>
      </c>
    </row>
    <row r="42" spans="1:7" ht="15.6">
      <c r="A42" s="266"/>
      <c r="B42" s="735" t="s">
        <v>531</v>
      </c>
      <c r="C42" s="284"/>
      <c r="D42" s="605"/>
      <c r="E42" s="285"/>
      <c r="F42" s="285"/>
      <c r="G42" s="285"/>
    </row>
    <row r="43" spans="1:7" ht="15.6">
      <c r="B43" s="618"/>
      <c r="C43" s="618"/>
      <c r="D43" s="619"/>
      <c r="E43" s="620"/>
      <c r="F43" s="621"/>
      <c r="G43" s="622"/>
    </row>
    <row r="44" spans="1:7" ht="15.6">
      <c r="B44" s="28" t="s">
        <v>121</v>
      </c>
      <c r="C44" s="28"/>
      <c r="D44" s="616"/>
      <c r="E44" s="615"/>
      <c r="F44" s="615"/>
      <c r="G44" s="615"/>
    </row>
    <row r="45" spans="1:7" ht="16.2" thickBot="1">
      <c r="B45" s="28" t="s">
        <v>520</v>
      </c>
      <c r="C45" s="28"/>
      <c r="D45" s="616"/>
      <c r="E45" s="615"/>
      <c r="F45" s="615"/>
      <c r="G45" s="615"/>
    </row>
    <row r="46" spans="1:7" ht="15.6">
      <c r="B46" s="278"/>
      <c r="C46" s="279"/>
      <c r="D46" s="601"/>
      <c r="E46" s="246" t="s">
        <v>217</v>
      </c>
      <c r="F46" s="247" t="s">
        <v>217</v>
      </c>
      <c r="G46" s="246" t="s">
        <v>217</v>
      </c>
    </row>
    <row r="47" spans="1:7" ht="15.6">
      <c r="B47" s="280"/>
      <c r="C47" s="281"/>
      <c r="D47" s="602" t="s">
        <v>218</v>
      </c>
      <c r="E47" s="248" t="s">
        <v>219</v>
      </c>
      <c r="F47" s="249" t="s">
        <v>219</v>
      </c>
      <c r="G47" s="248" t="s">
        <v>219</v>
      </c>
    </row>
    <row r="48" spans="1:7" ht="16.2" thickBot="1">
      <c r="B48" s="282" t="s">
        <v>40</v>
      </c>
      <c r="C48" s="283"/>
      <c r="D48" s="602" t="s">
        <v>217</v>
      </c>
      <c r="E48" s="248" t="s">
        <v>220</v>
      </c>
      <c r="F48" s="249" t="s">
        <v>221</v>
      </c>
      <c r="G48" s="248" t="s">
        <v>222</v>
      </c>
    </row>
    <row r="49" spans="1:8" ht="15.6">
      <c r="A49" s="222"/>
      <c r="B49" s="273" t="s">
        <v>232</v>
      </c>
      <c r="C49" s="727" t="s">
        <v>361</v>
      </c>
      <c r="D49" s="728">
        <v>2.71</v>
      </c>
      <c r="E49" s="289">
        <v>4.6972769660097419E-2</v>
      </c>
      <c r="F49" s="289">
        <v>4.4594779905837198E-2</v>
      </c>
      <c r="G49" s="290">
        <v>4.3659015747855301E-2</v>
      </c>
      <c r="H49" s="135"/>
    </row>
    <row r="50" spans="1:8" ht="15.6">
      <c r="A50" s="490"/>
      <c r="B50" s="446" t="s">
        <v>234</v>
      </c>
      <c r="C50" s="475" t="s">
        <v>362</v>
      </c>
      <c r="D50" s="726">
        <v>1.81</v>
      </c>
      <c r="E50" s="725">
        <v>3.388085544480323E-2</v>
      </c>
      <c r="F50" s="725">
        <v>3.3779475391683293E-2</v>
      </c>
      <c r="G50" s="729">
        <v>3.3665493334325329E-2</v>
      </c>
      <c r="H50" s="135"/>
    </row>
    <row r="51" spans="1:8" ht="15.6">
      <c r="A51" s="490"/>
      <c r="B51" s="446" t="s">
        <v>235</v>
      </c>
      <c r="C51" s="475" t="s">
        <v>364</v>
      </c>
      <c r="D51" s="726">
        <v>2.52</v>
      </c>
      <c r="E51" s="725">
        <v>2.9930281447580441E-2</v>
      </c>
      <c r="F51" s="725">
        <v>2.9490316825864091E-2</v>
      </c>
      <c r="G51" s="729">
        <v>2.9323389928682605E-2</v>
      </c>
      <c r="H51" s="135"/>
    </row>
    <row r="52" spans="1:8" ht="15.6">
      <c r="A52" s="490"/>
      <c r="B52" s="446" t="s">
        <v>237</v>
      </c>
      <c r="C52" s="475" t="s">
        <v>363</v>
      </c>
      <c r="D52" s="726">
        <v>3.32</v>
      </c>
      <c r="E52" s="725">
        <v>3.9015523947932298E-2</v>
      </c>
      <c r="F52" s="725">
        <v>3.78724504540131E-2</v>
      </c>
      <c r="G52" s="729">
        <v>3.6800046307956531E-2</v>
      </c>
      <c r="H52" s="135"/>
    </row>
    <row r="53" spans="1:8" ht="15.6">
      <c r="A53" s="490"/>
      <c r="B53" s="586" t="s">
        <v>343</v>
      </c>
      <c r="C53" s="475" t="s">
        <v>365</v>
      </c>
      <c r="D53" s="726">
        <v>1.84</v>
      </c>
      <c r="E53" s="725">
        <v>4.7575133374128442E-2</v>
      </c>
      <c r="F53" s="725">
        <v>4.447010486458907E-2</v>
      </c>
      <c r="G53" s="729">
        <v>4.4401484875744218E-2</v>
      </c>
      <c r="H53" s="135"/>
    </row>
    <row r="54" spans="1:8" ht="15.6">
      <c r="A54" s="495"/>
      <c r="B54" s="489" t="s">
        <v>240</v>
      </c>
      <c r="C54" s="475" t="s">
        <v>366</v>
      </c>
      <c r="D54" s="726">
        <v>1.95</v>
      </c>
      <c r="E54" s="725">
        <v>3.2355299908741461E-2</v>
      </c>
      <c r="F54" s="725">
        <v>3.2269274685995143E-2</v>
      </c>
      <c r="G54" s="729">
        <v>3.1969484171006694E-2</v>
      </c>
      <c r="H54" s="135"/>
    </row>
    <row r="55" spans="1:8" ht="15.6">
      <c r="A55" s="494"/>
      <c r="B55" s="446" t="s">
        <v>268</v>
      </c>
      <c r="C55" s="475" t="s">
        <v>369</v>
      </c>
      <c r="D55" s="726">
        <v>4.0999999999999996</v>
      </c>
      <c r="E55" s="725">
        <v>4.4660849863294237E-2</v>
      </c>
      <c r="F55" s="725">
        <v>4.3666416975230833E-2</v>
      </c>
      <c r="G55" s="729">
        <v>4.2412818096135708E-2</v>
      </c>
      <c r="H55" s="135"/>
    </row>
    <row r="56" spans="1:8" ht="15.6">
      <c r="A56" s="490"/>
      <c r="B56" s="679" t="s">
        <v>349</v>
      </c>
      <c r="C56" s="475" t="s">
        <v>371</v>
      </c>
      <c r="D56" s="726">
        <v>4.28</v>
      </c>
      <c r="E56" s="725">
        <v>4.2848704694335903E-2</v>
      </c>
      <c r="F56" s="725">
        <v>4.1580041580041575E-2</v>
      </c>
      <c r="G56" s="729">
        <v>4.0392198601268074E-2</v>
      </c>
      <c r="H56" s="135"/>
    </row>
    <row r="57" spans="1:8" ht="15.6">
      <c r="A57" s="266"/>
      <c r="B57" s="494" t="s">
        <v>344</v>
      </c>
      <c r="C57" s="475" t="s">
        <v>372</v>
      </c>
      <c r="D57" s="726">
        <v>2.4500000000000002</v>
      </c>
      <c r="E57" s="725">
        <v>4.1253430770007919E-2</v>
      </c>
      <c r="F57" s="725">
        <v>4.0691891333273063E-2</v>
      </c>
      <c r="G57" s="729">
        <v>4.0480367021994347E-2</v>
      </c>
    </row>
    <row r="58" spans="1:8" ht="15.6">
      <c r="A58" s="490"/>
      <c r="B58" s="446" t="s">
        <v>245</v>
      </c>
      <c r="C58" s="475" t="s">
        <v>375</v>
      </c>
      <c r="D58" s="726">
        <v>3.16</v>
      </c>
      <c r="E58" s="725">
        <v>3.0655107406054056E-2</v>
      </c>
      <c r="F58" s="725">
        <v>2.9719886930669272E-2</v>
      </c>
      <c r="G58" s="729">
        <v>2.9808508631261214E-2</v>
      </c>
      <c r="H58" s="135"/>
    </row>
    <row r="59" spans="1:8" ht="15.6">
      <c r="A59" s="495"/>
      <c r="B59" s="446" t="s">
        <v>319</v>
      </c>
      <c r="C59" s="475" t="s">
        <v>376</v>
      </c>
      <c r="D59" s="726">
        <v>1.87</v>
      </c>
      <c r="E59" s="725">
        <v>2.5541911955527023E-2</v>
      </c>
      <c r="F59" s="725">
        <v>2.4924286740368298E-2</v>
      </c>
      <c r="G59" s="729">
        <v>2.4184926309980908E-2</v>
      </c>
      <c r="H59" s="135"/>
    </row>
    <row r="60" spans="1:8" ht="15.6">
      <c r="A60" s="490"/>
      <c r="B60" s="471" t="s">
        <v>247</v>
      </c>
      <c r="C60" s="475" t="s">
        <v>377</v>
      </c>
      <c r="D60" s="726">
        <v>2.56</v>
      </c>
      <c r="E60" s="725">
        <v>4.5156548581508159E-2</v>
      </c>
      <c r="F60" s="725">
        <v>4.4195418945333104E-2</v>
      </c>
      <c r="G60" s="729">
        <v>4.4480009575557637E-2</v>
      </c>
    </row>
    <row r="61" spans="1:8" ht="15.6">
      <c r="A61" s="496"/>
      <c r="B61" s="464" t="s">
        <v>351</v>
      </c>
      <c r="C61" s="475" t="s">
        <v>378</v>
      </c>
      <c r="D61" s="726">
        <v>1.6564000000000001</v>
      </c>
      <c r="E61" s="725">
        <v>4.5981733892235511E-2</v>
      </c>
      <c r="F61" s="725">
        <v>4.5214416348962283E-2</v>
      </c>
      <c r="G61" s="729">
        <v>4.4170339478966848E-2</v>
      </c>
    </row>
    <row r="62" spans="1:8" ht="15.6">
      <c r="A62" s="490"/>
      <c r="B62" s="446" t="s">
        <v>527</v>
      </c>
      <c r="C62" s="588" t="s">
        <v>528</v>
      </c>
      <c r="D62" s="572">
        <v>1.75</v>
      </c>
      <c r="E62" s="503">
        <v>2.1489971346704873E-2</v>
      </c>
      <c r="F62" s="503">
        <v>2.2731602556331078E-2</v>
      </c>
      <c r="G62" s="504">
        <v>2.4962061628556614E-2</v>
      </c>
    </row>
    <row r="63" spans="1:8" ht="15.6">
      <c r="A63" s="490"/>
      <c r="B63" s="446" t="s">
        <v>251</v>
      </c>
      <c r="C63" s="475" t="s">
        <v>380</v>
      </c>
      <c r="D63" s="726">
        <v>1.9</v>
      </c>
      <c r="E63" s="725">
        <v>4.014847893613574E-2</v>
      </c>
      <c r="F63" s="725">
        <v>3.8854364299428533E-2</v>
      </c>
      <c r="G63" s="729">
        <v>3.9230260984473103E-2</v>
      </c>
    </row>
    <row r="64" spans="1:8" ht="15.6">
      <c r="A64" s="490"/>
      <c r="B64" s="446" t="s">
        <v>269</v>
      </c>
      <c r="C64" s="475" t="s">
        <v>381</v>
      </c>
      <c r="D64" s="726">
        <v>2.8</v>
      </c>
      <c r="E64" s="725">
        <v>3.9435693997793467E-2</v>
      </c>
      <c r="F64" s="725">
        <v>3.9189706170512532E-2</v>
      </c>
      <c r="G64" s="729">
        <v>4.0243665814682708E-2</v>
      </c>
    </row>
    <row r="65" spans="1:7" ht="16.2" thickBot="1">
      <c r="A65" s="497"/>
      <c r="B65" s="476" t="s">
        <v>253</v>
      </c>
      <c r="C65" s="730" t="s">
        <v>383</v>
      </c>
      <c r="D65" s="731">
        <v>2.08</v>
      </c>
      <c r="E65" s="732">
        <v>3.2944232383546886E-2</v>
      </c>
      <c r="F65" s="732">
        <v>3.158166441444861E-2</v>
      </c>
      <c r="G65" s="499">
        <v>3.1004773277595404E-2</v>
      </c>
    </row>
    <row r="66" spans="1:7" ht="15.6">
      <c r="B66" s="349" t="s">
        <v>1</v>
      </c>
      <c r="C66" s="320"/>
      <c r="D66" s="603"/>
      <c r="E66" s="321">
        <f>AVERAGE(E49:E65)</f>
        <v>3.7638031035907467E-2</v>
      </c>
      <c r="F66" s="321">
        <f>AVERAGE(F49:F65)</f>
        <v>3.6754476377798891E-2</v>
      </c>
      <c r="G66" s="322">
        <f>AVERAGE(G49:G65)</f>
        <v>3.6540520222708435E-2</v>
      </c>
    </row>
    <row r="67" spans="1:7" ht="16.2" thickBot="1">
      <c r="B67" s="479" t="s">
        <v>24</v>
      </c>
      <c r="C67" s="500"/>
      <c r="D67" s="604"/>
      <c r="E67" s="501">
        <f>MEDIAN(E49:E65)</f>
        <v>3.9435693997793467E-2</v>
      </c>
      <c r="F67" s="501">
        <f>MEDIAN(F49:F65)</f>
        <v>3.8854364299428533E-2</v>
      </c>
      <c r="G67" s="502">
        <f>MEDIAN(G49:G65)</f>
        <v>3.9230260984473103E-2</v>
      </c>
    </row>
    <row r="68" spans="1:7" ht="15.6">
      <c r="B68" s="735" t="s">
        <v>531</v>
      </c>
      <c r="C68" s="284"/>
      <c r="D68" s="605"/>
      <c r="E68" s="285"/>
      <c r="F68" s="285"/>
      <c r="G68" s="285"/>
    </row>
  </sheetData>
  <pageMargins left="1.18" right="0.48" top="0.31" bottom="0.48" header="0.34" footer="0.5"/>
  <pageSetup scale="73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5F59E-52B1-4AEE-B03C-2A3AEDB44A10}">
  <sheetPr>
    <pageSetUpPr fitToPage="1"/>
  </sheetPr>
  <dimension ref="A1:Q69"/>
  <sheetViews>
    <sheetView topLeftCell="A28" zoomScale="75" zoomScaleNormal="75" workbookViewId="0">
      <selection activeCell="L60" sqref="L60"/>
    </sheetView>
  </sheetViews>
  <sheetFormatPr defaultRowHeight="13.2"/>
  <cols>
    <col min="1" max="1" width="12.6640625" customWidth="1"/>
    <col min="2" max="2" width="59" customWidth="1"/>
    <col min="3" max="8" width="12.6640625" customWidth="1"/>
    <col min="11" max="11" width="9" style="237" bestFit="1" customWidth="1"/>
  </cols>
  <sheetData>
    <row r="1" spans="2:10" ht="15.6">
      <c r="B1" s="35"/>
      <c r="C1" s="35"/>
      <c r="D1" s="35"/>
      <c r="E1" s="35"/>
      <c r="F1" s="35"/>
      <c r="H1" s="12" t="s">
        <v>536</v>
      </c>
      <c r="I1" s="25"/>
      <c r="J1" s="25"/>
    </row>
    <row r="2" spans="2:10" ht="15.6">
      <c r="B2" s="35"/>
      <c r="C2" s="35"/>
      <c r="D2" s="35"/>
      <c r="E2" s="35"/>
      <c r="F2" s="35"/>
      <c r="H2" s="1" t="s">
        <v>318</v>
      </c>
      <c r="I2" s="25"/>
      <c r="J2" s="25"/>
    </row>
    <row r="3" spans="2:10" ht="15.6">
      <c r="B3" s="35"/>
      <c r="C3" s="35"/>
      <c r="D3" s="35"/>
      <c r="E3" s="35"/>
      <c r="F3" s="35"/>
      <c r="H3" s="1" t="s">
        <v>127</v>
      </c>
      <c r="I3" s="25"/>
      <c r="J3" s="25"/>
    </row>
    <row r="4" spans="2:10" ht="15.6">
      <c r="B4" s="35"/>
      <c r="C4" s="35"/>
      <c r="D4" s="35"/>
      <c r="E4" s="35"/>
      <c r="F4" s="35"/>
      <c r="H4" s="87" t="s">
        <v>155</v>
      </c>
      <c r="I4" s="25"/>
      <c r="J4" s="25"/>
    </row>
    <row r="5" spans="2:10" ht="13.8">
      <c r="B5" s="35"/>
      <c r="C5" s="35"/>
      <c r="D5" s="35"/>
      <c r="E5" s="35"/>
      <c r="F5" s="35"/>
      <c r="G5" s="35"/>
      <c r="H5" s="36"/>
      <c r="I5" s="25"/>
      <c r="J5" s="25"/>
    </row>
    <row r="6" spans="2:10" ht="15.6">
      <c r="B6" s="11" t="s">
        <v>318</v>
      </c>
      <c r="C6" s="37"/>
      <c r="D6" s="37"/>
      <c r="E6" s="37"/>
      <c r="F6" s="37"/>
      <c r="G6" s="37"/>
      <c r="H6" s="37"/>
      <c r="I6" s="25"/>
      <c r="J6" s="25"/>
    </row>
    <row r="7" spans="2:10" ht="13.8">
      <c r="B7" s="37"/>
      <c r="C7" s="37"/>
      <c r="D7" s="37"/>
      <c r="E7" s="37"/>
      <c r="F7" s="37"/>
      <c r="G7" s="37"/>
      <c r="H7" s="37"/>
      <c r="I7" s="25"/>
      <c r="J7" s="25"/>
    </row>
    <row r="8" spans="2:10" ht="15.6">
      <c r="B8" s="5" t="s">
        <v>537</v>
      </c>
      <c r="C8" s="5"/>
      <c r="D8" s="5"/>
      <c r="E8" s="5"/>
      <c r="F8" s="6"/>
      <c r="G8" s="6"/>
      <c r="H8" s="37"/>
      <c r="I8" s="25"/>
      <c r="J8" s="25"/>
    </row>
    <row r="9" spans="2:10" ht="15.6">
      <c r="B9" s="28" t="s">
        <v>20</v>
      </c>
      <c r="C9" s="37"/>
      <c r="D9" s="37"/>
      <c r="E9" s="37"/>
      <c r="F9" s="37"/>
      <c r="G9" s="37"/>
      <c r="H9" s="37"/>
      <c r="I9" s="25"/>
      <c r="J9" s="25"/>
    </row>
    <row r="10" spans="2:10" ht="16.2">
      <c r="B10" s="38" t="s">
        <v>161</v>
      </c>
      <c r="C10" s="37"/>
      <c r="D10" s="37"/>
      <c r="E10" s="31"/>
      <c r="F10" s="31"/>
      <c r="G10" s="31"/>
      <c r="H10" s="31"/>
      <c r="I10" s="25"/>
      <c r="J10" s="25"/>
    </row>
    <row r="11" spans="2:10" ht="16.2">
      <c r="B11" s="38"/>
      <c r="C11" s="37"/>
      <c r="D11" s="37"/>
      <c r="E11" s="31"/>
      <c r="F11" s="31"/>
      <c r="G11" s="31"/>
      <c r="H11" s="31"/>
      <c r="I11" s="25"/>
      <c r="J11" s="25"/>
    </row>
    <row r="12" spans="2:10" ht="15.6">
      <c r="B12" s="28" t="s">
        <v>120</v>
      </c>
      <c r="C12" s="5"/>
      <c r="D12" s="5"/>
      <c r="E12" s="5"/>
      <c r="F12" s="5"/>
      <c r="G12" s="28"/>
      <c r="H12" s="28"/>
      <c r="I12" s="25"/>
      <c r="J12" s="25"/>
    </row>
    <row r="13" spans="2:10" ht="16.2" thickBot="1">
      <c r="B13" s="28" t="s">
        <v>231</v>
      </c>
      <c r="C13" s="5"/>
      <c r="D13" s="5"/>
      <c r="E13" s="5"/>
      <c r="F13" s="5"/>
      <c r="G13" s="28"/>
      <c r="H13" s="28"/>
      <c r="I13" s="25"/>
      <c r="J13" s="25"/>
    </row>
    <row r="14" spans="2:10" ht="16.8" thickBot="1">
      <c r="B14" s="39"/>
      <c r="C14" s="40" t="s">
        <v>62</v>
      </c>
      <c r="D14" s="42"/>
      <c r="E14" s="42"/>
      <c r="F14" s="42"/>
      <c r="G14" s="42"/>
      <c r="H14" s="43"/>
      <c r="I14" s="25"/>
      <c r="J14" s="25"/>
    </row>
    <row r="15" spans="2:10" ht="16.2" thickBot="1">
      <c r="B15" s="677" t="s">
        <v>40</v>
      </c>
      <c r="C15" s="44" t="s">
        <v>57</v>
      </c>
      <c r="D15" s="45"/>
      <c r="E15" s="45"/>
      <c r="F15" s="153" t="s">
        <v>58</v>
      </c>
      <c r="G15" s="42"/>
      <c r="H15" s="154"/>
      <c r="I15" s="25"/>
      <c r="J15" s="25"/>
    </row>
    <row r="16" spans="2:10" ht="16.2" thickBot="1">
      <c r="B16" s="678"/>
      <c r="C16" s="138" t="s">
        <v>3</v>
      </c>
      <c r="D16" s="139" t="s">
        <v>4</v>
      </c>
      <c r="E16" s="140" t="s">
        <v>5</v>
      </c>
      <c r="F16" s="138" t="s">
        <v>3</v>
      </c>
      <c r="G16" s="139" t="s">
        <v>4</v>
      </c>
      <c r="H16" s="99" t="s">
        <v>5</v>
      </c>
      <c r="I16" s="25"/>
      <c r="J16" s="25"/>
    </row>
    <row r="17" spans="2:17" ht="15.6">
      <c r="B17" s="141" t="s">
        <v>232</v>
      </c>
      <c r="C17" s="155">
        <v>3</v>
      </c>
      <c r="D17" s="156">
        <v>3.5</v>
      </c>
      <c r="E17" s="271">
        <v>4.5</v>
      </c>
      <c r="F17" s="155">
        <v>0.5</v>
      </c>
      <c r="G17" s="156">
        <v>3.5</v>
      </c>
      <c r="H17" s="157">
        <v>3</v>
      </c>
      <c r="I17" s="25"/>
      <c r="J17" s="25"/>
      <c r="K17" s="141" t="s">
        <v>232</v>
      </c>
      <c r="L17" s="155">
        <v>3</v>
      </c>
      <c r="M17" s="156">
        <v>3.5</v>
      </c>
      <c r="N17" s="271">
        <v>4.5</v>
      </c>
      <c r="O17" s="155">
        <v>0.5</v>
      </c>
      <c r="P17" s="156">
        <v>3.5</v>
      </c>
      <c r="Q17" s="157">
        <v>3</v>
      </c>
    </row>
    <row r="18" spans="2:17" ht="15.6">
      <c r="B18" s="495" t="s">
        <v>234</v>
      </c>
      <c r="C18" s="505">
        <v>6</v>
      </c>
      <c r="D18" s="506">
        <v>6.5</v>
      </c>
      <c r="E18" s="507">
        <v>6</v>
      </c>
      <c r="F18" s="505">
        <v>8</v>
      </c>
      <c r="G18" s="506">
        <v>6.5</v>
      </c>
      <c r="H18" s="508">
        <v>7</v>
      </c>
      <c r="I18" s="25"/>
      <c r="J18" s="25"/>
      <c r="K18" s="495" t="s">
        <v>234</v>
      </c>
      <c r="L18" s="505">
        <v>6</v>
      </c>
      <c r="M18" s="506">
        <v>6.5</v>
      </c>
      <c r="N18" s="507">
        <v>6</v>
      </c>
      <c r="O18" s="505">
        <v>8</v>
      </c>
      <c r="P18" s="506">
        <v>6.5</v>
      </c>
      <c r="Q18" s="508">
        <v>7</v>
      </c>
    </row>
    <row r="19" spans="2:17" ht="15.6">
      <c r="B19" s="495" t="s">
        <v>235</v>
      </c>
      <c r="C19" s="505">
        <v>3.5</v>
      </c>
      <c r="D19" s="506">
        <v>3</v>
      </c>
      <c r="E19" s="507">
        <v>1.5</v>
      </c>
      <c r="F19" s="505">
        <v>7</v>
      </c>
      <c r="G19" s="506">
        <v>4</v>
      </c>
      <c r="H19" s="508">
        <v>4.5</v>
      </c>
      <c r="I19" s="25"/>
      <c r="J19" s="25"/>
      <c r="K19" s="495" t="s">
        <v>235</v>
      </c>
      <c r="L19" s="505">
        <v>3.5</v>
      </c>
      <c r="M19" s="506">
        <v>3</v>
      </c>
      <c r="N19" s="507">
        <v>1.5</v>
      </c>
      <c r="O19" s="505">
        <v>7</v>
      </c>
      <c r="P19" s="506">
        <v>4</v>
      </c>
      <c r="Q19" s="508">
        <v>4.5</v>
      </c>
    </row>
    <row r="20" spans="2:17" ht="15.6">
      <c r="B20" s="495" t="s">
        <v>237</v>
      </c>
      <c r="C20" s="505">
        <v>5</v>
      </c>
      <c r="D20" s="506">
        <v>5</v>
      </c>
      <c r="E20" s="507">
        <v>3.5</v>
      </c>
      <c r="F20" s="505">
        <v>4</v>
      </c>
      <c r="G20" s="506">
        <v>5</v>
      </c>
      <c r="H20" s="508">
        <v>3.5</v>
      </c>
      <c r="I20" s="25"/>
      <c r="J20" s="25"/>
      <c r="K20" s="495" t="s">
        <v>237</v>
      </c>
      <c r="L20" s="505">
        <v>5</v>
      </c>
      <c r="M20" s="506">
        <v>5</v>
      </c>
      <c r="N20" s="507">
        <v>3.5</v>
      </c>
      <c r="O20" s="505">
        <v>4</v>
      </c>
      <c r="P20" s="506">
        <v>5</v>
      </c>
      <c r="Q20" s="508">
        <v>3.5</v>
      </c>
    </row>
    <row r="21" spans="2:17" ht="15.6">
      <c r="B21" s="489" t="s">
        <v>343</v>
      </c>
      <c r="C21" s="505">
        <v>2.5</v>
      </c>
      <c r="D21" s="506">
        <v>4.5</v>
      </c>
      <c r="E21" s="507">
        <v>4</v>
      </c>
      <c r="F21" s="505">
        <v>0.5</v>
      </c>
      <c r="G21" s="506">
        <v>4</v>
      </c>
      <c r="H21" s="508">
        <v>3.5</v>
      </c>
      <c r="I21" s="25"/>
      <c r="J21" s="25"/>
      <c r="K21" s="489" t="s">
        <v>343</v>
      </c>
      <c r="L21" s="505">
        <v>2.5</v>
      </c>
      <c r="M21" s="506">
        <v>4.5</v>
      </c>
      <c r="N21" s="507">
        <v>4</v>
      </c>
      <c r="O21" s="505">
        <v>0.5</v>
      </c>
      <c r="P21" s="506">
        <v>4</v>
      </c>
      <c r="Q21" s="508">
        <v>3.5</v>
      </c>
    </row>
    <row r="22" spans="2:17" ht="15.6">
      <c r="B22" s="495" t="s">
        <v>240</v>
      </c>
      <c r="C22" s="505">
        <v>6.5</v>
      </c>
      <c r="D22" s="506">
        <v>8</v>
      </c>
      <c r="E22" s="507">
        <v>6</v>
      </c>
      <c r="F22" s="505">
        <v>6</v>
      </c>
      <c r="G22" s="506">
        <v>7</v>
      </c>
      <c r="H22" s="508">
        <v>7.5</v>
      </c>
      <c r="I22" s="25"/>
      <c r="J22" s="25"/>
      <c r="K22" s="495" t="s">
        <v>240</v>
      </c>
      <c r="L22" s="505">
        <v>6.5</v>
      </c>
      <c r="M22" s="506">
        <v>8</v>
      </c>
      <c r="N22" s="507">
        <v>6</v>
      </c>
      <c r="O22" s="505">
        <v>6</v>
      </c>
      <c r="P22" s="506">
        <v>7</v>
      </c>
      <c r="Q22" s="508">
        <v>7.5</v>
      </c>
    </row>
    <row r="23" spans="2:17" ht="15.6">
      <c r="B23" s="495" t="s">
        <v>242</v>
      </c>
      <c r="C23" s="505">
        <v>2</v>
      </c>
      <c r="D23" s="506">
        <v>2.5</v>
      </c>
      <c r="E23" s="507">
        <v>4</v>
      </c>
      <c r="F23" s="505">
        <v>1.5</v>
      </c>
      <c r="G23" s="506">
        <v>3</v>
      </c>
      <c r="H23" s="508">
        <v>4</v>
      </c>
      <c r="I23" s="25"/>
      <c r="J23" s="25"/>
      <c r="K23" s="495" t="s">
        <v>242</v>
      </c>
      <c r="L23" s="505">
        <v>2</v>
      </c>
      <c r="M23" s="506">
        <v>2.5</v>
      </c>
      <c r="N23" s="507">
        <v>4</v>
      </c>
      <c r="O23" s="505">
        <v>1.5</v>
      </c>
      <c r="P23" s="506">
        <v>3</v>
      </c>
      <c r="Q23" s="508">
        <v>4</v>
      </c>
    </row>
    <row r="24" spans="2:17" ht="15.6">
      <c r="B24" s="492" t="s">
        <v>347</v>
      </c>
      <c r="C24" s="505">
        <v>3</v>
      </c>
      <c r="D24" s="506">
        <v>4</v>
      </c>
      <c r="E24" s="507">
        <v>4.5</v>
      </c>
      <c r="F24" s="505">
        <v>2.5</v>
      </c>
      <c r="G24" s="506">
        <v>0.5</v>
      </c>
      <c r="H24" s="508">
        <v>5.5</v>
      </c>
      <c r="I24" s="25"/>
      <c r="J24" s="25"/>
      <c r="K24" s="492" t="s">
        <v>347</v>
      </c>
      <c r="L24" s="505">
        <v>3</v>
      </c>
      <c r="M24" s="506">
        <v>4</v>
      </c>
      <c r="N24" s="507">
        <v>4.5</v>
      </c>
      <c r="O24" s="505">
        <v>2.5</v>
      </c>
      <c r="P24" s="506">
        <v>0.5</v>
      </c>
      <c r="Q24" s="508">
        <v>5.5</v>
      </c>
    </row>
    <row r="25" spans="2:17" ht="15.6">
      <c r="B25" s="495" t="s">
        <v>268</v>
      </c>
      <c r="C25" s="505">
        <v>3</v>
      </c>
      <c r="D25" s="506">
        <v>3</v>
      </c>
      <c r="E25" s="507">
        <v>2</v>
      </c>
      <c r="F25" s="505">
        <v>4.5</v>
      </c>
      <c r="G25" s="506">
        <v>3.5</v>
      </c>
      <c r="H25" s="508">
        <v>1</v>
      </c>
      <c r="I25" s="25"/>
      <c r="J25" s="25"/>
      <c r="K25" s="495" t="s">
        <v>268</v>
      </c>
      <c r="L25" s="505">
        <v>3</v>
      </c>
      <c r="M25" s="506">
        <v>3</v>
      </c>
      <c r="N25" s="507">
        <v>2</v>
      </c>
      <c r="O25" s="505">
        <v>4.5</v>
      </c>
      <c r="P25" s="506">
        <v>3.5</v>
      </c>
      <c r="Q25" s="508">
        <v>1</v>
      </c>
    </row>
    <row r="26" spans="2:17" ht="15.6">
      <c r="B26" s="495" t="s">
        <v>339</v>
      </c>
      <c r="C26" s="505">
        <v>3</v>
      </c>
      <c r="D26" s="506">
        <v>7.5</v>
      </c>
      <c r="E26" s="507">
        <v>1</v>
      </c>
      <c r="F26" s="505">
        <v>2</v>
      </c>
      <c r="G26" s="506">
        <v>6.5</v>
      </c>
      <c r="H26" s="508">
        <v>-0.5</v>
      </c>
      <c r="I26" s="25"/>
      <c r="J26" s="25"/>
      <c r="K26" s="495" t="s">
        <v>339</v>
      </c>
      <c r="L26" s="505">
        <v>3</v>
      </c>
      <c r="M26" s="506">
        <v>7.5</v>
      </c>
      <c r="N26" s="507">
        <v>1</v>
      </c>
      <c r="O26" s="505">
        <v>2</v>
      </c>
      <c r="P26" s="506">
        <v>6.5</v>
      </c>
      <c r="Q26" s="508">
        <v>-0.5</v>
      </c>
    </row>
    <row r="27" spans="2:17" ht="15.6">
      <c r="B27" s="493" t="s">
        <v>349</v>
      </c>
      <c r="C27" s="505">
        <v>-0.5</v>
      </c>
      <c r="D27" s="506">
        <v>1.5</v>
      </c>
      <c r="E27" s="507">
        <v>1.5</v>
      </c>
      <c r="F27" s="505">
        <v>1.5</v>
      </c>
      <c r="G27" s="506">
        <v>2.5</v>
      </c>
      <c r="H27" s="508">
        <v>4</v>
      </c>
      <c r="I27" s="25"/>
      <c r="J27" s="25"/>
      <c r="K27" s="493" t="s">
        <v>349</v>
      </c>
      <c r="L27" s="505">
        <v>-0.5</v>
      </c>
      <c r="M27" s="506">
        <v>1.5</v>
      </c>
      <c r="N27" s="507">
        <v>1.5</v>
      </c>
      <c r="O27" s="505">
        <v>1.5</v>
      </c>
      <c r="P27" s="506">
        <v>2.5</v>
      </c>
      <c r="Q27" s="508">
        <v>4</v>
      </c>
    </row>
    <row r="28" spans="2:17" ht="15.6">
      <c r="B28" s="679" t="s">
        <v>344</v>
      </c>
      <c r="C28" s="505"/>
      <c r="D28" s="506"/>
      <c r="E28" s="507"/>
      <c r="F28" s="505"/>
      <c r="G28" s="506"/>
      <c r="H28" s="508"/>
      <c r="I28" s="25"/>
      <c r="J28" s="25"/>
      <c r="K28" s="679" t="s">
        <v>344</v>
      </c>
      <c r="L28" s="505"/>
      <c r="M28" s="506"/>
      <c r="N28" s="507"/>
      <c r="O28" s="505"/>
      <c r="P28" s="506"/>
      <c r="Q28" s="508"/>
    </row>
    <row r="29" spans="2:17" ht="15.6">
      <c r="B29" s="492" t="s">
        <v>309</v>
      </c>
      <c r="C29" s="505">
        <v>6.5</v>
      </c>
      <c r="D29" s="506">
        <v>7.5</v>
      </c>
      <c r="E29" s="507">
        <v>5.5</v>
      </c>
      <c r="F29" s="505">
        <v>5.5</v>
      </c>
      <c r="G29" s="506">
        <v>6</v>
      </c>
      <c r="H29" s="508">
        <v>4.5</v>
      </c>
      <c r="I29" s="25"/>
      <c r="J29" s="25"/>
      <c r="K29" s="492" t="s">
        <v>309</v>
      </c>
      <c r="L29" s="505">
        <v>6.5</v>
      </c>
      <c r="M29" s="506">
        <v>7.5</v>
      </c>
      <c r="N29" s="507">
        <v>5.5</v>
      </c>
      <c r="O29" s="505">
        <v>5.5</v>
      </c>
      <c r="P29" s="506">
        <v>6</v>
      </c>
      <c r="Q29" s="508">
        <v>4.5</v>
      </c>
    </row>
    <row r="30" spans="2:17" ht="15.6">
      <c r="B30" s="509" t="s">
        <v>342</v>
      </c>
      <c r="C30" s="505">
        <v>4</v>
      </c>
      <c r="D30" s="506">
        <v>1</v>
      </c>
      <c r="E30" s="507">
        <v>3</v>
      </c>
      <c r="F30" s="505">
        <v>3</v>
      </c>
      <c r="G30" s="506">
        <v>2</v>
      </c>
      <c r="H30" s="508">
        <v>2.5</v>
      </c>
      <c r="I30" s="25"/>
      <c r="J30" s="25"/>
      <c r="K30" s="509" t="s">
        <v>342</v>
      </c>
      <c r="L30" s="505">
        <v>4</v>
      </c>
      <c r="M30" s="506">
        <v>1</v>
      </c>
      <c r="N30" s="507">
        <v>3</v>
      </c>
      <c r="O30" s="505">
        <v>3</v>
      </c>
      <c r="P30" s="506">
        <v>2</v>
      </c>
      <c r="Q30" s="508">
        <v>2.5</v>
      </c>
    </row>
    <row r="31" spans="2:17" ht="15.6">
      <c r="B31" s="495" t="s">
        <v>245</v>
      </c>
      <c r="C31" s="505">
        <v>4</v>
      </c>
      <c r="D31" s="506">
        <v>8.5</v>
      </c>
      <c r="E31" s="507">
        <v>5</v>
      </c>
      <c r="F31" s="505">
        <v>4</v>
      </c>
      <c r="G31" s="506">
        <v>6.5</v>
      </c>
      <c r="H31" s="508">
        <v>4.5</v>
      </c>
      <c r="I31" s="25"/>
      <c r="J31" s="25"/>
      <c r="K31" s="495" t="s">
        <v>245</v>
      </c>
      <c r="L31" s="505">
        <v>4</v>
      </c>
      <c r="M31" s="506">
        <v>8.5</v>
      </c>
      <c r="N31" s="507">
        <v>5</v>
      </c>
      <c r="O31" s="505">
        <v>4</v>
      </c>
      <c r="P31" s="506">
        <v>6.5</v>
      </c>
      <c r="Q31" s="508">
        <v>4.5</v>
      </c>
    </row>
    <row r="32" spans="2:17" ht="15.6">
      <c r="B32" s="490" t="s">
        <v>257</v>
      </c>
      <c r="C32" s="505">
        <v>5</v>
      </c>
      <c r="D32" s="506">
        <v>4</v>
      </c>
      <c r="E32" s="507">
        <v>6</v>
      </c>
      <c r="F32" s="505">
        <v>6</v>
      </c>
      <c r="G32" s="506">
        <v>4.5</v>
      </c>
      <c r="H32" s="508">
        <v>6</v>
      </c>
      <c r="I32" s="25"/>
      <c r="J32" s="25"/>
      <c r="K32" s="490" t="s">
        <v>257</v>
      </c>
      <c r="L32" s="505">
        <v>5</v>
      </c>
      <c r="M32" s="506">
        <v>4</v>
      </c>
      <c r="N32" s="507">
        <v>6</v>
      </c>
      <c r="O32" s="505">
        <v>6</v>
      </c>
      <c r="P32" s="506">
        <v>4.5</v>
      </c>
      <c r="Q32" s="508">
        <v>6</v>
      </c>
    </row>
    <row r="33" spans="2:17" ht="15.6">
      <c r="B33" s="495" t="s">
        <v>320</v>
      </c>
      <c r="C33" s="505">
        <v>8</v>
      </c>
      <c r="D33" s="506">
        <v>11</v>
      </c>
      <c r="E33" s="507">
        <v>8</v>
      </c>
      <c r="F33" s="505">
        <v>11</v>
      </c>
      <c r="G33" s="506">
        <v>12</v>
      </c>
      <c r="H33" s="508">
        <v>7.5</v>
      </c>
      <c r="I33" s="25"/>
      <c r="J33" s="25"/>
      <c r="K33" s="495" t="s">
        <v>320</v>
      </c>
      <c r="L33" s="505">
        <v>8</v>
      </c>
      <c r="M33" s="506">
        <v>11</v>
      </c>
      <c r="N33" s="507">
        <v>8</v>
      </c>
      <c r="O33" s="505">
        <v>11</v>
      </c>
      <c r="P33" s="506">
        <v>12</v>
      </c>
      <c r="Q33" s="508">
        <v>7.5</v>
      </c>
    </row>
    <row r="34" spans="2:17" ht="15.6">
      <c r="B34" s="495" t="s">
        <v>247</v>
      </c>
      <c r="C34" s="505">
        <v>3.5</v>
      </c>
      <c r="D34" s="506">
        <v>5.5</v>
      </c>
      <c r="E34" s="507">
        <v>6</v>
      </c>
      <c r="F34" s="505">
        <v>1</v>
      </c>
      <c r="G34" s="506">
        <v>4</v>
      </c>
      <c r="H34" s="508">
        <v>4.5</v>
      </c>
      <c r="I34" s="25"/>
      <c r="J34" s="25"/>
      <c r="K34" s="495" t="s">
        <v>247</v>
      </c>
      <c r="L34" s="505">
        <v>3.5</v>
      </c>
      <c r="M34" s="506">
        <v>5.5</v>
      </c>
      <c r="N34" s="507">
        <v>6</v>
      </c>
      <c r="O34" s="505">
        <v>1</v>
      </c>
      <c r="P34" s="506">
        <v>4</v>
      </c>
      <c r="Q34" s="508">
        <v>4.5</v>
      </c>
    </row>
    <row r="35" spans="2:17" ht="15.6">
      <c r="B35" s="495" t="s">
        <v>351</v>
      </c>
      <c r="C35" s="505">
        <v>3</v>
      </c>
      <c r="D35" s="506">
        <v>7.5</v>
      </c>
      <c r="E35" s="507">
        <v>4</v>
      </c>
      <c r="F35" s="505">
        <v>4.5</v>
      </c>
      <c r="G35" s="506">
        <v>6.5</v>
      </c>
      <c r="H35" s="508">
        <v>1.5</v>
      </c>
      <c r="I35" s="25"/>
      <c r="J35" s="25"/>
      <c r="K35" s="495" t="s">
        <v>351</v>
      </c>
      <c r="L35" s="505">
        <v>3</v>
      </c>
      <c r="M35" s="506">
        <v>7.5</v>
      </c>
      <c r="N35" s="507">
        <v>4</v>
      </c>
      <c r="O35" s="505">
        <v>4.5</v>
      </c>
      <c r="P35" s="506">
        <v>6.5</v>
      </c>
      <c r="Q35" s="508">
        <v>1.5</v>
      </c>
    </row>
    <row r="36" spans="2:17" ht="15.6">
      <c r="B36" s="495" t="s">
        <v>249</v>
      </c>
      <c r="C36" s="505">
        <v>4.5</v>
      </c>
      <c r="D36" s="506">
        <v>4</v>
      </c>
      <c r="E36" s="507">
        <v>4</v>
      </c>
      <c r="F36" s="505">
        <v>3.5</v>
      </c>
      <c r="G36" s="506">
        <v>5.5</v>
      </c>
      <c r="H36" s="508">
        <v>4</v>
      </c>
      <c r="I36" s="25"/>
      <c r="J36" s="25"/>
      <c r="K36" s="495" t="s">
        <v>249</v>
      </c>
      <c r="L36" s="505">
        <v>4.5</v>
      </c>
      <c r="M36" s="506">
        <v>4</v>
      </c>
      <c r="N36" s="507">
        <v>4</v>
      </c>
      <c r="O36" s="505">
        <v>3.5</v>
      </c>
      <c r="P36" s="506">
        <v>5.5</v>
      </c>
      <c r="Q36" s="508">
        <v>4</v>
      </c>
    </row>
    <row r="37" spans="2:17" ht="15.6">
      <c r="B37" s="495" t="s">
        <v>251</v>
      </c>
      <c r="C37" s="505">
        <v>4</v>
      </c>
      <c r="D37" s="506">
        <v>5</v>
      </c>
      <c r="E37" s="507">
        <v>3</v>
      </c>
      <c r="F37" s="505">
        <v>5</v>
      </c>
      <c r="G37" s="506">
        <v>6</v>
      </c>
      <c r="H37" s="508">
        <v>3</v>
      </c>
      <c r="I37" s="25"/>
      <c r="J37" s="25"/>
      <c r="K37" s="495" t="s">
        <v>251</v>
      </c>
      <c r="L37" s="505">
        <v>4</v>
      </c>
      <c r="M37" s="506">
        <v>5</v>
      </c>
      <c r="N37" s="507">
        <v>3</v>
      </c>
      <c r="O37" s="505">
        <v>5</v>
      </c>
      <c r="P37" s="506">
        <v>6</v>
      </c>
      <c r="Q37" s="508">
        <v>3</v>
      </c>
    </row>
    <row r="38" spans="2:17" ht="15.6">
      <c r="B38" s="495" t="s">
        <v>269</v>
      </c>
      <c r="C38" s="505">
        <v>3</v>
      </c>
      <c r="D38" s="506">
        <v>3.5</v>
      </c>
      <c r="E38" s="507">
        <v>3</v>
      </c>
      <c r="F38" s="505">
        <v>3</v>
      </c>
      <c r="G38" s="506">
        <v>3.5</v>
      </c>
      <c r="H38" s="508">
        <v>2.5</v>
      </c>
      <c r="I38" s="25"/>
      <c r="J38" s="25"/>
      <c r="K38" s="495" t="s">
        <v>269</v>
      </c>
      <c r="L38" s="505">
        <v>3</v>
      </c>
      <c r="M38" s="506">
        <v>3.5</v>
      </c>
      <c r="N38" s="507">
        <v>3</v>
      </c>
      <c r="O38" s="505">
        <v>3</v>
      </c>
      <c r="P38" s="506">
        <v>3.5</v>
      </c>
      <c r="Q38" s="508">
        <v>2.5</v>
      </c>
    </row>
    <row r="39" spans="2:17" ht="15.6">
      <c r="B39" s="495" t="s">
        <v>267</v>
      </c>
      <c r="C39" s="505">
        <v>6.5</v>
      </c>
      <c r="D39" s="506">
        <v>10</v>
      </c>
      <c r="E39" s="507">
        <v>7</v>
      </c>
      <c r="F39" s="505">
        <v>7</v>
      </c>
      <c r="G39" s="506">
        <v>6.5</v>
      </c>
      <c r="H39" s="508">
        <v>3.5</v>
      </c>
      <c r="I39" s="25"/>
      <c r="J39" s="25"/>
      <c r="K39" s="495" t="s">
        <v>267</v>
      </c>
      <c r="L39" s="505">
        <v>6.5</v>
      </c>
      <c r="M39" s="506">
        <v>10</v>
      </c>
      <c r="N39" s="507">
        <v>7</v>
      </c>
      <c r="O39" s="505">
        <v>7</v>
      </c>
      <c r="P39" s="506">
        <v>6.5</v>
      </c>
      <c r="Q39" s="508">
        <v>3.5</v>
      </c>
    </row>
    <row r="40" spans="2:17" ht="16.2" thickBot="1">
      <c r="B40" s="510" t="s">
        <v>253</v>
      </c>
      <c r="C40" s="511">
        <v>5.5</v>
      </c>
      <c r="D40" s="720">
        <v>6</v>
      </c>
      <c r="E40" s="513">
        <v>5</v>
      </c>
      <c r="F40" s="511">
        <v>6</v>
      </c>
      <c r="G40" s="720">
        <v>6</v>
      </c>
      <c r="H40" s="514">
        <v>5.5</v>
      </c>
      <c r="I40" s="25"/>
      <c r="J40" s="25"/>
      <c r="K40" s="510" t="s">
        <v>253</v>
      </c>
      <c r="L40" s="511">
        <v>5.5</v>
      </c>
      <c r="M40" s="720">
        <v>6</v>
      </c>
      <c r="N40" s="513">
        <v>5</v>
      </c>
      <c r="O40" s="511">
        <v>6</v>
      </c>
      <c r="P40" s="720">
        <v>6</v>
      </c>
      <c r="Q40" s="514">
        <v>5.5</v>
      </c>
    </row>
    <row r="41" spans="2:17" ht="15.6">
      <c r="B41" s="680" t="s">
        <v>1</v>
      </c>
      <c r="C41" s="215">
        <f t="shared" ref="C41:H41" si="0">AVERAGE(C17:C40)</f>
        <v>4.1086956521739131</v>
      </c>
      <c r="D41" s="215">
        <f t="shared" si="0"/>
        <v>5.3260869565217392</v>
      </c>
      <c r="E41" s="215">
        <f t="shared" si="0"/>
        <v>4.2608695652173916</v>
      </c>
      <c r="F41" s="215">
        <f>AVERAGE(F17:F40)</f>
        <v>4.2391304347826084</v>
      </c>
      <c r="G41" s="215">
        <f t="shared" si="0"/>
        <v>5</v>
      </c>
      <c r="H41" s="216">
        <f t="shared" si="0"/>
        <v>4.0217391304347823</v>
      </c>
      <c r="I41" s="25"/>
      <c r="J41" s="25"/>
    </row>
    <row r="42" spans="2:17" ht="16.2" thickBot="1">
      <c r="B42" s="681" t="s">
        <v>24</v>
      </c>
      <c r="C42" s="515">
        <f t="shared" ref="C42:H42" si="1">MEDIAN(C17:C40)</f>
        <v>4</v>
      </c>
      <c r="D42" s="515">
        <f t="shared" si="1"/>
        <v>5</v>
      </c>
      <c r="E42" s="515">
        <f t="shared" si="1"/>
        <v>4</v>
      </c>
      <c r="F42" s="515">
        <f t="shared" si="1"/>
        <v>4</v>
      </c>
      <c r="G42" s="515">
        <f>MEDIAN(G17:G40)</f>
        <v>5</v>
      </c>
      <c r="H42" s="516">
        <f t="shared" si="1"/>
        <v>4</v>
      </c>
      <c r="I42" s="25"/>
      <c r="J42" s="25"/>
    </row>
    <row r="43" spans="2:17" ht="16.2" thickBot="1">
      <c r="B43" s="88" t="s">
        <v>141</v>
      </c>
      <c r="C43" s="207" t="s">
        <v>152</v>
      </c>
      <c r="D43" s="207"/>
      <c r="E43" s="208"/>
      <c r="F43" s="209">
        <f>AVERAGE(C42:H42)</f>
        <v>4.333333333333333</v>
      </c>
      <c r="G43" s="161"/>
      <c r="H43" s="161"/>
      <c r="I43" s="25"/>
      <c r="J43" s="25"/>
    </row>
    <row r="44" spans="2:17">
      <c r="I44" s="25"/>
      <c r="J44" s="25"/>
    </row>
    <row r="45" spans="2:17" ht="15.6">
      <c r="B45" s="28" t="s">
        <v>121</v>
      </c>
      <c r="C45" s="5"/>
      <c r="D45" s="5"/>
      <c r="E45" s="5"/>
      <c r="F45" s="5"/>
      <c r="G45" s="28"/>
      <c r="H45" s="28"/>
      <c r="I45" s="25"/>
      <c r="J45" s="25"/>
    </row>
    <row r="46" spans="2:17" ht="16.2" thickBot="1">
      <c r="B46" s="28" t="s">
        <v>520</v>
      </c>
      <c r="C46" s="5"/>
      <c r="D46" s="5"/>
      <c r="E46" s="5"/>
      <c r="F46" s="5"/>
      <c r="G46" s="28"/>
      <c r="H46" s="28"/>
      <c r="I46" s="25"/>
      <c r="J46" s="25"/>
    </row>
    <row r="47" spans="2:17" ht="16.8" thickBot="1">
      <c r="B47" s="39"/>
      <c r="C47" s="40" t="s">
        <v>62</v>
      </c>
      <c r="D47" s="42"/>
      <c r="E47" s="42"/>
      <c r="F47" s="42"/>
      <c r="G47" s="42"/>
      <c r="H47" s="43"/>
      <c r="I47" s="25"/>
      <c r="J47" s="25"/>
    </row>
    <row r="48" spans="2:17" ht="16.2" thickBot="1">
      <c r="B48" s="677" t="s">
        <v>40</v>
      </c>
      <c r="C48" s="44" t="s">
        <v>57</v>
      </c>
      <c r="D48" s="45"/>
      <c r="E48" s="45"/>
      <c r="F48" s="153" t="s">
        <v>58</v>
      </c>
      <c r="G48" s="42"/>
      <c r="H48" s="154"/>
      <c r="I48" s="25"/>
      <c r="J48" s="25"/>
    </row>
    <row r="49" spans="1:12" ht="16.2" thickBot="1">
      <c r="B49" s="678"/>
      <c r="C49" s="138" t="s">
        <v>3</v>
      </c>
      <c r="D49" s="139" t="s">
        <v>4</v>
      </c>
      <c r="E49" s="140" t="s">
        <v>5</v>
      </c>
      <c r="F49" s="138" t="s">
        <v>3</v>
      </c>
      <c r="G49" s="139" t="s">
        <v>4</v>
      </c>
      <c r="H49" s="99" t="s">
        <v>5</v>
      </c>
      <c r="I49" s="25"/>
      <c r="J49" s="25"/>
    </row>
    <row r="50" spans="1:12" s="237" customFormat="1" ht="15.6">
      <c r="A50" s="273" t="s">
        <v>232</v>
      </c>
      <c r="B50" s="141" t="s">
        <v>232</v>
      </c>
      <c r="C50" s="155">
        <v>3</v>
      </c>
      <c r="D50" s="156">
        <v>3.5</v>
      </c>
      <c r="E50" s="271">
        <v>4.5</v>
      </c>
      <c r="F50" s="155">
        <v>0.5</v>
      </c>
      <c r="G50" s="156">
        <v>3.5</v>
      </c>
      <c r="H50" s="157">
        <v>3</v>
      </c>
      <c r="I50" s="135"/>
      <c r="J50" s="25"/>
    </row>
    <row r="51" spans="1:12" s="237" customFormat="1" ht="15.6">
      <c r="A51" s="446" t="s">
        <v>234</v>
      </c>
      <c r="B51" s="495" t="s">
        <v>234</v>
      </c>
      <c r="C51" s="505">
        <v>6</v>
      </c>
      <c r="D51" s="506">
        <v>6.5</v>
      </c>
      <c r="E51" s="507">
        <v>6</v>
      </c>
      <c r="F51" s="505">
        <v>8</v>
      </c>
      <c r="G51" s="506">
        <v>6.5</v>
      </c>
      <c r="H51" s="508">
        <v>7</v>
      </c>
      <c r="I51" s="135"/>
      <c r="J51" s="25"/>
    </row>
    <row r="52" spans="1:12" s="237" customFormat="1" ht="15.6">
      <c r="A52" s="446" t="s">
        <v>235</v>
      </c>
      <c r="B52" s="495" t="s">
        <v>235</v>
      </c>
      <c r="C52" s="505">
        <v>3.5</v>
      </c>
      <c r="D52" s="506">
        <v>3</v>
      </c>
      <c r="E52" s="507">
        <v>1.5</v>
      </c>
      <c r="F52" s="505">
        <v>7</v>
      </c>
      <c r="G52" s="506">
        <v>4</v>
      </c>
      <c r="H52" s="508">
        <v>4.5</v>
      </c>
      <c r="I52" s="135"/>
      <c r="J52" s="25"/>
    </row>
    <row r="53" spans="1:12" s="237" customFormat="1" ht="15.6">
      <c r="A53" s="446" t="s">
        <v>237</v>
      </c>
      <c r="B53" s="495" t="s">
        <v>237</v>
      </c>
      <c r="C53" s="505">
        <v>5</v>
      </c>
      <c r="D53" s="506">
        <v>5</v>
      </c>
      <c r="E53" s="507">
        <v>3.5</v>
      </c>
      <c r="F53" s="505">
        <v>4</v>
      </c>
      <c r="G53" s="506">
        <v>5</v>
      </c>
      <c r="H53" s="508">
        <v>3.5</v>
      </c>
      <c r="I53" s="135"/>
      <c r="J53" s="25"/>
    </row>
    <row r="54" spans="1:12" s="237" customFormat="1" ht="15.6">
      <c r="A54" s="446" t="s">
        <v>343</v>
      </c>
      <c r="B54" s="489" t="s">
        <v>343</v>
      </c>
      <c r="C54" s="505">
        <v>2.5</v>
      </c>
      <c r="D54" s="506">
        <v>4.5</v>
      </c>
      <c r="E54" s="507">
        <v>4</v>
      </c>
      <c r="F54" s="505">
        <v>0.5</v>
      </c>
      <c r="G54" s="506">
        <v>4</v>
      </c>
      <c r="H54" s="508">
        <v>3.5</v>
      </c>
      <c r="I54" s="135"/>
      <c r="J54" s="25"/>
    </row>
    <row r="55" spans="1:12" s="237" customFormat="1" ht="15.6">
      <c r="A55" s="464" t="s">
        <v>240</v>
      </c>
      <c r="B55" s="495" t="s">
        <v>240</v>
      </c>
      <c r="C55" s="505">
        <v>6.5</v>
      </c>
      <c r="D55" s="506">
        <v>8</v>
      </c>
      <c r="E55" s="507">
        <v>6</v>
      </c>
      <c r="F55" s="505">
        <v>6</v>
      </c>
      <c r="G55" s="506">
        <v>7</v>
      </c>
      <c r="H55" s="508">
        <v>7.5</v>
      </c>
      <c r="I55" s="135"/>
      <c r="J55" s="25"/>
    </row>
    <row r="56" spans="1:12" s="237" customFormat="1" ht="15.6">
      <c r="A56" s="471" t="s">
        <v>268</v>
      </c>
      <c r="B56" s="495" t="s">
        <v>268</v>
      </c>
      <c r="C56" s="505">
        <v>3</v>
      </c>
      <c r="D56" s="506">
        <v>3</v>
      </c>
      <c r="E56" s="507">
        <v>2</v>
      </c>
      <c r="F56" s="505">
        <v>4.5</v>
      </c>
      <c r="G56" s="506">
        <v>3.5</v>
      </c>
      <c r="H56" s="508">
        <v>1</v>
      </c>
      <c r="I56" s="135"/>
      <c r="J56" s="25"/>
    </row>
    <row r="57" spans="1:12" s="237" customFormat="1" ht="15.6">
      <c r="A57" s="446" t="s">
        <v>349</v>
      </c>
      <c r="B57" s="493" t="s">
        <v>349</v>
      </c>
      <c r="C57" s="505">
        <v>-0.5</v>
      </c>
      <c r="D57" s="506">
        <v>1.5</v>
      </c>
      <c r="E57" s="507">
        <v>1.5</v>
      </c>
      <c r="F57" s="505">
        <v>1.5</v>
      </c>
      <c r="G57" s="506">
        <v>2.5</v>
      </c>
      <c r="H57" s="508">
        <v>4</v>
      </c>
      <c r="I57" s="135"/>
      <c r="J57" s="25"/>
    </row>
    <row r="58" spans="1:12" ht="15.6">
      <c r="A58" s="679" t="s">
        <v>344</v>
      </c>
      <c r="B58" s="679" t="s">
        <v>344</v>
      </c>
      <c r="C58" s="505"/>
      <c r="D58" s="506"/>
      <c r="E58" s="507"/>
      <c r="F58" s="505"/>
      <c r="G58" s="506"/>
      <c r="H58" s="508"/>
      <c r="I58" s="25"/>
      <c r="J58" s="25"/>
    </row>
    <row r="59" spans="1:12" ht="15.6">
      <c r="A59" s="446" t="s">
        <v>245</v>
      </c>
      <c r="B59" s="495" t="s">
        <v>245</v>
      </c>
      <c r="C59" s="505">
        <v>4</v>
      </c>
      <c r="D59" s="506">
        <v>8.5</v>
      </c>
      <c r="E59" s="507">
        <v>5</v>
      </c>
      <c r="F59" s="505">
        <v>4</v>
      </c>
      <c r="G59" s="506">
        <v>6.5</v>
      </c>
      <c r="H59" s="508">
        <v>4.5</v>
      </c>
      <c r="I59" s="135"/>
      <c r="L59">
        <v>4.0999999999999996</v>
      </c>
    </row>
    <row r="60" spans="1:12" ht="15.6">
      <c r="A60" s="464" t="s">
        <v>319</v>
      </c>
      <c r="B60" s="495" t="s">
        <v>320</v>
      </c>
      <c r="C60" s="505">
        <v>8</v>
      </c>
      <c r="D60" s="506">
        <v>11</v>
      </c>
      <c r="E60" s="507">
        <v>8</v>
      </c>
      <c r="F60" s="505">
        <v>11</v>
      </c>
      <c r="G60" s="506">
        <v>12</v>
      </c>
      <c r="H60" s="508">
        <v>7.5</v>
      </c>
      <c r="I60" s="135"/>
      <c r="L60">
        <v>5.0999999999999996</v>
      </c>
    </row>
    <row r="61" spans="1:12" ht="15.6">
      <c r="A61" s="446" t="s">
        <v>247</v>
      </c>
      <c r="B61" s="495" t="s">
        <v>247</v>
      </c>
      <c r="C61" s="505">
        <v>3.5</v>
      </c>
      <c r="D61" s="506">
        <v>5.5</v>
      </c>
      <c r="E61" s="507">
        <v>6</v>
      </c>
      <c r="F61" s="505">
        <v>1</v>
      </c>
      <c r="G61" s="506">
        <v>4</v>
      </c>
      <c r="H61" s="508">
        <v>4.5</v>
      </c>
      <c r="I61" s="135"/>
      <c r="L61">
        <v>5.8</v>
      </c>
    </row>
    <row r="62" spans="1:12" ht="15.6">
      <c r="A62" s="473" t="s">
        <v>351</v>
      </c>
      <c r="B62" s="495" t="s">
        <v>351</v>
      </c>
      <c r="C62" s="505">
        <v>3</v>
      </c>
      <c r="D62" s="506">
        <v>7.5</v>
      </c>
      <c r="E62" s="507">
        <v>4</v>
      </c>
      <c r="F62" s="505">
        <v>4.5</v>
      </c>
      <c r="G62" s="506">
        <v>6.5</v>
      </c>
      <c r="H62" s="508">
        <v>1.5</v>
      </c>
      <c r="L62">
        <f>AVERAGE(L59:L61)</f>
        <v>5</v>
      </c>
    </row>
    <row r="63" spans="1:12" ht="15.6">
      <c r="A63" s="446" t="s">
        <v>527</v>
      </c>
      <c r="B63" s="490" t="s">
        <v>527</v>
      </c>
      <c r="C63" s="505">
        <v>18</v>
      </c>
      <c r="D63" s="506">
        <v>2.5</v>
      </c>
      <c r="E63" s="508">
        <v>3.5</v>
      </c>
      <c r="F63" s="721">
        <v>14.5</v>
      </c>
      <c r="G63" s="506">
        <v>4</v>
      </c>
      <c r="H63" s="508">
        <v>6</v>
      </c>
    </row>
    <row r="64" spans="1:12" ht="15.6">
      <c r="A64" s="446" t="s">
        <v>251</v>
      </c>
      <c r="B64" s="495" t="s">
        <v>251</v>
      </c>
      <c r="C64" s="505">
        <v>4</v>
      </c>
      <c r="D64" s="506">
        <v>5</v>
      </c>
      <c r="E64" s="507">
        <v>3</v>
      </c>
      <c r="F64" s="505">
        <v>5</v>
      </c>
      <c r="G64" s="506">
        <v>6</v>
      </c>
      <c r="H64" s="508">
        <v>3</v>
      </c>
    </row>
    <row r="65" spans="1:8" ht="15.6">
      <c r="A65" s="446" t="s">
        <v>269</v>
      </c>
      <c r="B65" s="495" t="s">
        <v>269</v>
      </c>
      <c r="C65" s="505">
        <v>3</v>
      </c>
      <c r="D65" s="506">
        <v>3.5</v>
      </c>
      <c r="E65" s="507">
        <v>3</v>
      </c>
      <c r="F65" s="505">
        <v>3</v>
      </c>
      <c r="G65" s="506">
        <v>3.5</v>
      </c>
      <c r="H65" s="508">
        <v>2.5</v>
      </c>
    </row>
    <row r="66" spans="1:8" ht="16.2" thickBot="1">
      <c r="A66" s="476" t="s">
        <v>253</v>
      </c>
      <c r="B66" s="510" t="s">
        <v>253</v>
      </c>
      <c r="C66" s="511">
        <v>5.5</v>
      </c>
      <c r="D66" s="720">
        <v>6</v>
      </c>
      <c r="E66" s="513">
        <v>5</v>
      </c>
      <c r="F66" s="511">
        <v>6</v>
      </c>
      <c r="G66" s="720">
        <v>6</v>
      </c>
      <c r="H66" s="514">
        <v>5.5</v>
      </c>
    </row>
    <row r="67" spans="1:8" ht="15.6">
      <c r="B67" s="680" t="s">
        <v>1</v>
      </c>
      <c r="C67" s="733">
        <f>AVERAGE(C50:C66)</f>
        <v>4.875</v>
      </c>
      <c r="D67" s="733">
        <f t="shared" ref="D67:H67" si="2">AVERAGE(D50:D66)</f>
        <v>5.28125</v>
      </c>
      <c r="E67" s="733">
        <f t="shared" si="2"/>
        <v>4.15625</v>
      </c>
      <c r="F67" s="733">
        <f t="shared" si="2"/>
        <v>5.0625</v>
      </c>
      <c r="G67" s="733">
        <f t="shared" si="2"/>
        <v>5.28125</v>
      </c>
      <c r="H67" s="734">
        <f t="shared" si="2"/>
        <v>4.3125</v>
      </c>
    </row>
    <row r="68" spans="1:8" ht="16.2" thickBot="1">
      <c r="B68" s="681" t="s">
        <v>24</v>
      </c>
      <c r="C68" s="515">
        <f>MEDIAN(C50:C66)</f>
        <v>3.75</v>
      </c>
      <c r="D68" s="515">
        <f t="shared" ref="D68:H68" si="3">MEDIAN(D50:D66)</f>
        <v>5</v>
      </c>
      <c r="E68" s="515">
        <f t="shared" si="3"/>
        <v>4</v>
      </c>
      <c r="F68" s="515">
        <f t="shared" si="3"/>
        <v>4.5</v>
      </c>
      <c r="G68" s="515">
        <f t="shared" si="3"/>
        <v>4.5</v>
      </c>
      <c r="H68" s="516">
        <f t="shared" si="3"/>
        <v>4.25</v>
      </c>
    </row>
    <row r="69" spans="1:8" ht="16.2" thickBot="1">
      <c r="B69" s="88" t="s">
        <v>141</v>
      </c>
      <c r="C69" s="207" t="s">
        <v>152</v>
      </c>
      <c r="D69" s="207"/>
      <c r="E69" s="208"/>
      <c r="F69" s="209">
        <f>AVERAGE(C68:H68)</f>
        <v>4.333333333333333</v>
      </c>
      <c r="G69" s="161"/>
      <c r="H69" s="161"/>
    </row>
  </sheetData>
  <pageMargins left="1.1299999999999999" right="0.75" top="0.55000000000000004" bottom="0.3" header="0.49" footer="0.27"/>
  <pageSetup scale="63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D8117-8ABC-48BB-A5E9-3959873FD6BC}">
  <sheetPr>
    <pageSetUpPr fitToPage="1"/>
  </sheetPr>
  <dimension ref="A1:V73"/>
  <sheetViews>
    <sheetView topLeftCell="A47" zoomScale="65" zoomScaleNormal="65" workbookViewId="0">
      <selection activeCell="L35" sqref="L35"/>
    </sheetView>
  </sheetViews>
  <sheetFormatPr defaultRowHeight="13.2"/>
  <cols>
    <col min="1" max="1" width="17.44140625" customWidth="1"/>
    <col min="2" max="2" width="51.6640625" customWidth="1"/>
    <col min="3" max="3" width="12.44140625" customWidth="1"/>
    <col min="4" max="4" width="13" customWidth="1"/>
    <col min="5" max="5" width="15.109375" customWidth="1"/>
    <col min="6" max="6" width="11.6640625" customWidth="1"/>
    <col min="7" max="7" width="14.6640625" customWidth="1"/>
    <col min="8" max="8" width="12.44140625" customWidth="1"/>
  </cols>
  <sheetData>
    <row r="1" spans="2:22" ht="15.6">
      <c r="B1" s="25"/>
      <c r="C1" s="25"/>
      <c r="D1" s="25"/>
      <c r="E1" s="25"/>
      <c r="H1" s="12" t="s">
        <v>536</v>
      </c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</row>
    <row r="2" spans="2:22" ht="15.6">
      <c r="B2" s="25"/>
      <c r="C2" s="25"/>
      <c r="D2" s="25"/>
      <c r="E2" s="25"/>
      <c r="H2" s="1" t="s">
        <v>318</v>
      </c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</row>
    <row r="3" spans="2:22" ht="15.6">
      <c r="B3" s="25"/>
      <c r="C3" s="25"/>
      <c r="D3" s="25"/>
      <c r="E3" s="25"/>
      <c r="H3" s="1" t="s">
        <v>127</v>
      </c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</row>
    <row r="4" spans="2:22" ht="15.6">
      <c r="B4" s="25"/>
      <c r="C4" s="25"/>
      <c r="D4" s="25"/>
      <c r="E4" s="25"/>
      <c r="H4" s="1" t="s">
        <v>156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</row>
    <row r="5" spans="2:22">
      <c r="B5" s="25"/>
      <c r="C5" s="25"/>
      <c r="D5" s="25"/>
      <c r="E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</row>
    <row r="6" spans="2:22" ht="15.6">
      <c r="B6" s="11" t="s">
        <v>318</v>
      </c>
      <c r="C6" s="26"/>
      <c r="D6" s="26"/>
      <c r="E6" s="26"/>
      <c r="F6" s="190"/>
      <c r="G6" s="190"/>
      <c r="H6" s="6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</row>
    <row r="7" spans="2:22" ht="15.6">
      <c r="B7" s="28"/>
      <c r="C7" s="26"/>
      <c r="D7" s="26"/>
      <c r="E7" s="26"/>
      <c r="F7" s="190"/>
      <c r="G7" s="190"/>
      <c r="H7" s="6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</row>
    <row r="8" spans="2:22" ht="15.6">
      <c r="B8" s="5" t="s">
        <v>537</v>
      </c>
      <c r="C8" s="28"/>
      <c r="D8" s="28"/>
      <c r="E8" s="28"/>
      <c r="F8" s="5"/>
      <c r="G8" s="6"/>
      <c r="H8" s="6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</row>
    <row r="9" spans="2:22" ht="15.6">
      <c r="B9" s="5" t="s">
        <v>20</v>
      </c>
      <c r="C9" s="28"/>
      <c r="D9" s="27"/>
      <c r="E9" s="27"/>
      <c r="F9" s="148"/>
      <c r="G9" s="148"/>
      <c r="H9" s="148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</row>
    <row r="10" spans="2:22" ht="16.2">
      <c r="B10" s="152" t="s">
        <v>59</v>
      </c>
      <c r="C10" s="28"/>
      <c r="D10" s="27"/>
      <c r="E10" s="27"/>
      <c r="F10" s="5"/>
      <c r="G10" s="5"/>
      <c r="H10" s="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</row>
    <row r="11" spans="2:22" ht="16.2">
      <c r="B11" s="152"/>
      <c r="C11" s="28"/>
      <c r="D11" s="27"/>
      <c r="E11" s="27"/>
      <c r="F11" s="5"/>
      <c r="G11" s="5"/>
      <c r="H11" s="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</row>
    <row r="12" spans="2:22" ht="15.6">
      <c r="B12" s="28" t="s">
        <v>120</v>
      </c>
      <c r="C12" s="5"/>
      <c r="D12" s="5"/>
      <c r="E12" s="5"/>
      <c r="F12" s="5"/>
      <c r="G12" s="5"/>
      <c r="H12" s="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</row>
    <row r="13" spans="2:22" ht="16.2" thickBot="1">
      <c r="B13" s="28" t="s">
        <v>231</v>
      </c>
      <c r="C13" s="5"/>
      <c r="D13" s="5"/>
      <c r="E13" s="5"/>
      <c r="F13" s="5"/>
      <c r="G13" s="5"/>
      <c r="H13" s="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</row>
    <row r="14" spans="2:22" ht="16.8" thickBot="1">
      <c r="B14" s="39"/>
      <c r="C14" s="40" t="s">
        <v>60</v>
      </c>
      <c r="D14" s="41"/>
      <c r="E14" s="41"/>
      <c r="F14" s="191" t="s">
        <v>6</v>
      </c>
      <c r="G14" s="192"/>
      <c r="H14" s="193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</row>
    <row r="15" spans="2:22" ht="15.6">
      <c r="B15" s="629"/>
      <c r="C15" s="44" t="s">
        <v>25</v>
      </c>
      <c r="D15" s="45"/>
      <c r="E15" s="45"/>
      <c r="F15" s="194" t="s">
        <v>154</v>
      </c>
      <c r="G15" s="195"/>
      <c r="H15" s="196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</row>
    <row r="16" spans="2:22" ht="15.6">
      <c r="B16" s="630" t="s">
        <v>40</v>
      </c>
      <c r="C16" s="34" t="s">
        <v>503</v>
      </c>
      <c r="D16" s="29"/>
      <c r="E16" s="29"/>
      <c r="F16" s="517" t="s">
        <v>7</v>
      </c>
      <c r="G16" s="518" t="s">
        <v>8</v>
      </c>
      <c r="H16" s="286" t="s">
        <v>9</v>
      </c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</row>
    <row r="17" spans="2:22" ht="16.2" thickBot="1">
      <c r="B17" s="631"/>
      <c r="C17" s="519" t="s">
        <v>3</v>
      </c>
      <c r="D17" s="520" t="s">
        <v>4</v>
      </c>
      <c r="E17" s="287" t="s">
        <v>5</v>
      </c>
      <c r="F17" s="197" t="s">
        <v>10</v>
      </c>
      <c r="G17" s="198" t="s">
        <v>11</v>
      </c>
      <c r="H17" s="199" t="s">
        <v>12</v>
      </c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</row>
    <row r="18" spans="2:22" ht="15.6">
      <c r="B18" s="632" t="s">
        <v>232</v>
      </c>
      <c r="C18" s="155">
        <v>6</v>
      </c>
      <c r="D18" s="156">
        <v>3.5</v>
      </c>
      <c r="E18" s="157">
        <v>3.5</v>
      </c>
      <c r="F18" s="235">
        <v>0.09</v>
      </c>
      <c r="G18" s="200">
        <v>0.4</v>
      </c>
      <c r="H18" s="201">
        <f t="shared" ref="H18:H25" si="0">F18*G18</f>
        <v>3.5999999999999997E-2</v>
      </c>
      <c r="I18" s="25"/>
      <c r="J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</row>
    <row r="19" spans="2:22" ht="15.6">
      <c r="B19" s="633" t="s">
        <v>234</v>
      </c>
      <c r="C19" s="505">
        <v>6.5</v>
      </c>
      <c r="D19" s="506">
        <v>6</v>
      </c>
      <c r="E19" s="508">
        <v>5</v>
      </c>
      <c r="F19" s="521">
        <v>0.12</v>
      </c>
      <c r="G19" s="522">
        <v>0.4</v>
      </c>
      <c r="H19" s="523">
        <f t="shared" si="0"/>
        <v>4.8000000000000001E-2</v>
      </c>
      <c r="I19" s="25"/>
      <c r="J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</row>
    <row r="20" spans="2:22" ht="15.6">
      <c r="B20" s="633" t="s">
        <v>235</v>
      </c>
      <c r="C20" s="505">
        <v>6.5</v>
      </c>
      <c r="D20" s="506">
        <v>6.5</v>
      </c>
      <c r="E20" s="508">
        <v>6.5</v>
      </c>
      <c r="F20" s="521">
        <v>0.1</v>
      </c>
      <c r="G20" s="522">
        <v>0.4</v>
      </c>
      <c r="H20" s="523">
        <f t="shared" si="0"/>
        <v>4.0000000000000008E-2</v>
      </c>
      <c r="I20" s="25"/>
      <c r="J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</row>
    <row r="21" spans="2:22" ht="15.6">
      <c r="B21" s="633" t="s">
        <v>237</v>
      </c>
      <c r="C21" s="505">
        <v>6</v>
      </c>
      <c r="D21" s="506">
        <v>5.5</v>
      </c>
      <c r="E21" s="508">
        <v>6</v>
      </c>
      <c r="F21" s="521">
        <v>0.11</v>
      </c>
      <c r="G21" s="522">
        <v>0.39</v>
      </c>
      <c r="H21" s="523">
        <f t="shared" si="0"/>
        <v>4.2900000000000001E-2</v>
      </c>
    </row>
    <row r="22" spans="2:22" ht="15.6">
      <c r="B22" s="634" t="s">
        <v>343</v>
      </c>
      <c r="C22" s="505">
        <v>6.5</v>
      </c>
      <c r="D22" s="506">
        <v>4</v>
      </c>
      <c r="E22" s="508">
        <v>3.5</v>
      </c>
      <c r="F22" s="521">
        <v>7.4999999999999997E-2</v>
      </c>
      <c r="G22" s="522">
        <v>0.28000000000000003</v>
      </c>
      <c r="H22" s="523">
        <f t="shared" si="0"/>
        <v>2.1000000000000001E-2</v>
      </c>
    </row>
    <row r="23" spans="2:22" ht="15.6">
      <c r="B23" s="633" t="s">
        <v>240</v>
      </c>
      <c r="C23" s="505">
        <v>6.5</v>
      </c>
      <c r="D23" s="506">
        <v>6</v>
      </c>
      <c r="E23" s="508">
        <v>7</v>
      </c>
      <c r="F23" s="521">
        <v>0.14000000000000001</v>
      </c>
      <c r="G23" s="463">
        <v>0.38</v>
      </c>
      <c r="H23" s="523">
        <f t="shared" si="0"/>
        <v>5.3200000000000004E-2</v>
      </c>
    </row>
    <row r="24" spans="2:22" ht="15.6">
      <c r="B24" s="633" t="s">
        <v>242</v>
      </c>
      <c r="C24" s="505">
        <v>6</v>
      </c>
      <c r="D24" s="506">
        <v>3.5</v>
      </c>
      <c r="E24" s="508">
        <v>3</v>
      </c>
      <c r="F24" s="521">
        <v>0.09</v>
      </c>
      <c r="G24" s="522">
        <v>0.37</v>
      </c>
      <c r="H24" s="523">
        <f t="shared" si="0"/>
        <v>3.3299999999999996E-2</v>
      </c>
    </row>
    <row r="25" spans="2:22" ht="15.6">
      <c r="B25" s="634" t="s">
        <v>347</v>
      </c>
      <c r="C25" s="505">
        <v>2.5</v>
      </c>
      <c r="D25" s="506">
        <v>2</v>
      </c>
      <c r="E25" s="508">
        <v>4.5</v>
      </c>
      <c r="F25" s="521">
        <v>0.11</v>
      </c>
      <c r="G25" s="522">
        <v>0.36</v>
      </c>
      <c r="H25" s="523">
        <f t="shared" si="0"/>
        <v>3.9599999999999996E-2</v>
      </c>
    </row>
    <row r="26" spans="2:22" ht="15.6">
      <c r="B26" s="633" t="s">
        <v>268</v>
      </c>
      <c r="C26" s="505">
        <v>5</v>
      </c>
      <c r="D26" s="506">
        <v>2</v>
      </c>
      <c r="E26" s="508">
        <v>2.5</v>
      </c>
      <c r="F26" s="521">
        <v>0.09</v>
      </c>
      <c r="G26" s="463">
        <v>0.32</v>
      </c>
      <c r="H26" s="523">
        <f>F26*G26</f>
        <v>2.8799999999999999E-2</v>
      </c>
    </row>
    <row r="27" spans="2:22" ht="15.6">
      <c r="B27" s="633" t="s">
        <v>339</v>
      </c>
      <c r="C27" s="505">
        <v>4.5</v>
      </c>
      <c r="D27" s="506">
        <v>5</v>
      </c>
      <c r="E27" s="508">
        <v>2.5</v>
      </c>
      <c r="F27" s="521">
        <v>0.14000000000000001</v>
      </c>
      <c r="G27" s="463">
        <v>0.36</v>
      </c>
      <c r="H27" s="523">
        <f>F27*G27</f>
        <v>5.04E-2</v>
      </c>
    </row>
    <row r="28" spans="2:22" ht="15.6">
      <c r="B28" s="635" t="s">
        <v>349</v>
      </c>
      <c r="C28" s="505">
        <v>0.5</v>
      </c>
      <c r="D28" s="506">
        <v>4</v>
      </c>
      <c r="E28" s="508">
        <v>4</v>
      </c>
      <c r="F28" s="524">
        <v>8.5000000000000006E-2</v>
      </c>
      <c r="G28" s="463">
        <v>0.23</v>
      </c>
      <c r="H28" s="523">
        <f>F28*G28</f>
        <v>1.9550000000000001E-2</v>
      </c>
    </row>
    <row r="29" spans="2:22" ht="15.6">
      <c r="B29" s="635" t="s">
        <v>344</v>
      </c>
      <c r="C29" s="505">
        <v>7.5</v>
      </c>
      <c r="D29" s="506">
        <v>7</v>
      </c>
      <c r="E29" s="507">
        <v>3.5</v>
      </c>
      <c r="F29" s="521">
        <v>0.1</v>
      </c>
      <c r="G29" s="522">
        <v>0.37</v>
      </c>
      <c r="H29" s="523">
        <f>F29*G29</f>
        <v>3.6999999999999998E-2</v>
      </c>
    </row>
    <row r="30" spans="2:22" ht="15.6">
      <c r="B30" s="634" t="s">
        <v>309</v>
      </c>
      <c r="C30" s="505">
        <v>6.5</v>
      </c>
      <c r="D30" s="506">
        <v>6.5</v>
      </c>
      <c r="E30" s="508">
        <v>4.5</v>
      </c>
      <c r="F30" s="521">
        <v>0.1</v>
      </c>
      <c r="G30" s="522">
        <v>0.38</v>
      </c>
      <c r="H30" s="523">
        <f t="shared" ref="H30:H40" si="1">F30*G30</f>
        <v>3.8000000000000006E-2</v>
      </c>
    </row>
    <row r="31" spans="2:22" ht="15.6">
      <c r="B31" s="636" t="s">
        <v>342</v>
      </c>
      <c r="C31" s="505">
        <v>4.5</v>
      </c>
      <c r="D31" s="506">
        <v>3.5</v>
      </c>
      <c r="E31" s="508">
        <v>3</v>
      </c>
      <c r="F31" s="521">
        <v>0.11</v>
      </c>
      <c r="G31" s="522">
        <v>0.39</v>
      </c>
      <c r="H31" s="523">
        <f t="shared" si="1"/>
        <v>4.2900000000000001E-2</v>
      </c>
    </row>
    <row r="32" spans="2:22" ht="15" customHeight="1">
      <c r="B32" s="633" t="s">
        <v>245</v>
      </c>
      <c r="C32" s="505">
        <v>4.5</v>
      </c>
      <c r="D32" s="506">
        <v>6.5</v>
      </c>
      <c r="E32" s="508">
        <v>4</v>
      </c>
      <c r="F32" s="521">
        <v>9.5000000000000001E-2</v>
      </c>
      <c r="G32" s="463">
        <v>0.34</v>
      </c>
      <c r="H32" s="523">
        <f t="shared" si="1"/>
        <v>3.2300000000000002E-2</v>
      </c>
    </row>
    <row r="33" spans="2:8" ht="15" customHeight="1">
      <c r="B33" s="637" t="s">
        <v>257</v>
      </c>
      <c r="C33" s="505">
        <v>6.5</v>
      </c>
      <c r="D33" s="506">
        <v>6</v>
      </c>
      <c r="E33" s="508">
        <v>7</v>
      </c>
      <c r="F33" s="521">
        <v>0.12</v>
      </c>
      <c r="G33" s="463">
        <v>0.51</v>
      </c>
      <c r="H33" s="523">
        <f t="shared" si="1"/>
        <v>6.1199999999999997E-2</v>
      </c>
    </row>
    <row r="34" spans="2:8" ht="15.6">
      <c r="B34" s="633" t="s">
        <v>320</v>
      </c>
      <c r="C34" s="505">
        <v>9.5</v>
      </c>
      <c r="D34" s="506">
        <v>10</v>
      </c>
      <c r="E34" s="508">
        <v>8</v>
      </c>
      <c r="F34" s="521">
        <v>0.14499999999999999</v>
      </c>
      <c r="G34" s="463">
        <v>0.38</v>
      </c>
      <c r="H34" s="523">
        <f t="shared" si="1"/>
        <v>5.5099999999999996E-2</v>
      </c>
    </row>
    <row r="35" spans="2:8" ht="15.6">
      <c r="B35" s="633" t="s">
        <v>247</v>
      </c>
      <c r="C35" s="505">
        <v>3.5</v>
      </c>
      <c r="D35" s="506">
        <v>2</v>
      </c>
      <c r="E35" s="508">
        <v>3.5</v>
      </c>
      <c r="F35" s="521">
        <v>0.08</v>
      </c>
      <c r="G35" s="463">
        <v>0.33</v>
      </c>
      <c r="H35" s="523">
        <f t="shared" si="1"/>
        <v>2.6400000000000003E-2</v>
      </c>
    </row>
    <row r="36" spans="2:8" ht="15.6">
      <c r="B36" s="633" t="s">
        <v>351</v>
      </c>
      <c r="C36" s="505">
        <v>6.5</v>
      </c>
      <c r="D36" s="506">
        <v>3</v>
      </c>
      <c r="E36" s="508">
        <v>5.5</v>
      </c>
      <c r="F36" s="521">
        <v>0.13</v>
      </c>
      <c r="G36" s="522">
        <v>0.43</v>
      </c>
      <c r="H36" s="523">
        <f t="shared" si="1"/>
        <v>5.5899999999999998E-2</v>
      </c>
    </row>
    <row r="37" spans="2:8" ht="15.6">
      <c r="B37" s="633" t="s">
        <v>249</v>
      </c>
      <c r="C37" s="505">
        <v>2.5</v>
      </c>
      <c r="D37" s="506">
        <v>2</v>
      </c>
      <c r="E37" s="508">
        <v>3</v>
      </c>
      <c r="F37" s="521">
        <v>9.5000000000000001E-2</v>
      </c>
      <c r="G37" s="463">
        <v>0.34</v>
      </c>
      <c r="H37" s="523">
        <f t="shared" si="1"/>
        <v>3.2300000000000002E-2</v>
      </c>
    </row>
    <row r="38" spans="2:8" ht="15.6">
      <c r="B38" s="633" t="s">
        <v>251</v>
      </c>
      <c r="C38" s="505">
        <v>5</v>
      </c>
      <c r="D38" s="506">
        <v>5.5</v>
      </c>
      <c r="E38" s="508">
        <v>4</v>
      </c>
      <c r="F38" s="521">
        <v>9.5000000000000001E-2</v>
      </c>
      <c r="G38" s="463">
        <v>0.35</v>
      </c>
      <c r="H38" s="523">
        <f t="shared" si="1"/>
        <v>3.3249999999999995E-2</v>
      </c>
    </row>
    <row r="39" spans="2:8" ht="15.6">
      <c r="B39" s="633" t="s">
        <v>269</v>
      </c>
      <c r="C39" s="505">
        <v>6.5</v>
      </c>
      <c r="D39" s="506">
        <v>3.5</v>
      </c>
      <c r="E39" s="508">
        <v>3.5</v>
      </c>
      <c r="F39" s="521">
        <v>0.14499999999999999</v>
      </c>
      <c r="G39" s="463">
        <v>0.33</v>
      </c>
      <c r="H39" s="523">
        <f t="shared" si="1"/>
        <v>4.7849999999999997E-2</v>
      </c>
    </row>
    <row r="40" spans="2:8" ht="15.6">
      <c r="B40" s="633" t="s">
        <v>267</v>
      </c>
      <c r="C40" s="505">
        <v>6</v>
      </c>
      <c r="D40" s="506">
        <v>7</v>
      </c>
      <c r="E40" s="508">
        <v>4</v>
      </c>
      <c r="F40" s="521">
        <v>0.13</v>
      </c>
      <c r="G40" s="463">
        <v>0.36</v>
      </c>
      <c r="H40" s="523">
        <f t="shared" si="1"/>
        <v>4.6800000000000001E-2</v>
      </c>
    </row>
    <row r="41" spans="2:8" ht="16.2" thickBot="1">
      <c r="B41" s="638" t="s">
        <v>253</v>
      </c>
      <c r="C41" s="511">
        <v>6</v>
      </c>
      <c r="D41" s="720">
        <v>6.5</v>
      </c>
      <c r="E41" s="514">
        <v>5</v>
      </c>
      <c r="F41" s="525">
        <v>0.11</v>
      </c>
      <c r="G41" s="423">
        <v>0.38</v>
      </c>
      <c r="H41" s="424">
        <f>F41*G41</f>
        <v>4.1800000000000004E-2</v>
      </c>
    </row>
    <row r="42" spans="2:8" ht="15.6">
      <c r="B42" s="639" t="s">
        <v>1</v>
      </c>
      <c r="C42" s="189">
        <f>AVERAGE(C18:C41)</f>
        <v>5.479166666666667</v>
      </c>
      <c r="D42" s="189">
        <f t="shared" ref="D42:H42" si="2">AVERAGE(D18:D41)</f>
        <v>4.875</v>
      </c>
      <c r="E42" s="210">
        <f>AVERAGE(E18:E41)</f>
        <v>4.4375</v>
      </c>
      <c r="F42" s="288">
        <f t="shared" si="2"/>
        <v>0.10854166666666669</v>
      </c>
      <c r="G42" s="289">
        <f t="shared" si="2"/>
        <v>0.36583333333333323</v>
      </c>
      <c r="H42" s="290">
        <f t="shared" si="2"/>
        <v>4.0147916666666665E-2</v>
      </c>
    </row>
    <row r="43" spans="2:8" ht="16.2" thickBot="1">
      <c r="B43" s="640" t="s">
        <v>24</v>
      </c>
      <c r="C43" s="515">
        <f t="shared" ref="C43:H43" si="3">MEDIAN(C18:C41)</f>
        <v>6</v>
      </c>
      <c r="D43" s="515">
        <f>MEDIAN(D18:D41)</f>
        <v>5.25</v>
      </c>
      <c r="E43" s="526">
        <f t="shared" si="3"/>
        <v>4</v>
      </c>
      <c r="F43" s="527">
        <f t="shared" si="3"/>
        <v>0.10500000000000001</v>
      </c>
      <c r="G43" s="498">
        <f t="shared" si="3"/>
        <v>0.37</v>
      </c>
      <c r="H43" s="499">
        <f t="shared" si="3"/>
        <v>3.9800000000000002E-2</v>
      </c>
    </row>
    <row r="44" spans="2:8" ht="16.2" thickBot="1">
      <c r="B44" s="641" t="s">
        <v>152</v>
      </c>
      <c r="C44" s="142"/>
      <c r="D44" s="143">
        <f>AVERAGE(C43,D43,E43)</f>
        <v>5.083333333333333</v>
      </c>
      <c r="E44" s="144"/>
      <c r="F44" s="202"/>
      <c r="G44" s="203" t="s">
        <v>259</v>
      </c>
      <c r="H44" s="204">
        <f>H43</f>
        <v>3.9800000000000002E-2</v>
      </c>
    </row>
    <row r="45" spans="2:8" ht="15.6">
      <c r="B45" s="159" t="s">
        <v>504</v>
      </c>
      <c r="C45" s="160"/>
      <c r="D45" s="160"/>
      <c r="E45" s="161"/>
      <c r="F45" s="205"/>
      <c r="G45" s="205"/>
      <c r="H45" s="205"/>
    </row>
    <row r="46" spans="2:8" ht="15.6">
      <c r="B46" s="159" t="s">
        <v>406</v>
      </c>
      <c r="C46" s="7"/>
      <c r="D46" s="145"/>
      <c r="E46" s="145"/>
      <c r="F46" s="145"/>
      <c r="G46" s="145"/>
    </row>
    <row r="47" spans="2:8" ht="15.6">
      <c r="B47" s="28" t="s">
        <v>121</v>
      </c>
      <c r="C47" s="5"/>
      <c r="D47" s="5"/>
      <c r="E47" s="5"/>
      <c r="F47" s="5"/>
      <c r="G47" s="5"/>
      <c r="H47" s="5"/>
    </row>
    <row r="48" spans="2:8" ht="16.2" thickBot="1">
      <c r="B48" s="28" t="s">
        <v>520</v>
      </c>
      <c r="C48" s="5"/>
      <c r="D48" s="5"/>
      <c r="E48" s="5"/>
      <c r="F48" s="5"/>
      <c r="G48" s="5"/>
      <c r="H48" s="5"/>
    </row>
    <row r="49" spans="1:22" ht="16.8" thickBot="1">
      <c r="B49" s="39"/>
      <c r="C49" s="40" t="s">
        <v>60</v>
      </c>
      <c r="D49" s="41"/>
      <c r="E49" s="41"/>
      <c r="F49" s="191" t="s">
        <v>6</v>
      </c>
      <c r="G49" s="192"/>
      <c r="H49" s="193"/>
    </row>
    <row r="50" spans="1:22" ht="15.6">
      <c r="B50" s="629"/>
      <c r="C50" s="44" t="s">
        <v>25</v>
      </c>
      <c r="D50" s="45"/>
      <c r="E50" s="45"/>
      <c r="F50" s="194" t="s">
        <v>154</v>
      </c>
      <c r="G50" s="195"/>
      <c r="H50" s="196"/>
    </row>
    <row r="51" spans="1:22" ht="15.6">
      <c r="B51" s="630" t="s">
        <v>40</v>
      </c>
      <c r="C51" s="34" t="s">
        <v>503</v>
      </c>
      <c r="D51" s="29"/>
      <c r="E51" s="29"/>
      <c r="F51" s="517" t="s">
        <v>7</v>
      </c>
      <c r="G51" s="518" t="s">
        <v>8</v>
      </c>
      <c r="H51" s="286" t="s">
        <v>9</v>
      </c>
    </row>
    <row r="52" spans="1:22" ht="16.2" thickBot="1">
      <c r="B52" s="631"/>
      <c r="C52" s="519" t="s">
        <v>3</v>
      </c>
      <c r="D52" s="520" t="s">
        <v>4</v>
      </c>
      <c r="E52" s="287" t="s">
        <v>5</v>
      </c>
      <c r="F52" s="197" t="s">
        <v>10</v>
      </c>
      <c r="G52" s="198" t="s">
        <v>11</v>
      </c>
      <c r="H52" s="199" t="s">
        <v>12</v>
      </c>
    </row>
    <row r="53" spans="1:22" ht="15.6">
      <c r="B53" s="632" t="s">
        <v>232</v>
      </c>
      <c r="C53" s="155">
        <v>6</v>
      </c>
      <c r="D53" s="156">
        <v>3.5</v>
      </c>
      <c r="E53" s="157">
        <v>3.5</v>
      </c>
      <c r="F53" s="235">
        <v>0.09</v>
      </c>
      <c r="G53" s="200">
        <v>0.4</v>
      </c>
      <c r="H53" s="201">
        <f t="shared" ref="H53:H58" si="4">F53*G53</f>
        <v>3.5999999999999997E-2</v>
      </c>
      <c r="I53" s="25"/>
      <c r="J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</row>
    <row r="54" spans="1:22" ht="15.6">
      <c r="A54" s="624"/>
      <c r="B54" s="633" t="s">
        <v>234</v>
      </c>
      <c r="C54" s="505">
        <v>6.5</v>
      </c>
      <c r="D54" s="506">
        <v>6</v>
      </c>
      <c r="E54" s="508">
        <v>5</v>
      </c>
      <c r="F54" s="521">
        <v>0.12</v>
      </c>
      <c r="G54" s="522">
        <v>0.4</v>
      </c>
      <c r="H54" s="523">
        <f t="shared" si="4"/>
        <v>4.8000000000000001E-2</v>
      </c>
      <c r="I54" s="135"/>
      <c r="N54">
        <v>4</v>
      </c>
    </row>
    <row r="55" spans="1:22" ht="15.6">
      <c r="A55" s="624"/>
      <c r="B55" s="633" t="s">
        <v>235</v>
      </c>
      <c r="C55" s="505">
        <v>6.5</v>
      </c>
      <c r="D55" s="506">
        <v>6.5</v>
      </c>
      <c r="E55" s="508">
        <v>6.5</v>
      </c>
      <c r="F55" s="521">
        <v>0.1</v>
      </c>
      <c r="G55" s="522">
        <v>0.4</v>
      </c>
      <c r="H55" s="523">
        <f t="shared" si="4"/>
        <v>4.0000000000000008E-2</v>
      </c>
      <c r="I55" s="135"/>
      <c r="N55">
        <v>5.5</v>
      </c>
    </row>
    <row r="56" spans="1:22" ht="15.6">
      <c r="A56" s="625"/>
      <c r="B56" s="633" t="s">
        <v>237</v>
      </c>
      <c r="C56" s="505">
        <v>6</v>
      </c>
      <c r="D56" s="506">
        <v>5.5</v>
      </c>
      <c r="E56" s="508">
        <v>6</v>
      </c>
      <c r="F56" s="521">
        <v>0.11</v>
      </c>
      <c r="G56" s="522">
        <v>0.39</v>
      </c>
      <c r="H56" s="523">
        <f t="shared" si="4"/>
        <v>4.2900000000000001E-2</v>
      </c>
      <c r="I56" s="135"/>
      <c r="N56">
        <v>6.1</v>
      </c>
    </row>
    <row r="57" spans="1:22" ht="15.6">
      <c r="B57" s="634" t="s">
        <v>343</v>
      </c>
      <c r="C57" s="505">
        <v>6.5</v>
      </c>
      <c r="D57" s="506">
        <v>4</v>
      </c>
      <c r="E57" s="508">
        <v>3.5</v>
      </c>
      <c r="F57" s="521">
        <v>7.4999999999999997E-2</v>
      </c>
      <c r="G57" s="522">
        <v>0.28000000000000003</v>
      </c>
      <c r="H57" s="523">
        <f t="shared" si="4"/>
        <v>2.1000000000000001E-2</v>
      </c>
      <c r="N57">
        <f>AVERAGE(N54:N56)</f>
        <v>5.2</v>
      </c>
    </row>
    <row r="58" spans="1:22" ht="15.6">
      <c r="B58" s="633" t="s">
        <v>240</v>
      </c>
      <c r="C58" s="505">
        <v>6.5</v>
      </c>
      <c r="D58" s="506">
        <v>6</v>
      </c>
      <c r="E58" s="508">
        <v>7</v>
      </c>
      <c r="F58" s="521">
        <v>0.14000000000000001</v>
      </c>
      <c r="G58" s="463">
        <v>0.38</v>
      </c>
      <c r="H58" s="523">
        <f t="shared" si="4"/>
        <v>5.3200000000000004E-2</v>
      </c>
    </row>
    <row r="59" spans="1:22" ht="15.6">
      <c r="A59" s="626"/>
      <c r="B59" s="633" t="s">
        <v>268</v>
      </c>
      <c r="C59" s="505">
        <v>5</v>
      </c>
      <c r="D59" s="506">
        <v>2</v>
      </c>
      <c r="E59" s="508">
        <v>2.5</v>
      </c>
      <c r="F59" s="521">
        <v>0.09</v>
      </c>
      <c r="G59" s="463">
        <v>0.32</v>
      </c>
      <c r="H59" s="523">
        <f>F59*G59</f>
        <v>2.8799999999999999E-2</v>
      </c>
      <c r="I59" s="135"/>
    </row>
    <row r="60" spans="1:22" ht="15.6">
      <c r="A60" s="624"/>
      <c r="B60" s="635" t="s">
        <v>349</v>
      </c>
      <c r="C60" s="505">
        <v>0.5</v>
      </c>
      <c r="D60" s="506">
        <v>4</v>
      </c>
      <c r="E60" s="508">
        <v>4</v>
      </c>
      <c r="F60" s="524">
        <v>8.5000000000000006E-2</v>
      </c>
      <c r="G60" s="463">
        <v>0.23</v>
      </c>
      <c r="H60" s="523">
        <f>F60*G60</f>
        <v>1.9550000000000001E-2</v>
      </c>
      <c r="I60" s="135"/>
    </row>
    <row r="61" spans="1:22" ht="15.6">
      <c r="B61" s="635" t="s">
        <v>344</v>
      </c>
      <c r="C61" s="505">
        <v>7.5</v>
      </c>
      <c r="D61" s="506">
        <v>7</v>
      </c>
      <c r="E61" s="507">
        <v>3.5</v>
      </c>
      <c r="F61" s="521">
        <v>0.1</v>
      </c>
      <c r="G61" s="522">
        <v>0.37</v>
      </c>
      <c r="H61" s="523">
        <f>F61*G61</f>
        <v>3.6999999999999998E-2</v>
      </c>
    </row>
    <row r="62" spans="1:22" ht="15.6">
      <c r="A62" s="624"/>
      <c r="B62" s="633" t="s">
        <v>245</v>
      </c>
      <c r="C62" s="505">
        <v>4.5</v>
      </c>
      <c r="D62" s="506">
        <v>6.5</v>
      </c>
      <c r="E62" s="508">
        <v>4</v>
      </c>
      <c r="F62" s="521">
        <v>9.5000000000000001E-2</v>
      </c>
      <c r="G62" s="463">
        <v>0.34</v>
      </c>
      <c r="H62" s="523">
        <f t="shared" ref="H62:H67" si="5">F62*G62</f>
        <v>3.2300000000000002E-2</v>
      </c>
      <c r="I62" s="135"/>
    </row>
    <row r="63" spans="1:22" ht="15.6">
      <c r="B63" s="633" t="s">
        <v>320</v>
      </c>
      <c r="C63" s="505">
        <v>9.5</v>
      </c>
      <c r="D63" s="506">
        <v>10</v>
      </c>
      <c r="E63" s="508">
        <v>8</v>
      </c>
      <c r="F63" s="521">
        <v>0.14499999999999999</v>
      </c>
      <c r="G63" s="463">
        <v>0.38</v>
      </c>
      <c r="H63" s="523">
        <f t="shared" si="5"/>
        <v>5.5099999999999996E-2</v>
      </c>
    </row>
    <row r="64" spans="1:22" ht="15.6">
      <c r="A64" s="625"/>
      <c r="B64" s="633" t="s">
        <v>247</v>
      </c>
      <c r="C64" s="505">
        <v>3.5</v>
      </c>
      <c r="D64" s="506">
        <v>2</v>
      </c>
      <c r="E64" s="508">
        <v>3.5</v>
      </c>
      <c r="F64" s="521">
        <v>0.08</v>
      </c>
      <c r="G64" s="463">
        <v>0.33</v>
      </c>
      <c r="H64" s="523">
        <f t="shared" si="5"/>
        <v>2.6400000000000003E-2</v>
      </c>
      <c r="I64" s="135"/>
    </row>
    <row r="65" spans="1:9" ht="15.6">
      <c r="A65" s="624"/>
      <c r="B65" s="633" t="s">
        <v>351</v>
      </c>
      <c r="C65" s="505">
        <v>6.5</v>
      </c>
      <c r="D65" s="506">
        <v>3</v>
      </c>
      <c r="E65" s="508">
        <v>5.5</v>
      </c>
      <c r="F65" s="521">
        <v>0.13</v>
      </c>
      <c r="G65" s="522">
        <v>0.43</v>
      </c>
      <c r="H65" s="523">
        <f t="shared" si="5"/>
        <v>5.5899999999999998E-2</v>
      </c>
      <c r="I65" s="135"/>
    </row>
    <row r="66" spans="1:9" ht="15.6">
      <c r="A66" s="624"/>
      <c r="B66" s="490" t="s">
        <v>527</v>
      </c>
      <c r="C66" s="505">
        <v>4.5</v>
      </c>
      <c r="D66" s="506">
        <v>7</v>
      </c>
      <c r="E66" s="508">
        <v>8</v>
      </c>
      <c r="F66" s="521">
        <v>0.115</v>
      </c>
      <c r="G66" s="522">
        <v>0.4</v>
      </c>
      <c r="H66" s="523">
        <f t="shared" si="5"/>
        <v>4.6000000000000006E-2</v>
      </c>
      <c r="I66" s="135"/>
    </row>
    <row r="67" spans="1:9" ht="15.6">
      <c r="A67" s="624"/>
      <c r="B67" s="633" t="s">
        <v>251</v>
      </c>
      <c r="C67" s="505">
        <v>5</v>
      </c>
      <c r="D67" s="506">
        <v>5.5</v>
      </c>
      <c r="E67" s="508">
        <v>4</v>
      </c>
      <c r="F67" s="521">
        <v>9.5000000000000001E-2</v>
      </c>
      <c r="G67" s="463">
        <v>0.35</v>
      </c>
      <c r="H67" s="523">
        <f t="shared" si="5"/>
        <v>3.3249999999999995E-2</v>
      </c>
      <c r="I67" s="135"/>
    </row>
    <row r="68" spans="1:9" ht="16.2" thickBot="1">
      <c r="B68" s="638" t="s">
        <v>253</v>
      </c>
      <c r="C68" s="511">
        <v>6</v>
      </c>
      <c r="D68" s="512">
        <v>6.5</v>
      </c>
      <c r="E68" s="514">
        <v>5</v>
      </c>
      <c r="F68" s="525">
        <v>0.11</v>
      </c>
      <c r="G68" s="423">
        <v>0.38</v>
      </c>
      <c r="H68" s="424">
        <f>F68*G68</f>
        <v>4.1800000000000004E-2</v>
      </c>
    </row>
    <row r="69" spans="1:9" ht="15.6">
      <c r="B69" s="639" t="s">
        <v>1</v>
      </c>
      <c r="C69" s="722">
        <f>AVERAGE(C53:C68)</f>
        <v>5.65625</v>
      </c>
      <c r="D69" s="722">
        <f t="shared" ref="D69:E69" si="6">AVERAGE(D53:D68)</f>
        <v>5.3125</v>
      </c>
      <c r="E69" s="722">
        <f t="shared" si="6"/>
        <v>4.96875</v>
      </c>
      <c r="F69" s="288">
        <f>AVERAGE(F53:F68)</f>
        <v>0.105</v>
      </c>
      <c r="G69" s="288">
        <f t="shared" ref="G69:H69" si="7">AVERAGE(G53:G68)</f>
        <v>0.36124999999999996</v>
      </c>
      <c r="H69" s="723">
        <f t="shared" si="7"/>
        <v>3.8574999999999998E-2</v>
      </c>
    </row>
    <row r="70" spans="1:9" ht="16.2" thickBot="1">
      <c r="B70" s="640" t="s">
        <v>24</v>
      </c>
      <c r="C70" s="515">
        <f>MEDIAN(C53:C68)</f>
        <v>6</v>
      </c>
      <c r="D70" s="515">
        <f t="shared" ref="D70:E70" si="8">MEDIAN(D53:D68)</f>
        <v>5.75</v>
      </c>
      <c r="E70" s="515">
        <f t="shared" si="8"/>
        <v>4.5</v>
      </c>
      <c r="F70" s="527">
        <f>MEDIAN(F53:F68)</f>
        <v>0.1</v>
      </c>
      <c r="G70" s="527">
        <f t="shared" ref="G70:H70" si="9">MEDIAN(G53:G68)</f>
        <v>0.38</v>
      </c>
      <c r="H70" s="724">
        <f t="shared" si="9"/>
        <v>3.8500000000000006E-2</v>
      </c>
    </row>
    <row r="71" spans="1:9" ht="16.2" thickBot="1">
      <c r="B71" s="641" t="s">
        <v>152</v>
      </c>
      <c r="C71" s="142"/>
      <c r="D71" s="143">
        <f>AVERAGE(C70,D70,E70)</f>
        <v>5.416666666666667</v>
      </c>
      <c r="E71" s="144"/>
      <c r="F71" s="202"/>
      <c r="G71" s="203" t="s">
        <v>259</v>
      </c>
      <c r="H71" s="204">
        <f>H70</f>
        <v>3.8500000000000006E-2</v>
      </c>
    </row>
    <row r="72" spans="1:9" ht="15.6">
      <c r="B72" s="159" t="s">
        <v>504</v>
      </c>
      <c r="C72" s="160"/>
      <c r="D72" s="160"/>
      <c r="E72" s="161"/>
      <c r="F72" s="205"/>
      <c r="G72" s="205"/>
      <c r="H72" s="205"/>
    </row>
    <row r="73" spans="1:9" ht="15.6">
      <c r="B73" s="159" t="s">
        <v>406</v>
      </c>
      <c r="C73" s="7"/>
      <c r="D73" s="145"/>
      <c r="E73" s="145"/>
      <c r="F73" s="145"/>
      <c r="G73" s="145"/>
    </row>
  </sheetData>
  <pageMargins left="0.82" right="0.45" top="0.49" bottom="0.24" header="0.5" footer="0.5"/>
  <pageSetup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25A11-DE2E-4D4D-B787-1DE3D49F0F91}">
  <sheetPr>
    <pageSetUpPr fitToPage="1"/>
  </sheetPr>
  <dimension ref="A1:G66"/>
  <sheetViews>
    <sheetView topLeftCell="A32" zoomScale="65" zoomScaleNormal="65" workbookViewId="0">
      <selection activeCell="I24" sqref="I24"/>
    </sheetView>
  </sheetViews>
  <sheetFormatPr defaultColWidth="9.109375" defaultRowHeight="15.6"/>
  <cols>
    <col min="1" max="1" width="51.6640625" style="48" customWidth="1"/>
    <col min="2" max="2" width="8.109375" style="353" customWidth="1"/>
    <col min="3" max="3" width="14.109375" style="238" customWidth="1"/>
    <col min="4" max="4" width="14.33203125" style="238" customWidth="1"/>
    <col min="5" max="5" width="13.6640625" style="407" customWidth="1"/>
    <col min="6" max="16384" width="9.109375" style="48"/>
  </cols>
  <sheetData>
    <row r="1" spans="1:6">
      <c r="F1" s="12" t="s">
        <v>536</v>
      </c>
    </row>
    <row r="2" spans="1:6">
      <c r="F2" s="1" t="s">
        <v>318</v>
      </c>
    </row>
    <row r="3" spans="1:6">
      <c r="F3" s="1" t="s">
        <v>127</v>
      </c>
    </row>
    <row r="4" spans="1:6">
      <c r="A4" s="51"/>
      <c r="B4" s="49"/>
      <c r="C4" s="239"/>
      <c r="F4" s="1" t="s">
        <v>160</v>
      </c>
    </row>
    <row r="5" spans="1:6">
      <c r="A5" s="51"/>
      <c r="B5" s="49"/>
      <c r="C5" s="239"/>
      <c r="E5" s="408"/>
    </row>
    <row r="6" spans="1:6">
      <c r="A6" s="52" t="s">
        <v>318</v>
      </c>
      <c r="B6" s="52"/>
      <c r="C6" s="240"/>
      <c r="D6" s="241"/>
      <c r="E6" s="242"/>
      <c r="F6" s="54"/>
    </row>
    <row r="7" spans="1:6">
      <c r="A7" s="52"/>
      <c r="B7" s="52"/>
      <c r="C7" s="240"/>
      <c r="D7" s="241"/>
      <c r="E7" s="242"/>
      <c r="F7" s="54"/>
    </row>
    <row r="8" spans="1:6">
      <c r="A8" s="5" t="s">
        <v>537</v>
      </c>
      <c r="B8" s="5"/>
      <c r="C8" s="240"/>
      <c r="D8" s="241"/>
      <c r="E8" s="242"/>
      <c r="F8" s="54"/>
    </row>
    <row r="9" spans="1:6">
      <c r="A9" s="52" t="s">
        <v>20</v>
      </c>
      <c r="B9" s="52"/>
      <c r="C9" s="240"/>
      <c r="D9" s="240"/>
      <c r="E9" s="242"/>
      <c r="F9" s="54"/>
    </row>
    <row r="10" spans="1:6">
      <c r="A10" s="52" t="s">
        <v>61</v>
      </c>
      <c r="B10" s="52"/>
      <c r="C10" s="240"/>
      <c r="D10" s="242"/>
      <c r="E10" s="242"/>
      <c r="F10" s="54"/>
    </row>
    <row r="11" spans="1:6">
      <c r="A11" s="54"/>
      <c r="B11" s="54"/>
      <c r="C11" s="355"/>
      <c r="D11" s="355"/>
      <c r="E11" s="242"/>
      <c r="F11" s="54"/>
    </row>
    <row r="12" spans="1:6">
      <c r="A12" s="81" t="s">
        <v>120</v>
      </c>
      <c r="B12" s="81"/>
      <c r="C12" s="243"/>
      <c r="D12" s="243"/>
      <c r="E12" s="409"/>
      <c r="F12" s="54"/>
    </row>
    <row r="13" spans="1:6" ht="16.2" thickBot="1">
      <c r="A13" s="81" t="s">
        <v>231</v>
      </c>
      <c r="B13" s="81"/>
      <c r="C13" s="243"/>
      <c r="D13" s="243"/>
      <c r="E13" s="409"/>
      <c r="F13" s="54"/>
    </row>
    <row r="14" spans="1:6" ht="16.2" thickBot="1">
      <c r="A14" s="332" t="s">
        <v>40</v>
      </c>
      <c r="B14" s="352"/>
      <c r="C14" s="329" t="s">
        <v>140</v>
      </c>
      <c r="D14" s="329" t="s">
        <v>162</v>
      </c>
      <c r="E14" s="329" t="s">
        <v>384</v>
      </c>
      <c r="F14" s="291" t="s">
        <v>1</v>
      </c>
    </row>
    <row r="15" spans="1:6">
      <c r="A15" s="141" t="s">
        <v>232</v>
      </c>
      <c r="B15" s="421" t="s">
        <v>361</v>
      </c>
      <c r="C15" s="607">
        <v>8.1000000000000003E-2</v>
      </c>
      <c r="D15" s="608">
        <v>8.1000000000000003E-2</v>
      </c>
      <c r="E15" s="609">
        <v>7.7605500000000008E-2</v>
      </c>
      <c r="F15" s="539">
        <f>AVERAGE(C15:E15)</f>
        <v>7.9868500000000009E-2</v>
      </c>
    </row>
    <row r="16" spans="1:6">
      <c r="A16" s="495" t="s">
        <v>234</v>
      </c>
      <c r="B16" s="528" t="s">
        <v>362</v>
      </c>
      <c r="C16" s="566">
        <v>7.0000000000000007E-2</v>
      </c>
      <c r="D16" s="540">
        <v>6.4699999999999994E-2</v>
      </c>
      <c r="E16" s="541">
        <v>6.1755699999999997E-2</v>
      </c>
      <c r="F16" s="539">
        <f t="shared" ref="F16:F37" si="0">AVERAGE(C16:E16)</f>
        <v>6.5485233333333323E-2</v>
      </c>
    </row>
    <row r="17" spans="1:6">
      <c r="A17" s="495" t="s">
        <v>235</v>
      </c>
      <c r="B17" s="528" t="s">
        <v>364</v>
      </c>
      <c r="C17" s="566">
        <v>5.8999999999999997E-2</v>
      </c>
      <c r="D17" s="540">
        <v>6.4299999999999996E-2</v>
      </c>
      <c r="E17" s="541">
        <v>6.9626800000000003E-2</v>
      </c>
      <c r="F17" s="539">
        <f t="shared" si="0"/>
        <v>6.4308933333333332E-2</v>
      </c>
    </row>
    <row r="18" spans="1:6">
      <c r="A18" s="495" t="s">
        <v>237</v>
      </c>
      <c r="B18" s="528" t="s">
        <v>363</v>
      </c>
      <c r="C18" s="566">
        <v>5.1999999999999998E-2</v>
      </c>
      <c r="D18" s="540">
        <v>5.6099999999999997E-2</v>
      </c>
      <c r="E18" s="541">
        <v>5.9470400000000007E-2</v>
      </c>
      <c r="F18" s="539">
        <f t="shared" si="0"/>
        <v>5.5856800000000005E-2</v>
      </c>
    </row>
    <row r="19" spans="1:6">
      <c r="A19" s="492" t="s">
        <v>343</v>
      </c>
      <c r="B19" s="529" t="s">
        <v>365</v>
      </c>
      <c r="C19" s="566">
        <v>6.3E-2</v>
      </c>
      <c r="D19" s="540">
        <v>6.3500000000000001E-2</v>
      </c>
      <c r="E19" s="541">
        <v>5.2623300000000005E-2</v>
      </c>
      <c r="F19" s="539">
        <f t="shared" si="0"/>
        <v>5.9707766666666669E-2</v>
      </c>
    </row>
    <row r="20" spans="1:6">
      <c r="A20" s="495" t="s">
        <v>240</v>
      </c>
      <c r="B20" s="528" t="s">
        <v>366</v>
      </c>
      <c r="C20" s="566">
        <v>7.8E-2</v>
      </c>
      <c r="D20" s="540">
        <v>7.8E-2</v>
      </c>
      <c r="E20" s="541">
        <v>7.8192499999999998E-2</v>
      </c>
      <c r="F20" s="539">
        <f t="shared" si="0"/>
        <v>7.8064166666666671E-2</v>
      </c>
    </row>
    <row r="21" spans="1:6">
      <c r="A21" s="495" t="s">
        <v>242</v>
      </c>
      <c r="B21" s="528" t="s">
        <v>367</v>
      </c>
      <c r="C21" s="566">
        <v>6.1199999999999997E-2</v>
      </c>
      <c r="D21" s="540">
        <v>0.02</v>
      </c>
      <c r="E21" s="541">
        <v>4.5666700000000005E-2</v>
      </c>
      <c r="F21" s="539">
        <f t="shared" si="0"/>
        <v>4.2288899999999997E-2</v>
      </c>
    </row>
    <row r="22" spans="1:6">
      <c r="A22" s="492" t="s">
        <v>347</v>
      </c>
      <c r="B22" s="529" t="s">
        <v>368</v>
      </c>
      <c r="C22" s="566">
        <v>0.09</v>
      </c>
      <c r="D22" s="540">
        <v>0.2</v>
      </c>
      <c r="E22" s="541">
        <v>-2.4796800000000001E-2</v>
      </c>
      <c r="F22" s="539">
        <f>AVERAGE(C22:E22)</f>
        <v>8.8401066666666681E-2</v>
      </c>
    </row>
    <row r="23" spans="1:6">
      <c r="A23" s="495" t="s">
        <v>268</v>
      </c>
      <c r="B23" s="528" t="s">
        <v>369</v>
      </c>
      <c r="C23" s="566">
        <v>5.74E-2</v>
      </c>
      <c r="D23" s="540">
        <v>6.1199999999999997E-2</v>
      </c>
      <c r="E23" s="541">
        <v>6.0608599999999999E-2</v>
      </c>
      <c r="F23" s="539">
        <f t="shared" si="0"/>
        <v>5.9736199999999996E-2</v>
      </c>
    </row>
    <row r="24" spans="1:6">
      <c r="A24" s="495" t="s">
        <v>339</v>
      </c>
      <c r="B24" s="528" t="s">
        <v>370</v>
      </c>
      <c r="C24" s="566">
        <v>4.53E-2</v>
      </c>
      <c r="D24" s="540">
        <v>3.6900000000000002E-2</v>
      </c>
      <c r="E24" s="541">
        <v>5.2985499999999998E-2</v>
      </c>
      <c r="F24" s="539">
        <f t="shared" si="0"/>
        <v>4.5061833333333329E-2</v>
      </c>
    </row>
    <row r="25" spans="1:6">
      <c r="A25" s="493" t="s">
        <v>349</v>
      </c>
      <c r="B25" s="530" t="s">
        <v>371</v>
      </c>
      <c r="C25" s="566">
        <v>6.6000000000000003E-2</v>
      </c>
      <c r="D25" s="540">
        <v>5.6500000000000002E-2</v>
      </c>
      <c r="E25" s="541">
        <v>6.83333E-2</v>
      </c>
      <c r="F25" s="539">
        <f t="shared" si="0"/>
        <v>6.361109999999999E-2</v>
      </c>
    </row>
    <row r="26" spans="1:6">
      <c r="A26" s="493" t="s">
        <v>344</v>
      </c>
      <c r="B26" s="530" t="s">
        <v>372</v>
      </c>
      <c r="C26" s="566">
        <v>2.6700000000000002E-2</v>
      </c>
      <c r="D26" s="540">
        <v>5.2200000000000003E-2</v>
      </c>
      <c r="E26" s="541">
        <v>5.3179900000000002E-2</v>
      </c>
      <c r="F26" s="539">
        <f t="shared" si="0"/>
        <v>4.4026633333333336E-2</v>
      </c>
    </row>
    <row r="27" spans="1:6">
      <c r="A27" s="492" t="s">
        <v>309</v>
      </c>
      <c r="B27" s="529" t="s">
        <v>373</v>
      </c>
      <c r="C27" s="566">
        <v>6.7000000000000004E-2</v>
      </c>
      <c r="D27" s="540">
        <v>5.6899999999999999E-2</v>
      </c>
      <c r="E27" s="541">
        <v>5.6436099999999996E-2</v>
      </c>
      <c r="F27" s="539">
        <f t="shared" si="0"/>
        <v>6.0112033333333335E-2</v>
      </c>
    </row>
    <row r="28" spans="1:6">
      <c r="A28" s="509" t="s">
        <v>342</v>
      </c>
      <c r="B28" s="531" t="s">
        <v>374</v>
      </c>
      <c r="C28" s="566">
        <v>1.2999999999999999E-2</v>
      </c>
      <c r="D28" s="540">
        <v>2.3699999999999999E-2</v>
      </c>
      <c r="E28" s="541">
        <v>3.7892500000000003E-2</v>
      </c>
      <c r="F28" s="539">
        <f t="shared" si="0"/>
        <v>2.486416666666667E-2</v>
      </c>
    </row>
    <row r="29" spans="1:6">
      <c r="A29" s="495" t="s">
        <v>245</v>
      </c>
      <c r="B29" s="528" t="s">
        <v>375</v>
      </c>
      <c r="C29" s="566">
        <v>3.6999999999999998E-2</v>
      </c>
      <c r="D29" s="540">
        <v>3.6799999999999999E-2</v>
      </c>
      <c r="E29" s="541">
        <v>4.6445199999999999E-2</v>
      </c>
      <c r="F29" s="539">
        <f t="shared" si="0"/>
        <v>4.0081733333333334E-2</v>
      </c>
    </row>
    <row r="30" spans="1:6">
      <c r="A30" s="490" t="s">
        <v>257</v>
      </c>
      <c r="B30" s="532" t="s">
        <v>407</v>
      </c>
      <c r="C30" s="566">
        <v>5.3999999999999999E-2</v>
      </c>
      <c r="D30" s="540">
        <v>5.3499999999999999E-2</v>
      </c>
      <c r="E30" s="541">
        <v>5.3540599999999994E-2</v>
      </c>
      <c r="F30" s="539">
        <f t="shared" si="0"/>
        <v>5.368019999999999E-2</v>
      </c>
    </row>
    <row r="31" spans="1:6">
      <c r="A31" s="495" t="s">
        <v>320</v>
      </c>
      <c r="B31" s="528" t="s">
        <v>376</v>
      </c>
      <c r="C31" s="566">
        <v>8.7999999999999995E-2</v>
      </c>
      <c r="D31" s="540">
        <v>8.3799999999999999E-2</v>
      </c>
      <c r="E31" s="541">
        <v>8.4788499999999989E-2</v>
      </c>
      <c r="F31" s="539">
        <f t="shared" si="0"/>
        <v>8.5529499999999994E-2</v>
      </c>
    </row>
    <row r="32" spans="1:6">
      <c r="A32" s="495" t="s">
        <v>247</v>
      </c>
      <c r="B32" s="528" t="s">
        <v>377</v>
      </c>
      <c r="C32" s="566">
        <v>4.4999999999999998E-2</v>
      </c>
      <c r="D32" s="540">
        <v>5.16E-2</v>
      </c>
      <c r="E32" s="541">
        <v>4.9655199999999997E-2</v>
      </c>
      <c r="F32" s="539">
        <f t="shared" si="0"/>
        <v>4.8751733333333325E-2</v>
      </c>
    </row>
    <row r="33" spans="1:7">
      <c r="A33" s="495" t="s">
        <v>351</v>
      </c>
      <c r="B33" s="528" t="s">
        <v>378</v>
      </c>
      <c r="C33" s="566">
        <v>-0.1234</v>
      </c>
      <c r="D33" s="540">
        <v>3.6499999999999998E-2</v>
      </c>
      <c r="E33" s="541">
        <v>1.3664099999999998E-2</v>
      </c>
      <c r="F33" s="539">
        <f>AVERAGE(C33:E33)</f>
        <v>-2.441196666666667E-2</v>
      </c>
    </row>
    <row r="34" spans="1:7">
      <c r="A34" s="495" t="s">
        <v>249</v>
      </c>
      <c r="B34" s="528" t="s">
        <v>379</v>
      </c>
      <c r="C34" s="566">
        <v>6.0999999999999999E-2</v>
      </c>
      <c r="D34" s="540">
        <v>6.3200000000000006E-2</v>
      </c>
      <c r="E34" s="541">
        <v>6.4797599999999997E-2</v>
      </c>
      <c r="F34" s="539">
        <f t="shared" si="0"/>
        <v>6.2999199999999991E-2</v>
      </c>
    </row>
    <row r="35" spans="1:7">
      <c r="A35" s="495" t="s">
        <v>251</v>
      </c>
      <c r="B35" s="528" t="s">
        <v>380</v>
      </c>
      <c r="C35" s="566">
        <v>5.8999999999999997E-2</v>
      </c>
      <c r="D35" s="540">
        <v>6.0199999999999997E-2</v>
      </c>
      <c r="E35" s="541">
        <v>6.7637699999999995E-2</v>
      </c>
      <c r="F35" s="539">
        <f t="shared" si="0"/>
        <v>6.227923333333333E-2</v>
      </c>
    </row>
    <row r="36" spans="1:7">
      <c r="A36" s="495" t="s">
        <v>269</v>
      </c>
      <c r="B36" s="528" t="s">
        <v>381</v>
      </c>
      <c r="C36" s="566">
        <v>7.2999999999999995E-2</v>
      </c>
      <c r="D36" s="540">
        <v>0.04</v>
      </c>
      <c r="E36" s="541">
        <v>5.7500000000000002E-2</v>
      </c>
      <c r="F36" s="539">
        <f t="shared" si="0"/>
        <v>5.6833333333333326E-2</v>
      </c>
    </row>
    <row r="37" spans="1:7">
      <c r="A37" s="495" t="s">
        <v>267</v>
      </c>
      <c r="B37" s="528" t="s">
        <v>382</v>
      </c>
      <c r="C37" s="566">
        <v>5.5E-2</v>
      </c>
      <c r="D37" s="540">
        <v>5.7599999999999998E-2</v>
      </c>
      <c r="E37" s="541">
        <v>6.2715300000000002E-2</v>
      </c>
      <c r="F37" s="539">
        <f t="shared" si="0"/>
        <v>5.8438433333333338E-2</v>
      </c>
    </row>
    <row r="38" spans="1:7" ht="16.2" thickBot="1">
      <c r="A38" s="510" t="s">
        <v>253</v>
      </c>
      <c r="B38" s="533" t="s">
        <v>383</v>
      </c>
      <c r="C38" s="610">
        <v>6.7000000000000004E-2</v>
      </c>
      <c r="D38" s="611">
        <v>6.3399999999999998E-2</v>
      </c>
      <c r="E38" s="612">
        <v>5.98208E-2</v>
      </c>
      <c r="F38" s="539">
        <v>6.4744700000000002E-2</v>
      </c>
    </row>
    <row r="39" spans="1:7">
      <c r="A39" s="277" t="s">
        <v>1</v>
      </c>
      <c r="B39" s="354"/>
      <c r="C39" s="330">
        <f>+AVERAGE(C15:C38)</f>
        <v>5.188333333333333E-2</v>
      </c>
      <c r="D39" s="331">
        <f>+AVERAGE(D15:D38)</f>
        <v>6.090000000000001E-2</v>
      </c>
      <c r="E39" s="331">
        <f>+AVERAGE(E15:E38)</f>
        <v>5.4589374999999996E-2</v>
      </c>
      <c r="F39" s="292">
        <f>+AVERAGE(F15:F38)</f>
        <v>5.5846643055555562E-2</v>
      </c>
    </row>
    <row r="40" spans="1:7" ht="16.2" thickBot="1">
      <c r="A40" s="534" t="s">
        <v>24</v>
      </c>
      <c r="B40" s="535"/>
      <c r="C40" s="536">
        <f>+MEDIAN(C15:C38)</f>
        <v>0.06</v>
      </c>
      <c r="D40" s="537">
        <f>+MEDIAN(D15:D38)</f>
        <v>5.7249999999999995E-2</v>
      </c>
      <c r="E40" s="537">
        <f>+MEDIAN(E15:E38)</f>
        <v>5.8485200000000001E-2</v>
      </c>
      <c r="F40" s="538">
        <f>+MEDIAN(F15:F38)</f>
        <v>5.9721983333333332E-2</v>
      </c>
    </row>
    <row r="41" spans="1:7">
      <c r="A41" s="735" t="s">
        <v>532</v>
      </c>
      <c r="B41" s="284"/>
      <c r="C41" s="293"/>
      <c r="D41" s="293"/>
      <c r="E41" s="293"/>
      <c r="F41" s="294"/>
    </row>
    <row r="42" spans="1:7">
      <c r="A42" s="267"/>
      <c r="B42" s="284"/>
      <c r="C42" s="293"/>
      <c r="D42" s="293"/>
      <c r="E42" s="293"/>
      <c r="F42" s="294"/>
    </row>
    <row r="43" spans="1:7">
      <c r="A43" s="81" t="s">
        <v>121</v>
      </c>
      <c r="B43" s="81"/>
      <c r="C43" s="243"/>
      <c r="D43" s="243"/>
      <c r="E43" s="409"/>
      <c r="F43" s="54"/>
    </row>
    <row r="44" spans="1:7" ht="16.2" thickBot="1">
      <c r="A44" s="52" t="s">
        <v>520</v>
      </c>
      <c r="B44" s="52"/>
      <c r="C44" s="240"/>
      <c r="D44" s="242"/>
      <c r="E44" s="410"/>
      <c r="F44" s="54"/>
    </row>
    <row r="45" spans="1:7" ht="16.2" thickBot="1">
      <c r="A45" s="332" t="s">
        <v>40</v>
      </c>
      <c r="B45" s="352"/>
      <c r="C45" s="329" t="s">
        <v>140</v>
      </c>
      <c r="D45" s="329" t="s">
        <v>162</v>
      </c>
      <c r="E45" s="329" t="s">
        <v>384</v>
      </c>
      <c r="F45" s="291" t="s">
        <v>1</v>
      </c>
    </row>
    <row r="46" spans="1:7">
      <c r="A46" s="141" t="s">
        <v>232</v>
      </c>
      <c r="B46" s="421" t="s">
        <v>361</v>
      </c>
      <c r="C46" s="607">
        <v>8.1000000000000003E-2</v>
      </c>
      <c r="D46" s="608">
        <v>8.1000000000000003E-2</v>
      </c>
      <c r="E46" s="609">
        <v>7.7605500000000008E-2</v>
      </c>
      <c r="F46" s="539">
        <f>AVERAGE(C46:E46)</f>
        <v>7.9868500000000009E-2</v>
      </c>
    </row>
    <row r="47" spans="1:7">
      <c r="A47" s="495" t="s">
        <v>234</v>
      </c>
      <c r="B47" s="528" t="s">
        <v>362</v>
      </c>
      <c r="C47" s="566">
        <v>7.0000000000000007E-2</v>
      </c>
      <c r="D47" s="540">
        <v>6.4699999999999994E-2</v>
      </c>
      <c r="E47" s="541">
        <v>6.1755699999999997E-2</v>
      </c>
      <c r="F47" s="539">
        <f t="shared" ref="F47:F54" si="1">AVERAGE(C47:E47)</f>
        <v>6.5485233333333323E-2</v>
      </c>
      <c r="G47" s="135"/>
    </row>
    <row r="48" spans="1:7">
      <c r="A48" s="495" t="s">
        <v>235</v>
      </c>
      <c r="B48" s="528" t="s">
        <v>364</v>
      </c>
      <c r="C48" s="566">
        <v>5.8999999999999997E-2</v>
      </c>
      <c r="D48" s="540">
        <v>6.4299999999999996E-2</v>
      </c>
      <c r="E48" s="541">
        <v>6.9626800000000003E-2</v>
      </c>
      <c r="F48" s="539">
        <f t="shared" si="1"/>
        <v>6.4308933333333332E-2</v>
      </c>
      <c r="G48" s="135"/>
    </row>
    <row r="49" spans="1:7">
      <c r="A49" s="495" t="s">
        <v>237</v>
      </c>
      <c r="B49" s="528" t="s">
        <v>363</v>
      </c>
      <c r="C49" s="566">
        <v>5.1999999999999998E-2</v>
      </c>
      <c r="D49" s="540">
        <v>5.6099999999999997E-2</v>
      </c>
      <c r="E49" s="541">
        <v>5.9470400000000007E-2</v>
      </c>
      <c r="F49" s="539">
        <f t="shared" si="1"/>
        <v>5.5856800000000005E-2</v>
      </c>
      <c r="G49" s="135"/>
    </row>
    <row r="50" spans="1:7">
      <c r="A50" s="492" t="s">
        <v>343</v>
      </c>
      <c r="B50" s="529" t="s">
        <v>365</v>
      </c>
      <c r="C50" s="566">
        <v>6.3E-2</v>
      </c>
      <c r="D50" s="540">
        <v>6.3500000000000001E-2</v>
      </c>
      <c r="E50" s="541">
        <v>5.2623300000000005E-2</v>
      </c>
      <c r="F50" s="539">
        <f t="shared" si="1"/>
        <v>5.9707766666666669E-2</v>
      </c>
    </row>
    <row r="51" spans="1:7">
      <c r="A51" s="495" t="s">
        <v>240</v>
      </c>
      <c r="B51" s="528" t="s">
        <v>366</v>
      </c>
      <c r="C51" s="566">
        <v>7.8E-2</v>
      </c>
      <c r="D51" s="540">
        <v>7.8E-2</v>
      </c>
      <c r="E51" s="541">
        <v>7.8192499999999998E-2</v>
      </c>
      <c r="F51" s="539">
        <f t="shared" si="1"/>
        <v>7.8064166666666671E-2</v>
      </c>
    </row>
    <row r="52" spans="1:7">
      <c r="A52" s="495" t="s">
        <v>268</v>
      </c>
      <c r="B52" s="528" t="s">
        <v>369</v>
      </c>
      <c r="C52" s="566">
        <v>5.74E-2</v>
      </c>
      <c r="D52" s="540">
        <v>6.1199999999999997E-2</v>
      </c>
      <c r="E52" s="541">
        <v>6.0608599999999999E-2</v>
      </c>
      <c r="F52" s="539">
        <f t="shared" si="1"/>
        <v>5.9736199999999996E-2</v>
      </c>
      <c r="G52" s="135"/>
    </row>
    <row r="53" spans="1:7">
      <c r="A53" s="493" t="s">
        <v>349</v>
      </c>
      <c r="B53" s="530" t="s">
        <v>371</v>
      </c>
      <c r="C53" s="566">
        <v>6.6000000000000003E-2</v>
      </c>
      <c r="D53" s="540">
        <v>5.6500000000000002E-2</v>
      </c>
      <c r="E53" s="541">
        <v>6.83333E-2</v>
      </c>
      <c r="F53" s="539">
        <f t="shared" si="1"/>
        <v>6.361109999999999E-2</v>
      </c>
      <c r="G53" s="135"/>
    </row>
    <row r="54" spans="1:7">
      <c r="A54" s="493" t="s">
        <v>344</v>
      </c>
      <c r="B54" s="530" t="s">
        <v>372</v>
      </c>
      <c r="C54" s="566">
        <v>2.6700000000000002E-2</v>
      </c>
      <c r="D54" s="540">
        <v>5.2200000000000003E-2</v>
      </c>
      <c r="E54" s="541">
        <v>5.3179900000000002E-2</v>
      </c>
      <c r="F54" s="539">
        <f t="shared" si="1"/>
        <v>4.4026633333333336E-2</v>
      </c>
    </row>
    <row r="55" spans="1:7">
      <c r="A55" s="495" t="s">
        <v>245</v>
      </c>
      <c r="B55" s="528" t="s">
        <v>375</v>
      </c>
      <c r="C55" s="566">
        <v>3.6999999999999998E-2</v>
      </c>
      <c r="D55" s="540">
        <v>3.6799999999999999E-2</v>
      </c>
      <c r="E55" s="541">
        <v>4.6445199999999999E-2</v>
      </c>
      <c r="F55" s="539">
        <f t="shared" ref="F55:F62" si="2">AVERAGE(C55:E55)</f>
        <v>4.0081733333333334E-2</v>
      </c>
      <c r="G55" s="135"/>
    </row>
    <row r="56" spans="1:7">
      <c r="A56" s="495" t="s">
        <v>320</v>
      </c>
      <c r="B56" s="528" t="s">
        <v>376</v>
      </c>
      <c r="C56" s="566">
        <v>8.7999999999999995E-2</v>
      </c>
      <c r="D56" s="540">
        <v>8.3799999999999999E-2</v>
      </c>
      <c r="E56" s="541">
        <v>8.4788499999999989E-2</v>
      </c>
      <c r="F56" s="539">
        <f>AVERAGE(C56:E56)</f>
        <v>8.5529499999999994E-2</v>
      </c>
    </row>
    <row r="57" spans="1:7">
      <c r="A57" s="495" t="s">
        <v>247</v>
      </c>
      <c r="B57" s="528" t="s">
        <v>377</v>
      </c>
      <c r="C57" s="566">
        <v>4.4999999999999998E-2</v>
      </c>
      <c r="D57" s="540">
        <v>5.16E-2</v>
      </c>
      <c r="E57" s="541">
        <v>4.9655199999999997E-2</v>
      </c>
      <c r="F57" s="539">
        <f t="shared" si="2"/>
        <v>4.8751733333333325E-2</v>
      </c>
      <c r="G57" s="135"/>
    </row>
    <row r="58" spans="1:7">
      <c r="A58" s="495" t="s">
        <v>351</v>
      </c>
      <c r="B58" s="528" t="s">
        <v>378</v>
      </c>
      <c r="C58" s="566">
        <v>-0.1234</v>
      </c>
      <c r="D58" s="540">
        <v>3.6499999999999998E-2</v>
      </c>
      <c r="E58" s="541">
        <v>1.3664099999999998E-2</v>
      </c>
      <c r="F58" s="539">
        <f>AVERAGE(C58:E58)</f>
        <v>-2.441196666666667E-2</v>
      </c>
      <c r="G58" s="135"/>
    </row>
    <row r="59" spans="1:7">
      <c r="A59" s="490" t="s">
        <v>527</v>
      </c>
      <c r="B59" s="528" t="s">
        <v>528</v>
      </c>
      <c r="C59" s="566">
        <v>0.09</v>
      </c>
      <c r="D59" s="540" t="s">
        <v>533</v>
      </c>
      <c r="E59" s="541">
        <v>6.7500000000000004E-2</v>
      </c>
      <c r="F59" s="539">
        <f t="shared" si="2"/>
        <v>7.8750000000000001E-2</v>
      </c>
      <c r="G59" s="135"/>
    </row>
    <row r="60" spans="1:7">
      <c r="A60" s="495" t="s">
        <v>251</v>
      </c>
      <c r="B60" s="528" t="s">
        <v>380</v>
      </c>
      <c r="C60" s="566">
        <v>5.8999999999999997E-2</v>
      </c>
      <c r="D60" s="540">
        <v>6.0199999999999997E-2</v>
      </c>
      <c r="E60" s="541">
        <v>6.7637699999999995E-2</v>
      </c>
      <c r="F60" s="539">
        <f t="shared" si="2"/>
        <v>6.227923333333333E-2</v>
      </c>
      <c r="G60" s="135"/>
    </row>
    <row r="61" spans="1:7">
      <c r="A61" s="495" t="s">
        <v>269</v>
      </c>
      <c r="B61" s="528" t="s">
        <v>381</v>
      </c>
      <c r="C61" s="566">
        <v>7.2999999999999995E-2</v>
      </c>
      <c r="D61" s="540">
        <v>0.04</v>
      </c>
      <c r="E61" s="541">
        <v>5.7500000000000002E-2</v>
      </c>
      <c r="F61" s="539">
        <f t="shared" si="2"/>
        <v>5.6833333333333326E-2</v>
      </c>
    </row>
    <row r="62" spans="1:7">
      <c r="A62" s="495" t="s">
        <v>267</v>
      </c>
      <c r="B62" s="528" t="s">
        <v>382</v>
      </c>
      <c r="C62" s="566">
        <v>5.5E-2</v>
      </c>
      <c r="D62" s="540">
        <v>5.7599999999999998E-2</v>
      </c>
      <c r="E62" s="541">
        <v>6.2715300000000002E-2</v>
      </c>
      <c r="F62" s="539">
        <f t="shared" si="2"/>
        <v>5.8438433333333338E-2</v>
      </c>
    </row>
    <row r="63" spans="1:7" ht="16.2" thickBot="1">
      <c r="A63" s="510" t="s">
        <v>253</v>
      </c>
      <c r="B63" s="533" t="s">
        <v>383</v>
      </c>
      <c r="C63" s="610">
        <v>6.7000000000000004E-2</v>
      </c>
      <c r="D63" s="611">
        <v>6.3399999999999998E-2</v>
      </c>
      <c r="E63" s="612">
        <v>5.98208E-2</v>
      </c>
      <c r="F63" s="539">
        <v>6.4744700000000002E-2</v>
      </c>
    </row>
    <row r="64" spans="1:7">
      <c r="A64" s="277" t="s">
        <v>1</v>
      </c>
      <c r="B64" s="354"/>
      <c r="C64" s="330">
        <f>+AVERAGE(C46:C63)</f>
        <v>5.2427777777777775E-2</v>
      </c>
      <c r="D64" s="331">
        <f>+AVERAGE(D46:D63)</f>
        <v>5.9258823529411767E-2</v>
      </c>
      <c r="E64" s="331">
        <f>+AVERAGE(E46:E63)</f>
        <v>6.0617933333333332E-2</v>
      </c>
      <c r="F64" s="292">
        <f>+AVERAGE(F46:F63)</f>
        <v>5.7870112962962961E-2</v>
      </c>
    </row>
    <row r="65" spans="1:6" ht="16.2" thickBot="1">
      <c r="A65" s="534" t="s">
        <v>24</v>
      </c>
      <c r="B65" s="535"/>
      <c r="C65" s="536">
        <f>+MEDIAN(C46:C63)</f>
        <v>6.0999999999999999E-2</v>
      </c>
      <c r="D65" s="537">
        <f>+MEDIAN(D46:D63)</f>
        <v>6.0199999999999997E-2</v>
      </c>
      <c r="E65" s="537">
        <f>+MEDIAN(E46:E63)</f>
        <v>6.1182149999999998E-2</v>
      </c>
      <c r="F65" s="538">
        <f>+MEDIAN(F46:F63)</f>
        <v>6.1007716666666663E-2</v>
      </c>
    </row>
    <row r="66" spans="1:6">
      <c r="A66" s="735" t="s">
        <v>532</v>
      </c>
      <c r="B66" s="284"/>
      <c r="C66" s="293"/>
      <c r="D66" s="293"/>
      <c r="E66" s="293"/>
      <c r="F66" s="294"/>
    </row>
  </sheetData>
  <pageMargins left="1.1000000000000001" right="0.95" top="0.46" bottom="0.27" header="0.48" footer="0.24"/>
  <pageSetup scale="7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DCA01-E53C-43FD-AC84-531EDE9B8843}">
  <sheetPr>
    <pageSetUpPr fitToPage="1"/>
  </sheetPr>
  <dimension ref="A1:K22"/>
  <sheetViews>
    <sheetView topLeftCell="D3" workbookViewId="0">
      <selection activeCell="I22" sqref="I22"/>
    </sheetView>
  </sheetViews>
  <sheetFormatPr defaultRowHeight="13.2"/>
  <cols>
    <col min="2" max="3" width="13" customWidth="1"/>
    <col min="4" max="4" width="41.109375" customWidth="1"/>
    <col min="5" max="5" width="22.5546875" customWidth="1"/>
    <col min="6" max="6" width="26.109375" customWidth="1"/>
  </cols>
  <sheetData>
    <row r="1" spans="1:11" ht="15.6">
      <c r="A1" s="7"/>
      <c r="F1" s="12" t="s">
        <v>536</v>
      </c>
    </row>
    <row r="2" spans="1:11" ht="15.6">
      <c r="A2" s="3"/>
      <c r="F2" s="1" t="s">
        <v>318</v>
      </c>
    </row>
    <row r="3" spans="1:11" ht="15.6">
      <c r="A3" s="3"/>
      <c r="F3" s="1" t="s">
        <v>127</v>
      </c>
    </row>
    <row r="4" spans="1:11" ht="15.6">
      <c r="A4" s="7"/>
      <c r="B4" s="7"/>
      <c r="C4" s="7"/>
      <c r="D4" s="7"/>
      <c r="E4" s="7"/>
      <c r="F4" s="87" t="s">
        <v>159</v>
      </c>
    </row>
    <row r="5" spans="1:11" ht="15.6">
      <c r="A5" s="7"/>
      <c r="B5" s="7"/>
      <c r="C5" s="7"/>
      <c r="D5" s="7"/>
      <c r="E5" s="7"/>
    </row>
    <row r="6" spans="1:11" ht="15.6">
      <c r="A6" s="7"/>
      <c r="B6" s="7"/>
      <c r="C6" s="7"/>
      <c r="D6" s="7"/>
      <c r="E6" s="7"/>
    </row>
    <row r="7" spans="1:11" ht="15.6">
      <c r="A7" s="7"/>
      <c r="B7" s="7"/>
      <c r="C7" s="7"/>
      <c r="D7" s="11" t="s">
        <v>318</v>
      </c>
      <c r="E7" s="5"/>
      <c r="F7" s="6"/>
    </row>
    <row r="8" spans="1:11" ht="15.6">
      <c r="A8" s="7"/>
      <c r="B8" s="7"/>
      <c r="C8" s="7"/>
      <c r="D8" s="5"/>
      <c r="E8" s="5"/>
      <c r="F8" s="6"/>
    </row>
    <row r="9" spans="1:11" ht="15.6">
      <c r="A9" s="7"/>
      <c r="B9" s="7"/>
      <c r="C9" s="7"/>
      <c r="D9" s="5" t="s">
        <v>537</v>
      </c>
      <c r="E9" s="5"/>
      <c r="F9" s="6"/>
    </row>
    <row r="10" spans="1:11" ht="15.6">
      <c r="A10" s="7"/>
      <c r="B10" s="7"/>
      <c r="C10" s="7"/>
      <c r="D10" s="5" t="s">
        <v>151</v>
      </c>
      <c r="E10" s="5"/>
      <c r="F10" s="6"/>
    </row>
    <row r="11" spans="1:11" ht="16.2" thickBot="1">
      <c r="A11" s="7"/>
      <c r="B11" s="7"/>
      <c r="C11" s="7"/>
      <c r="D11" s="5"/>
      <c r="E11" s="5"/>
    </row>
    <row r="12" spans="1:11" ht="16.2" thickBot="1">
      <c r="D12" s="14" t="s">
        <v>122</v>
      </c>
      <c r="E12" s="128" t="s">
        <v>231</v>
      </c>
      <c r="F12" s="128" t="s">
        <v>520</v>
      </c>
      <c r="J12">
        <f t="shared" ref="J12:K12" si="0">H22</f>
        <v>5.0333333333333334E-2</v>
      </c>
      <c r="K12">
        <f t="shared" si="0"/>
        <v>5.0999999999999997E-2</v>
      </c>
    </row>
    <row r="13" spans="1:11" ht="16.2">
      <c r="D13" s="14" t="s">
        <v>153</v>
      </c>
      <c r="E13" s="132"/>
      <c r="F13" s="132"/>
      <c r="J13">
        <v>5.8000000000000003E-2</v>
      </c>
      <c r="K13">
        <v>5.3499999999999999E-2</v>
      </c>
    </row>
    <row r="14" spans="1:11" ht="16.2" thickBot="1">
      <c r="D14" s="19" t="s">
        <v>123</v>
      </c>
      <c r="E14" s="133">
        <f>'JRW-7.3 (2)'!F43/100</f>
        <v>4.3333333333333328E-2</v>
      </c>
      <c r="F14" s="133">
        <f>'JRW-7.3 (2)'!F69/100</f>
        <v>4.3333333333333328E-2</v>
      </c>
      <c r="J14">
        <f>AVERAGE(J12:J13)</f>
        <v>5.4166666666666669E-2</v>
      </c>
      <c r="K14">
        <f>AVERAGE(K12:K13)</f>
        <v>5.2249999999999998E-2</v>
      </c>
    </row>
    <row r="15" spans="1:11" ht="16.2">
      <c r="D15" s="14" t="s">
        <v>124</v>
      </c>
      <c r="E15" s="146"/>
      <c r="F15" s="146"/>
    </row>
    <row r="16" spans="1:11" ht="16.2" thickBot="1">
      <c r="D16" s="19" t="s">
        <v>123</v>
      </c>
      <c r="E16" s="133">
        <f>'JRW-7.4 (2)'!D44/100</f>
        <v>5.0833333333333328E-2</v>
      </c>
      <c r="F16" s="133">
        <f>'JRW-7.4 (2)'!D71/100</f>
        <v>5.4166666666666669E-2</v>
      </c>
    </row>
    <row r="17" spans="4:9" ht="15.6">
      <c r="D17" s="129" t="s">
        <v>154</v>
      </c>
      <c r="E17" s="128"/>
      <c r="F17" s="128"/>
    </row>
    <row r="18" spans="4:9" ht="19.5" customHeight="1" thickBot="1">
      <c r="D18" s="130" t="s">
        <v>125</v>
      </c>
      <c r="E18" s="133">
        <f>'JRW-7.4 (2)'!H44</f>
        <v>3.9800000000000002E-2</v>
      </c>
      <c r="F18" s="133">
        <f>'JRW-7.4 (2)'!H71</f>
        <v>3.8500000000000006E-2</v>
      </c>
    </row>
    <row r="19" spans="4:9" ht="31.8" thickBot="1">
      <c r="D19" s="131" t="s">
        <v>409</v>
      </c>
      <c r="E19" s="147" t="s">
        <v>534</v>
      </c>
      <c r="F19" s="147" t="s">
        <v>566</v>
      </c>
      <c r="H19">
        <v>4.1000000000000002E-2</v>
      </c>
      <c r="I19">
        <v>3.9E-2</v>
      </c>
    </row>
    <row r="20" spans="4:9">
      <c r="H20">
        <v>5.0999999999999997E-2</v>
      </c>
      <c r="I20">
        <v>5.3999999999999999E-2</v>
      </c>
    </row>
    <row r="21" spans="4:9">
      <c r="H21">
        <v>5.8999999999999997E-2</v>
      </c>
      <c r="I21">
        <v>0.06</v>
      </c>
    </row>
    <row r="22" spans="4:9">
      <c r="H22">
        <f>AVERAGE(H19:H21)</f>
        <v>5.0333333333333334E-2</v>
      </c>
      <c r="I22">
        <f>AVERAGE(I19:I21)</f>
        <v>5.0999999999999997E-2</v>
      </c>
    </row>
  </sheetData>
  <pageMargins left="1.35" right="0.75" top="0.56000000000000005" bottom="0.56999999999999995" header="0.5" footer="0.5"/>
  <pageSetup scale="91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>
    <pageSetUpPr fitToPage="1"/>
  </sheetPr>
  <dimension ref="A1:I28"/>
  <sheetViews>
    <sheetView topLeftCell="A3" workbookViewId="0">
      <selection activeCell="G10" sqref="G10"/>
    </sheetView>
  </sheetViews>
  <sheetFormatPr defaultRowHeight="13.2"/>
  <cols>
    <col min="3" max="3" width="13.109375" customWidth="1"/>
    <col min="4" max="4" width="13.6640625" customWidth="1"/>
    <col min="5" max="5" width="12.44140625" customWidth="1"/>
    <col min="6" max="6" width="10.6640625" bestFit="1" customWidth="1"/>
    <col min="7" max="7" width="12" customWidth="1"/>
    <col min="8" max="8" width="9.33203125" bestFit="1" customWidth="1"/>
    <col min="9" max="9" width="10.33203125" bestFit="1" customWidth="1"/>
  </cols>
  <sheetData>
    <row r="1" spans="1:7" ht="15.6">
      <c r="G1" s="12" t="s">
        <v>536</v>
      </c>
    </row>
    <row r="2" spans="1:7" ht="15.6">
      <c r="A2" s="7"/>
      <c r="F2" s="13"/>
      <c r="G2" s="1" t="s">
        <v>404</v>
      </c>
    </row>
    <row r="3" spans="1:7" ht="15.6">
      <c r="A3" s="7"/>
      <c r="F3" s="13"/>
      <c r="G3" s="1" t="s">
        <v>128</v>
      </c>
    </row>
    <row r="4" spans="1:7" ht="15.6">
      <c r="A4" s="3"/>
      <c r="F4" s="13"/>
      <c r="G4" s="87" t="s">
        <v>403</v>
      </c>
    </row>
    <row r="5" spans="1:7" ht="15.6">
      <c r="A5" s="3"/>
      <c r="D5" s="1"/>
      <c r="F5" s="13"/>
      <c r="G5" s="13"/>
    </row>
    <row r="7" spans="1:7" ht="15.6">
      <c r="C7" s="5" t="s">
        <v>404</v>
      </c>
      <c r="D7" s="24"/>
      <c r="E7" s="24"/>
      <c r="F7" s="24"/>
    </row>
    <row r="8" spans="1:7" ht="15.6">
      <c r="C8" s="5"/>
      <c r="D8" s="24"/>
      <c r="E8" s="24"/>
      <c r="F8" s="24"/>
    </row>
    <row r="9" spans="1:7" ht="15.6">
      <c r="C9" s="5" t="s">
        <v>537</v>
      </c>
      <c r="D9" s="6"/>
      <c r="E9" s="6"/>
      <c r="F9" s="6"/>
    </row>
    <row r="10" spans="1:7" ht="15.6">
      <c r="C10" s="5" t="s">
        <v>43</v>
      </c>
      <c r="D10" s="6"/>
      <c r="E10" s="6"/>
      <c r="F10" s="6"/>
    </row>
    <row r="11" spans="1:7" ht="15.6">
      <c r="C11" s="5"/>
      <c r="D11" s="6"/>
      <c r="E11" s="6"/>
      <c r="F11" s="6"/>
    </row>
    <row r="12" spans="1:7" ht="15.6">
      <c r="C12" s="28" t="s">
        <v>120</v>
      </c>
      <c r="D12" s="6"/>
      <c r="E12" s="6"/>
      <c r="F12" s="6"/>
    </row>
    <row r="13" spans="1:7" ht="16.2" thickBot="1">
      <c r="C13" s="28" t="s">
        <v>231</v>
      </c>
      <c r="D13" s="82"/>
      <c r="E13" s="82"/>
      <c r="F13" s="82"/>
    </row>
    <row r="14" spans="1:7" ht="15.6">
      <c r="C14" s="14" t="s">
        <v>42</v>
      </c>
      <c r="D14" s="15"/>
      <c r="E14" s="15"/>
      <c r="F14" s="16">
        <v>4.2999999999999997E-2</v>
      </c>
    </row>
    <row r="15" spans="1:7" ht="15.6">
      <c r="C15" s="17" t="s">
        <v>56</v>
      </c>
      <c r="D15" s="7"/>
      <c r="E15" s="7"/>
      <c r="F15" s="333">
        <v>0.88</v>
      </c>
    </row>
    <row r="16" spans="1:7" ht="15.6">
      <c r="C16" s="18" t="s">
        <v>353</v>
      </c>
      <c r="D16" s="7"/>
      <c r="E16" s="7"/>
      <c r="F16" s="30">
        <v>5.5E-2</v>
      </c>
    </row>
    <row r="17" spans="3:9" ht="16.2" thickBot="1">
      <c r="C17" s="19" t="s">
        <v>19</v>
      </c>
      <c r="D17" s="20"/>
      <c r="E17" s="20"/>
      <c r="F17" s="360">
        <v>9.1499999999999998E-2</v>
      </c>
      <c r="H17" s="752"/>
      <c r="I17" s="432"/>
    </row>
    <row r="18" spans="3:9" ht="15.6">
      <c r="C18" s="4" t="s">
        <v>540</v>
      </c>
      <c r="D18" s="2"/>
      <c r="E18" s="2"/>
      <c r="F18" s="2"/>
    </row>
    <row r="19" spans="3:9" ht="15.6">
      <c r="C19" s="4" t="s">
        <v>541</v>
      </c>
      <c r="D19" s="2"/>
      <c r="E19" s="2"/>
      <c r="F19" s="2"/>
      <c r="G19" s="559"/>
    </row>
    <row r="21" spans="3:9" ht="15.6">
      <c r="C21" s="28" t="s">
        <v>121</v>
      </c>
      <c r="D21" s="6"/>
      <c r="E21" s="6"/>
      <c r="F21" s="6"/>
    </row>
    <row r="22" spans="3:9" ht="16.2" thickBot="1">
      <c r="C22" s="28" t="s">
        <v>520</v>
      </c>
      <c r="D22" s="82"/>
      <c r="E22" s="82"/>
      <c r="F22" s="82"/>
    </row>
    <row r="23" spans="3:9" ht="15.6">
      <c r="C23" s="14" t="s">
        <v>42</v>
      </c>
      <c r="D23" s="15"/>
      <c r="E23" s="15"/>
      <c r="F23" s="16">
        <v>4.2999999999999997E-2</v>
      </c>
    </row>
    <row r="24" spans="3:9" ht="15.6">
      <c r="C24" s="17" t="s">
        <v>56</v>
      </c>
      <c r="D24" s="7"/>
      <c r="E24" s="7"/>
      <c r="F24" s="21">
        <v>0.9</v>
      </c>
    </row>
    <row r="25" spans="3:9" ht="15.6">
      <c r="C25" s="18" t="s">
        <v>353</v>
      </c>
      <c r="D25" s="7"/>
      <c r="E25" s="7"/>
      <c r="F25" s="30">
        <v>5.5E-2</v>
      </c>
    </row>
    <row r="26" spans="3:9" ht="16.2" thickBot="1">
      <c r="C26" s="19" t="s">
        <v>19</v>
      </c>
      <c r="D26" s="20"/>
      <c r="E26" s="20"/>
      <c r="F26" s="360">
        <f>F23+F24*F25</f>
        <v>9.2499999999999999E-2</v>
      </c>
      <c r="H26" s="752"/>
      <c r="I26" s="432"/>
    </row>
    <row r="27" spans="3:9" ht="15.6">
      <c r="C27" s="4" t="s">
        <v>540</v>
      </c>
      <c r="D27" s="2"/>
      <c r="E27" s="2"/>
      <c r="F27" s="2"/>
    </row>
    <row r="28" spans="3:9" ht="15.6">
      <c r="C28" s="4" t="s">
        <v>541</v>
      </c>
      <c r="D28" s="2"/>
      <c r="E28" s="2"/>
      <c r="F28" s="2"/>
    </row>
  </sheetData>
  <phoneticPr fontId="0" type="noConversion"/>
  <pageMargins left="0.73" right="0.75" top="0.55000000000000004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pageSetUpPr fitToPage="1"/>
  </sheetPr>
  <dimension ref="A1:N59"/>
  <sheetViews>
    <sheetView workbookViewId="0">
      <selection activeCell="I38" sqref="I38"/>
    </sheetView>
  </sheetViews>
  <sheetFormatPr defaultRowHeight="13.2"/>
  <sheetData>
    <row r="1" spans="1:14" ht="15.6">
      <c r="N1" s="12" t="s">
        <v>536</v>
      </c>
    </row>
    <row r="2" spans="1:14" ht="15.6">
      <c r="N2" s="1" t="s">
        <v>404</v>
      </c>
    </row>
    <row r="3" spans="1:14" ht="15.6">
      <c r="N3" s="1" t="s">
        <v>128</v>
      </c>
    </row>
    <row r="4" spans="1:14" ht="15.6">
      <c r="N4" s="1" t="s">
        <v>402</v>
      </c>
    </row>
    <row r="5" spans="1:14" ht="15.6">
      <c r="K5" s="87"/>
    </row>
    <row r="6" spans="1:14" ht="15.6">
      <c r="A6" s="5" t="s">
        <v>404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.6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.6">
      <c r="A8" s="5" t="s">
        <v>207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.6">
      <c r="A9" s="5" t="s">
        <v>410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 ht="22.5" customHeight="1">
      <c r="A36" s="104" t="s">
        <v>163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.6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>
      <c r="A59" s="86"/>
    </row>
  </sheetData>
  <phoneticPr fontId="76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>
    <pageSetUpPr fitToPage="1"/>
  </sheetPr>
  <dimension ref="A1:H73"/>
  <sheetViews>
    <sheetView view="pageLayout" topLeftCell="A3" zoomScaleNormal="100" workbookViewId="0">
      <selection activeCell="A54" sqref="A54:B59"/>
    </sheetView>
  </sheetViews>
  <sheetFormatPr defaultRowHeight="13.2"/>
  <cols>
    <col min="1" max="1" width="51.5546875" customWidth="1"/>
    <col min="2" max="2" width="9.6640625" bestFit="1" customWidth="1"/>
  </cols>
  <sheetData>
    <row r="1" spans="1:3" ht="15.6">
      <c r="C1" s="12" t="s">
        <v>536</v>
      </c>
    </row>
    <row r="2" spans="1:3" ht="15.6">
      <c r="C2" s="1" t="s">
        <v>404</v>
      </c>
    </row>
    <row r="3" spans="1:3" ht="15.6">
      <c r="C3" s="1" t="s">
        <v>128</v>
      </c>
    </row>
    <row r="4" spans="1:3" ht="15.6">
      <c r="C4" s="87" t="s">
        <v>401</v>
      </c>
    </row>
    <row r="5" spans="1:3">
      <c r="A5" s="6"/>
      <c r="B5" s="6"/>
      <c r="C5" s="6"/>
    </row>
    <row r="21" spans="1:4" ht="13.8" thickBot="1"/>
    <row r="22" spans="1:4" ht="16.2" thickBot="1">
      <c r="A22" s="260" t="s">
        <v>40</v>
      </c>
      <c r="B22" s="261" t="s">
        <v>14</v>
      </c>
    </row>
    <row r="23" spans="1:4" ht="15.6">
      <c r="A23" s="222" t="s">
        <v>232</v>
      </c>
      <c r="B23" s="422">
        <v>0.9</v>
      </c>
      <c r="C23" s="135"/>
      <c r="D23" s="135"/>
    </row>
    <row r="24" spans="1:4" ht="15.6">
      <c r="A24" s="490" t="s">
        <v>234</v>
      </c>
      <c r="B24" s="542">
        <v>0.85</v>
      </c>
      <c r="C24" s="135"/>
      <c r="D24" s="135"/>
    </row>
    <row r="25" spans="1:4" ht="15.6">
      <c r="A25" s="490" t="s">
        <v>235</v>
      </c>
      <c r="B25" s="542">
        <v>0.85</v>
      </c>
      <c r="C25" s="135"/>
      <c r="D25" s="135"/>
    </row>
    <row r="26" spans="1:4" ht="15.6">
      <c r="A26" s="490" t="s">
        <v>237</v>
      </c>
      <c r="B26" s="542">
        <v>0.75</v>
      </c>
      <c r="C26" s="135"/>
      <c r="D26" s="135"/>
    </row>
    <row r="27" spans="1:4" ht="15.6">
      <c r="A27" s="492" t="s">
        <v>343</v>
      </c>
      <c r="B27" s="542">
        <v>0.9</v>
      </c>
      <c r="C27" s="135"/>
      <c r="D27" s="135"/>
    </row>
    <row r="28" spans="1:4" ht="15.6">
      <c r="A28" s="490" t="s">
        <v>240</v>
      </c>
      <c r="B28" s="542">
        <v>0.8</v>
      </c>
      <c r="C28" s="135"/>
      <c r="D28" s="135"/>
    </row>
    <row r="29" spans="1:4" ht="15.6">
      <c r="A29" s="490" t="s">
        <v>242</v>
      </c>
      <c r="B29" s="542">
        <v>0.8</v>
      </c>
      <c r="C29" s="135"/>
      <c r="D29" s="135"/>
    </row>
    <row r="30" spans="1:4" ht="15.6">
      <c r="A30" s="492" t="s">
        <v>347</v>
      </c>
      <c r="B30" s="542">
        <v>0.85</v>
      </c>
      <c r="C30" s="135"/>
      <c r="D30" s="135"/>
    </row>
    <row r="31" spans="1:4" ht="15.6">
      <c r="A31" s="490" t="s">
        <v>268</v>
      </c>
      <c r="B31" s="542">
        <v>0.85</v>
      </c>
      <c r="C31" s="135"/>
      <c r="D31" s="135"/>
    </row>
    <row r="32" spans="1:4" ht="15.6">
      <c r="A32" s="490" t="s">
        <v>339</v>
      </c>
      <c r="B32" s="542">
        <v>1</v>
      </c>
      <c r="C32" s="135"/>
      <c r="D32" s="135"/>
    </row>
    <row r="33" spans="1:8" ht="15.6">
      <c r="A33" s="490" t="s">
        <v>349</v>
      </c>
      <c r="B33" s="542">
        <v>0.9</v>
      </c>
      <c r="C33" s="135"/>
      <c r="D33" s="135"/>
      <c r="H33">
        <f>750/4</f>
        <v>187.5</v>
      </c>
    </row>
    <row r="34" spans="1:8" ht="15.6">
      <c r="A34" s="493" t="s">
        <v>344</v>
      </c>
      <c r="B34" s="542">
        <v>0.9</v>
      </c>
      <c r="C34" s="135"/>
      <c r="D34" s="135"/>
    </row>
    <row r="35" spans="1:8" ht="15.6">
      <c r="A35" s="494" t="s">
        <v>309</v>
      </c>
      <c r="B35" s="542">
        <v>0.9</v>
      </c>
      <c r="C35" s="135"/>
      <c r="D35" s="135"/>
    </row>
    <row r="36" spans="1:8" ht="15.6">
      <c r="A36" s="495" t="s">
        <v>342</v>
      </c>
      <c r="B36" s="542">
        <v>0.85</v>
      </c>
      <c r="C36" s="135"/>
      <c r="D36" s="135"/>
    </row>
    <row r="37" spans="1:8" ht="15.6">
      <c r="A37" s="490" t="s">
        <v>245</v>
      </c>
      <c r="B37" s="542">
        <v>0.8</v>
      </c>
      <c r="C37" s="135"/>
      <c r="D37" s="135"/>
    </row>
    <row r="38" spans="1:8" ht="15.6">
      <c r="A38" s="490" t="s">
        <v>257</v>
      </c>
      <c r="B38" s="543">
        <v>0.7</v>
      </c>
      <c r="C38" s="135"/>
      <c r="D38" s="135"/>
    </row>
    <row r="39" spans="1:8" ht="15.6">
      <c r="A39" s="496" t="s">
        <v>319</v>
      </c>
      <c r="B39" s="542">
        <v>0.95</v>
      </c>
      <c r="C39" s="135"/>
      <c r="D39" s="135"/>
    </row>
    <row r="40" spans="1:8" ht="15.6">
      <c r="A40" s="490" t="s">
        <v>247</v>
      </c>
      <c r="B40" s="542">
        <v>0.95</v>
      </c>
      <c r="C40" s="135"/>
      <c r="D40" s="135"/>
    </row>
    <row r="41" spans="1:8" ht="15.6">
      <c r="A41" s="494" t="s">
        <v>351</v>
      </c>
      <c r="B41" s="542">
        <v>1</v>
      </c>
      <c r="C41" s="135"/>
      <c r="D41" s="135"/>
    </row>
    <row r="42" spans="1:8" ht="15.6">
      <c r="A42" s="490" t="s">
        <v>249</v>
      </c>
      <c r="B42" s="542">
        <v>0.9</v>
      </c>
      <c r="C42" s="135"/>
      <c r="D42" s="135"/>
    </row>
    <row r="43" spans="1:8" ht="15.6">
      <c r="A43" s="490" t="s">
        <v>251</v>
      </c>
      <c r="B43" s="542">
        <v>0.9</v>
      </c>
      <c r="C43" s="135"/>
      <c r="D43" s="135"/>
    </row>
    <row r="44" spans="1:8" ht="15.6">
      <c r="A44" s="490" t="s">
        <v>269</v>
      </c>
      <c r="B44" s="542">
        <v>0.9</v>
      </c>
      <c r="C44" s="135"/>
      <c r="D44" s="135"/>
    </row>
    <row r="45" spans="1:8" ht="15.6">
      <c r="A45" s="496" t="s">
        <v>267</v>
      </c>
      <c r="B45" s="542">
        <v>0.8</v>
      </c>
      <c r="C45" s="135"/>
      <c r="D45" s="135"/>
    </row>
    <row r="46" spans="1:8" ht="16.2" thickBot="1">
      <c r="A46" s="497" t="s">
        <v>253</v>
      </c>
      <c r="B46" s="544">
        <v>0.85</v>
      </c>
      <c r="C46" s="135"/>
      <c r="D46" s="135"/>
    </row>
    <row r="47" spans="1:8" ht="16.2" thickBot="1">
      <c r="A47" s="259" t="s">
        <v>1</v>
      </c>
      <c r="B47" s="236">
        <f>AVERAGE(B23:B46)</f>
        <v>0.86874999999999991</v>
      </c>
    </row>
    <row r="48" spans="1:8" ht="16.2" thickBot="1">
      <c r="A48" s="259" t="s">
        <v>24</v>
      </c>
      <c r="B48" s="236">
        <f>MEDIAN(B23:B46)</f>
        <v>0.875</v>
      </c>
    </row>
    <row r="49" spans="1:4">
      <c r="A49" s="134" t="s">
        <v>412</v>
      </c>
      <c r="B49" s="135"/>
    </row>
    <row r="50" spans="1:4" ht="15.6">
      <c r="A50" s="230"/>
      <c r="B50" s="135"/>
    </row>
    <row r="51" spans="1:4" ht="15.6">
      <c r="A51" s="150" t="s">
        <v>121</v>
      </c>
      <c r="B51" s="233"/>
    </row>
    <row r="52" spans="1:4" ht="16.2" thickBot="1">
      <c r="A52" s="150" t="s">
        <v>520</v>
      </c>
      <c r="B52" s="269"/>
    </row>
    <row r="53" spans="1:4" ht="16.2" thickBot="1">
      <c r="A53" s="545" t="s">
        <v>40</v>
      </c>
      <c r="B53" s="261" t="s">
        <v>14</v>
      </c>
    </row>
    <row r="54" spans="1:4" ht="15.6">
      <c r="A54" s="222" t="s">
        <v>232</v>
      </c>
      <c r="B54" s="422">
        <v>0.9</v>
      </c>
      <c r="C54" s="135"/>
      <c r="D54" s="135"/>
    </row>
    <row r="55" spans="1:4" ht="15.6">
      <c r="A55" s="490" t="s">
        <v>234</v>
      </c>
      <c r="B55" s="542">
        <v>0.85</v>
      </c>
    </row>
    <row r="56" spans="1:4" ht="15.6">
      <c r="A56" s="490" t="s">
        <v>235</v>
      </c>
      <c r="B56" s="542">
        <v>0.85</v>
      </c>
    </row>
    <row r="57" spans="1:4" ht="15.6">
      <c r="A57" s="490" t="s">
        <v>237</v>
      </c>
      <c r="B57" s="542">
        <v>0.75</v>
      </c>
    </row>
    <row r="58" spans="1:4" ht="15.6">
      <c r="A58" s="492" t="s">
        <v>343</v>
      </c>
      <c r="B58" s="542">
        <v>0.9</v>
      </c>
    </row>
    <row r="59" spans="1:4" ht="15.6">
      <c r="A59" s="490" t="s">
        <v>240</v>
      </c>
      <c r="B59" s="542">
        <v>0.8</v>
      </c>
    </row>
    <row r="60" spans="1:4" ht="15.6">
      <c r="A60" s="490" t="s">
        <v>268</v>
      </c>
      <c r="B60" s="542">
        <v>0.85</v>
      </c>
    </row>
    <row r="61" spans="1:4" ht="15.6">
      <c r="A61" s="490" t="s">
        <v>349</v>
      </c>
      <c r="B61" s="542">
        <v>0.9</v>
      </c>
    </row>
    <row r="62" spans="1:4" ht="15.6">
      <c r="A62" s="493" t="s">
        <v>344</v>
      </c>
      <c r="B62" s="542">
        <v>0.9</v>
      </c>
      <c r="C62" s="135"/>
      <c r="D62" s="135"/>
    </row>
    <row r="63" spans="1:4" ht="15.6">
      <c r="A63" s="490" t="s">
        <v>245</v>
      </c>
      <c r="B63" s="542">
        <v>0.8</v>
      </c>
    </row>
    <row r="64" spans="1:4" ht="15.6">
      <c r="A64" s="496" t="s">
        <v>319</v>
      </c>
      <c r="B64" s="542">
        <v>0.95</v>
      </c>
      <c r="C64" s="135"/>
      <c r="D64" s="135"/>
    </row>
    <row r="65" spans="1:4" ht="15.6">
      <c r="A65" s="490" t="s">
        <v>247</v>
      </c>
      <c r="B65" s="542">
        <v>0.95</v>
      </c>
    </row>
    <row r="66" spans="1:4" ht="15.6">
      <c r="A66" s="494" t="s">
        <v>351</v>
      </c>
      <c r="B66" s="542">
        <v>1</v>
      </c>
    </row>
    <row r="67" spans="1:4" ht="15.6">
      <c r="A67" s="490" t="s">
        <v>527</v>
      </c>
      <c r="B67" s="542">
        <v>0.85</v>
      </c>
    </row>
    <row r="68" spans="1:4" ht="15.6">
      <c r="A68" s="490" t="s">
        <v>251</v>
      </c>
      <c r="B68" s="542">
        <v>0.9</v>
      </c>
    </row>
    <row r="69" spans="1:4" ht="15.6">
      <c r="A69" s="490" t="s">
        <v>269</v>
      </c>
      <c r="B69" s="542">
        <v>0.9</v>
      </c>
      <c r="C69" s="135"/>
      <c r="D69" s="135"/>
    </row>
    <row r="70" spans="1:4" ht="16.2" thickBot="1">
      <c r="A70" s="497" t="s">
        <v>253</v>
      </c>
      <c r="B70" s="544">
        <v>0.85</v>
      </c>
    </row>
    <row r="71" spans="1:4" ht="16.2" thickBot="1">
      <c r="A71" s="259" t="s">
        <v>1</v>
      </c>
      <c r="B71" s="236">
        <f>AVERAGE(B54:B70)</f>
        <v>0.876470588235294</v>
      </c>
    </row>
    <row r="72" spans="1:4" ht="16.2" thickBot="1">
      <c r="A72" s="259" t="s">
        <v>24</v>
      </c>
      <c r="B72" s="236">
        <f>MEDIAN(B54:B70)</f>
        <v>0.9</v>
      </c>
    </row>
    <row r="73" spans="1:4">
      <c r="A73" s="134" t="s">
        <v>412</v>
      </c>
      <c r="B73" s="135"/>
    </row>
  </sheetData>
  <phoneticPr fontId="61" type="noConversion"/>
  <pageMargins left="2.4300000000000002" right="0.7" top="0.35" bottom="0.3" header="0.3" footer="0.3"/>
  <pageSetup scale="7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>
    <pageSetUpPr fitToPage="1"/>
  </sheetPr>
  <dimension ref="A1:F28"/>
  <sheetViews>
    <sheetView workbookViewId="0">
      <selection activeCell="C33" sqref="C33"/>
    </sheetView>
  </sheetViews>
  <sheetFormatPr defaultColWidth="8.6640625" defaultRowHeight="13.2"/>
  <cols>
    <col min="1" max="1" width="22.6640625" style="103" customWidth="1"/>
    <col min="2" max="2" width="25" style="103" customWidth="1"/>
    <col min="3" max="3" width="26.44140625" style="103" customWidth="1"/>
    <col min="4" max="4" width="30.6640625" style="103" customWidth="1"/>
    <col min="5" max="16384" width="8.6640625" style="103"/>
  </cols>
  <sheetData>
    <row r="1" spans="1:6" ht="15.6">
      <c r="D1" s="12" t="s">
        <v>536</v>
      </c>
    </row>
    <row r="2" spans="1:6" ht="15.6">
      <c r="D2" s="1" t="s">
        <v>404</v>
      </c>
    </row>
    <row r="3" spans="1:6" ht="15.6">
      <c r="D3" s="1" t="s">
        <v>128</v>
      </c>
    </row>
    <row r="4" spans="1:6" ht="15.6">
      <c r="D4" s="87" t="s">
        <v>400</v>
      </c>
    </row>
    <row r="5" spans="1:6" ht="15.6">
      <c r="E5" s="91"/>
    </row>
    <row r="6" spans="1:6" ht="15.6">
      <c r="A6" s="101" t="s">
        <v>404</v>
      </c>
      <c r="B6" s="102"/>
      <c r="C6" s="102"/>
      <c r="D6" s="102"/>
    </row>
    <row r="7" spans="1:6" ht="15.75" customHeight="1">
      <c r="A7" s="105" t="s">
        <v>126</v>
      </c>
      <c r="B7" s="105"/>
      <c r="C7" s="106"/>
      <c r="D7" s="107"/>
    </row>
    <row r="8" spans="1:6" hidden="1"/>
    <row r="9" spans="1:6" ht="13.8" thickBot="1">
      <c r="F9" s="108"/>
    </row>
    <row r="10" spans="1:6" ht="17.25" customHeight="1">
      <c r="A10" s="361"/>
      <c r="B10" s="109" t="s">
        <v>165</v>
      </c>
      <c r="C10" s="110" t="s">
        <v>31</v>
      </c>
      <c r="D10" s="111" t="s">
        <v>166</v>
      </c>
      <c r="E10" s="100"/>
    </row>
    <row r="11" spans="1:6" ht="16.2" thickBot="1">
      <c r="A11" s="362"/>
      <c r="B11" s="112" t="s">
        <v>167</v>
      </c>
      <c r="C11" s="113"/>
      <c r="D11" s="114" t="s">
        <v>168</v>
      </c>
      <c r="E11" s="100"/>
    </row>
    <row r="12" spans="1:6" ht="15.6">
      <c r="A12" s="362" t="s">
        <v>169</v>
      </c>
      <c r="B12" s="115" t="s">
        <v>170</v>
      </c>
      <c r="C12" s="116" t="s">
        <v>171</v>
      </c>
      <c r="D12" s="117" t="s">
        <v>172</v>
      </c>
      <c r="E12" s="100"/>
    </row>
    <row r="13" spans="1:6" ht="15.6">
      <c r="A13" s="362" t="s">
        <v>173</v>
      </c>
      <c r="B13" s="118" t="s">
        <v>174</v>
      </c>
      <c r="C13" s="119" t="s">
        <v>175</v>
      </c>
      <c r="D13" s="120" t="s">
        <v>176</v>
      </c>
      <c r="E13" s="100"/>
    </row>
    <row r="14" spans="1:6" ht="15.6">
      <c r="A14" s="362" t="s">
        <v>177</v>
      </c>
      <c r="B14" s="118" t="s">
        <v>178</v>
      </c>
      <c r="C14" s="119" t="s">
        <v>179</v>
      </c>
      <c r="D14" s="120" t="s">
        <v>180</v>
      </c>
      <c r="E14" s="100"/>
    </row>
    <row r="15" spans="1:6" ht="15.6">
      <c r="A15" s="362"/>
      <c r="B15" s="118"/>
      <c r="C15" s="119" t="s">
        <v>181</v>
      </c>
      <c r="D15" s="120" t="s">
        <v>182</v>
      </c>
      <c r="E15" s="100"/>
    </row>
    <row r="16" spans="1:6" ht="16.2" thickBot="1">
      <c r="A16" s="362"/>
      <c r="B16" s="121"/>
      <c r="C16" s="122" t="s">
        <v>183</v>
      </c>
      <c r="D16" s="123" t="s">
        <v>184</v>
      </c>
      <c r="E16" s="100"/>
    </row>
    <row r="17" spans="1:5" ht="15.6">
      <c r="A17" s="365" t="s">
        <v>185</v>
      </c>
      <c r="B17" s="118" t="s">
        <v>186</v>
      </c>
      <c r="C17" s="119" t="s">
        <v>187</v>
      </c>
      <c r="D17" s="120" t="s">
        <v>188</v>
      </c>
      <c r="E17" s="100"/>
    </row>
    <row r="18" spans="1:5" ht="15.6">
      <c r="A18" s="362" t="s">
        <v>189</v>
      </c>
      <c r="B18" s="118" t="s">
        <v>190</v>
      </c>
      <c r="C18" s="119" t="s">
        <v>191</v>
      </c>
      <c r="D18" s="120" t="s">
        <v>192</v>
      </c>
      <c r="E18" s="100"/>
    </row>
    <row r="19" spans="1:5" ht="15.6">
      <c r="A19" s="362"/>
      <c r="B19" s="118" t="s">
        <v>193</v>
      </c>
      <c r="C19" s="119" t="s">
        <v>194</v>
      </c>
      <c r="D19" s="120" t="s">
        <v>12</v>
      </c>
      <c r="E19" s="100"/>
    </row>
    <row r="20" spans="1:5" ht="15.6">
      <c r="A20" s="363"/>
      <c r="B20" s="118" t="s">
        <v>195</v>
      </c>
      <c r="C20" s="119"/>
      <c r="D20" s="120"/>
      <c r="E20" s="100"/>
    </row>
    <row r="21" spans="1:5" ht="15.6">
      <c r="A21" s="363"/>
      <c r="B21" s="118" t="s">
        <v>196</v>
      </c>
      <c r="C21" s="119" t="s">
        <v>197</v>
      </c>
      <c r="D21" s="120"/>
      <c r="E21" s="100"/>
    </row>
    <row r="22" spans="1:5" ht="15.6">
      <c r="A22" s="363"/>
      <c r="B22" s="118" t="s">
        <v>198</v>
      </c>
      <c r="C22" s="119" t="s">
        <v>199</v>
      </c>
      <c r="D22" s="120"/>
      <c r="E22" s="100"/>
    </row>
    <row r="23" spans="1:5" ht="16.2" thickBot="1">
      <c r="A23" s="364"/>
      <c r="B23" s="121" t="s">
        <v>200</v>
      </c>
      <c r="C23" s="122" t="s">
        <v>201</v>
      </c>
      <c r="D23" s="123"/>
      <c r="E23" s="100"/>
    </row>
    <row r="24" spans="1:5" ht="15.6">
      <c r="A24" s="124" t="s">
        <v>202</v>
      </c>
      <c r="B24" s="125"/>
      <c r="C24" s="125"/>
      <c r="D24" s="125"/>
      <c r="E24" s="100"/>
    </row>
    <row r="25" spans="1:5" ht="12" customHeight="1">
      <c r="A25" s="100"/>
      <c r="B25" s="125"/>
      <c r="D25" s="125"/>
      <c r="E25" s="100"/>
    </row>
    <row r="28" spans="1:5">
      <c r="A28" s="126"/>
    </row>
  </sheetData>
  <phoneticPr fontId="81" type="noConversion"/>
  <pageMargins left="0.7" right="0.7" top="0.75" bottom="0.75" header="0.3" footer="0.3"/>
  <pageSetup scale="8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123"/>
  <sheetViews>
    <sheetView topLeftCell="B1" zoomScale="75" zoomScaleNormal="75" workbookViewId="0">
      <selection activeCell="K55" sqref="K55"/>
    </sheetView>
  </sheetViews>
  <sheetFormatPr defaultColWidth="9.109375" defaultRowHeight="13.2"/>
  <cols>
    <col min="1" max="1" width="13.6640625" style="48" customWidth="1"/>
    <col min="2" max="2" width="14.5546875" style="48" customWidth="1"/>
    <col min="3" max="3" width="42.6640625" style="48" customWidth="1"/>
    <col min="4" max="4" width="14.44140625" style="48" customWidth="1"/>
    <col min="5" max="5" width="19.109375" style="48" customWidth="1"/>
    <col min="6" max="6" width="46.33203125" style="48" customWidth="1"/>
    <col min="7" max="7" width="12" style="48" customWidth="1"/>
    <col min="8" max="8" width="8.109375" style="48" customWidth="1"/>
    <col min="9" max="9" width="10.44140625" style="48" customWidth="1"/>
    <col min="10" max="10" width="10.33203125" style="48" bestFit="1" customWidth="1"/>
    <col min="11" max="11" width="9.109375" style="48"/>
    <col min="12" max="12" width="13.6640625" style="48" customWidth="1"/>
    <col min="13" max="16384" width="9.109375" style="48"/>
  </cols>
  <sheetData>
    <row r="1" spans="1:13" ht="15.6">
      <c r="A1"/>
      <c r="B1"/>
      <c r="C1"/>
      <c r="D1"/>
      <c r="E1"/>
      <c r="F1"/>
      <c r="H1" s="51"/>
      <c r="I1" s="51"/>
      <c r="J1" s="51"/>
      <c r="K1" s="51"/>
      <c r="L1" s="12" t="s">
        <v>536</v>
      </c>
    </row>
    <row r="2" spans="1:13" ht="15.6">
      <c r="A2" s="7"/>
      <c r="B2"/>
      <c r="C2"/>
      <c r="D2"/>
      <c r="E2"/>
      <c r="F2" s="13"/>
      <c r="H2" s="51"/>
      <c r="I2" s="51"/>
      <c r="J2" s="51"/>
      <c r="K2" s="51"/>
      <c r="L2" s="12" t="s">
        <v>404</v>
      </c>
      <c r="M2" s="50"/>
    </row>
    <row r="3" spans="1:13" ht="15.6">
      <c r="A3" s="7"/>
      <c r="B3"/>
      <c r="C3"/>
      <c r="D3"/>
      <c r="E3"/>
      <c r="F3" s="13" t="s">
        <v>338</v>
      </c>
      <c r="G3" s="1"/>
      <c r="H3" s="51"/>
      <c r="I3" s="51"/>
      <c r="J3" s="51"/>
      <c r="K3" s="51"/>
      <c r="L3" s="1" t="s">
        <v>385</v>
      </c>
      <c r="M3" s="50"/>
    </row>
    <row r="4" spans="1:13" ht="20.399999999999999">
      <c r="A4" s="745"/>
      <c r="B4" s="745"/>
      <c r="C4" s="745"/>
      <c r="D4" s="745"/>
      <c r="E4" s="745"/>
      <c r="F4" s="745"/>
      <c r="G4" s="745"/>
      <c r="H4" s="745"/>
      <c r="I4" s="745"/>
      <c r="J4" s="745"/>
      <c r="K4" s="745"/>
      <c r="L4" s="745"/>
      <c r="M4" s="50"/>
    </row>
    <row r="5" spans="1:13" ht="17.399999999999999">
      <c r="A5" s="746" t="s">
        <v>128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  <c r="L5" s="746"/>
      <c r="M5" s="50"/>
    </row>
    <row r="6" spans="1:13" ht="15.6">
      <c r="A6" s="52"/>
      <c r="B6" s="53"/>
      <c r="C6" s="84"/>
      <c r="D6" s="84"/>
      <c r="E6" s="84"/>
      <c r="F6" s="84"/>
      <c r="G6" s="84"/>
      <c r="H6" s="84"/>
      <c r="I6" s="84"/>
      <c r="J6" s="84"/>
      <c r="K6" s="84"/>
      <c r="L6" s="51"/>
      <c r="M6" s="50"/>
    </row>
    <row r="7" spans="1:13" ht="16.2" thickBot="1">
      <c r="A7" s="52" t="s">
        <v>413</v>
      </c>
      <c r="B7" s="53"/>
      <c r="C7" s="84"/>
      <c r="D7" s="84"/>
      <c r="E7" s="84"/>
      <c r="F7" s="84"/>
      <c r="G7" s="84"/>
      <c r="H7" s="84"/>
      <c r="I7" s="84"/>
      <c r="J7" s="84"/>
      <c r="K7" s="84"/>
      <c r="L7" s="84"/>
      <c r="M7" s="50"/>
    </row>
    <row r="8" spans="1:13" ht="15.6">
      <c r="A8" s="55"/>
      <c r="B8" s="55"/>
      <c r="C8" s="59"/>
      <c r="D8" s="57" t="s">
        <v>63</v>
      </c>
      <c r="E8" s="57" t="s">
        <v>64</v>
      </c>
      <c r="F8" s="60"/>
      <c r="G8" s="57" t="s">
        <v>65</v>
      </c>
      <c r="H8" s="59" t="s">
        <v>44</v>
      </c>
      <c r="I8" s="59"/>
      <c r="J8" s="59" t="s">
        <v>66</v>
      </c>
      <c r="K8" s="60"/>
      <c r="L8" s="61" t="s">
        <v>24</v>
      </c>
      <c r="M8" s="50"/>
    </row>
    <row r="9" spans="1:13" ht="16.2" thickBot="1">
      <c r="A9" s="62" t="s">
        <v>45</v>
      </c>
      <c r="B9" s="62" t="s">
        <v>45</v>
      </c>
      <c r="C9" s="63" t="s">
        <v>46</v>
      </c>
      <c r="D9" s="64" t="s">
        <v>67</v>
      </c>
      <c r="E9" s="64" t="s">
        <v>68</v>
      </c>
      <c r="F9" s="65" t="s">
        <v>69</v>
      </c>
      <c r="G9" s="64" t="s">
        <v>70</v>
      </c>
      <c r="H9" s="64" t="s">
        <v>47</v>
      </c>
      <c r="I9" s="64" t="s">
        <v>48</v>
      </c>
      <c r="J9" s="64" t="s">
        <v>49</v>
      </c>
      <c r="K9" s="64" t="s">
        <v>1</v>
      </c>
      <c r="L9" s="295"/>
      <c r="M9" s="50"/>
    </row>
    <row r="10" spans="1:13" ht="15.6">
      <c r="A10" s="67" t="s">
        <v>71</v>
      </c>
      <c r="B10" s="67" t="s">
        <v>71</v>
      </c>
      <c r="C10" s="51"/>
      <c r="D10" s="51"/>
      <c r="E10" s="51"/>
      <c r="F10" s="51"/>
      <c r="G10" s="51"/>
      <c r="H10" s="51"/>
      <c r="I10" s="51"/>
      <c r="J10" s="49"/>
      <c r="K10" s="49"/>
      <c r="L10" s="68"/>
      <c r="M10" s="50"/>
    </row>
    <row r="11" spans="1:13" ht="15.6">
      <c r="A11" s="67"/>
      <c r="B11" s="67"/>
      <c r="C11" s="51" t="s">
        <v>27</v>
      </c>
      <c r="D11" s="49">
        <v>2016</v>
      </c>
      <c r="E11" s="49" t="s">
        <v>273</v>
      </c>
      <c r="F11" s="51" t="s">
        <v>72</v>
      </c>
      <c r="G11" s="49" t="s">
        <v>28</v>
      </c>
      <c r="H11" s="69"/>
      <c r="I11" s="49"/>
      <c r="J11" s="70"/>
      <c r="K11" s="23">
        <f>0.12-0.06</f>
        <v>0.06</v>
      </c>
      <c r="L11" s="68"/>
      <c r="M11" s="50"/>
    </row>
    <row r="12" spans="1:13" ht="15.6">
      <c r="A12" s="67"/>
      <c r="B12" s="67"/>
      <c r="C12" s="70"/>
      <c r="D12" s="71"/>
      <c r="E12" s="70"/>
      <c r="F12" s="51"/>
      <c r="G12" s="49" t="s">
        <v>29</v>
      </c>
      <c r="H12" s="69"/>
      <c r="I12" s="49"/>
      <c r="J12" s="70"/>
      <c r="K12" s="23">
        <f>0.1-0.056</f>
        <v>4.4000000000000004E-2</v>
      </c>
      <c r="L12" s="46"/>
      <c r="M12" s="50"/>
    </row>
    <row r="13" spans="1:13" ht="15.6">
      <c r="A13" s="67"/>
      <c r="B13" s="67"/>
      <c r="C13" s="51" t="s">
        <v>206</v>
      </c>
      <c r="D13" s="49">
        <v>2023</v>
      </c>
      <c r="E13" s="49" t="s">
        <v>450</v>
      </c>
      <c r="F13" s="51" t="s">
        <v>72</v>
      </c>
      <c r="G13" s="49" t="s">
        <v>28</v>
      </c>
      <c r="H13" s="69"/>
      <c r="I13" s="49"/>
      <c r="J13" s="51"/>
      <c r="K13" s="23">
        <v>6.6400000000000001E-2</v>
      </c>
      <c r="L13" s="46"/>
      <c r="M13" s="50"/>
    </row>
    <row r="14" spans="1:13" ht="15.6">
      <c r="A14" s="67"/>
      <c r="B14" s="67"/>
      <c r="C14" s="51"/>
      <c r="D14" s="49"/>
      <c r="E14" s="51"/>
      <c r="F14" s="51"/>
      <c r="G14" s="49" t="s">
        <v>29</v>
      </c>
      <c r="H14" s="69"/>
      <c r="I14" s="49"/>
      <c r="J14" s="51"/>
      <c r="K14" s="23">
        <v>5.0599999999999999E-2</v>
      </c>
      <c r="L14" s="46"/>
      <c r="M14" s="50"/>
    </row>
    <row r="15" spans="1:13" ht="15.6">
      <c r="A15" s="67"/>
      <c r="B15" s="67"/>
      <c r="C15" s="51" t="s">
        <v>327</v>
      </c>
      <c r="D15" s="49">
        <v>2023</v>
      </c>
      <c r="E15" s="49" t="s">
        <v>451</v>
      </c>
      <c r="F15" s="51" t="s">
        <v>72</v>
      </c>
      <c r="G15" s="49" t="s">
        <v>28</v>
      </c>
      <c r="H15" s="69"/>
      <c r="I15" s="49"/>
      <c r="J15" s="70"/>
      <c r="K15" s="23">
        <v>6.4000000000000001E-2</v>
      </c>
      <c r="L15" s="46"/>
      <c r="M15" s="50"/>
    </row>
    <row r="16" spans="1:13" ht="15.6">
      <c r="A16" s="67"/>
      <c r="B16" s="67"/>
      <c r="C16" s="70"/>
      <c r="D16" s="71"/>
      <c r="E16" s="70"/>
      <c r="F16" s="51"/>
      <c r="G16" s="49" t="s">
        <v>29</v>
      </c>
      <c r="H16" s="69"/>
      <c r="I16" s="49"/>
      <c r="J16" s="70"/>
      <c r="K16" s="23">
        <v>4.5999999999999999E-2</v>
      </c>
      <c r="L16" s="46"/>
      <c r="M16" s="50"/>
    </row>
    <row r="17" spans="1:13" ht="15.6">
      <c r="A17" s="67"/>
      <c r="B17" s="67"/>
      <c r="C17" s="51" t="s">
        <v>143</v>
      </c>
      <c r="D17" s="49">
        <v>2008</v>
      </c>
      <c r="E17" s="49" t="s">
        <v>144</v>
      </c>
      <c r="F17" s="51" t="s">
        <v>72</v>
      </c>
      <c r="G17" s="49" t="s">
        <v>29</v>
      </c>
      <c r="H17" s="69"/>
      <c r="I17" s="49"/>
      <c r="J17" s="51"/>
      <c r="K17" s="23">
        <v>4.4999999999999998E-2</v>
      </c>
      <c r="L17" s="46"/>
      <c r="M17" s="50"/>
    </row>
    <row r="18" spans="1:13" ht="15.6">
      <c r="A18" s="67"/>
      <c r="B18" s="67"/>
      <c r="C18" s="51"/>
      <c r="D18" s="49"/>
      <c r="E18" s="51"/>
      <c r="F18" s="51"/>
      <c r="G18" s="49"/>
      <c r="H18" s="69"/>
      <c r="I18" s="49"/>
      <c r="J18" s="51"/>
      <c r="K18" s="23"/>
      <c r="L18" s="46"/>
      <c r="M18" s="50"/>
    </row>
    <row r="19" spans="1:13" ht="15.6">
      <c r="A19" s="67"/>
      <c r="B19" s="67"/>
      <c r="C19" s="51" t="s">
        <v>145</v>
      </c>
      <c r="D19" s="49">
        <v>2006</v>
      </c>
      <c r="E19" s="49" t="s">
        <v>73</v>
      </c>
      <c r="F19" s="51" t="s">
        <v>72</v>
      </c>
      <c r="G19" s="49" t="s">
        <v>28</v>
      </c>
      <c r="H19" s="69"/>
      <c r="I19" s="49"/>
      <c r="J19" s="51"/>
      <c r="K19" s="23">
        <v>7.0000000000000007E-2</v>
      </c>
      <c r="L19" s="46"/>
      <c r="M19" s="50"/>
    </row>
    <row r="20" spans="1:13" ht="15.6">
      <c r="A20" s="67"/>
      <c r="B20" s="67"/>
      <c r="C20" s="51"/>
      <c r="D20" s="49"/>
      <c r="E20" s="51"/>
      <c r="F20" s="51"/>
      <c r="G20" s="49" t="s">
        <v>29</v>
      </c>
      <c r="H20" s="69"/>
      <c r="I20" s="49"/>
      <c r="J20" s="51"/>
      <c r="K20" s="23">
        <v>5.5E-2</v>
      </c>
      <c r="L20" s="46"/>
      <c r="M20" s="50"/>
    </row>
    <row r="21" spans="1:13" ht="15.6">
      <c r="A21" s="67"/>
      <c r="B21" s="67"/>
      <c r="C21" s="51" t="s">
        <v>53</v>
      </c>
      <c r="D21" s="49">
        <v>2005</v>
      </c>
      <c r="E21" s="49" t="s">
        <v>73</v>
      </c>
      <c r="F21" s="51" t="s">
        <v>72</v>
      </c>
      <c r="G21" s="49" t="s">
        <v>28</v>
      </c>
      <c r="H21" s="69"/>
      <c r="I21" s="49"/>
      <c r="J21" s="51"/>
      <c r="K21" s="23">
        <v>6.0999999999999999E-2</v>
      </c>
      <c r="L21" s="46"/>
      <c r="M21" s="50"/>
    </row>
    <row r="22" spans="1:13" ht="15.6">
      <c r="A22" s="67"/>
      <c r="B22" s="67"/>
      <c r="C22" s="51"/>
      <c r="D22" s="49"/>
      <c r="E22" s="49"/>
      <c r="F22" s="51"/>
      <c r="G22" s="49" t="s">
        <v>29</v>
      </c>
      <c r="H22" s="69"/>
      <c r="I22" s="49"/>
      <c r="J22" s="51"/>
      <c r="K22" s="23">
        <v>4.5999999999999999E-2</v>
      </c>
      <c r="L22" s="46"/>
      <c r="M22" s="50"/>
    </row>
    <row r="23" spans="1:13" ht="15.6">
      <c r="A23" s="67"/>
      <c r="B23" s="67"/>
      <c r="C23" s="51" t="s">
        <v>146</v>
      </c>
      <c r="D23" s="49">
        <v>2006</v>
      </c>
      <c r="E23" s="49" t="s">
        <v>147</v>
      </c>
      <c r="F23" s="51" t="s">
        <v>72</v>
      </c>
      <c r="G23" s="49" t="s">
        <v>28</v>
      </c>
      <c r="H23" s="69"/>
      <c r="I23" s="23"/>
      <c r="J23" s="23"/>
      <c r="K23" s="23">
        <v>5.5E-2</v>
      </c>
      <c r="L23" s="46"/>
      <c r="M23" s="50"/>
    </row>
    <row r="24" spans="1:13" ht="15.6">
      <c r="A24" s="67"/>
      <c r="B24" s="67"/>
      <c r="C24" s="51"/>
      <c r="D24" s="49"/>
      <c r="E24" s="51"/>
      <c r="F24" s="51"/>
      <c r="G24" s="49"/>
      <c r="H24" s="69"/>
      <c r="I24" s="49"/>
      <c r="J24" s="23"/>
      <c r="K24" s="51"/>
      <c r="L24" s="46"/>
      <c r="M24" s="50"/>
    </row>
    <row r="25" spans="1:13" ht="15.6">
      <c r="A25" s="67"/>
      <c r="B25" s="67"/>
      <c r="C25" s="51" t="s">
        <v>148</v>
      </c>
      <c r="D25" s="49">
        <v>2006</v>
      </c>
      <c r="E25" s="49" t="s">
        <v>149</v>
      </c>
      <c r="F25" s="51" t="s">
        <v>72</v>
      </c>
      <c r="G25" s="49"/>
      <c r="H25" s="69"/>
      <c r="I25" s="49"/>
      <c r="J25" s="23"/>
      <c r="K25" s="90">
        <v>4.7699999999999999E-2</v>
      </c>
      <c r="L25" s="46"/>
      <c r="M25" s="50"/>
    </row>
    <row r="26" spans="1:13" ht="15.6">
      <c r="A26" s="67"/>
      <c r="B26" s="67"/>
      <c r="C26" s="51"/>
      <c r="D26" s="51"/>
      <c r="E26" s="51"/>
      <c r="F26" s="51"/>
      <c r="G26" s="49"/>
      <c r="H26" s="69"/>
      <c r="I26" s="49"/>
      <c r="J26" s="23"/>
      <c r="K26" s="51"/>
      <c r="L26" s="68"/>
      <c r="M26" s="50"/>
    </row>
    <row r="27" spans="1:13" ht="15.6">
      <c r="A27" s="67"/>
      <c r="B27" s="67"/>
      <c r="C27" s="411" t="s">
        <v>24</v>
      </c>
      <c r="D27" s="411"/>
      <c r="E27" s="412"/>
      <c r="F27" s="411"/>
      <c r="G27" s="412"/>
      <c r="H27" s="413"/>
      <c r="I27" s="414"/>
      <c r="J27" s="414"/>
      <c r="K27" s="411"/>
      <c r="L27" s="415">
        <f>MEDIAN(K11:K25)</f>
        <v>5.5E-2</v>
      </c>
      <c r="M27" s="50"/>
    </row>
    <row r="28" spans="1:13" ht="15.6">
      <c r="A28" s="67"/>
      <c r="B28" s="67"/>
      <c r="C28" s="51"/>
      <c r="D28" s="51"/>
      <c r="E28" s="49"/>
      <c r="F28" s="51"/>
      <c r="G28" s="49"/>
      <c r="H28" s="69"/>
      <c r="I28" s="23"/>
      <c r="J28" s="23"/>
      <c r="K28" s="51"/>
      <c r="L28" s="46"/>
      <c r="M28" s="50"/>
    </row>
    <row r="29" spans="1:13" ht="15.6">
      <c r="A29" s="67" t="s">
        <v>74</v>
      </c>
      <c r="B29" s="67" t="s">
        <v>74</v>
      </c>
      <c r="C29" s="51"/>
      <c r="D29" s="51"/>
      <c r="E29" s="49"/>
      <c r="F29" s="51"/>
      <c r="G29" s="49"/>
      <c r="H29" s="69"/>
      <c r="I29" s="23"/>
      <c r="J29" s="23"/>
      <c r="K29" s="51"/>
      <c r="L29" s="46"/>
      <c r="M29" s="50"/>
    </row>
    <row r="30" spans="1:13" ht="15.6">
      <c r="A30" s="67"/>
      <c r="B30" s="67"/>
      <c r="C30" s="51" t="s">
        <v>30</v>
      </c>
      <c r="D30" s="49">
        <v>2001</v>
      </c>
      <c r="E30" s="49" t="s">
        <v>75</v>
      </c>
      <c r="F30" s="51" t="s">
        <v>76</v>
      </c>
      <c r="G30" s="49"/>
      <c r="H30" s="69"/>
      <c r="I30" s="23"/>
      <c r="J30" s="23"/>
      <c r="K30" s="23">
        <v>0.03</v>
      </c>
      <c r="L30" s="46"/>
      <c r="M30" s="50"/>
    </row>
    <row r="31" spans="1:13" ht="15.6">
      <c r="A31" s="67"/>
      <c r="B31" s="67"/>
      <c r="C31" s="51" t="s">
        <v>38</v>
      </c>
      <c r="D31" s="49">
        <v>2002</v>
      </c>
      <c r="E31" s="49" t="s">
        <v>77</v>
      </c>
      <c r="F31" s="51" t="s">
        <v>78</v>
      </c>
      <c r="G31" s="49"/>
      <c r="H31" s="69"/>
      <c r="I31" s="23"/>
      <c r="J31" s="51"/>
      <c r="K31" s="23">
        <v>2.4E-2</v>
      </c>
      <c r="L31" s="46"/>
      <c r="M31" s="50"/>
    </row>
    <row r="32" spans="1:13" ht="15.6">
      <c r="A32" s="67"/>
      <c r="B32" s="67"/>
      <c r="C32" s="51" t="s">
        <v>50</v>
      </c>
      <c r="D32" s="49">
        <v>2002</v>
      </c>
      <c r="E32" s="49" t="s">
        <v>79</v>
      </c>
      <c r="F32" s="51" t="s">
        <v>80</v>
      </c>
      <c r="G32" s="49"/>
      <c r="H32" s="69"/>
      <c r="I32" s="23"/>
      <c r="J32" s="51"/>
      <c r="K32" s="23">
        <v>6.9000000000000006E-2</v>
      </c>
      <c r="L32" s="46"/>
      <c r="M32" s="50"/>
    </row>
    <row r="33" spans="1:13" ht="15.6">
      <c r="A33" s="67"/>
      <c r="B33" s="67" t="s">
        <v>164</v>
      </c>
      <c r="C33" s="51" t="s">
        <v>51</v>
      </c>
      <c r="D33" s="49">
        <v>1999</v>
      </c>
      <c r="E33" s="49" t="s">
        <v>81</v>
      </c>
      <c r="F33" s="51" t="s">
        <v>132</v>
      </c>
      <c r="G33" s="49"/>
      <c r="H33" s="69">
        <v>3.5000000000000003E-2</v>
      </c>
      <c r="I33" s="23">
        <v>5.5E-2</v>
      </c>
      <c r="J33" s="69">
        <f>AVERAGE(H33:I33)</f>
        <v>4.4999999999999998E-2</v>
      </c>
      <c r="K33" s="69">
        <f>J33</f>
        <v>4.4999999999999998E-2</v>
      </c>
      <c r="L33" s="46"/>
      <c r="M33" s="50"/>
    </row>
    <row r="34" spans="1:13" ht="15.6">
      <c r="A34" s="67"/>
      <c r="B34" s="67"/>
      <c r="C34" s="51" t="s">
        <v>133</v>
      </c>
      <c r="D34" s="49">
        <v>2002</v>
      </c>
      <c r="E34" s="49" t="s">
        <v>135</v>
      </c>
      <c r="F34" s="51" t="s">
        <v>136</v>
      </c>
      <c r="G34" s="49"/>
      <c r="H34" s="69"/>
      <c r="I34" s="23"/>
      <c r="J34" s="23"/>
      <c r="K34" s="23">
        <v>5.2999999999999999E-2</v>
      </c>
      <c r="L34" s="46"/>
      <c r="M34" s="50"/>
    </row>
    <row r="35" spans="1:13" ht="15.6">
      <c r="A35" s="67"/>
      <c r="B35" s="67"/>
      <c r="C35" s="51" t="s">
        <v>26</v>
      </c>
      <c r="D35" s="49">
        <v>2002</v>
      </c>
      <c r="E35" s="49" t="s">
        <v>137</v>
      </c>
      <c r="F35" s="51" t="s">
        <v>138</v>
      </c>
      <c r="G35" s="49"/>
      <c r="H35" s="69">
        <v>2.5499999999999998E-2</v>
      </c>
      <c r="I35" s="23">
        <v>4.3200000000000002E-2</v>
      </c>
      <c r="J35" s="51"/>
      <c r="K35" s="23">
        <f>AVERAGE(H35:I35)</f>
        <v>3.4349999999999999E-2</v>
      </c>
      <c r="L35" s="46"/>
      <c r="M35" s="50"/>
    </row>
    <row r="36" spans="1:13" ht="15.6">
      <c r="A36" s="67"/>
      <c r="B36" s="67"/>
      <c r="C36" s="51" t="s">
        <v>52</v>
      </c>
      <c r="D36" s="49">
        <v>2001</v>
      </c>
      <c r="E36" s="49" t="s">
        <v>139</v>
      </c>
      <c r="F36" s="51" t="s">
        <v>84</v>
      </c>
      <c r="G36" s="49"/>
      <c r="H36" s="69"/>
      <c r="I36" s="23"/>
      <c r="J36" s="51"/>
      <c r="K36" s="23">
        <v>7.1400000000000005E-2</v>
      </c>
      <c r="L36" s="46"/>
      <c r="M36" s="50"/>
    </row>
    <row r="37" spans="1:13" ht="15.6">
      <c r="A37" s="67"/>
      <c r="B37" s="67"/>
      <c r="C37" s="51" t="s">
        <v>34</v>
      </c>
      <c r="D37" s="49">
        <v>2002</v>
      </c>
      <c r="E37" s="49" t="s">
        <v>85</v>
      </c>
      <c r="F37" s="51" t="s">
        <v>86</v>
      </c>
      <c r="G37" s="49"/>
      <c r="H37" s="69">
        <v>3.5000000000000003E-2</v>
      </c>
      <c r="I37" s="23">
        <v>3.9999999999999994E-2</v>
      </c>
      <c r="J37" s="23"/>
      <c r="K37" s="23">
        <f>AVERAGE(E37:I37)</f>
        <v>3.7499999999999999E-2</v>
      </c>
      <c r="L37" s="46"/>
      <c r="M37" s="50"/>
    </row>
    <row r="38" spans="1:13" ht="15.6">
      <c r="A38" s="67"/>
      <c r="B38" s="67"/>
      <c r="C38" s="51" t="s">
        <v>53</v>
      </c>
      <c r="D38" s="49">
        <v>2005</v>
      </c>
      <c r="E38" s="49" t="s">
        <v>87</v>
      </c>
      <c r="F38" s="51" t="s">
        <v>88</v>
      </c>
      <c r="G38" s="49"/>
      <c r="H38" s="69"/>
      <c r="I38" s="23"/>
      <c r="J38" s="51"/>
      <c r="K38" s="23">
        <v>2.5000000000000001E-2</v>
      </c>
      <c r="L38" s="46"/>
      <c r="M38" s="50"/>
    </row>
    <row r="39" spans="1:13" ht="15.6">
      <c r="A39" s="67"/>
      <c r="B39" s="67"/>
      <c r="C39" s="51" t="s">
        <v>89</v>
      </c>
      <c r="D39" s="49">
        <v>2006</v>
      </c>
      <c r="E39" s="49" t="s">
        <v>73</v>
      </c>
      <c r="F39" s="51" t="s">
        <v>90</v>
      </c>
      <c r="G39" s="49"/>
      <c r="H39" s="69">
        <v>3.5000000000000003E-2</v>
      </c>
      <c r="I39" s="23">
        <v>0.06</v>
      </c>
      <c r="J39" s="72">
        <f>AVERAGE(H39:I39)</f>
        <v>4.7500000000000001E-2</v>
      </c>
      <c r="K39" s="23">
        <v>4.7500000000000001E-2</v>
      </c>
      <c r="L39" s="46"/>
      <c r="M39" s="50"/>
    </row>
    <row r="40" spans="1:13" ht="15.6">
      <c r="A40" s="67"/>
      <c r="B40" s="67"/>
      <c r="C40" s="51" t="s">
        <v>91</v>
      </c>
      <c r="D40" s="49">
        <v>2006</v>
      </c>
      <c r="E40" s="49" t="s">
        <v>92</v>
      </c>
      <c r="F40" s="51" t="s">
        <v>93</v>
      </c>
      <c r="G40" s="49"/>
      <c r="H40" s="69">
        <v>4.02E-2</v>
      </c>
      <c r="I40" s="23">
        <v>5.0999999999999997E-2</v>
      </c>
      <c r="J40" s="72">
        <f>AVERAGE(H40:I40)</f>
        <v>4.5600000000000002E-2</v>
      </c>
      <c r="K40" s="23">
        <v>4.5600000000000002E-2</v>
      </c>
      <c r="L40" s="46"/>
      <c r="M40" s="50"/>
    </row>
    <row r="41" spans="1:13" ht="15.6">
      <c r="A41" s="67"/>
      <c r="B41" s="67"/>
      <c r="C41" s="51" t="s">
        <v>94</v>
      </c>
      <c r="D41" s="49">
        <v>2004</v>
      </c>
      <c r="E41" s="49" t="s">
        <v>95</v>
      </c>
      <c r="F41" s="51" t="s">
        <v>96</v>
      </c>
      <c r="G41" s="49"/>
      <c r="H41" s="69">
        <v>3.9E-2</v>
      </c>
      <c r="I41" s="23">
        <v>1.2999999999999999E-2</v>
      </c>
      <c r="J41" s="72">
        <f>AVERAGE(H41:I41)</f>
        <v>2.5999999999999999E-2</v>
      </c>
      <c r="K41" s="23">
        <v>2.5999999999999999E-2</v>
      </c>
      <c r="L41" s="46"/>
      <c r="M41" s="50"/>
    </row>
    <row r="42" spans="1:13" ht="15.6">
      <c r="A42" s="67"/>
      <c r="B42" s="67"/>
      <c r="C42" s="51" t="s">
        <v>97</v>
      </c>
      <c r="D42" s="49">
        <v>2005</v>
      </c>
      <c r="E42" s="49" t="s">
        <v>139</v>
      </c>
      <c r="F42" s="51" t="s">
        <v>98</v>
      </c>
      <c r="G42" s="49"/>
      <c r="H42" s="69"/>
      <c r="I42" s="23"/>
      <c r="J42" s="72"/>
      <c r="K42" s="23">
        <v>7.3099999999999998E-2</v>
      </c>
      <c r="L42" s="46"/>
      <c r="M42" s="50"/>
    </row>
    <row r="43" spans="1:13" ht="15.6">
      <c r="A43" s="67"/>
      <c r="B43" s="67"/>
      <c r="C43" s="51" t="s">
        <v>99</v>
      </c>
      <c r="D43" s="49">
        <v>2006</v>
      </c>
      <c r="E43" s="49" t="s">
        <v>100</v>
      </c>
      <c r="F43" s="51" t="s">
        <v>101</v>
      </c>
      <c r="G43" s="49"/>
      <c r="H43" s="69">
        <v>0.03</v>
      </c>
      <c r="I43" s="23">
        <v>3.9999999999999994E-2</v>
      </c>
      <c r="J43" s="72">
        <f>AVERAGE(H43:I43)</f>
        <v>3.4999999999999996E-2</v>
      </c>
      <c r="K43" s="23">
        <v>3.5000000000000003E-2</v>
      </c>
      <c r="L43" s="46"/>
      <c r="M43" s="50"/>
    </row>
    <row r="44" spans="1:13" ht="15.6">
      <c r="A44" s="67"/>
      <c r="B44" s="67"/>
      <c r="C44" s="51" t="s">
        <v>113</v>
      </c>
      <c r="D44" s="49">
        <v>2008</v>
      </c>
      <c r="E44" s="49" t="s">
        <v>114</v>
      </c>
      <c r="F44" s="51" t="s">
        <v>115</v>
      </c>
      <c r="G44" s="49"/>
      <c r="H44" s="69">
        <v>4.1000000000000002E-2</v>
      </c>
      <c r="I44" s="23">
        <v>5.3999999999999999E-2</v>
      </c>
      <c r="J44" s="72"/>
      <c r="K44" s="23">
        <f>AVERAGE(H44:I44)</f>
        <v>4.7500000000000001E-2</v>
      </c>
      <c r="L44" s="46"/>
      <c r="M44" s="50"/>
    </row>
    <row r="45" spans="1:13" ht="15.6">
      <c r="A45" s="67"/>
      <c r="B45" s="67"/>
      <c r="C45" s="51" t="s">
        <v>116</v>
      </c>
      <c r="D45" s="49">
        <v>2001</v>
      </c>
      <c r="E45" s="49" t="s">
        <v>103</v>
      </c>
      <c r="F45" s="51" t="s">
        <v>78</v>
      </c>
      <c r="G45" s="49"/>
      <c r="H45" s="69"/>
      <c r="I45" s="23"/>
      <c r="J45" s="72"/>
      <c r="K45" s="23">
        <v>1.9999999999999997E-2</v>
      </c>
      <c r="L45" s="46"/>
      <c r="M45" s="50"/>
    </row>
    <row r="46" spans="1:13" ht="15.6">
      <c r="A46" s="67"/>
      <c r="B46" s="67"/>
      <c r="C46" s="51" t="s">
        <v>102</v>
      </c>
      <c r="D46" s="49">
        <v>2007</v>
      </c>
      <c r="E46" s="49" t="s">
        <v>103</v>
      </c>
      <c r="F46" s="51" t="s">
        <v>104</v>
      </c>
      <c r="G46" s="49"/>
      <c r="H46" s="69"/>
      <c r="I46" s="23"/>
      <c r="J46" s="72"/>
      <c r="K46" s="23">
        <v>3.9999999999999994E-2</v>
      </c>
      <c r="L46" s="46"/>
      <c r="M46" s="50"/>
    </row>
    <row r="47" spans="1:13" ht="15.6">
      <c r="A47" s="67"/>
      <c r="B47" s="67"/>
      <c r="C47" s="51" t="s">
        <v>117</v>
      </c>
      <c r="D47" s="49">
        <v>2008</v>
      </c>
      <c r="E47" s="49" t="s">
        <v>103</v>
      </c>
      <c r="F47" s="51" t="s">
        <v>118</v>
      </c>
      <c r="G47" s="49"/>
      <c r="H47" s="69"/>
      <c r="I47" s="23"/>
      <c r="J47" s="72"/>
      <c r="K47" s="23">
        <v>3.2199999999999999E-2</v>
      </c>
      <c r="L47" s="46"/>
      <c r="M47" s="50"/>
    </row>
    <row r="48" spans="1:13" ht="15.6">
      <c r="A48" s="67"/>
      <c r="B48" s="67"/>
      <c r="C48" s="51" t="s">
        <v>213</v>
      </c>
      <c r="D48" s="49">
        <v>2011</v>
      </c>
      <c r="E48" s="49" t="s">
        <v>103</v>
      </c>
      <c r="F48" s="51" t="s">
        <v>214</v>
      </c>
      <c r="G48" s="49"/>
      <c r="H48" s="69"/>
      <c r="I48" s="23"/>
      <c r="J48" s="23"/>
      <c r="K48" s="23">
        <v>5.5E-2</v>
      </c>
      <c r="L48" s="46"/>
      <c r="M48" s="50"/>
    </row>
    <row r="49" spans="1:13" ht="15.6">
      <c r="A49" s="67"/>
      <c r="B49" s="67"/>
      <c r="C49" s="51" t="s">
        <v>505</v>
      </c>
      <c r="D49" s="49">
        <v>2023</v>
      </c>
      <c r="E49" s="49" t="s">
        <v>103</v>
      </c>
      <c r="F49" s="51" t="s">
        <v>452</v>
      </c>
      <c r="G49" s="49"/>
      <c r="H49" s="69"/>
      <c r="I49" s="23"/>
      <c r="J49" s="23"/>
      <c r="K49" s="69">
        <v>5.5E-2</v>
      </c>
      <c r="L49" s="46"/>
      <c r="M49" s="50"/>
    </row>
    <row r="50" spans="1:13" ht="15.6">
      <c r="A50" s="67"/>
      <c r="B50" s="67"/>
      <c r="C50" s="51" t="s">
        <v>226</v>
      </c>
      <c r="D50" s="49">
        <v>2014</v>
      </c>
      <c r="E50" s="49" t="s">
        <v>103</v>
      </c>
      <c r="F50" s="51" t="s">
        <v>227</v>
      </c>
      <c r="G50" s="49"/>
      <c r="H50" s="69"/>
      <c r="I50" s="23"/>
      <c r="J50" s="23"/>
      <c r="K50" s="69">
        <v>5.5E-2</v>
      </c>
      <c r="L50" s="46"/>
      <c r="M50" s="50"/>
    </row>
    <row r="51" spans="1:13" ht="15.6">
      <c r="A51" s="67"/>
      <c r="B51" s="67"/>
      <c r="C51" s="51" t="s">
        <v>215</v>
      </c>
      <c r="D51" s="49">
        <v>2015</v>
      </c>
      <c r="E51" s="49" t="s">
        <v>103</v>
      </c>
      <c r="F51" s="51" t="s">
        <v>216</v>
      </c>
      <c r="G51" s="49"/>
      <c r="H51" s="69"/>
      <c r="I51" s="23"/>
      <c r="J51" s="23"/>
      <c r="K51" s="23">
        <v>0.06</v>
      </c>
      <c r="L51" s="46"/>
      <c r="M51" s="50"/>
    </row>
    <row r="52" spans="1:13" ht="15.6">
      <c r="A52" s="67"/>
      <c r="B52" s="67"/>
      <c r="C52" s="51" t="s">
        <v>453</v>
      </c>
      <c r="D52" s="49">
        <v>2023</v>
      </c>
      <c r="E52" s="49" t="s">
        <v>103</v>
      </c>
      <c r="F52" s="51" t="s">
        <v>454</v>
      </c>
      <c r="G52" s="49"/>
      <c r="H52" s="69"/>
      <c r="I52" s="23"/>
      <c r="J52" s="23"/>
      <c r="K52" s="23">
        <v>4.3999999999999997E-2</v>
      </c>
      <c r="L52" s="46"/>
      <c r="M52" s="50"/>
    </row>
    <row r="53" spans="1:13" ht="15.6">
      <c r="A53" s="67"/>
      <c r="B53" s="67"/>
      <c r="C53" s="51" t="s">
        <v>509</v>
      </c>
      <c r="D53" s="49">
        <v>2023</v>
      </c>
      <c r="E53" s="49" t="s">
        <v>103</v>
      </c>
      <c r="F53" s="51" t="s">
        <v>216</v>
      </c>
      <c r="G53" s="49"/>
      <c r="H53" s="69"/>
      <c r="I53" s="23"/>
      <c r="J53" s="23"/>
      <c r="K53" s="23">
        <v>3.32E-2</v>
      </c>
      <c r="L53" s="46"/>
      <c r="M53" s="50"/>
    </row>
    <row r="54" spans="1:13" ht="15.6">
      <c r="A54" s="67"/>
      <c r="B54" s="67"/>
      <c r="C54" s="51" t="s">
        <v>326</v>
      </c>
      <c r="D54" s="49">
        <v>2023</v>
      </c>
      <c r="E54" s="49" t="s">
        <v>103</v>
      </c>
      <c r="F54" s="51" t="s">
        <v>216</v>
      </c>
      <c r="G54" s="49"/>
      <c r="H54" s="69"/>
      <c r="I54" s="23"/>
      <c r="J54" s="23"/>
      <c r="K54" s="23">
        <v>5.2499999999999998E-2</v>
      </c>
      <c r="L54" s="46"/>
    </row>
    <row r="55" spans="1:13" ht="15.6">
      <c r="A55" s="73"/>
      <c r="B55" s="67"/>
      <c r="C55" s="51" t="s">
        <v>535</v>
      </c>
      <c r="D55" s="49">
        <v>2023</v>
      </c>
      <c r="E55" s="49" t="s">
        <v>103</v>
      </c>
      <c r="F55" s="51" t="s">
        <v>328</v>
      </c>
      <c r="G55" s="49"/>
      <c r="H55" s="69"/>
      <c r="I55" s="23"/>
      <c r="J55" s="72"/>
      <c r="K55" s="23">
        <v>4.41E-2</v>
      </c>
      <c r="L55" s="46"/>
      <c r="M55" s="50"/>
    </row>
    <row r="56" spans="1:13" ht="15.6">
      <c r="A56" s="67"/>
      <c r="B56" s="67"/>
      <c r="C56" s="51" t="s">
        <v>35</v>
      </c>
      <c r="D56" s="49">
        <v>2001</v>
      </c>
      <c r="E56" s="49" t="s">
        <v>105</v>
      </c>
      <c r="F56" s="51" t="s">
        <v>115</v>
      </c>
      <c r="G56" s="49" t="s">
        <v>28</v>
      </c>
      <c r="H56" s="69">
        <v>0.03</v>
      </c>
      <c r="I56" s="23">
        <v>3.9999999999999994E-2</v>
      </c>
      <c r="J56" s="23">
        <f>AVERAGE(H56:I56)</f>
        <v>3.4999999999999996E-2</v>
      </c>
      <c r="K56" s="23">
        <v>3.5000000000000003E-2</v>
      </c>
      <c r="L56" s="46"/>
      <c r="M56" s="50"/>
    </row>
    <row r="57" spans="1:13" ht="15.6">
      <c r="A57" s="67"/>
      <c r="B57" s="67"/>
      <c r="C57" s="51"/>
      <c r="D57" s="51"/>
      <c r="E57" s="49" t="s">
        <v>106</v>
      </c>
      <c r="F57" s="51"/>
      <c r="G57" s="49" t="s">
        <v>29</v>
      </c>
      <c r="H57" s="69">
        <v>1.4999999999999999E-2</v>
      </c>
      <c r="I57" s="23">
        <v>2.5000000000000001E-2</v>
      </c>
      <c r="J57" s="23">
        <f>AVERAGE(H57:I57)</f>
        <v>0.02</v>
      </c>
      <c r="K57" s="23">
        <v>1.9999999999999997E-2</v>
      </c>
      <c r="L57" s="46"/>
      <c r="M57" s="50"/>
    </row>
    <row r="58" spans="1:13" ht="15.6">
      <c r="A58" s="67"/>
      <c r="B58" s="67"/>
      <c r="C58" s="51" t="s">
        <v>36</v>
      </c>
      <c r="D58" s="49">
        <v>2001</v>
      </c>
      <c r="E58" s="49" t="s">
        <v>106</v>
      </c>
      <c r="F58" s="51" t="s">
        <v>107</v>
      </c>
      <c r="G58" s="49"/>
      <c r="H58" s="69">
        <v>0.03</v>
      </c>
      <c r="I58" s="23">
        <v>4.8000000000000001E-2</v>
      </c>
      <c r="J58" s="23">
        <f>AVERAGE(H58:I58)</f>
        <v>3.9E-2</v>
      </c>
      <c r="K58" s="23">
        <v>3.9E-2</v>
      </c>
      <c r="L58" s="46"/>
      <c r="M58" s="50"/>
    </row>
    <row r="59" spans="1:13" ht="15.6">
      <c r="A59" s="67"/>
      <c r="B59" s="67"/>
      <c r="C59" s="51" t="s">
        <v>37</v>
      </c>
      <c r="D59" s="49">
        <v>2001</v>
      </c>
      <c r="E59" s="49" t="s">
        <v>106</v>
      </c>
      <c r="F59" s="51" t="s">
        <v>108</v>
      </c>
      <c r="G59" s="49"/>
      <c r="H59" s="69">
        <v>0.03</v>
      </c>
      <c r="I59" s="23">
        <v>3.5000000000000003E-2</v>
      </c>
      <c r="J59" s="23">
        <f>AVERAGE(H59:I59)</f>
        <v>3.2500000000000001E-2</v>
      </c>
      <c r="K59" s="23">
        <v>3.2500000000000001E-2</v>
      </c>
      <c r="L59" s="46"/>
      <c r="M59" s="50"/>
    </row>
    <row r="60" spans="1:13" ht="15.6">
      <c r="A60" s="67"/>
      <c r="B60" s="67"/>
      <c r="C60" s="411" t="s">
        <v>24</v>
      </c>
      <c r="D60" s="411"/>
      <c r="E60" s="411"/>
      <c r="F60" s="411"/>
      <c r="G60" s="412"/>
      <c r="H60" s="413"/>
      <c r="I60" s="414"/>
      <c r="J60" s="414"/>
      <c r="K60" s="411"/>
      <c r="L60" s="415">
        <f>MEDIAN(K28:K59)</f>
        <v>4.1999999999999996E-2</v>
      </c>
      <c r="M60" s="50"/>
    </row>
    <row r="61" spans="1:13" ht="15.6">
      <c r="A61" s="67" t="s">
        <v>31</v>
      </c>
      <c r="B61" s="67" t="s">
        <v>31</v>
      </c>
      <c r="C61" s="51"/>
      <c r="D61" s="49"/>
      <c r="E61" s="49"/>
      <c r="F61" s="51"/>
      <c r="G61" s="49"/>
      <c r="H61" s="69"/>
      <c r="I61" s="23"/>
      <c r="J61" s="23"/>
      <c r="K61" s="23"/>
      <c r="L61" s="46"/>
      <c r="M61" s="50"/>
    </row>
    <row r="62" spans="1:13" ht="15.6">
      <c r="A62" s="67"/>
      <c r="B62" s="67"/>
      <c r="C62" s="51" t="s">
        <v>223</v>
      </c>
      <c r="D62" s="74">
        <v>2015</v>
      </c>
      <c r="E62" s="49" t="s">
        <v>224</v>
      </c>
      <c r="F62" s="51" t="s">
        <v>225</v>
      </c>
      <c r="J62" s="69"/>
      <c r="K62" s="23">
        <v>5.7000000000000002E-2</v>
      </c>
      <c r="L62" s="46"/>
      <c r="M62" s="50"/>
    </row>
    <row r="63" spans="1:13" ht="15.6">
      <c r="A63" s="67"/>
      <c r="B63" s="67"/>
      <c r="C63" s="51" t="s">
        <v>32</v>
      </c>
      <c r="D63" s="74">
        <v>2023</v>
      </c>
      <c r="E63" s="49" t="s">
        <v>109</v>
      </c>
      <c r="F63" s="51" t="s">
        <v>455</v>
      </c>
      <c r="G63" s="49"/>
      <c r="H63" s="69"/>
      <c r="I63" s="49"/>
      <c r="J63" s="51"/>
      <c r="K63" s="23">
        <v>3.15E-2</v>
      </c>
      <c r="L63" s="46"/>
      <c r="M63" s="50"/>
    </row>
    <row r="64" spans="1:13" ht="15.6">
      <c r="A64" s="67"/>
      <c r="B64" s="67"/>
      <c r="C64" s="51" t="s">
        <v>110</v>
      </c>
      <c r="D64" s="74">
        <v>2023</v>
      </c>
      <c r="E64" s="49" t="s">
        <v>109</v>
      </c>
      <c r="F64" s="51" t="s">
        <v>456</v>
      </c>
      <c r="G64" s="49"/>
      <c r="H64" s="69"/>
      <c r="I64" s="49"/>
      <c r="J64" s="51"/>
      <c r="K64" s="23">
        <f>0.084-0.035</f>
        <v>4.9000000000000002E-2</v>
      </c>
      <c r="L64" s="46"/>
      <c r="M64" s="50"/>
    </row>
    <row r="65" spans="1:13" ht="15.6">
      <c r="A65" s="67"/>
      <c r="B65" s="67"/>
      <c r="C65" s="51" t="s">
        <v>204</v>
      </c>
      <c r="D65" s="74">
        <v>2023</v>
      </c>
      <c r="E65" s="49" t="s">
        <v>142</v>
      </c>
      <c r="F65" s="51" t="s">
        <v>205</v>
      </c>
      <c r="J65" s="69"/>
      <c r="K65" s="23">
        <v>5.7000000000000002E-2</v>
      </c>
      <c r="L65" s="46"/>
      <c r="M65" s="50"/>
    </row>
    <row r="66" spans="1:13" ht="15.6">
      <c r="A66" s="67"/>
      <c r="B66" s="67"/>
      <c r="C66" s="411" t="s">
        <v>24</v>
      </c>
      <c r="D66" s="411"/>
      <c r="E66" s="411"/>
      <c r="F66" s="411"/>
      <c r="G66" s="412"/>
      <c r="H66" s="413"/>
      <c r="I66" s="414"/>
      <c r="J66" s="414"/>
      <c r="K66" s="411"/>
      <c r="L66" s="415">
        <f>MEDIAN(K62:K65)</f>
        <v>5.3000000000000005E-2</v>
      </c>
      <c r="M66" s="50"/>
    </row>
    <row r="67" spans="1:13" ht="15.6">
      <c r="A67" s="67" t="s">
        <v>33</v>
      </c>
      <c r="B67" s="67" t="s">
        <v>33</v>
      </c>
      <c r="C67" s="51"/>
      <c r="D67" s="51"/>
      <c r="E67" s="51"/>
      <c r="F67" s="51"/>
      <c r="G67" s="49"/>
      <c r="H67" s="69"/>
      <c r="I67" s="23"/>
      <c r="J67" s="23"/>
      <c r="K67" s="23"/>
      <c r="L67" s="46"/>
      <c r="M67" s="50"/>
    </row>
    <row r="68" spans="1:13" ht="15.6">
      <c r="A68" s="67"/>
      <c r="B68" s="67"/>
      <c r="C68" s="51" t="s">
        <v>54</v>
      </c>
      <c r="D68" s="49">
        <v>2015</v>
      </c>
      <c r="E68" s="49" t="s">
        <v>103</v>
      </c>
      <c r="F68" s="51" t="s">
        <v>111</v>
      </c>
      <c r="G68" s="49" t="s">
        <v>28</v>
      </c>
      <c r="H68" s="69"/>
      <c r="I68" s="23"/>
      <c r="J68" s="23">
        <v>6.2199999999999998E-2</v>
      </c>
      <c r="K68" s="23">
        <f>AVERAGE(J68:J69)</f>
        <v>5.21E-2</v>
      </c>
      <c r="L68" s="46"/>
      <c r="M68" s="50"/>
    </row>
    <row r="69" spans="1:13" ht="15.6">
      <c r="A69" s="67"/>
      <c r="B69" s="67"/>
      <c r="C69" s="51"/>
      <c r="D69" s="51"/>
      <c r="E69" s="51"/>
      <c r="F69" s="51"/>
      <c r="G69" s="49" t="s">
        <v>29</v>
      </c>
      <c r="H69" s="69"/>
      <c r="I69" s="23"/>
      <c r="J69" s="23">
        <v>4.2000000000000003E-2</v>
      </c>
      <c r="K69" s="23"/>
      <c r="L69" s="46"/>
      <c r="M69" s="50"/>
    </row>
    <row r="70" spans="1:13" ht="15.6">
      <c r="A70" s="67"/>
      <c r="B70" s="67"/>
      <c r="C70" s="51" t="s">
        <v>210</v>
      </c>
      <c r="D70" s="49">
        <v>2010</v>
      </c>
      <c r="E70" s="49" t="s">
        <v>212</v>
      </c>
      <c r="F70" s="51" t="s">
        <v>211</v>
      </c>
      <c r="G70" s="49" t="s">
        <v>29</v>
      </c>
      <c r="H70" s="69"/>
      <c r="I70" s="23"/>
      <c r="J70" s="23"/>
      <c r="K70" s="23">
        <v>3.9999999999999994E-2</v>
      </c>
      <c r="L70" s="46"/>
      <c r="M70" s="50"/>
    </row>
    <row r="71" spans="1:13" ht="15.6">
      <c r="A71" s="67"/>
      <c r="B71" s="67"/>
      <c r="C71" s="51" t="s">
        <v>209</v>
      </c>
      <c r="D71" s="49">
        <v>2010</v>
      </c>
      <c r="E71" s="49" t="s">
        <v>103</v>
      </c>
      <c r="F71" s="51" t="s">
        <v>112</v>
      </c>
      <c r="G71" s="49" t="s">
        <v>29</v>
      </c>
      <c r="H71" s="69"/>
      <c r="I71" s="23"/>
      <c r="J71" s="23"/>
      <c r="K71" s="23">
        <v>0.03</v>
      </c>
      <c r="L71" s="46"/>
      <c r="M71" s="50"/>
    </row>
    <row r="72" spans="1:13" ht="15.6">
      <c r="A72" s="67"/>
      <c r="B72" s="67"/>
      <c r="C72" s="51" t="s">
        <v>208</v>
      </c>
      <c r="D72" s="49">
        <v>2011</v>
      </c>
      <c r="E72" s="49" t="s">
        <v>103</v>
      </c>
      <c r="F72" s="51" t="s">
        <v>112</v>
      </c>
      <c r="G72" s="49" t="s">
        <v>28</v>
      </c>
      <c r="H72" s="69"/>
      <c r="I72" s="23"/>
      <c r="J72" s="23">
        <v>4.6300000000000001E-2</v>
      </c>
      <c r="K72" s="23">
        <f>AVERAGE(J72:J73)</f>
        <v>4.1149999999999999E-2</v>
      </c>
      <c r="L72" s="46"/>
      <c r="M72" s="50"/>
    </row>
    <row r="73" spans="1:13" ht="15.6">
      <c r="A73" s="67"/>
      <c r="B73" s="67"/>
      <c r="C73" s="51"/>
      <c r="D73" s="51"/>
      <c r="E73" s="51"/>
      <c r="F73" s="51"/>
      <c r="G73" s="49" t="s">
        <v>29</v>
      </c>
      <c r="H73" s="69"/>
      <c r="I73" s="23"/>
      <c r="J73" s="23">
        <v>3.5999999999999997E-2</v>
      </c>
      <c r="K73" s="23"/>
      <c r="L73" s="46"/>
      <c r="M73" s="50"/>
    </row>
    <row r="74" spans="1:13" ht="16.2" thickBot="1">
      <c r="A74" s="73"/>
      <c r="B74" s="73"/>
      <c r="C74" s="411" t="s">
        <v>24</v>
      </c>
      <c r="D74" s="416"/>
      <c r="E74" s="416"/>
      <c r="F74" s="416"/>
      <c r="G74" s="417"/>
      <c r="H74" s="418"/>
      <c r="I74" s="419"/>
      <c r="J74" s="419"/>
      <c r="K74" s="416"/>
      <c r="L74" s="420">
        <f>MEDIAN(K68:K73)</f>
        <v>4.0575E-2</v>
      </c>
      <c r="M74" s="50"/>
    </row>
    <row r="75" spans="1:13" ht="16.2" thickBot="1">
      <c r="A75" s="75" t="s">
        <v>1</v>
      </c>
      <c r="B75" s="75" t="s">
        <v>1</v>
      </c>
      <c r="C75" s="76"/>
      <c r="D75" s="76"/>
      <c r="E75" s="76"/>
      <c r="F75" s="76"/>
      <c r="G75" s="77"/>
      <c r="H75" s="78"/>
      <c r="I75" s="47"/>
      <c r="J75" s="47"/>
      <c r="K75" s="79"/>
      <c r="L75" s="80">
        <f>AVERAGE(L27:L74)</f>
        <v>4.7643750000000006E-2</v>
      </c>
      <c r="M75" s="50"/>
    </row>
    <row r="76" spans="1:13" ht="16.2" thickBot="1">
      <c r="A76" s="92" t="s">
        <v>24</v>
      </c>
      <c r="B76" s="92" t="s">
        <v>24</v>
      </c>
      <c r="C76" s="93"/>
      <c r="D76" s="93"/>
      <c r="E76" s="93"/>
      <c r="F76" s="93"/>
      <c r="G76" s="94"/>
      <c r="H76" s="95"/>
      <c r="I76" s="96"/>
      <c r="J76" s="96"/>
      <c r="K76" s="97"/>
      <c r="L76" s="80">
        <v>4.8300000000000003E-2</v>
      </c>
      <c r="M76" s="50"/>
    </row>
    <row r="77" spans="1:13">
      <c r="M77" s="50"/>
    </row>
    <row r="78" spans="1:13">
      <c r="M78" s="50"/>
    </row>
    <row r="79" spans="1:13">
      <c r="M79" s="50"/>
    </row>
    <row r="85" spans="1:12">
      <c r="A85" s="368" t="s">
        <v>414</v>
      </c>
      <c r="B85" s="50"/>
      <c r="C85" s="50"/>
      <c r="D85" s="50"/>
      <c r="E85" s="50"/>
      <c r="F85" s="50"/>
      <c r="G85" s="369"/>
      <c r="H85" s="50"/>
      <c r="I85" s="50"/>
      <c r="J85" s="50"/>
      <c r="K85" s="50"/>
      <c r="L85" s="50"/>
    </row>
    <row r="86" spans="1:12">
      <c r="A86" s="368" t="s">
        <v>415</v>
      </c>
      <c r="B86" s="50"/>
      <c r="C86" s="50"/>
      <c r="D86" s="50"/>
      <c r="E86" s="50"/>
      <c r="F86" s="50"/>
      <c r="G86" s="369"/>
      <c r="H86" s="50"/>
      <c r="I86" s="50"/>
      <c r="J86" s="50"/>
      <c r="K86" s="50"/>
      <c r="L86" s="50"/>
    </row>
    <row r="87" spans="1:12">
      <c r="A87" s="368" t="s">
        <v>521</v>
      </c>
      <c r="B87" s="50"/>
      <c r="C87" s="50"/>
      <c r="D87" s="50"/>
      <c r="E87" s="50"/>
      <c r="F87" s="50"/>
      <c r="G87" s="369"/>
      <c r="H87" s="50"/>
      <c r="I87" s="50"/>
      <c r="J87" s="50"/>
      <c r="K87" s="50"/>
      <c r="L87" s="50"/>
    </row>
    <row r="88" spans="1:12">
      <c r="A88" s="368" t="s">
        <v>522</v>
      </c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</row>
    <row r="89" spans="1:12">
      <c r="A89" s="368"/>
    </row>
    <row r="90" spans="1:12">
      <c r="A90" s="370" t="s">
        <v>523</v>
      </c>
      <c r="B90" s="50"/>
    </row>
    <row r="91" spans="1:12">
      <c r="A91" s="370" t="s">
        <v>524</v>
      </c>
      <c r="B91" s="50"/>
    </row>
    <row r="92" spans="1:12">
      <c r="A92" s="371" t="s">
        <v>416</v>
      </c>
      <c r="B92" s="50"/>
    </row>
    <row r="93" spans="1:12">
      <c r="A93" s="370" t="s">
        <v>417</v>
      </c>
      <c r="B93" s="50"/>
    </row>
    <row r="94" spans="1:12">
      <c r="A94" s="22" t="s">
        <v>418</v>
      </c>
      <c r="B94" s="50"/>
    </row>
    <row r="95" spans="1:12">
      <c r="A95" s="370" t="s">
        <v>419</v>
      </c>
      <c r="B95" s="50"/>
    </row>
    <row r="96" spans="1:12">
      <c r="A96" s="370" t="s">
        <v>420</v>
      </c>
      <c r="B96" s="50"/>
    </row>
    <row r="97" spans="1:2">
      <c r="A97" s="370" t="s">
        <v>421</v>
      </c>
      <c r="B97" s="50"/>
    </row>
    <row r="98" spans="1:2">
      <c r="A98" s="371" t="s">
        <v>422</v>
      </c>
      <c r="B98" s="50"/>
    </row>
    <row r="99" spans="1:2">
      <c r="A99" s="370" t="s">
        <v>423</v>
      </c>
      <c r="B99" s="50"/>
    </row>
    <row r="100" spans="1:2">
      <c r="A100" s="372"/>
      <c r="B100" s="50"/>
    </row>
    <row r="101" spans="1:2">
      <c r="A101" s="370" t="s">
        <v>424</v>
      </c>
      <c r="B101" s="50"/>
    </row>
    <row r="102" spans="1:2">
      <c r="A102" s="370" t="s">
        <v>525</v>
      </c>
      <c r="B102" s="50"/>
    </row>
    <row r="103" spans="1:2">
      <c r="A103" s="371" t="s">
        <v>425</v>
      </c>
      <c r="B103" s="50"/>
    </row>
    <row r="104" spans="1:2">
      <c r="A104" s="370" t="s">
        <v>426</v>
      </c>
      <c r="B104" s="50"/>
    </row>
    <row r="105" spans="1:2">
      <c r="A105" s="370" t="s">
        <v>427</v>
      </c>
      <c r="B105" s="50"/>
    </row>
    <row r="106" spans="1:2">
      <c r="A106" s="370" t="s">
        <v>428</v>
      </c>
      <c r="B106" s="50"/>
    </row>
    <row r="107" spans="1:2">
      <c r="A107" s="372"/>
      <c r="B107" s="50"/>
    </row>
    <row r="108" spans="1:2">
      <c r="A108" s="370" t="s">
        <v>429</v>
      </c>
      <c r="B108" s="50"/>
    </row>
    <row r="109" spans="1:2">
      <c r="A109" s="370" t="s">
        <v>430</v>
      </c>
      <c r="B109" s="50"/>
    </row>
    <row r="110" spans="1:2">
      <c r="A110" s="372"/>
      <c r="B110" s="50"/>
    </row>
    <row r="111" spans="1:2">
      <c r="A111" s="370" t="s">
        <v>431</v>
      </c>
      <c r="B111" s="50"/>
    </row>
    <row r="112" spans="1:2">
      <c r="A112" s="370" t="s">
        <v>432</v>
      </c>
    </row>
    <row r="113" spans="1:1">
      <c r="A113" s="370" t="s">
        <v>433</v>
      </c>
    </row>
    <row r="114" spans="1:1">
      <c r="A114" s="370" t="s">
        <v>434</v>
      </c>
    </row>
    <row r="115" spans="1:1">
      <c r="A115" s="371" t="s">
        <v>435</v>
      </c>
    </row>
    <row r="116" spans="1:1">
      <c r="A116" s="370" t="s">
        <v>436</v>
      </c>
    </row>
    <row r="117" spans="1:1">
      <c r="A117" s="370" t="s">
        <v>437</v>
      </c>
    </row>
    <row r="118" spans="1:1">
      <c r="A118" s="370">
        <v>85</v>
      </c>
    </row>
    <row r="119" spans="1:1">
      <c r="A119" s="370" t="s">
        <v>438</v>
      </c>
    </row>
    <row r="120" spans="1:1">
      <c r="A120" s="371" t="s">
        <v>439</v>
      </c>
    </row>
    <row r="121" spans="1:1">
      <c r="A121" s="370" t="s">
        <v>440</v>
      </c>
    </row>
    <row r="122" spans="1:1">
      <c r="A122" s="370" t="s">
        <v>441</v>
      </c>
    </row>
    <row r="123" spans="1:1">
      <c r="A123" s="371" t="s">
        <v>442</v>
      </c>
    </row>
  </sheetData>
  <mergeCells count="2">
    <mergeCell ref="A4:L4"/>
    <mergeCell ref="A5:L5"/>
  </mergeCells>
  <hyperlinks>
    <hyperlink ref="A94" r:id="rId1" display="http://www.ssab.gov/estimated rate of return.pdf" xr:uid="{71E982F2-6AB0-4F5B-A3B8-2E06D374659D}"/>
  </hyperlinks>
  <pageMargins left="0.68" right="0.56000000000000005" top="0.31" bottom="0.2" header="0.27" footer="0.22"/>
  <pageSetup scale="43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>
    <pageSetUpPr fitToPage="1"/>
  </sheetPr>
  <dimension ref="A1:J46"/>
  <sheetViews>
    <sheetView workbookViewId="0">
      <selection activeCell="G34" sqref="G34"/>
    </sheetView>
  </sheetViews>
  <sheetFormatPr defaultColWidth="9.109375" defaultRowHeight="13.2"/>
  <cols>
    <col min="1" max="1" width="19.44140625" style="48" customWidth="1"/>
    <col min="2" max="2" width="16.44140625" style="48" customWidth="1"/>
    <col min="3" max="3" width="10" style="48" customWidth="1"/>
    <col min="4" max="4" width="8.6640625" style="48" customWidth="1"/>
    <col min="5" max="5" width="9.44140625" style="48" customWidth="1"/>
    <col min="6" max="6" width="10.33203125" style="48" customWidth="1"/>
    <col min="7" max="9" width="9.109375" style="48"/>
    <col min="10" max="10" width="7.6640625" style="48" customWidth="1"/>
    <col min="11" max="11" width="12.6640625" style="48" customWidth="1"/>
    <col min="12" max="12" width="13.33203125" style="48" customWidth="1"/>
    <col min="13" max="16384" width="9.109375" style="48"/>
  </cols>
  <sheetData>
    <row r="1" spans="1:10" ht="15.6">
      <c r="E1" s="83"/>
      <c r="J1" s="12" t="s">
        <v>536</v>
      </c>
    </row>
    <row r="2" spans="1:10" ht="15.6">
      <c r="E2" s="1"/>
      <c r="J2" s="1" t="s">
        <v>398</v>
      </c>
    </row>
    <row r="3" spans="1:10" ht="15.6">
      <c r="J3" s="12" t="s">
        <v>311</v>
      </c>
    </row>
    <row r="4" spans="1:10" ht="15.6">
      <c r="J4" s="87" t="s">
        <v>22</v>
      </c>
    </row>
    <row r="6" spans="1:10" ht="15.6">
      <c r="A6" s="81" t="s">
        <v>398</v>
      </c>
      <c r="B6" s="53"/>
      <c r="C6" s="53"/>
      <c r="D6" s="53"/>
      <c r="E6" s="53"/>
      <c r="F6" s="53"/>
      <c r="G6" s="54"/>
      <c r="H6" s="54"/>
      <c r="I6" s="54"/>
      <c r="J6" s="54"/>
    </row>
    <row r="7" spans="1:10" ht="15.6">
      <c r="A7" s="52" t="s">
        <v>23</v>
      </c>
      <c r="B7" s="53"/>
      <c r="C7" s="53"/>
      <c r="D7" s="53"/>
      <c r="E7" s="53"/>
      <c r="F7" s="53"/>
      <c r="G7" s="54"/>
      <c r="H7" s="54"/>
      <c r="I7" s="54"/>
      <c r="J7" s="54"/>
    </row>
    <row r="8" spans="1:10" ht="15">
      <c r="A8" s="53"/>
      <c r="B8" s="53"/>
      <c r="C8" s="53"/>
      <c r="D8" s="70"/>
      <c r="E8" s="70"/>
      <c r="F8" s="70"/>
    </row>
    <row r="25" spans="1:6">
      <c r="B25" s="54"/>
      <c r="C25" s="54"/>
      <c r="D25" s="54"/>
      <c r="E25" s="54"/>
      <c r="F25" s="54"/>
    </row>
    <row r="27" spans="1:6" ht="15.6">
      <c r="A27" s="52"/>
      <c r="B27" s="54"/>
      <c r="C27" s="54"/>
      <c r="D27" s="54"/>
      <c r="E27" s="54"/>
      <c r="F27" s="54"/>
    </row>
    <row r="29" spans="1:6" ht="15.6">
      <c r="A29" s="52"/>
      <c r="B29" s="54"/>
      <c r="C29" s="54"/>
      <c r="D29" s="54"/>
      <c r="E29" s="54"/>
      <c r="F29" s="54"/>
    </row>
    <row r="30" spans="1:6" ht="15.6">
      <c r="A30" s="52"/>
      <c r="B30" s="54"/>
      <c r="C30" s="54"/>
      <c r="D30" s="54"/>
      <c r="E30" s="54"/>
      <c r="F30" s="54"/>
    </row>
    <row r="32" spans="1:6">
      <c r="A32" s="127" t="s">
        <v>323</v>
      </c>
    </row>
    <row r="46" spans="1:6" ht="15.6">
      <c r="A46" s="52"/>
      <c r="B46" s="54"/>
      <c r="C46" s="54"/>
      <c r="D46" s="54"/>
      <c r="E46" s="54"/>
      <c r="F46" s="54"/>
    </row>
  </sheetData>
  <phoneticPr fontId="76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44"/>
  <sheetViews>
    <sheetView zoomScale="75" zoomScaleNormal="75" workbookViewId="0">
      <selection activeCell="J27" sqref="J27"/>
    </sheetView>
  </sheetViews>
  <sheetFormatPr defaultColWidth="9.109375" defaultRowHeight="13.2"/>
  <cols>
    <col min="1" max="1" width="21.33203125" style="48" customWidth="1"/>
    <col min="2" max="2" width="43.88671875" style="48" customWidth="1"/>
    <col min="3" max="3" width="14.44140625" style="48" customWidth="1"/>
    <col min="4" max="4" width="18.33203125" style="48" customWidth="1"/>
    <col min="5" max="5" width="52.33203125" style="48" customWidth="1"/>
    <col min="6" max="6" width="16.5546875" style="48" customWidth="1"/>
    <col min="7" max="7" width="10.44140625" style="48" customWidth="1"/>
    <col min="8" max="8" width="10.33203125" style="48" bestFit="1" customWidth="1"/>
    <col min="9" max="10" width="9.109375" style="48"/>
    <col min="11" max="11" width="10.6640625" style="48" bestFit="1" customWidth="1"/>
    <col min="12" max="16384" width="9.109375" style="48"/>
  </cols>
  <sheetData>
    <row r="1" spans="1:14" ht="15.6">
      <c r="A1"/>
      <c r="B1"/>
      <c r="C1"/>
      <c r="D1"/>
      <c r="E1"/>
      <c r="F1"/>
      <c r="H1" s="51"/>
      <c r="I1" s="51"/>
      <c r="J1" s="51"/>
      <c r="K1" s="12" t="s">
        <v>536</v>
      </c>
    </row>
    <row r="2" spans="1:14" ht="15.6">
      <c r="A2" s="7"/>
      <c r="B2"/>
      <c r="C2"/>
      <c r="D2"/>
      <c r="E2"/>
      <c r="F2" s="13"/>
      <c r="H2" s="51"/>
      <c r="I2" s="51"/>
      <c r="J2" s="51"/>
      <c r="K2" s="12" t="s">
        <v>404</v>
      </c>
      <c r="L2" s="50"/>
      <c r="M2" s="50"/>
      <c r="N2" s="50"/>
    </row>
    <row r="3" spans="1:14" ht="15.6">
      <c r="A3" s="7"/>
      <c r="B3"/>
      <c r="C3"/>
      <c r="D3"/>
      <c r="E3"/>
      <c r="F3" s="13"/>
      <c r="G3" s="1"/>
      <c r="H3" s="51"/>
      <c r="I3" s="51"/>
      <c r="J3" s="51"/>
      <c r="K3" s="1" t="s">
        <v>386</v>
      </c>
      <c r="L3" s="50"/>
      <c r="M3" s="50"/>
      <c r="N3" s="50"/>
    </row>
    <row r="4" spans="1:14" ht="20.399999999999999">
      <c r="A4" s="745"/>
      <c r="B4" s="745"/>
      <c r="C4" s="745"/>
      <c r="D4" s="745"/>
      <c r="E4" s="745"/>
      <c r="F4" s="745"/>
      <c r="G4" s="745"/>
      <c r="H4" s="745"/>
      <c r="I4" s="745"/>
      <c r="J4" s="745"/>
      <c r="K4" s="745"/>
      <c r="L4" s="50"/>
      <c r="M4" s="50"/>
      <c r="N4" s="50"/>
    </row>
    <row r="5" spans="1:14" ht="15.6">
      <c r="A5" s="747" t="s">
        <v>128</v>
      </c>
      <c r="B5" s="747"/>
      <c r="C5" s="747"/>
      <c r="D5" s="747"/>
      <c r="E5" s="747"/>
      <c r="F5" s="747"/>
      <c r="G5" s="747"/>
      <c r="H5" s="747"/>
      <c r="I5" s="747"/>
      <c r="J5" s="747"/>
      <c r="K5" s="747"/>
      <c r="L5" s="50"/>
      <c r="M5" s="50"/>
      <c r="N5" s="50"/>
    </row>
    <row r="6" spans="1:14" ht="15.6">
      <c r="A6" s="52"/>
      <c r="B6" s="53"/>
      <c r="C6" s="53"/>
      <c r="D6" s="53"/>
      <c r="E6" s="53"/>
      <c r="F6" s="53"/>
      <c r="G6" s="53"/>
      <c r="H6" s="53"/>
      <c r="I6" s="54"/>
      <c r="J6" s="85"/>
      <c r="K6" s="85"/>
      <c r="L6" s="50"/>
      <c r="M6" s="50"/>
      <c r="N6" s="50"/>
    </row>
    <row r="7" spans="1:14" ht="16.2" thickBot="1">
      <c r="A7" s="748" t="s">
        <v>443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50"/>
      <c r="N7" s="50"/>
    </row>
    <row r="8" spans="1:14" ht="15.6">
      <c r="A8" s="55"/>
      <c r="B8" s="56"/>
      <c r="C8" s="57" t="s">
        <v>63</v>
      </c>
      <c r="D8" s="57" t="s">
        <v>64</v>
      </c>
      <c r="E8" s="58"/>
      <c r="F8" s="57" t="s">
        <v>65</v>
      </c>
      <c r="G8" s="59" t="s">
        <v>44</v>
      </c>
      <c r="H8" s="56"/>
      <c r="I8" s="59" t="s">
        <v>66</v>
      </c>
      <c r="J8" s="60"/>
      <c r="K8" s="61" t="s">
        <v>2</v>
      </c>
      <c r="L8" s="50"/>
      <c r="M8" s="50"/>
      <c r="N8" s="50"/>
    </row>
    <row r="9" spans="1:14" ht="16.2" thickBot="1">
      <c r="A9" s="62" t="s">
        <v>45</v>
      </c>
      <c r="B9" s="63" t="s">
        <v>46</v>
      </c>
      <c r="C9" s="64" t="s">
        <v>67</v>
      </c>
      <c r="D9" s="64" t="s">
        <v>68</v>
      </c>
      <c r="E9" s="65" t="s">
        <v>69</v>
      </c>
      <c r="F9" s="64" t="s">
        <v>70</v>
      </c>
      <c r="G9" s="64" t="s">
        <v>47</v>
      </c>
      <c r="H9" s="64" t="s">
        <v>48</v>
      </c>
      <c r="I9" s="64" t="s">
        <v>49</v>
      </c>
      <c r="J9" s="64" t="s">
        <v>1</v>
      </c>
      <c r="K9" s="66"/>
      <c r="L9" s="50"/>
      <c r="M9" s="50"/>
      <c r="N9" s="50"/>
    </row>
    <row r="10" spans="1:14" ht="15.6">
      <c r="A10" s="67" t="s">
        <v>71</v>
      </c>
      <c r="B10" s="51"/>
      <c r="C10" s="51"/>
      <c r="D10" s="51"/>
      <c r="E10" s="51"/>
      <c r="F10" s="51"/>
      <c r="G10" s="51"/>
      <c r="H10" s="51"/>
      <c r="I10" s="49"/>
      <c r="J10" s="49"/>
      <c r="K10" s="68"/>
      <c r="L10" s="50"/>
      <c r="M10" s="50"/>
      <c r="N10" s="50"/>
    </row>
    <row r="11" spans="1:14" ht="15.6">
      <c r="A11" s="67"/>
      <c r="B11" s="51" t="s">
        <v>27</v>
      </c>
      <c r="C11" s="49">
        <v>2016</v>
      </c>
      <c r="D11" s="49" t="s">
        <v>273</v>
      </c>
      <c r="E11" s="51" t="s">
        <v>72</v>
      </c>
      <c r="F11" s="49" t="s">
        <v>28</v>
      </c>
      <c r="G11" s="69"/>
      <c r="H11" s="49"/>
      <c r="I11" s="70"/>
      <c r="J11" s="23">
        <f>0.12-0.06</f>
        <v>0.06</v>
      </c>
      <c r="K11" s="68"/>
      <c r="L11" s="50"/>
      <c r="M11" s="50"/>
      <c r="N11" s="50"/>
    </row>
    <row r="12" spans="1:14" ht="15.6">
      <c r="A12" s="67"/>
      <c r="B12" s="70"/>
      <c r="C12" s="71"/>
      <c r="D12" s="70"/>
      <c r="E12" s="51"/>
      <c r="F12" s="49" t="s">
        <v>29</v>
      </c>
      <c r="G12" s="69"/>
      <c r="H12" s="49"/>
      <c r="I12" s="70"/>
      <c r="J12" s="23">
        <f>0.1-0.056</f>
        <v>4.4000000000000004E-2</v>
      </c>
      <c r="K12" s="46"/>
      <c r="L12" s="50"/>
      <c r="M12" s="50"/>
      <c r="N12" s="50"/>
    </row>
    <row r="13" spans="1:14" ht="15.6">
      <c r="A13" s="67"/>
      <c r="B13" s="51" t="s">
        <v>206</v>
      </c>
      <c r="C13" s="49">
        <v>2023</v>
      </c>
      <c r="D13" s="49" t="s">
        <v>450</v>
      </c>
      <c r="E13" s="51" t="s">
        <v>72</v>
      </c>
      <c r="F13" s="49" t="s">
        <v>28</v>
      </c>
      <c r="G13" s="69"/>
      <c r="H13" s="49"/>
      <c r="I13" s="51"/>
      <c r="J13" s="23">
        <v>6.6400000000000001E-2</v>
      </c>
      <c r="K13" s="46"/>
      <c r="L13" s="50"/>
      <c r="M13" s="50"/>
      <c r="N13" s="50"/>
    </row>
    <row r="14" spans="1:14" ht="15.6">
      <c r="A14" s="67"/>
      <c r="B14" s="51"/>
      <c r="C14" s="49"/>
      <c r="D14" s="51"/>
      <c r="E14" s="51"/>
      <c r="F14" s="49" t="s">
        <v>29</v>
      </c>
      <c r="G14" s="69"/>
      <c r="H14" s="49"/>
      <c r="I14" s="51"/>
      <c r="J14" s="23">
        <v>5.0599999999999999E-2</v>
      </c>
      <c r="K14" s="46"/>
      <c r="L14" s="50"/>
      <c r="M14" s="50"/>
      <c r="N14" s="50"/>
    </row>
    <row r="15" spans="1:14" ht="15.6">
      <c r="A15" s="67"/>
      <c r="B15" s="51" t="s">
        <v>327</v>
      </c>
      <c r="C15" s="49">
        <v>2023</v>
      </c>
      <c r="D15" s="49" t="s">
        <v>451</v>
      </c>
      <c r="E15" s="51" t="s">
        <v>72</v>
      </c>
      <c r="F15" s="49" t="s">
        <v>28</v>
      </c>
      <c r="G15" s="69"/>
      <c r="H15" s="49"/>
      <c r="I15" s="70"/>
      <c r="J15" s="23">
        <v>6.4000000000000001E-2</v>
      </c>
      <c r="K15" s="46"/>
      <c r="L15" s="50"/>
      <c r="M15" s="50"/>
      <c r="N15" s="50"/>
    </row>
    <row r="16" spans="1:14" ht="15.6">
      <c r="A16" s="67"/>
      <c r="B16" s="70"/>
      <c r="C16" s="71"/>
      <c r="D16" s="70"/>
      <c r="E16" s="51"/>
      <c r="F16" s="49" t="s">
        <v>29</v>
      </c>
      <c r="G16" s="69"/>
      <c r="H16" s="49"/>
      <c r="I16" s="70"/>
      <c r="J16" s="23">
        <v>4.5999999999999999E-2</v>
      </c>
      <c r="K16" s="46"/>
      <c r="L16" s="50"/>
      <c r="M16" s="50"/>
      <c r="N16" s="50"/>
    </row>
    <row r="17" spans="1:14" ht="15.6">
      <c r="A17" s="67"/>
      <c r="B17" s="411" t="s">
        <v>24</v>
      </c>
      <c r="C17" s="411"/>
      <c r="D17" s="412"/>
      <c r="E17" s="411"/>
      <c r="F17" s="412"/>
      <c r="G17" s="413"/>
      <c r="H17" s="414"/>
      <c r="I17" s="414"/>
      <c r="J17" s="411"/>
      <c r="K17" s="415">
        <f>AVERAGE(J11:J16)</f>
        <v>5.5166666666666669E-2</v>
      </c>
      <c r="L17" s="50"/>
      <c r="M17" s="50"/>
      <c r="N17" s="50"/>
    </row>
    <row r="18" spans="1:14" ht="15.6">
      <c r="A18" s="67"/>
      <c r="B18" s="51"/>
      <c r="C18" s="51"/>
      <c r="D18" s="49"/>
      <c r="E18" s="51"/>
      <c r="F18" s="49"/>
      <c r="G18" s="69"/>
      <c r="H18" s="23"/>
      <c r="I18" s="23"/>
      <c r="J18" s="51"/>
      <c r="K18" s="46"/>
      <c r="L18" s="50"/>
      <c r="M18" s="50"/>
      <c r="N18" s="50"/>
    </row>
    <row r="19" spans="1:14" ht="15.6">
      <c r="A19" s="67" t="s">
        <v>74</v>
      </c>
      <c r="B19" s="51"/>
      <c r="C19" s="51"/>
      <c r="D19" s="49"/>
      <c r="E19" s="51"/>
      <c r="F19" s="49"/>
      <c r="G19" s="69"/>
      <c r="H19" s="23"/>
      <c r="I19" s="23"/>
      <c r="J19" s="51"/>
      <c r="K19" s="46"/>
    </row>
    <row r="20" spans="1:14" ht="15.6">
      <c r="A20" s="67"/>
      <c r="B20" s="51" t="s">
        <v>213</v>
      </c>
      <c r="C20" s="49">
        <v>2011</v>
      </c>
      <c r="D20" s="49" t="s">
        <v>103</v>
      </c>
      <c r="E20" s="51" t="s">
        <v>214</v>
      </c>
      <c r="F20" s="49"/>
      <c r="G20" s="69"/>
      <c r="H20" s="23"/>
      <c r="I20" s="23"/>
      <c r="J20" s="23">
        <v>5.5E-2</v>
      </c>
      <c r="K20" s="46"/>
    </row>
    <row r="21" spans="1:14" ht="15.6">
      <c r="A21" s="67"/>
      <c r="B21" s="51" t="s">
        <v>505</v>
      </c>
      <c r="C21" s="49">
        <v>2023</v>
      </c>
      <c r="D21" s="49" t="s">
        <v>103</v>
      </c>
      <c r="E21" s="51" t="s">
        <v>452</v>
      </c>
      <c r="F21" s="49"/>
      <c r="G21" s="69"/>
      <c r="H21" s="23"/>
      <c r="I21" s="23"/>
      <c r="J21" s="69">
        <v>5.5E-2</v>
      </c>
      <c r="K21" s="46"/>
    </row>
    <row r="22" spans="1:14" ht="15.6">
      <c r="A22" s="67"/>
      <c r="B22" s="51" t="s">
        <v>226</v>
      </c>
      <c r="C22" s="49">
        <v>2014</v>
      </c>
      <c r="D22" s="49" t="s">
        <v>103</v>
      </c>
      <c r="E22" s="51" t="s">
        <v>227</v>
      </c>
      <c r="F22" s="49"/>
      <c r="G22" s="69"/>
      <c r="H22" s="23"/>
      <c r="I22" s="23"/>
      <c r="J22" s="69">
        <v>5.5E-2</v>
      </c>
      <c r="K22" s="46"/>
    </row>
    <row r="23" spans="1:14" ht="15.6">
      <c r="A23" s="67"/>
      <c r="B23" s="51" t="s">
        <v>215</v>
      </c>
      <c r="C23" s="49">
        <v>2015</v>
      </c>
      <c r="D23" s="49" t="s">
        <v>103</v>
      </c>
      <c r="E23" s="51" t="s">
        <v>216</v>
      </c>
      <c r="F23" s="49"/>
      <c r="G23" s="69"/>
      <c r="H23" s="23"/>
      <c r="I23" s="23"/>
      <c r="J23" s="23">
        <v>0.06</v>
      </c>
      <c r="K23" s="46"/>
    </row>
    <row r="24" spans="1:14" ht="15.6">
      <c r="A24" s="67"/>
      <c r="B24" s="51" t="s">
        <v>453</v>
      </c>
      <c r="C24" s="49">
        <v>2023</v>
      </c>
      <c r="D24" s="49" t="s">
        <v>103</v>
      </c>
      <c r="E24" s="51" t="s">
        <v>454</v>
      </c>
      <c r="F24" s="49"/>
      <c r="G24" s="69"/>
      <c r="H24" s="23"/>
      <c r="I24" s="23"/>
      <c r="J24" s="23">
        <v>4.3999999999999997E-2</v>
      </c>
      <c r="K24" s="46"/>
    </row>
    <row r="25" spans="1:14" ht="15.6">
      <c r="A25" s="67"/>
      <c r="B25" s="51" t="s">
        <v>509</v>
      </c>
      <c r="C25" s="49">
        <v>2023</v>
      </c>
      <c r="D25" s="49" t="s">
        <v>103</v>
      </c>
      <c r="E25" s="51" t="s">
        <v>216</v>
      </c>
      <c r="F25" s="49"/>
      <c r="G25" s="69"/>
      <c r="H25" s="23"/>
      <c r="I25" s="23"/>
      <c r="J25" s="23">
        <v>3.32E-2</v>
      </c>
      <c r="K25" s="46"/>
    </row>
    <row r="26" spans="1:14" ht="15.6">
      <c r="A26" s="67"/>
      <c r="B26" s="51" t="s">
        <v>326</v>
      </c>
      <c r="C26" s="49">
        <v>2023</v>
      </c>
      <c r="D26" s="49" t="s">
        <v>103</v>
      </c>
      <c r="E26" s="51" t="s">
        <v>216</v>
      </c>
      <c r="F26" s="49"/>
      <c r="G26" s="69"/>
      <c r="H26" s="23"/>
      <c r="I26" s="23"/>
      <c r="J26" s="23">
        <v>5.2499999999999998E-2</v>
      </c>
      <c r="K26" s="46"/>
    </row>
    <row r="27" spans="1:14" ht="15.6">
      <c r="A27" s="67"/>
      <c r="B27" s="51" t="s">
        <v>535</v>
      </c>
      <c r="C27" s="49">
        <v>2023</v>
      </c>
      <c r="D27" s="49" t="s">
        <v>103</v>
      </c>
      <c r="E27" s="51" t="s">
        <v>328</v>
      </c>
      <c r="F27" s="49"/>
      <c r="G27" s="69"/>
      <c r="H27" s="23"/>
      <c r="I27" s="72"/>
      <c r="J27" s="23">
        <v>4.41E-2</v>
      </c>
      <c r="K27" s="46"/>
    </row>
    <row r="28" spans="1:14" ht="15.6">
      <c r="A28" s="67"/>
      <c r="B28" s="411" t="s">
        <v>24</v>
      </c>
      <c r="C28" s="411"/>
      <c r="D28" s="411"/>
      <c r="E28" s="411"/>
      <c r="F28" s="412"/>
      <c r="G28" s="413"/>
      <c r="H28" s="414"/>
      <c r="I28" s="414"/>
      <c r="J28" s="411"/>
      <c r="K28" s="420">
        <f>MEDIAN(J19:J27)</f>
        <v>5.3749999999999999E-2</v>
      </c>
    </row>
    <row r="29" spans="1:14" ht="15.6">
      <c r="A29" s="67" t="s">
        <v>31</v>
      </c>
      <c r="B29" s="70"/>
      <c r="C29" s="49"/>
      <c r="D29" s="49"/>
      <c r="E29" s="51"/>
      <c r="F29" s="49"/>
      <c r="G29" s="69"/>
      <c r="H29" s="23"/>
      <c r="I29" s="23"/>
      <c r="J29" s="23"/>
      <c r="K29" s="46"/>
    </row>
    <row r="30" spans="1:14" ht="15.6">
      <c r="A30" s="67"/>
      <c r="B30" s="51" t="s">
        <v>223</v>
      </c>
      <c r="C30" s="74">
        <v>2015</v>
      </c>
      <c r="D30" s="49" t="s">
        <v>224</v>
      </c>
      <c r="E30" s="51" t="s">
        <v>225</v>
      </c>
      <c r="I30" s="69"/>
      <c r="J30" s="23">
        <v>5.7000000000000002E-2</v>
      </c>
      <c r="K30" s="46"/>
    </row>
    <row r="31" spans="1:14" ht="15.6">
      <c r="A31" s="67"/>
      <c r="B31" s="51" t="s">
        <v>32</v>
      </c>
      <c r="C31" s="74">
        <v>2023</v>
      </c>
      <c r="D31" s="49" t="s">
        <v>109</v>
      </c>
      <c r="E31" s="51" t="s">
        <v>455</v>
      </c>
      <c r="F31" s="49"/>
      <c r="G31" s="69"/>
      <c r="H31" s="49"/>
      <c r="I31" s="51"/>
      <c r="J31" s="23">
        <v>3.15E-2</v>
      </c>
      <c r="K31" s="46"/>
    </row>
    <row r="32" spans="1:14" ht="15.6">
      <c r="A32" s="67"/>
      <c r="B32" s="51" t="s">
        <v>110</v>
      </c>
      <c r="C32" s="74">
        <v>2023</v>
      </c>
      <c r="D32" s="49" t="s">
        <v>109</v>
      </c>
      <c r="E32" s="51" t="s">
        <v>456</v>
      </c>
      <c r="F32" s="49"/>
      <c r="G32" s="69"/>
      <c r="H32" s="49"/>
      <c r="I32" s="51"/>
      <c r="J32" s="23">
        <f>0.084-0.035</f>
        <v>4.9000000000000002E-2</v>
      </c>
      <c r="K32" s="46"/>
    </row>
    <row r="33" spans="1:11" ht="15.6">
      <c r="A33" s="67"/>
      <c r="B33" s="51" t="s">
        <v>204</v>
      </c>
      <c r="C33" s="74">
        <v>2023</v>
      </c>
      <c r="D33" s="49" t="s">
        <v>142</v>
      </c>
      <c r="E33" s="51" t="s">
        <v>205</v>
      </c>
      <c r="I33" s="69"/>
      <c r="J33" s="23">
        <v>5.7000000000000002E-2</v>
      </c>
      <c r="K33" s="46"/>
    </row>
    <row r="34" spans="1:11" ht="15.6">
      <c r="A34" s="67"/>
      <c r="B34" s="411" t="s">
        <v>24</v>
      </c>
      <c r="C34" s="411"/>
      <c r="D34" s="411"/>
      <c r="E34" s="411"/>
      <c r="F34" s="412"/>
      <c r="G34" s="413"/>
      <c r="H34" s="414"/>
      <c r="I34" s="414"/>
      <c r="J34" s="411"/>
      <c r="K34" s="415">
        <f>MEDIAN(J30:J33)</f>
        <v>5.3000000000000005E-2</v>
      </c>
    </row>
    <row r="35" spans="1:11" ht="15.6">
      <c r="A35" s="67" t="s">
        <v>33</v>
      </c>
      <c r="B35" s="51"/>
      <c r="C35" s="51"/>
      <c r="D35" s="51"/>
      <c r="E35" s="51"/>
      <c r="F35" s="49"/>
      <c r="G35" s="69"/>
      <c r="H35" s="23"/>
      <c r="I35" s="23"/>
      <c r="J35" s="23"/>
      <c r="K35" s="46"/>
    </row>
    <row r="36" spans="1:11" ht="15.6">
      <c r="A36" s="67"/>
      <c r="B36" s="51" t="s">
        <v>54</v>
      </c>
      <c r="C36" s="49">
        <v>2015</v>
      </c>
      <c r="D36" s="49" t="s">
        <v>103</v>
      </c>
      <c r="E36" s="51" t="s">
        <v>111</v>
      </c>
      <c r="F36" s="49" t="s">
        <v>28</v>
      </c>
      <c r="G36" s="69"/>
      <c r="H36" s="23"/>
      <c r="I36" s="23">
        <v>6.2199999999999998E-2</v>
      </c>
      <c r="J36" s="23">
        <f>AVERAGE(I36:I37)</f>
        <v>5.21E-2</v>
      </c>
      <c r="K36" s="46"/>
    </row>
    <row r="37" spans="1:11" ht="15.6">
      <c r="A37" s="67"/>
      <c r="B37" s="51"/>
      <c r="C37" s="51"/>
      <c r="D37" s="51"/>
      <c r="E37" s="51"/>
      <c r="F37" s="49" t="s">
        <v>29</v>
      </c>
      <c r="G37" s="69"/>
      <c r="H37" s="23"/>
      <c r="I37" s="23">
        <v>4.2000000000000003E-2</v>
      </c>
      <c r="J37" s="23"/>
      <c r="K37" s="46"/>
    </row>
    <row r="38" spans="1:11" ht="15.6">
      <c r="A38" s="67"/>
      <c r="B38" s="51" t="s">
        <v>210</v>
      </c>
      <c r="C38" s="49">
        <v>2010</v>
      </c>
      <c r="D38" s="49" t="s">
        <v>212</v>
      </c>
      <c r="E38" s="51" t="s">
        <v>211</v>
      </c>
      <c r="F38" s="49" t="s">
        <v>29</v>
      </c>
      <c r="G38" s="69"/>
      <c r="H38" s="23"/>
      <c r="I38" s="23"/>
      <c r="J38" s="23">
        <v>3.9999999999999994E-2</v>
      </c>
      <c r="K38" s="46"/>
    </row>
    <row r="39" spans="1:11" ht="15.6">
      <c r="A39" s="67"/>
      <c r="B39" s="51" t="s">
        <v>209</v>
      </c>
      <c r="C39" s="49">
        <v>2010</v>
      </c>
      <c r="D39" s="49" t="s">
        <v>103</v>
      </c>
      <c r="E39" s="51" t="s">
        <v>112</v>
      </c>
      <c r="F39" s="49" t="s">
        <v>29</v>
      </c>
      <c r="G39" s="69"/>
      <c r="H39" s="23"/>
      <c r="I39" s="23"/>
      <c r="J39" s="23">
        <v>0.03</v>
      </c>
      <c r="K39" s="46"/>
    </row>
    <row r="40" spans="1:11" ht="15.6">
      <c r="A40" s="67"/>
      <c r="B40" s="51" t="s">
        <v>208</v>
      </c>
      <c r="C40" s="49">
        <v>2011</v>
      </c>
      <c r="D40" s="49" t="s">
        <v>103</v>
      </c>
      <c r="E40" s="51" t="s">
        <v>112</v>
      </c>
      <c r="F40" s="49" t="s">
        <v>28</v>
      </c>
      <c r="G40" s="69"/>
      <c r="H40" s="23"/>
      <c r="I40" s="23">
        <v>4.6300000000000001E-2</v>
      </c>
      <c r="J40" s="23">
        <f>AVERAGE(I40:I41)</f>
        <v>4.1149999999999999E-2</v>
      </c>
      <c r="K40" s="46"/>
    </row>
    <row r="41" spans="1:11" ht="15.6">
      <c r="A41" s="67"/>
      <c r="B41" s="51"/>
      <c r="C41" s="51"/>
      <c r="D41" s="51"/>
      <c r="E41" s="51"/>
      <c r="F41" s="49" t="s">
        <v>29</v>
      </c>
      <c r="G41" s="69"/>
      <c r="H41" s="23"/>
      <c r="I41" s="23">
        <v>3.5999999999999997E-2</v>
      </c>
      <c r="J41" s="23"/>
      <c r="K41" s="46"/>
    </row>
    <row r="42" spans="1:11" ht="16.2" thickBot="1">
      <c r="A42" s="73"/>
      <c r="B42" s="411" t="s">
        <v>24</v>
      </c>
      <c r="C42" s="416"/>
      <c r="D42" s="416"/>
      <c r="E42" s="416"/>
      <c r="F42" s="417"/>
      <c r="G42" s="418"/>
      <c r="H42" s="419"/>
      <c r="I42" s="419"/>
      <c r="J42" s="416"/>
      <c r="K42" s="420">
        <f>MEDIAN(J36:J41)</f>
        <v>4.0575E-2</v>
      </c>
    </row>
    <row r="43" spans="1:11" ht="16.2" thickBot="1">
      <c r="A43" s="75" t="s">
        <v>1</v>
      </c>
      <c r="B43" s="76"/>
      <c r="C43" s="76"/>
      <c r="D43" s="76"/>
      <c r="E43" s="76"/>
      <c r="F43" s="77"/>
      <c r="G43" s="78"/>
      <c r="H43" s="47"/>
      <c r="I43" s="47"/>
      <c r="J43" s="79"/>
      <c r="K43" s="80">
        <f>AVERAGE(K12:K42)</f>
        <v>5.0622916666666663E-2</v>
      </c>
    </row>
    <row r="44" spans="1:11" ht="16.2" thickBot="1">
      <c r="A44" s="92" t="s">
        <v>24</v>
      </c>
      <c r="B44" s="93"/>
      <c r="C44" s="93"/>
      <c r="D44" s="93"/>
      <c r="E44" s="93"/>
      <c r="F44" s="94"/>
      <c r="G44" s="95"/>
      <c r="H44" s="96"/>
      <c r="I44" s="96"/>
      <c r="J44" s="97"/>
      <c r="K44" s="80">
        <f>MEDIAN(K17:K42)</f>
        <v>5.3375000000000006E-2</v>
      </c>
    </row>
  </sheetData>
  <mergeCells count="3">
    <mergeCell ref="A4:K4"/>
    <mergeCell ref="A5:K5"/>
    <mergeCell ref="A7:L7"/>
  </mergeCells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64"/>
  <sheetViews>
    <sheetView workbookViewId="0">
      <selection activeCell="A8" sqref="A8"/>
    </sheetView>
  </sheetViews>
  <sheetFormatPr defaultRowHeight="13.2"/>
  <sheetData>
    <row r="1" spans="1:13" ht="15.6">
      <c r="M1" s="12" t="s">
        <v>536</v>
      </c>
    </row>
    <row r="2" spans="1:13" ht="15.6">
      <c r="A2" s="7"/>
      <c r="F2" s="13"/>
      <c r="M2" s="12" t="s">
        <v>404</v>
      </c>
    </row>
    <row r="3" spans="1:13" ht="15.6">
      <c r="A3" s="7"/>
      <c r="F3" s="13"/>
      <c r="L3" s="1"/>
      <c r="M3" s="1" t="s">
        <v>387</v>
      </c>
    </row>
    <row r="4" spans="1:13" ht="20.399999999999999">
      <c r="A4" s="745"/>
      <c r="B4" s="745"/>
      <c r="C4" s="745"/>
      <c r="D4" s="745"/>
      <c r="E4" s="745"/>
      <c r="F4" s="745"/>
      <c r="G4" s="745"/>
      <c r="H4" s="745"/>
      <c r="I4" s="745"/>
      <c r="J4" s="745"/>
      <c r="K4" s="745"/>
      <c r="L4" s="745"/>
      <c r="M4" s="745"/>
    </row>
    <row r="5" spans="1:13" ht="15.6">
      <c r="A5" s="747" t="s">
        <v>128</v>
      </c>
      <c r="B5" s="747"/>
      <c r="C5" s="747"/>
      <c r="D5" s="747"/>
      <c r="E5" s="747"/>
      <c r="F5" s="747"/>
      <c r="G5" s="747"/>
      <c r="H5" s="747"/>
      <c r="I5" s="747"/>
      <c r="J5" s="747"/>
      <c r="K5" s="747"/>
      <c r="L5" s="747"/>
      <c r="M5" s="747"/>
    </row>
    <row r="6" spans="1:13" ht="15.6">
      <c r="M6" s="87"/>
    </row>
    <row r="7" spans="1:13" ht="15.6">
      <c r="A7" s="5" t="s">
        <v>511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64" spans="1:1">
      <c r="A64" s="217" t="s">
        <v>510</v>
      </c>
    </row>
  </sheetData>
  <mergeCells count="2">
    <mergeCell ref="A4:M4"/>
    <mergeCell ref="A5:M5"/>
  </mergeCells>
  <pageMargins left="0.7" right="0.45" top="0.75" bottom="0.75" header="0.3" footer="0.3"/>
  <pageSetup scale="82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>
    <pageSetUpPr fitToPage="1"/>
  </sheetPr>
  <dimension ref="A1:N13"/>
  <sheetViews>
    <sheetView showGridLines="0" zoomScale="65" zoomScaleNormal="65" workbookViewId="0">
      <selection activeCell="J26" sqref="J26"/>
    </sheetView>
  </sheetViews>
  <sheetFormatPr defaultColWidth="9.6640625" defaultRowHeight="15.6"/>
  <cols>
    <col min="1" max="1" width="9.6640625" style="8"/>
    <col min="2" max="2" width="21.33203125" style="8" customWidth="1"/>
    <col min="3" max="3" width="15.88671875" style="8" customWidth="1"/>
    <col min="4" max="4" width="11.33203125" style="8" customWidth="1"/>
    <col min="5" max="5" width="14.88671875" style="8" customWidth="1"/>
    <col min="6" max="7" width="9.6640625" style="8"/>
    <col min="8" max="12" width="9.88671875" style="8" customWidth="1"/>
    <col min="13" max="13" width="10.44140625" style="324" customWidth="1"/>
    <col min="14" max="14" width="9.6640625" style="324"/>
    <col min="15" max="16384" width="9.6640625" style="8"/>
  </cols>
  <sheetData>
    <row r="1" spans="1:14">
      <c r="F1" s="12" t="s">
        <v>536</v>
      </c>
    </row>
    <row r="2" spans="1:14">
      <c r="F2" s="1" t="s">
        <v>457</v>
      </c>
    </row>
    <row r="3" spans="1:14">
      <c r="F3" s="12" t="s">
        <v>546</v>
      </c>
    </row>
    <row r="4" spans="1:14">
      <c r="F4" s="87" t="s">
        <v>22</v>
      </c>
    </row>
    <row r="5" spans="1:14" s="9" customFormat="1">
      <c r="M5" s="324"/>
      <c r="N5" s="324"/>
    </row>
    <row r="6" spans="1:14" s="9" customFormat="1">
      <c r="B6" s="11" t="s">
        <v>457</v>
      </c>
      <c r="C6" s="10"/>
      <c r="D6" s="10"/>
      <c r="E6" s="10"/>
      <c r="M6" s="324"/>
      <c r="N6" s="324"/>
    </row>
    <row r="7" spans="1:14" s="9" customFormat="1" ht="16.2" thickBot="1">
      <c r="A7" s="5" t="s">
        <v>545</v>
      </c>
      <c r="B7" s="10"/>
      <c r="C7" s="10"/>
      <c r="D7" s="10"/>
      <c r="E7" s="10"/>
      <c r="F7" s="10"/>
      <c r="M7" s="324"/>
      <c r="N7" s="324"/>
    </row>
    <row r="8" spans="1:14" s="324" customFormat="1">
      <c r="B8" s="325"/>
      <c r="C8" s="326" t="s">
        <v>330</v>
      </c>
      <c r="D8" s="327" t="s">
        <v>331</v>
      </c>
      <c r="E8" s="328" t="s">
        <v>392</v>
      </c>
      <c r="F8" s="8"/>
      <c r="G8" s="8"/>
      <c r="H8" s="8"/>
      <c r="I8" s="8"/>
      <c r="J8" s="8"/>
      <c r="K8" s="8"/>
      <c r="L8" s="8"/>
    </row>
    <row r="9" spans="1:14" s="324" customFormat="1" ht="16.2" thickBot="1">
      <c r="B9" s="334" t="s">
        <v>332</v>
      </c>
      <c r="C9" s="335" t="s">
        <v>393</v>
      </c>
      <c r="D9" s="336" t="s">
        <v>11</v>
      </c>
      <c r="E9" s="351" t="s">
        <v>394</v>
      </c>
      <c r="F9" s="8"/>
      <c r="G9" s="8"/>
      <c r="H9" s="8"/>
      <c r="I9" s="8"/>
      <c r="J9" s="8"/>
      <c r="K9" s="8"/>
      <c r="L9" s="8"/>
    </row>
    <row r="10" spans="1:14" s="324" customFormat="1">
      <c r="B10" s="667" t="s">
        <v>395</v>
      </c>
      <c r="C10" s="741">
        <v>0.48720000000000002</v>
      </c>
      <c r="D10" s="742">
        <v>4.7699999999999999E-2</v>
      </c>
      <c r="E10" s="739">
        <f>C10*D10</f>
        <v>2.323944E-2</v>
      </c>
      <c r="F10" s="8"/>
      <c r="G10" s="8"/>
      <c r="H10" s="8"/>
      <c r="I10" s="8"/>
      <c r="J10" s="8"/>
      <c r="K10" s="8"/>
      <c r="L10" s="8"/>
    </row>
    <row r="11" spans="1:14" s="324" customFormat="1">
      <c r="B11" s="668" t="s">
        <v>565</v>
      </c>
      <c r="C11" s="669">
        <v>1E-4</v>
      </c>
      <c r="D11" s="665">
        <v>6.7500000000000004E-2</v>
      </c>
      <c r="E11" s="739">
        <f>C11*D11</f>
        <v>6.7500000000000006E-6</v>
      </c>
      <c r="F11" s="8"/>
      <c r="G11" s="8"/>
      <c r="H11" s="8"/>
      <c r="I11" s="8"/>
      <c r="J11" s="8"/>
      <c r="K11" s="8"/>
      <c r="L11" s="8"/>
    </row>
    <row r="12" spans="1:14" s="324" customFormat="1" ht="16.2" thickBot="1">
      <c r="B12" s="670" t="s">
        <v>396</v>
      </c>
      <c r="C12" s="671">
        <v>0.51270000000000004</v>
      </c>
      <c r="D12" s="672">
        <v>0.10299999999999999</v>
      </c>
      <c r="E12" s="740">
        <f>C12*D12</f>
        <v>5.2808100000000004E-2</v>
      </c>
      <c r="F12" s="8"/>
      <c r="G12" s="8"/>
      <c r="H12" s="8"/>
      <c r="I12" s="8"/>
      <c r="J12" s="8"/>
      <c r="K12" s="8"/>
      <c r="L12" s="8"/>
    </row>
    <row r="13" spans="1:14" ht="16.2" thickBot="1">
      <c r="B13" s="356" t="s">
        <v>397</v>
      </c>
      <c r="C13" s="357">
        <f>SUM(C10:C12)</f>
        <v>1</v>
      </c>
      <c r="D13" s="358"/>
      <c r="E13" s="738">
        <f>SUM(E10:E12)</f>
        <v>7.6054289999999997E-2</v>
      </c>
    </row>
  </sheetData>
  <pageMargins left="0.94" right="0.34" top="0.55000000000000004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1C481-015A-4033-AB89-6284AA20CE18}">
  <sheetPr>
    <pageSetUpPr fitToPage="1"/>
  </sheetPr>
  <dimension ref="A1:D40"/>
  <sheetViews>
    <sheetView showGridLines="0" view="pageBreakPreview" topLeftCell="A15" zoomScaleNormal="100" zoomScaleSheetLayoutView="100" workbookViewId="0">
      <selection activeCell="E24" sqref="E24"/>
    </sheetView>
  </sheetViews>
  <sheetFormatPr defaultColWidth="9.5546875" defaultRowHeight="15.6"/>
  <cols>
    <col min="1" max="1" width="41.33203125" style="212" customWidth="1"/>
    <col min="2" max="2" width="18.109375" style="211" customWidth="1"/>
    <col min="3" max="3" width="11.109375" style="211" customWidth="1"/>
    <col min="4" max="4" width="7.33203125" style="211" customWidth="1"/>
    <col min="5" max="16384" width="9.5546875" style="211"/>
  </cols>
  <sheetData>
    <row r="1" spans="1:4" ht="16.2">
      <c r="A1" s="213"/>
      <c r="B1" s="213"/>
      <c r="C1" s="98" t="s">
        <v>536</v>
      </c>
      <c r="D1" s="212"/>
    </row>
    <row r="2" spans="1:4" ht="16.2">
      <c r="A2" s="213"/>
      <c r="B2" s="213"/>
      <c r="C2" s="1" t="s">
        <v>457</v>
      </c>
      <c r="D2" s="212"/>
    </row>
    <row r="3" spans="1:4" ht="16.2">
      <c r="A3" s="213"/>
      <c r="B3" s="213"/>
      <c r="C3" s="98" t="s">
        <v>547</v>
      </c>
      <c r="D3" s="212"/>
    </row>
    <row r="4" spans="1:4" ht="16.2">
      <c r="A4" s="213"/>
      <c r="B4" s="213"/>
      <c r="C4" s="87" t="s">
        <v>512</v>
      </c>
      <c r="D4" s="212"/>
    </row>
    <row r="5" spans="1:4" ht="16.2">
      <c r="A5" s="213"/>
      <c r="B5" s="212"/>
      <c r="C5" s="212"/>
      <c r="D5" s="212"/>
    </row>
    <row r="6" spans="1:4">
      <c r="A6" s="666" t="s">
        <v>526</v>
      </c>
      <c r="B6" s="272"/>
      <c r="C6" s="272"/>
    </row>
    <row r="15" spans="1:4">
      <c r="A15" s="666"/>
      <c r="B15" s="272"/>
      <c r="C15" s="272"/>
    </row>
    <row r="16" spans="1:4">
      <c r="A16" s="666"/>
      <c r="B16" s="272"/>
      <c r="C16" s="272"/>
    </row>
    <row r="26" spans="1:3">
      <c r="A26" s="666"/>
      <c r="B26" s="272"/>
      <c r="C26" s="272"/>
    </row>
    <row r="27" spans="1:3">
      <c r="A27" s="666"/>
      <c r="B27" s="272"/>
      <c r="C27" s="272"/>
    </row>
    <row r="39" spans="1:3">
      <c r="A39" s="666"/>
      <c r="B39" s="272"/>
      <c r="C39" s="272"/>
    </row>
    <row r="40" spans="1:3">
      <c r="A40" s="666"/>
      <c r="B40" s="272"/>
      <c r="C40" s="272"/>
    </row>
  </sheetData>
  <printOptions horizontalCentered="1"/>
  <pageMargins left="0.75" right="0.75" top="1" bottom="1" header="0.5" footer="0.5"/>
  <pageSetup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790B7-2405-4750-A379-FE2BED0AA2F4}">
  <sheetPr>
    <pageSetUpPr fitToPage="1"/>
  </sheetPr>
  <dimension ref="A1:G41"/>
  <sheetViews>
    <sheetView showGridLines="0" zoomScale="65" zoomScaleNormal="65" workbookViewId="0">
      <selection activeCell="G16" sqref="G16"/>
    </sheetView>
  </sheetViews>
  <sheetFormatPr defaultColWidth="8.88671875" defaultRowHeight="15.6"/>
  <cols>
    <col min="1" max="2" width="8.88671875" style="433"/>
    <col min="3" max="3" width="27.5546875" style="436" customWidth="1"/>
    <col min="4" max="4" width="18.6640625" style="436" customWidth="1"/>
    <col min="5" max="5" width="24.33203125" style="435" customWidth="1"/>
    <col min="6" max="6" width="29" style="434" customWidth="1"/>
    <col min="7" max="7" width="23.33203125" style="434" customWidth="1"/>
    <col min="8" max="16384" width="8.88671875" style="433"/>
  </cols>
  <sheetData>
    <row r="1" spans="1:7">
      <c r="F1" s="12" t="s">
        <v>536</v>
      </c>
    </row>
    <row r="2" spans="1:7">
      <c r="F2" s="442" t="s">
        <v>544</v>
      </c>
      <c r="G2" s="441"/>
    </row>
    <row r="3" spans="1:7">
      <c r="F3" s="442" t="s">
        <v>502</v>
      </c>
      <c r="G3" s="441"/>
    </row>
    <row r="4" spans="1:7">
      <c r="G4" s="441"/>
    </row>
    <row r="5" spans="1:7" s="436" customFormat="1" ht="20.399999999999999">
      <c r="B5" s="433"/>
      <c r="C5" s="438" t="s">
        <v>501</v>
      </c>
      <c r="D5" s="440"/>
      <c r="E5" s="438"/>
      <c r="F5" s="438"/>
    </row>
    <row r="6" spans="1:7" s="436" customFormat="1" ht="16.2" thickBot="1">
      <c r="B6" s="433"/>
      <c r="C6" s="439">
        <v>44926</v>
      </c>
      <c r="D6" s="438"/>
      <c r="E6" s="438"/>
      <c r="F6" s="438"/>
    </row>
    <row r="7" spans="1:7" s="436" customFormat="1">
      <c r="B7" s="433"/>
      <c r="C7" s="575"/>
      <c r="D7" s="576" t="s">
        <v>506</v>
      </c>
      <c r="E7" s="576" t="s">
        <v>500</v>
      </c>
      <c r="F7" s="577" t="s">
        <v>499</v>
      </c>
      <c r="G7" s="435"/>
    </row>
    <row r="8" spans="1:7" s="436" customFormat="1" ht="16.2" thickBot="1">
      <c r="A8" s="436">
        <v>1</v>
      </c>
      <c r="B8" s="433"/>
      <c r="C8" s="578" t="s">
        <v>498</v>
      </c>
      <c r="D8" s="579">
        <v>44926</v>
      </c>
      <c r="E8" s="580" t="s">
        <v>497</v>
      </c>
      <c r="F8" s="581" t="s">
        <v>496</v>
      </c>
      <c r="G8" s="434"/>
    </row>
    <row r="9" spans="1:7" s="436" customFormat="1">
      <c r="A9" s="436">
        <f t="shared" ref="A9:A37" si="0">A8+1</f>
        <v>2</v>
      </c>
      <c r="B9" s="433"/>
      <c r="C9" s="582" t="s">
        <v>495</v>
      </c>
      <c r="D9" s="583">
        <v>100</v>
      </c>
      <c r="E9" s="584" t="s">
        <v>494</v>
      </c>
      <c r="F9" s="585">
        <v>5.7000000000000002E-2</v>
      </c>
      <c r="G9" s="434"/>
    </row>
    <row r="10" spans="1:7" s="436" customFormat="1">
      <c r="A10" s="436">
        <f t="shared" si="0"/>
        <v>3</v>
      </c>
      <c r="B10" s="433"/>
      <c r="C10" s="586" t="s">
        <v>493</v>
      </c>
      <c r="D10" s="587">
        <v>1782.64</v>
      </c>
      <c r="E10" s="588" t="s">
        <v>458</v>
      </c>
      <c r="F10" s="589">
        <v>7.4999999999999997E-2</v>
      </c>
      <c r="G10" s="434"/>
    </row>
    <row r="11" spans="1:7" s="436" customFormat="1">
      <c r="A11" s="436">
        <f t="shared" si="0"/>
        <v>4</v>
      </c>
      <c r="B11" s="433"/>
      <c r="C11" s="586" t="s">
        <v>492</v>
      </c>
      <c r="D11" s="587">
        <v>468.22</v>
      </c>
      <c r="E11" s="588" t="s">
        <v>458</v>
      </c>
      <c r="F11" s="589">
        <v>7.8E-2</v>
      </c>
      <c r="G11" s="434"/>
    </row>
    <row r="12" spans="1:7" s="436" customFormat="1">
      <c r="A12" s="436">
        <f t="shared" si="0"/>
        <v>5</v>
      </c>
      <c r="B12" s="433"/>
      <c r="C12" s="586" t="s">
        <v>491</v>
      </c>
      <c r="D12" s="587">
        <v>8600</v>
      </c>
      <c r="E12" s="588" t="s">
        <v>458</v>
      </c>
      <c r="F12" s="589">
        <v>7.9000000000000001E-2</v>
      </c>
      <c r="G12" s="434"/>
    </row>
    <row r="13" spans="1:7" s="436" customFormat="1">
      <c r="A13" s="436">
        <f t="shared" si="0"/>
        <v>6</v>
      </c>
      <c r="B13" s="433"/>
      <c r="C13" s="586" t="s">
        <v>490</v>
      </c>
      <c r="D13" s="587">
        <v>1800</v>
      </c>
      <c r="E13" s="588" t="s">
        <v>458</v>
      </c>
      <c r="F13" s="589">
        <v>6.4000000000000001E-2</v>
      </c>
      <c r="G13" s="434"/>
    </row>
    <row r="14" spans="1:7" s="436" customFormat="1">
      <c r="A14" s="436">
        <f t="shared" si="0"/>
        <v>7</v>
      </c>
      <c r="B14" s="433"/>
      <c r="C14" s="586" t="s">
        <v>489</v>
      </c>
      <c r="D14" s="587">
        <v>15.42</v>
      </c>
      <c r="E14" s="588" t="s">
        <v>458</v>
      </c>
      <c r="F14" s="589">
        <v>7.2499999999999995E-2</v>
      </c>
      <c r="G14" s="434"/>
    </row>
    <row r="15" spans="1:7" s="436" customFormat="1">
      <c r="A15" s="436">
        <f t="shared" si="0"/>
        <v>8</v>
      </c>
      <c r="B15" s="433"/>
      <c r="C15" s="586" t="s">
        <v>507</v>
      </c>
      <c r="D15" s="587">
        <v>2300</v>
      </c>
      <c r="E15" s="588" t="s">
        <v>469</v>
      </c>
      <c r="F15" s="589">
        <v>7.1999999999999995E-2</v>
      </c>
      <c r="G15" s="434"/>
    </row>
    <row r="16" spans="1:7" s="436" customFormat="1">
      <c r="A16" s="436">
        <f t="shared" si="0"/>
        <v>9</v>
      </c>
      <c r="B16" s="433"/>
      <c r="C16" s="586" t="s">
        <v>488</v>
      </c>
      <c r="D16" s="587">
        <v>250</v>
      </c>
      <c r="E16" s="588" t="s">
        <v>458</v>
      </c>
      <c r="F16" s="589">
        <v>9.5000000000000001E-2</v>
      </c>
      <c r="G16" s="434"/>
    </row>
    <row r="17" spans="1:7" s="436" customFormat="1">
      <c r="A17" s="436">
        <f t="shared" si="0"/>
        <v>10</v>
      </c>
      <c r="B17" s="433"/>
      <c r="C17" s="586" t="s">
        <v>487</v>
      </c>
      <c r="D17" s="587">
        <v>30</v>
      </c>
      <c r="E17" s="588" t="s">
        <v>458</v>
      </c>
      <c r="F17" s="589">
        <v>7.0000000000000007E-2</v>
      </c>
      <c r="G17" s="434"/>
    </row>
    <row r="18" spans="1:7" s="436" customFormat="1">
      <c r="A18" s="436">
        <f t="shared" si="0"/>
        <v>11</v>
      </c>
      <c r="B18" s="433"/>
      <c r="C18" s="586" t="s">
        <v>486</v>
      </c>
      <c r="D18" s="587">
        <v>3876</v>
      </c>
      <c r="E18" s="588" t="s">
        <v>469</v>
      </c>
      <c r="F18" s="589">
        <v>0.04</v>
      </c>
      <c r="G18" s="434"/>
    </row>
    <row r="19" spans="1:7" s="436" customFormat="1">
      <c r="A19" s="436">
        <f t="shared" si="0"/>
        <v>12</v>
      </c>
      <c r="B19" s="433"/>
      <c r="C19" s="586" t="s">
        <v>485</v>
      </c>
      <c r="D19" s="587">
        <v>1300</v>
      </c>
      <c r="E19" s="588" t="s">
        <v>458</v>
      </c>
      <c r="F19" s="589">
        <v>7.9000000000000001E-2</v>
      </c>
      <c r="G19" s="434"/>
    </row>
    <row r="20" spans="1:7" s="436" customFormat="1">
      <c r="A20" s="436">
        <f t="shared" si="0"/>
        <v>13</v>
      </c>
      <c r="B20" s="433"/>
      <c r="C20" s="586" t="s">
        <v>484</v>
      </c>
      <c r="D20" s="587">
        <v>1409.2</v>
      </c>
      <c r="E20" s="588" t="s">
        <v>458</v>
      </c>
      <c r="F20" s="589">
        <v>7.6999999999999999E-2</v>
      </c>
      <c r="G20" s="434"/>
    </row>
    <row r="21" spans="1:7" s="436" customFormat="1">
      <c r="A21" s="436">
        <f t="shared" si="0"/>
        <v>14</v>
      </c>
      <c r="B21" s="433"/>
      <c r="C21" s="586" t="s">
        <v>483</v>
      </c>
      <c r="D21" s="587">
        <v>2.9</v>
      </c>
      <c r="E21" s="588" t="s">
        <v>458</v>
      </c>
      <c r="F21" s="589">
        <v>7.4999999999999997E-2</v>
      </c>
      <c r="G21" s="434"/>
    </row>
    <row r="22" spans="1:7" s="436" customFormat="1">
      <c r="A22" s="436">
        <f t="shared" si="0"/>
        <v>15</v>
      </c>
      <c r="B22" s="433"/>
      <c r="C22" s="586" t="s">
        <v>482</v>
      </c>
      <c r="D22" s="587">
        <v>2760</v>
      </c>
      <c r="E22" s="588" t="s">
        <v>481</v>
      </c>
      <c r="F22" s="589">
        <v>7.9000000000000001E-2</v>
      </c>
      <c r="G22" s="434"/>
    </row>
    <row r="23" spans="1:7" s="436" customFormat="1">
      <c r="A23" s="436">
        <f t="shared" si="0"/>
        <v>16</v>
      </c>
      <c r="B23" s="433"/>
      <c r="C23" s="586" t="s">
        <v>480</v>
      </c>
      <c r="D23" s="587">
        <v>192.2</v>
      </c>
      <c r="E23" s="588" t="s">
        <v>458</v>
      </c>
      <c r="F23" s="589">
        <v>8.2000000000000003E-2</v>
      </c>
      <c r="G23" s="434"/>
    </row>
    <row r="24" spans="1:7" s="436" customFormat="1">
      <c r="A24" s="436">
        <f t="shared" si="0"/>
        <v>17</v>
      </c>
      <c r="B24" s="433"/>
      <c r="C24" s="586" t="s">
        <v>479</v>
      </c>
      <c r="D24" s="587">
        <v>1300</v>
      </c>
      <c r="E24" s="588" t="s">
        <v>478</v>
      </c>
      <c r="F24" s="589">
        <v>4.5999999999999999E-2</v>
      </c>
      <c r="G24" s="434"/>
    </row>
    <row r="25" spans="1:7" s="436" customFormat="1">
      <c r="A25" s="436">
        <f t="shared" si="0"/>
        <v>18</v>
      </c>
      <c r="B25" s="433"/>
      <c r="C25" s="586" t="s">
        <v>477</v>
      </c>
      <c r="D25" s="587">
        <v>253.6</v>
      </c>
      <c r="E25" s="588" t="s">
        <v>459</v>
      </c>
      <c r="F25" s="589">
        <v>7.3999999999999996E-2</v>
      </c>
      <c r="G25" s="434"/>
    </row>
    <row r="26" spans="1:7" s="436" customFormat="1">
      <c r="A26" s="436">
        <f t="shared" si="0"/>
        <v>19</v>
      </c>
      <c r="B26" s="433"/>
      <c r="C26" s="586" t="s">
        <v>476</v>
      </c>
      <c r="D26" s="587">
        <v>427</v>
      </c>
      <c r="E26" s="588" t="s">
        <v>469</v>
      </c>
      <c r="F26" s="589">
        <v>5.79E-2</v>
      </c>
      <c r="G26" s="434"/>
    </row>
    <row r="27" spans="1:7" s="436" customFormat="1">
      <c r="A27" s="436">
        <f t="shared" si="0"/>
        <v>20</v>
      </c>
      <c r="B27" s="433"/>
      <c r="C27" s="586" t="s">
        <v>475</v>
      </c>
      <c r="D27" s="587">
        <v>1000</v>
      </c>
      <c r="E27" s="588" t="s">
        <v>463</v>
      </c>
      <c r="F27" s="589">
        <v>0.06</v>
      </c>
      <c r="G27" s="434"/>
    </row>
    <row r="28" spans="1:7" s="436" customFormat="1">
      <c r="A28" s="436">
        <f t="shared" si="0"/>
        <v>21</v>
      </c>
      <c r="B28" s="433"/>
      <c r="C28" s="586" t="s">
        <v>474</v>
      </c>
      <c r="D28" s="587">
        <v>1100</v>
      </c>
      <c r="E28" s="588" t="s">
        <v>458</v>
      </c>
      <c r="F28" s="589">
        <v>6.9599999999999995E-2</v>
      </c>
      <c r="G28" s="434"/>
    </row>
    <row r="29" spans="1:7" s="436" customFormat="1">
      <c r="A29" s="436">
        <f t="shared" si="0"/>
        <v>22</v>
      </c>
      <c r="B29" s="433"/>
      <c r="C29" s="586" t="s">
        <v>473</v>
      </c>
      <c r="D29" s="587">
        <v>1200</v>
      </c>
      <c r="E29" s="588" t="s">
        <v>458</v>
      </c>
      <c r="F29" s="589">
        <v>7.7600000000000002E-2</v>
      </c>
      <c r="G29" s="434"/>
    </row>
    <row r="30" spans="1:7" s="436" customFormat="1">
      <c r="A30" s="436">
        <f t="shared" si="0"/>
        <v>23</v>
      </c>
      <c r="B30" s="433"/>
      <c r="C30" s="586" t="s">
        <v>472</v>
      </c>
      <c r="D30" s="587">
        <v>1740</v>
      </c>
      <c r="E30" s="588" t="s">
        <v>463</v>
      </c>
      <c r="F30" s="589">
        <v>6.8000000000000005E-2</v>
      </c>
      <c r="G30" s="434"/>
    </row>
    <row r="31" spans="1:7" s="436" customFormat="1">
      <c r="A31" s="436">
        <f t="shared" si="0"/>
        <v>24</v>
      </c>
      <c r="B31" s="433"/>
      <c r="C31" s="586" t="s">
        <v>471</v>
      </c>
      <c r="D31" s="587">
        <v>389</v>
      </c>
      <c r="E31" s="588" t="s">
        <v>458</v>
      </c>
      <c r="F31" s="589">
        <v>7.85E-2</v>
      </c>
      <c r="G31" s="434"/>
    </row>
    <row r="32" spans="1:7" s="436" customFormat="1">
      <c r="A32" s="436">
        <f t="shared" si="0"/>
        <v>25</v>
      </c>
      <c r="B32" s="433"/>
      <c r="C32" s="586" t="s">
        <v>470</v>
      </c>
      <c r="D32" s="587">
        <v>1.3</v>
      </c>
      <c r="E32" s="588" t="s">
        <v>469</v>
      </c>
      <c r="F32" s="589">
        <v>6.7500000000000004E-2</v>
      </c>
      <c r="G32" s="434"/>
    </row>
    <row r="33" spans="1:7" s="436" customFormat="1">
      <c r="A33" s="436">
        <f t="shared" si="0"/>
        <v>26</v>
      </c>
      <c r="B33" s="433"/>
      <c r="C33" s="586" t="s">
        <v>468</v>
      </c>
      <c r="D33" s="587">
        <v>915.53</v>
      </c>
      <c r="E33" s="588" t="s">
        <v>458</v>
      </c>
      <c r="F33" s="589">
        <v>9.0999999999999998E-2</v>
      </c>
      <c r="G33" s="434"/>
    </row>
    <row r="34" spans="1:7" s="436" customFormat="1">
      <c r="A34" s="436">
        <f t="shared" si="0"/>
        <v>27</v>
      </c>
      <c r="B34" s="433"/>
      <c r="C34" s="586" t="s">
        <v>467</v>
      </c>
      <c r="D34" s="587">
        <v>755</v>
      </c>
      <c r="E34" s="588" t="s">
        <v>458</v>
      </c>
      <c r="F34" s="589">
        <v>6.0999999999999999E-2</v>
      </c>
      <c r="G34" s="434"/>
    </row>
    <row r="35" spans="1:7" s="436" customFormat="1">
      <c r="A35" s="436">
        <f t="shared" si="0"/>
        <v>28</v>
      </c>
      <c r="B35" s="433"/>
      <c r="C35" s="586" t="s">
        <v>466</v>
      </c>
      <c r="D35" s="587">
        <v>3500</v>
      </c>
      <c r="E35" s="588" t="s">
        <v>458</v>
      </c>
      <c r="F35" s="589">
        <v>6.6000000000000003E-2</v>
      </c>
      <c r="G35" s="434"/>
    </row>
    <row r="36" spans="1:7" s="436" customFormat="1">
      <c r="A36" s="436">
        <f t="shared" si="0"/>
        <v>29</v>
      </c>
      <c r="B36" s="433"/>
      <c r="C36" s="586" t="s">
        <v>465</v>
      </c>
      <c r="D36" s="587">
        <v>1275</v>
      </c>
      <c r="E36" s="588" t="s">
        <v>463</v>
      </c>
      <c r="F36" s="589">
        <v>4.9000000000000002E-2</v>
      </c>
      <c r="G36" s="434"/>
    </row>
    <row r="37" spans="1:7" s="436" customFormat="1">
      <c r="A37" s="436">
        <f t="shared" si="0"/>
        <v>30</v>
      </c>
      <c r="B37" s="433"/>
      <c r="C37" s="586" t="s">
        <v>464</v>
      </c>
      <c r="D37" s="587">
        <v>3960</v>
      </c>
      <c r="E37" s="588" t="s">
        <v>463</v>
      </c>
      <c r="F37" s="589">
        <v>4.9000000000000002E-2</v>
      </c>
      <c r="G37" s="434"/>
    </row>
    <row r="38" spans="1:7" s="436" customFormat="1" ht="16.95" customHeight="1">
      <c r="B38" s="433"/>
      <c r="C38" s="586" t="s">
        <v>462</v>
      </c>
      <c r="D38" s="587">
        <v>7200</v>
      </c>
      <c r="E38" s="588" t="s">
        <v>458</v>
      </c>
      <c r="F38" s="589">
        <v>5.2999999999999999E-2</v>
      </c>
      <c r="G38" s="437"/>
    </row>
    <row r="39" spans="1:7" ht="16.2" thickBot="1">
      <c r="C39" s="590" t="s">
        <v>461</v>
      </c>
      <c r="D39" s="591">
        <v>321</v>
      </c>
      <c r="E39" s="592" t="s">
        <v>458</v>
      </c>
      <c r="F39" s="593">
        <v>6.7500000000000004E-2</v>
      </c>
    </row>
    <row r="40" spans="1:7" ht="16.2" thickBot="1">
      <c r="C40" s="594" t="s">
        <v>460</v>
      </c>
      <c r="D40" s="595">
        <f>SUM(D9:D39)</f>
        <v>50224.01</v>
      </c>
      <c r="E40" s="596" t="s">
        <v>458</v>
      </c>
      <c r="F40" s="597">
        <f>AVERAGE(F9:F39)</f>
        <v>6.8712903225806435E-2</v>
      </c>
    </row>
    <row r="41" spans="1:7">
      <c r="C41" s="598" t="s">
        <v>508</v>
      </c>
      <c r="D41" s="598"/>
      <c r="E41" s="599"/>
      <c r="F41" s="600"/>
    </row>
  </sheetData>
  <pageMargins left="1.2" right="0.7" top="0.75" bottom="0.75" header="0.3" footer="0.3"/>
  <pageSetup scale="85" orientation="portrait" horizontalDpi="1200" verticalDpi="1200" r:id="rId1"/>
  <ignoredErrors>
    <ignoredError sqref="D40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O93"/>
  <sheetViews>
    <sheetView topLeftCell="A102" workbookViewId="0">
      <selection activeCell="I9" sqref="I9"/>
    </sheetView>
  </sheetViews>
  <sheetFormatPr defaultRowHeight="15.6"/>
  <cols>
    <col min="2" max="2" width="19.5546875" customWidth="1"/>
    <col min="3" max="3" width="12.88671875" customWidth="1"/>
    <col min="4" max="4" width="10.6640625" customWidth="1"/>
    <col min="5" max="5" width="16.44140625" customWidth="1"/>
    <col min="6" max="6" width="18.44140625" customWidth="1"/>
    <col min="8" max="8" width="3.33203125" customWidth="1"/>
    <col min="10" max="10" width="8.88671875" style="7"/>
    <col min="11" max="11" width="25.5546875" style="7" customWidth="1"/>
    <col min="12" max="12" width="10.5546875" style="7" customWidth="1"/>
    <col min="13" max="14" width="8.88671875" style="7"/>
  </cols>
  <sheetData>
    <row r="1" spans="1:8">
      <c r="A1" s="165"/>
      <c r="G1" s="12" t="s">
        <v>536</v>
      </c>
      <c r="H1" s="12"/>
    </row>
    <row r="2" spans="1:8">
      <c r="A2" s="165"/>
      <c r="E2" s="13"/>
      <c r="G2" s="12" t="s">
        <v>538</v>
      </c>
      <c r="H2" s="1"/>
    </row>
    <row r="3" spans="1:8">
      <c r="A3" s="165"/>
      <c r="E3" s="13"/>
      <c r="F3" s="1"/>
      <c r="G3" s="1" t="s">
        <v>158</v>
      </c>
    </row>
    <row r="4" spans="1:8" ht="20.399999999999999">
      <c r="A4" s="165"/>
      <c r="B4" s="745"/>
      <c r="C4" s="745"/>
      <c r="D4" s="745"/>
      <c r="E4" s="745"/>
      <c r="F4" s="745"/>
      <c r="G4" s="745"/>
      <c r="H4" s="87"/>
    </row>
    <row r="5" spans="1:8">
      <c r="A5" s="165"/>
      <c r="B5" s="749" t="s">
        <v>276</v>
      </c>
      <c r="C5" s="749"/>
      <c r="D5" s="749"/>
      <c r="E5" s="749"/>
      <c r="F5" s="749"/>
      <c r="G5" s="749"/>
      <c r="H5" s="87"/>
    </row>
    <row r="6" spans="1:8">
      <c r="A6" s="165"/>
      <c r="B6" s="165"/>
      <c r="C6" s="165"/>
      <c r="D6" s="165"/>
      <c r="E6" s="165"/>
      <c r="F6" s="165"/>
      <c r="G6" s="165"/>
      <c r="H6" s="87"/>
    </row>
    <row r="7" spans="1:8">
      <c r="A7" s="165"/>
      <c r="B7" s="166" t="s">
        <v>277</v>
      </c>
      <c r="C7" s="167"/>
      <c r="D7" s="167"/>
      <c r="E7" s="167"/>
      <c r="F7" s="167"/>
      <c r="G7" s="168"/>
      <c r="H7" s="165"/>
    </row>
    <row r="8" spans="1:8" ht="16.2" thickBot="1">
      <c r="A8" s="165"/>
      <c r="B8" s="169" t="s">
        <v>278</v>
      </c>
      <c r="C8" s="167"/>
      <c r="D8" s="167"/>
      <c r="E8" s="167"/>
      <c r="F8" s="167"/>
      <c r="G8" s="168"/>
      <c r="H8" s="165"/>
    </row>
    <row r="9" spans="1:8" ht="16.2" thickBot="1">
      <c r="A9" s="165"/>
      <c r="B9" s="395"/>
      <c r="C9" s="396" t="s">
        <v>279</v>
      </c>
      <c r="D9" s="396" t="s">
        <v>280</v>
      </c>
      <c r="E9" s="396" t="s">
        <v>302</v>
      </c>
      <c r="F9" s="397" t="s">
        <v>303</v>
      </c>
      <c r="G9" s="170"/>
      <c r="H9" s="165"/>
    </row>
    <row r="10" spans="1:8">
      <c r="A10" s="165"/>
      <c r="B10" s="390">
        <v>1960</v>
      </c>
      <c r="C10" s="391">
        <v>542.38199999999995</v>
      </c>
      <c r="D10" s="392">
        <v>58.11</v>
      </c>
      <c r="E10" s="393">
        <v>3.1030739999999999</v>
      </c>
      <c r="F10" s="394">
        <v>1.9815509999999998</v>
      </c>
      <c r="G10" s="170"/>
      <c r="H10" s="165"/>
    </row>
    <row r="11" spans="1:8">
      <c r="A11" s="165">
        <v>1</v>
      </c>
      <c r="B11" s="338">
        <v>1961</v>
      </c>
      <c r="C11" s="337">
        <v>562.20899999999995</v>
      </c>
      <c r="D11" s="339">
        <v>71.55</v>
      </c>
      <c r="E11" s="340">
        <v>3.3700049999999999</v>
      </c>
      <c r="F11" s="341">
        <v>2.0391750000000002</v>
      </c>
      <c r="G11" s="170"/>
      <c r="H11" s="165"/>
    </row>
    <row r="12" spans="1:8">
      <c r="A12" s="165">
        <f>A11+1</f>
        <v>2</v>
      </c>
      <c r="B12" s="338">
        <v>1962</v>
      </c>
      <c r="C12" s="337">
        <v>603.92200000000003</v>
      </c>
      <c r="D12" s="339">
        <v>63.1</v>
      </c>
      <c r="E12" s="340">
        <v>3.6661100000000002</v>
      </c>
      <c r="F12" s="341">
        <v>2.1454000000000004</v>
      </c>
      <c r="G12" s="170"/>
      <c r="H12" s="165"/>
    </row>
    <row r="13" spans="1:8">
      <c r="A13" s="165">
        <f t="shared" ref="A13:A58" si="0">A12+1</f>
        <v>3</v>
      </c>
      <c r="B13" s="338">
        <v>1963</v>
      </c>
      <c r="C13" s="337">
        <v>637.45000000000005</v>
      </c>
      <c r="D13" s="339">
        <v>75.02</v>
      </c>
      <c r="E13" s="340">
        <v>4.1336019999999998</v>
      </c>
      <c r="F13" s="341">
        <v>2.3481260000000002</v>
      </c>
      <c r="G13" s="170"/>
      <c r="H13" s="165"/>
    </row>
    <row r="14" spans="1:8">
      <c r="A14" s="165">
        <f t="shared" si="0"/>
        <v>4</v>
      </c>
      <c r="B14" s="338">
        <v>1964</v>
      </c>
      <c r="C14" s="337">
        <v>684.46</v>
      </c>
      <c r="D14" s="339">
        <v>84.75</v>
      </c>
      <c r="E14" s="340">
        <v>4.76295</v>
      </c>
      <c r="F14" s="341">
        <v>2.5848749999999998</v>
      </c>
      <c r="G14" s="170"/>
      <c r="H14" s="165"/>
    </row>
    <row r="15" spans="1:8">
      <c r="A15" s="165">
        <f t="shared" si="0"/>
        <v>5</v>
      </c>
      <c r="B15" s="338">
        <v>1965</v>
      </c>
      <c r="C15" s="337">
        <v>742.28899999999999</v>
      </c>
      <c r="D15" s="339">
        <v>92.43</v>
      </c>
      <c r="E15" s="340">
        <v>5.2962389999999999</v>
      </c>
      <c r="F15" s="341">
        <v>2.8283580000000001</v>
      </c>
      <c r="G15" s="170"/>
      <c r="H15" s="165"/>
    </row>
    <row r="16" spans="1:8">
      <c r="A16" s="165">
        <f t="shared" si="0"/>
        <v>6</v>
      </c>
      <c r="B16" s="338">
        <v>1966</v>
      </c>
      <c r="C16" s="337">
        <v>813.41399999999999</v>
      </c>
      <c r="D16" s="339">
        <v>80.33</v>
      </c>
      <c r="E16" s="340">
        <v>5.4142419999999998</v>
      </c>
      <c r="F16" s="341">
        <v>2.8838469999999998</v>
      </c>
      <c r="G16" s="170"/>
      <c r="H16" s="165"/>
    </row>
    <row r="17" spans="1:8">
      <c r="A17" s="165">
        <f t="shared" si="0"/>
        <v>7</v>
      </c>
      <c r="B17" s="338">
        <v>1967</v>
      </c>
      <c r="C17" s="337">
        <v>859.95899999999995</v>
      </c>
      <c r="D17" s="339">
        <v>96.47</v>
      </c>
      <c r="E17" s="340">
        <v>5.4602019999999998</v>
      </c>
      <c r="F17" s="341">
        <v>2.9809230000000002</v>
      </c>
      <c r="G17" s="170"/>
      <c r="H17" s="165"/>
    </row>
    <row r="18" spans="1:8">
      <c r="A18" s="165">
        <f t="shared" si="0"/>
        <v>8</v>
      </c>
      <c r="B18" s="338">
        <v>1968</v>
      </c>
      <c r="C18" s="337">
        <v>940.65099999999995</v>
      </c>
      <c r="D18" s="339">
        <v>103.86</v>
      </c>
      <c r="E18" s="340">
        <v>5.7226860000000004</v>
      </c>
      <c r="F18" s="341">
        <v>3.0430980000000001</v>
      </c>
      <c r="G18" s="170"/>
      <c r="H18" s="165"/>
    </row>
    <row r="19" spans="1:8">
      <c r="A19" s="165">
        <f t="shared" si="0"/>
        <v>9</v>
      </c>
      <c r="B19" s="338">
        <v>1969</v>
      </c>
      <c r="C19" s="337">
        <v>1017.615</v>
      </c>
      <c r="D19" s="339">
        <v>92.06</v>
      </c>
      <c r="E19" s="340">
        <v>6.1035779999999997</v>
      </c>
      <c r="F19" s="341">
        <v>3.2405120000000003</v>
      </c>
      <c r="G19" s="170"/>
      <c r="H19" s="165"/>
    </row>
    <row r="20" spans="1:8">
      <c r="A20" s="165">
        <f t="shared" si="0"/>
        <v>10</v>
      </c>
      <c r="B20" s="338">
        <v>1970</v>
      </c>
      <c r="C20" s="337">
        <v>1073.3030000000001</v>
      </c>
      <c r="D20" s="339">
        <v>92.15</v>
      </c>
      <c r="E20" s="340">
        <v>5.5105700000000004</v>
      </c>
      <c r="F20" s="341">
        <v>3.1883900000000001</v>
      </c>
      <c r="G20" s="170"/>
      <c r="H20" s="165"/>
    </row>
    <row r="21" spans="1:8">
      <c r="A21" s="165">
        <f t="shared" si="0"/>
        <v>11</v>
      </c>
      <c r="B21" s="338">
        <v>1971</v>
      </c>
      <c r="C21" s="337">
        <v>1164.8499999999999</v>
      </c>
      <c r="D21" s="339">
        <v>102.09</v>
      </c>
      <c r="E21" s="340">
        <v>5.5741139999999998</v>
      </c>
      <c r="F21" s="341">
        <v>3.16479</v>
      </c>
      <c r="G21" s="170"/>
      <c r="H21" s="165"/>
    </row>
    <row r="22" spans="1:8">
      <c r="A22" s="165">
        <f t="shared" si="0"/>
        <v>12</v>
      </c>
      <c r="B22" s="338">
        <v>1972</v>
      </c>
      <c r="C22" s="337">
        <v>1279.1099999999999</v>
      </c>
      <c r="D22" s="339">
        <v>118.05</v>
      </c>
      <c r="E22" s="340">
        <v>6.1740149999999998</v>
      </c>
      <c r="F22" s="341">
        <v>3.1873499999999999</v>
      </c>
      <c r="G22" s="170"/>
      <c r="H22" s="165"/>
    </row>
    <row r="23" spans="1:8">
      <c r="A23" s="165">
        <f t="shared" si="0"/>
        <v>13</v>
      </c>
      <c r="B23" s="338">
        <v>1973</v>
      </c>
      <c r="C23" s="337">
        <v>1425.376</v>
      </c>
      <c r="D23" s="339">
        <v>97.55</v>
      </c>
      <c r="E23" s="340">
        <v>7.9600799999999996</v>
      </c>
      <c r="F23" s="341">
        <v>3.6093499999999996</v>
      </c>
      <c r="G23" s="170"/>
      <c r="H23" s="165"/>
    </row>
    <row r="24" spans="1:8">
      <c r="A24" s="165">
        <f t="shared" si="0"/>
        <v>14</v>
      </c>
      <c r="B24" s="338">
        <v>1974</v>
      </c>
      <c r="C24" s="337">
        <v>1545.2429999999999</v>
      </c>
      <c r="D24" s="339">
        <v>68.56</v>
      </c>
      <c r="E24" s="340">
        <v>9.3515840000000008</v>
      </c>
      <c r="F24" s="341">
        <v>3.7228080000000001</v>
      </c>
      <c r="G24" s="170"/>
      <c r="H24" s="165"/>
    </row>
    <row r="25" spans="1:8">
      <c r="A25" s="165">
        <f t="shared" si="0"/>
        <v>15</v>
      </c>
      <c r="B25" s="338">
        <v>1975</v>
      </c>
      <c r="C25" s="337">
        <v>1684.904</v>
      </c>
      <c r="D25" s="339">
        <v>90.19</v>
      </c>
      <c r="E25" s="340">
        <v>7.7112449999999999</v>
      </c>
      <c r="F25" s="341">
        <v>3.7338659999999999</v>
      </c>
      <c r="G25" s="170"/>
      <c r="H25" s="165"/>
    </row>
    <row r="26" spans="1:8">
      <c r="A26" s="165">
        <f t="shared" si="0"/>
        <v>16</v>
      </c>
      <c r="B26" s="338">
        <v>1976</v>
      </c>
      <c r="C26" s="337">
        <v>1873.412</v>
      </c>
      <c r="D26" s="339">
        <v>107.46</v>
      </c>
      <c r="E26" s="340">
        <v>9.7466220000000003</v>
      </c>
      <c r="F26" s="341">
        <v>4.2231779999999999</v>
      </c>
      <c r="G26" s="170"/>
      <c r="H26" s="165"/>
    </row>
    <row r="27" spans="1:8">
      <c r="A27" s="165">
        <f t="shared" si="0"/>
        <v>17</v>
      </c>
      <c r="B27" s="338">
        <v>1977</v>
      </c>
      <c r="C27" s="337">
        <v>2081.826</v>
      </c>
      <c r="D27" s="339">
        <v>95.1</v>
      </c>
      <c r="E27" s="340">
        <v>10.86993</v>
      </c>
      <c r="F27" s="341">
        <v>4.85961</v>
      </c>
      <c r="G27" s="170"/>
      <c r="H27" s="165"/>
    </row>
    <row r="28" spans="1:8">
      <c r="A28" s="165">
        <f t="shared" si="0"/>
        <v>18</v>
      </c>
      <c r="B28" s="338">
        <v>1978</v>
      </c>
      <c r="C28" s="337">
        <v>2351.5990000000002</v>
      </c>
      <c r="D28" s="339">
        <v>96.11</v>
      </c>
      <c r="E28" s="340">
        <v>11.638921</v>
      </c>
      <c r="F28" s="341">
        <v>5.1803290000000004</v>
      </c>
      <c r="G28" s="170"/>
      <c r="H28" s="165"/>
    </row>
    <row r="29" spans="1:8">
      <c r="A29" s="165">
        <f t="shared" si="0"/>
        <v>19</v>
      </c>
      <c r="B29" s="338">
        <v>1979</v>
      </c>
      <c r="C29" s="337">
        <v>2627.3330000000001</v>
      </c>
      <c r="D29" s="339">
        <v>107.94</v>
      </c>
      <c r="E29" s="340">
        <v>14.550312</v>
      </c>
      <c r="F29" s="341">
        <v>5.9690820000000002</v>
      </c>
      <c r="G29" s="170"/>
      <c r="H29" s="165"/>
    </row>
    <row r="30" spans="1:8">
      <c r="A30" s="165">
        <f t="shared" si="0"/>
        <v>20</v>
      </c>
      <c r="B30" s="338">
        <v>1980</v>
      </c>
      <c r="C30" s="337">
        <v>2857.3069999999998</v>
      </c>
      <c r="D30" s="339">
        <v>135.76</v>
      </c>
      <c r="E30" s="340">
        <v>14.987904</v>
      </c>
      <c r="F30" s="341">
        <v>6.4350239999999994</v>
      </c>
      <c r="G30" s="170"/>
      <c r="H30" s="165"/>
    </row>
    <row r="31" spans="1:8">
      <c r="A31" s="165">
        <f t="shared" si="0"/>
        <v>21</v>
      </c>
      <c r="B31" s="338">
        <v>1981</v>
      </c>
      <c r="C31" s="337">
        <v>3207.0410000000002</v>
      </c>
      <c r="D31" s="339">
        <v>122.55</v>
      </c>
      <c r="E31" s="340">
        <v>15.183945</v>
      </c>
      <c r="F31" s="341">
        <v>6.8260350000000001</v>
      </c>
      <c r="G31" s="170"/>
      <c r="H31" s="165"/>
    </row>
    <row r="32" spans="1:8">
      <c r="A32" s="165">
        <f t="shared" si="0"/>
        <v>22</v>
      </c>
      <c r="B32" s="338">
        <v>1982</v>
      </c>
      <c r="C32" s="337">
        <v>3343.7890000000002</v>
      </c>
      <c r="D32" s="339">
        <v>140.63999999999999</v>
      </c>
      <c r="E32" s="340">
        <v>13.824911999999999</v>
      </c>
      <c r="F32" s="341">
        <v>6.9335519999999988</v>
      </c>
      <c r="G32" s="170"/>
      <c r="H32" s="165"/>
    </row>
    <row r="33" spans="1:8">
      <c r="A33" s="165">
        <f t="shared" si="0"/>
        <v>23</v>
      </c>
      <c r="B33" s="338">
        <v>1983</v>
      </c>
      <c r="C33" s="337">
        <v>3634.038</v>
      </c>
      <c r="D33" s="339">
        <v>164.93</v>
      </c>
      <c r="E33" s="340">
        <v>13.293358</v>
      </c>
      <c r="F33" s="341">
        <v>7.1249760000000011</v>
      </c>
      <c r="G33" s="170"/>
      <c r="H33" s="165"/>
    </row>
    <row r="34" spans="1:8">
      <c r="A34" s="165">
        <f t="shared" si="0"/>
        <v>24</v>
      </c>
      <c r="B34" s="338">
        <v>1984</v>
      </c>
      <c r="C34" s="337">
        <v>4037.6129999999998</v>
      </c>
      <c r="D34" s="339">
        <v>167.24</v>
      </c>
      <c r="E34" s="340">
        <v>16.841068</v>
      </c>
      <c r="F34" s="341">
        <v>7.8268320000000005</v>
      </c>
      <c r="G34" s="170"/>
      <c r="H34" s="165"/>
    </row>
    <row r="35" spans="1:8">
      <c r="A35" s="165">
        <f t="shared" si="0"/>
        <v>25</v>
      </c>
      <c r="B35" s="338">
        <v>1985</v>
      </c>
      <c r="C35" s="337">
        <v>4338.9790000000003</v>
      </c>
      <c r="D35" s="339">
        <v>211.28</v>
      </c>
      <c r="E35" s="340">
        <v>15.676976</v>
      </c>
      <c r="F35" s="341">
        <v>8.1976639999999996</v>
      </c>
      <c r="G35" s="170"/>
      <c r="H35" s="165"/>
    </row>
    <row r="36" spans="1:8">
      <c r="A36" s="165">
        <f t="shared" si="0"/>
        <v>26</v>
      </c>
      <c r="B36" s="338">
        <v>1986</v>
      </c>
      <c r="C36" s="337">
        <v>4579.6310000000003</v>
      </c>
      <c r="D36" s="339">
        <v>242.17</v>
      </c>
      <c r="E36" s="340">
        <v>14.433332</v>
      </c>
      <c r="F36" s="341">
        <v>8.1853459999999991</v>
      </c>
      <c r="G36" s="170"/>
      <c r="H36" s="165"/>
    </row>
    <row r="37" spans="1:8">
      <c r="A37" s="165">
        <f t="shared" si="0"/>
        <v>27</v>
      </c>
      <c r="B37" s="338">
        <v>1987</v>
      </c>
      <c r="C37" s="337">
        <v>4855.2150000000001</v>
      </c>
      <c r="D37" s="339">
        <v>247.08</v>
      </c>
      <c r="E37" s="340">
        <v>16.035492000000001</v>
      </c>
      <c r="F37" s="341">
        <v>9.1666680000000014</v>
      </c>
      <c r="G37" s="170"/>
      <c r="H37" s="165"/>
    </row>
    <row r="38" spans="1:8">
      <c r="A38" s="165">
        <f t="shared" si="0"/>
        <v>28</v>
      </c>
      <c r="B38" s="338">
        <v>1988</v>
      </c>
      <c r="C38" s="337">
        <v>5236.4380000000001</v>
      </c>
      <c r="D38" s="339">
        <v>277.72000000000003</v>
      </c>
      <c r="E38" s="340">
        <v>24.12</v>
      </c>
      <c r="F38" s="341">
        <v>10.220096000000002</v>
      </c>
      <c r="G38" s="170"/>
      <c r="H38" s="165"/>
    </row>
    <row r="39" spans="1:8">
      <c r="A39" s="165">
        <f t="shared" si="0"/>
        <v>29</v>
      </c>
      <c r="B39" s="338">
        <v>1989</v>
      </c>
      <c r="C39" s="337">
        <v>5641.58</v>
      </c>
      <c r="D39" s="339">
        <v>353.4</v>
      </c>
      <c r="E39" s="340">
        <v>24.32</v>
      </c>
      <c r="F39" s="341">
        <v>11.73288</v>
      </c>
      <c r="G39" s="170"/>
      <c r="H39" s="165"/>
    </row>
    <row r="40" spans="1:8">
      <c r="A40" s="165">
        <f t="shared" si="0"/>
        <v>30</v>
      </c>
      <c r="B40" s="338">
        <v>1990</v>
      </c>
      <c r="C40" s="337">
        <v>5963.1440000000002</v>
      </c>
      <c r="D40" s="339">
        <v>330.22</v>
      </c>
      <c r="E40" s="340">
        <v>22.65</v>
      </c>
      <c r="F40" s="341">
        <v>12.350228000000001</v>
      </c>
      <c r="G40" s="170"/>
      <c r="H40" s="165"/>
    </row>
    <row r="41" spans="1:8">
      <c r="A41" s="165">
        <f t="shared" si="0"/>
        <v>31</v>
      </c>
      <c r="B41" s="338">
        <v>1991</v>
      </c>
      <c r="C41" s="337">
        <v>6158.1289999999999</v>
      </c>
      <c r="D41" s="339">
        <v>417.09</v>
      </c>
      <c r="E41" s="340">
        <v>19.3</v>
      </c>
      <c r="F41" s="341">
        <v>12.971499</v>
      </c>
      <c r="G41" s="170"/>
      <c r="H41" s="165"/>
    </row>
    <row r="42" spans="1:8">
      <c r="A42" s="165">
        <f t="shared" si="0"/>
        <v>32</v>
      </c>
      <c r="B42" s="338">
        <v>1992</v>
      </c>
      <c r="C42" s="337">
        <v>6520.3270000000002</v>
      </c>
      <c r="D42" s="339">
        <v>435.71</v>
      </c>
      <c r="E42" s="340">
        <v>20.87</v>
      </c>
      <c r="F42" s="341">
        <v>12.635590000000001</v>
      </c>
      <c r="G42" s="170"/>
      <c r="H42" s="165"/>
    </row>
    <row r="43" spans="1:8">
      <c r="A43" s="165">
        <f t="shared" si="0"/>
        <v>33</v>
      </c>
      <c r="B43" s="338">
        <v>1993</v>
      </c>
      <c r="C43" s="337">
        <v>6858.5590000000002</v>
      </c>
      <c r="D43" s="339">
        <v>466.45</v>
      </c>
      <c r="E43" s="340">
        <v>26.9</v>
      </c>
      <c r="F43" s="341">
        <v>12.687439999999999</v>
      </c>
      <c r="G43" s="170"/>
      <c r="H43" s="165"/>
    </row>
    <row r="44" spans="1:8">
      <c r="A44" s="165">
        <f t="shared" si="0"/>
        <v>34</v>
      </c>
      <c r="B44" s="338">
        <v>1994</v>
      </c>
      <c r="C44" s="337">
        <v>7287.2359999999999</v>
      </c>
      <c r="D44" s="339">
        <v>459.27</v>
      </c>
      <c r="E44" s="340">
        <v>31.75</v>
      </c>
      <c r="F44" s="341">
        <v>13.364756999999999</v>
      </c>
      <c r="G44" s="170"/>
      <c r="H44" s="165"/>
    </row>
    <row r="45" spans="1:8">
      <c r="A45" s="165">
        <f t="shared" si="0"/>
        <v>35</v>
      </c>
      <c r="B45" s="338">
        <v>1995</v>
      </c>
      <c r="C45" s="337">
        <v>7639.7489999999998</v>
      </c>
      <c r="D45" s="339">
        <v>615.92999999999995</v>
      </c>
      <c r="E45" s="340">
        <v>37.700000000000003</v>
      </c>
      <c r="F45" s="341">
        <v>14.166389999999998</v>
      </c>
      <c r="G45" s="170"/>
      <c r="H45" s="165"/>
    </row>
    <row r="46" spans="1:8">
      <c r="A46" s="165">
        <f t="shared" si="0"/>
        <v>36</v>
      </c>
      <c r="B46" s="338">
        <v>1996</v>
      </c>
      <c r="C46" s="337">
        <v>8073.1220000000003</v>
      </c>
      <c r="D46" s="339">
        <v>740.74</v>
      </c>
      <c r="E46" s="340">
        <v>40.630000000000003</v>
      </c>
      <c r="F46" s="341">
        <v>14.888873999999999</v>
      </c>
      <c r="G46" s="170"/>
      <c r="H46" s="165"/>
    </row>
    <row r="47" spans="1:8">
      <c r="A47" s="165">
        <f t="shared" si="0"/>
        <v>37</v>
      </c>
      <c r="B47" s="338">
        <v>1997</v>
      </c>
      <c r="C47" s="337">
        <v>8577.5519999999997</v>
      </c>
      <c r="D47" s="339">
        <v>970.43</v>
      </c>
      <c r="E47" s="340">
        <v>44.09</v>
      </c>
      <c r="F47" s="341">
        <v>15.522000000000002</v>
      </c>
      <c r="G47" s="170"/>
      <c r="H47" s="165"/>
    </row>
    <row r="48" spans="1:8">
      <c r="A48" s="165">
        <f t="shared" si="0"/>
        <v>38</v>
      </c>
      <c r="B48" s="338">
        <v>1998</v>
      </c>
      <c r="C48" s="337">
        <v>9062.8169999999991</v>
      </c>
      <c r="D48" s="339">
        <v>1229.23</v>
      </c>
      <c r="E48" s="340">
        <v>44.27</v>
      </c>
      <c r="F48" s="341">
        <v>16.2</v>
      </c>
      <c r="G48" s="170"/>
      <c r="H48" s="165"/>
    </row>
    <row r="49" spans="1:15">
      <c r="A49" s="165">
        <f t="shared" si="0"/>
        <v>39</v>
      </c>
      <c r="B49" s="338">
        <v>1999</v>
      </c>
      <c r="C49" s="337">
        <v>9631.1720000000005</v>
      </c>
      <c r="D49" s="339">
        <v>1469.25</v>
      </c>
      <c r="E49" s="340">
        <v>51.68</v>
      </c>
      <c r="F49" s="341">
        <v>16.711843601089175</v>
      </c>
      <c r="G49" s="170"/>
      <c r="H49" s="165"/>
    </row>
    <row r="50" spans="1:15">
      <c r="A50" s="165">
        <f t="shared" si="0"/>
        <v>40</v>
      </c>
      <c r="B50" s="338">
        <v>2000</v>
      </c>
      <c r="C50" s="337">
        <v>10250.951999999999</v>
      </c>
      <c r="D50" s="339">
        <v>1320.28</v>
      </c>
      <c r="E50" s="340">
        <v>56.13</v>
      </c>
      <c r="F50" s="341">
        <v>16.26845015151515</v>
      </c>
      <c r="G50" s="170"/>
      <c r="H50" s="165"/>
    </row>
    <row r="51" spans="1:15">
      <c r="A51" s="165">
        <f t="shared" si="0"/>
        <v>41</v>
      </c>
      <c r="B51" s="338">
        <v>2001</v>
      </c>
      <c r="C51" s="337">
        <v>10581.929</v>
      </c>
      <c r="D51" s="339">
        <v>1148.0899999999999</v>
      </c>
      <c r="E51" s="340">
        <v>38.85</v>
      </c>
      <c r="F51" s="341">
        <v>15.741</v>
      </c>
      <c r="G51" s="170"/>
      <c r="H51" s="165"/>
    </row>
    <row r="52" spans="1:15">
      <c r="A52" s="165">
        <f t="shared" si="0"/>
        <v>42</v>
      </c>
      <c r="B52" s="338">
        <v>2002</v>
      </c>
      <c r="C52" s="337">
        <v>10929.108</v>
      </c>
      <c r="D52" s="339">
        <v>879.82</v>
      </c>
      <c r="E52" s="342">
        <v>46.04</v>
      </c>
      <c r="F52" s="343">
        <v>16.079999999999998</v>
      </c>
      <c r="G52" s="170"/>
      <c r="H52" s="165"/>
    </row>
    <row r="53" spans="1:15">
      <c r="A53" s="165">
        <f t="shared" si="0"/>
        <v>43</v>
      </c>
      <c r="B53" s="338">
        <v>2003</v>
      </c>
      <c r="C53" s="337">
        <v>11456.45</v>
      </c>
      <c r="D53" s="339">
        <v>1111.9100000000001</v>
      </c>
      <c r="E53" s="342">
        <v>54.69</v>
      </c>
      <c r="F53" s="343">
        <v>17.88</v>
      </c>
      <c r="G53" s="170"/>
      <c r="H53" s="165"/>
    </row>
    <row r="54" spans="1:15">
      <c r="A54" s="165">
        <f t="shared" si="0"/>
        <v>44</v>
      </c>
      <c r="B54" s="338">
        <v>2004</v>
      </c>
      <c r="C54" s="337">
        <v>12217.196</v>
      </c>
      <c r="D54" s="339">
        <v>1211.92</v>
      </c>
      <c r="E54" s="342">
        <v>67.680000000000007</v>
      </c>
      <c r="F54" s="343">
        <v>19.407</v>
      </c>
      <c r="G54" s="170"/>
      <c r="H54" s="165"/>
    </row>
    <row r="55" spans="1:15">
      <c r="A55" s="165">
        <f t="shared" si="0"/>
        <v>45</v>
      </c>
      <c r="B55" s="338">
        <v>2005</v>
      </c>
      <c r="C55" s="337">
        <v>13039.197</v>
      </c>
      <c r="D55" s="339">
        <v>1248.29</v>
      </c>
      <c r="E55" s="342">
        <v>76.45</v>
      </c>
      <c r="F55" s="343">
        <v>22.38</v>
      </c>
      <c r="G55" s="165"/>
      <c r="H55" s="165"/>
    </row>
    <row r="56" spans="1:15">
      <c r="A56" s="165">
        <f t="shared" si="0"/>
        <v>46</v>
      </c>
      <c r="B56" s="338">
        <v>2006</v>
      </c>
      <c r="C56" s="337">
        <v>13815.583000000001</v>
      </c>
      <c r="D56" s="339">
        <v>1418.3</v>
      </c>
      <c r="E56" s="342">
        <v>87.72</v>
      </c>
      <c r="F56" s="343">
        <v>25.05</v>
      </c>
      <c r="G56" s="175"/>
      <c r="H56" s="165"/>
    </row>
    <row r="57" spans="1:15">
      <c r="A57" s="165">
        <f t="shared" si="0"/>
        <v>47</v>
      </c>
      <c r="B57" s="338">
        <v>2007</v>
      </c>
      <c r="C57" s="337">
        <v>14474.227999999999</v>
      </c>
      <c r="D57" s="339">
        <v>1468.36</v>
      </c>
      <c r="E57" s="342">
        <v>82.54</v>
      </c>
      <c r="F57" s="343">
        <v>27.73</v>
      </c>
      <c r="G57" s="175"/>
      <c r="H57" s="165"/>
    </row>
    <row r="58" spans="1:15">
      <c r="A58" s="165">
        <f t="shared" si="0"/>
        <v>48</v>
      </c>
      <c r="B58" s="338">
        <v>2008</v>
      </c>
      <c r="C58" s="337">
        <v>14769.861999999999</v>
      </c>
      <c r="D58" s="339">
        <v>903.25</v>
      </c>
      <c r="E58" s="340">
        <v>65.39</v>
      </c>
      <c r="F58" s="341">
        <v>28.05</v>
      </c>
      <c r="G58" s="165"/>
      <c r="H58" s="165"/>
    </row>
    <row r="59" spans="1:15">
      <c r="A59" s="165">
        <v>49</v>
      </c>
      <c r="B59" s="338">
        <v>2009</v>
      </c>
      <c r="C59" s="337">
        <v>14478.066999999999</v>
      </c>
      <c r="D59" s="339">
        <v>1115.0999999999999</v>
      </c>
      <c r="E59" s="340">
        <v>59.65</v>
      </c>
      <c r="F59" s="341">
        <v>22.31</v>
      </c>
      <c r="G59" s="165"/>
      <c r="H59" s="165"/>
    </row>
    <row r="60" spans="1:15">
      <c r="A60" s="165">
        <v>50</v>
      </c>
      <c r="B60" s="338">
        <v>2010</v>
      </c>
      <c r="C60" s="337">
        <v>15048.97</v>
      </c>
      <c r="D60" s="339">
        <v>1257.6400000000001</v>
      </c>
      <c r="E60" s="340">
        <v>83.66</v>
      </c>
      <c r="F60" s="341">
        <v>23.12</v>
      </c>
      <c r="G60" s="165"/>
      <c r="H60" s="165"/>
    </row>
    <row r="61" spans="1:15">
      <c r="A61" s="165">
        <v>51</v>
      </c>
      <c r="B61" s="338">
        <v>2011</v>
      </c>
      <c r="C61" s="337">
        <v>15599.731</v>
      </c>
      <c r="D61" s="344">
        <v>1257.5999999999999</v>
      </c>
      <c r="E61" s="345">
        <v>97.05</v>
      </c>
      <c r="F61" s="346">
        <v>26.02</v>
      </c>
      <c r="G61" s="165"/>
      <c r="H61" s="165"/>
      <c r="M61" s="296"/>
      <c r="N61" s="296"/>
      <c r="O61" s="135"/>
    </row>
    <row r="62" spans="1:15">
      <c r="A62" s="165">
        <v>52</v>
      </c>
      <c r="B62" s="338">
        <v>2012</v>
      </c>
      <c r="C62" s="337">
        <v>16253.97</v>
      </c>
      <c r="D62" s="344">
        <v>1426.19</v>
      </c>
      <c r="E62" s="345">
        <v>102.47</v>
      </c>
      <c r="F62" s="346">
        <v>30.44</v>
      </c>
      <c r="G62" s="175"/>
      <c r="H62" s="165"/>
      <c r="J62" s="296"/>
      <c r="K62" s="296"/>
      <c r="L62" s="296"/>
      <c r="M62" s="296"/>
      <c r="N62" s="296"/>
      <c r="O62" s="135"/>
    </row>
    <row r="63" spans="1:15">
      <c r="A63" s="165">
        <f t="shared" ref="A63:A71" si="1">A62+1</f>
        <v>53</v>
      </c>
      <c r="B63" s="338">
        <v>2013</v>
      </c>
      <c r="C63" s="337">
        <v>16843.196</v>
      </c>
      <c r="D63" s="344">
        <v>1848.36</v>
      </c>
      <c r="E63" s="345">
        <v>107.45</v>
      </c>
      <c r="F63" s="346">
        <v>36.28</v>
      </c>
      <c r="G63" s="175"/>
      <c r="H63" s="165"/>
      <c r="J63" s="296"/>
      <c r="K63" s="296"/>
      <c r="L63" s="296"/>
      <c r="M63" s="296"/>
      <c r="N63" s="296"/>
      <c r="O63" s="135"/>
    </row>
    <row r="64" spans="1:15" ht="16.2" thickBot="1">
      <c r="A64" s="165">
        <f t="shared" si="1"/>
        <v>54</v>
      </c>
      <c r="B64" s="338">
        <v>2014</v>
      </c>
      <c r="C64" s="337">
        <v>17550.687000000002</v>
      </c>
      <c r="D64" s="344">
        <v>2058.9</v>
      </c>
      <c r="E64" s="345">
        <v>113.01</v>
      </c>
      <c r="F64" s="346">
        <v>39.44</v>
      </c>
      <c r="G64" s="175"/>
      <c r="H64" s="165"/>
      <c r="J64" s="296"/>
      <c r="K64" s="296"/>
      <c r="L64" s="296"/>
      <c r="M64" s="296"/>
      <c r="N64" s="296"/>
      <c r="O64" s="135"/>
    </row>
    <row r="65" spans="1:15" ht="16.2" thickBot="1">
      <c r="A65" s="165">
        <f t="shared" si="1"/>
        <v>55</v>
      </c>
      <c r="B65" s="338">
        <v>2015</v>
      </c>
      <c r="C65" s="337">
        <v>18206.023000000001</v>
      </c>
      <c r="D65" s="344">
        <v>2043.94</v>
      </c>
      <c r="E65" s="345">
        <v>106.32</v>
      </c>
      <c r="F65" s="346">
        <v>43.16</v>
      </c>
      <c r="G65" s="175"/>
      <c r="H65" s="165"/>
      <c r="J65" s="296"/>
      <c r="K65" s="297" t="s">
        <v>292</v>
      </c>
      <c r="L65" s="298">
        <f>C73</f>
        <v>6.4047224029059047E-2</v>
      </c>
      <c r="M65" s="296"/>
      <c r="N65" s="296"/>
      <c r="O65" s="135"/>
    </row>
    <row r="66" spans="1:15" ht="16.2" thickBot="1">
      <c r="A66" s="165">
        <f t="shared" si="1"/>
        <v>56</v>
      </c>
      <c r="B66" s="338">
        <v>2016</v>
      </c>
      <c r="C66" s="337">
        <v>18695.106</v>
      </c>
      <c r="D66" s="344">
        <v>2238.83</v>
      </c>
      <c r="E66" s="345">
        <v>108.86</v>
      </c>
      <c r="F66" s="346">
        <v>45.03</v>
      </c>
      <c r="G66" s="175"/>
      <c r="H66" s="165"/>
      <c r="J66" s="296"/>
      <c r="K66" s="381" t="s">
        <v>329</v>
      </c>
      <c r="L66" s="382">
        <f>D73</f>
        <v>6.9929649076038825E-2</v>
      </c>
      <c r="M66" s="296"/>
      <c r="N66" s="296"/>
      <c r="O66" s="135"/>
    </row>
    <row r="67" spans="1:15" ht="16.2" thickBot="1">
      <c r="A67" s="165">
        <f t="shared" si="1"/>
        <v>57</v>
      </c>
      <c r="B67" s="338">
        <v>2017</v>
      </c>
      <c r="C67" s="337">
        <v>19479.623</v>
      </c>
      <c r="D67" s="344">
        <v>2673.61</v>
      </c>
      <c r="E67" s="345">
        <v>124.94</v>
      </c>
      <c r="F67" s="346">
        <v>49.73</v>
      </c>
      <c r="G67" s="175"/>
      <c r="H67" s="165"/>
      <c r="J67" s="296"/>
      <c r="K67" s="381" t="s">
        <v>302</v>
      </c>
      <c r="L67" s="382">
        <f>E73</f>
        <v>7.110642070117712E-2</v>
      </c>
      <c r="M67" s="296"/>
      <c r="N67" s="296"/>
      <c r="O67" s="135"/>
    </row>
    <row r="68" spans="1:15" ht="16.2" thickBot="1">
      <c r="A68" s="165">
        <f t="shared" si="1"/>
        <v>58</v>
      </c>
      <c r="B68" s="338">
        <v>2018</v>
      </c>
      <c r="C68" s="337">
        <v>20527.159</v>
      </c>
      <c r="D68" s="344">
        <v>2506.85</v>
      </c>
      <c r="E68" s="345">
        <v>148.34</v>
      </c>
      <c r="F68" s="346">
        <v>53.61</v>
      </c>
      <c r="H68" s="165"/>
      <c r="J68" s="296"/>
      <c r="K68" s="383" t="s">
        <v>303</v>
      </c>
      <c r="L68" s="384">
        <f>F73</f>
        <v>5.8768774575100879E-2</v>
      </c>
      <c r="M68" s="296"/>
      <c r="N68" s="296"/>
      <c r="O68" s="135"/>
    </row>
    <row r="69" spans="1:15" ht="16.2" thickBot="1">
      <c r="A69" s="165">
        <f t="shared" si="1"/>
        <v>59</v>
      </c>
      <c r="B69" s="338">
        <v>2019</v>
      </c>
      <c r="C69" s="337">
        <v>21372.581999999999</v>
      </c>
      <c r="D69" s="344">
        <v>3230.78</v>
      </c>
      <c r="E69" s="345">
        <v>162.35</v>
      </c>
      <c r="F69" s="346">
        <v>58.8</v>
      </c>
      <c r="G69" s="175"/>
      <c r="H69" s="165"/>
      <c r="J69" s="296"/>
      <c r="K69" s="385" t="s">
        <v>2</v>
      </c>
      <c r="L69" s="382">
        <f>G73</f>
        <v>6.5963017095343968E-2</v>
      </c>
      <c r="M69" s="296"/>
      <c r="N69" s="296"/>
      <c r="O69" s="135"/>
    </row>
    <row r="70" spans="1:15" ht="16.2" thickBot="1">
      <c r="A70" s="165">
        <f t="shared" si="1"/>
        <v>60</v>
      </c>
      <c r="B70" s="299">
        <v>2020</v>
      </c>
      <c r="C70" s="337">
        <v>20893.745999999999</v>
      </c>
      <c r="D70" s="300">
        <v>3756.07</v>
      </c>
      <c r="E70" s="301">
        <v>139.76</v>
      </c>
      <c r="F70" s="302">
        <v>56.7</v>
      </c>
      <c r="G70" s="175"/>
      <c r="H70" s="165"/>
      <c r="J70" s="296"/>
      <c r="K70" s="296"/>
      <c r="L70" s="303"/>
      <c r="M70" s="296"/>
      <c r="N70" s="296"/>
      <c r="O70" s="135"/>
    </row>
    <row r="71" spans="1:15" ht="16.2" thickBot="1">
      <c r="A71" s="165">
        <f t="shared" si="1"/>
        <v>61</v>
      </c>
      <c r="B71" s="304">
        <v>2021</v>
      </c>
      <c r="C71" s="347">
        <v>22997.501</v>
      </c>
      <c r="D71" s="305">
        <v>4766.18</v>
      </c>
      <c r="E71" s="306">
        <v>206.38</v>
      </c>
      <c r="F71" s="348">
        <v>59.2</v>
      </c>
      <c r="G71" s="218" t="s">
        <v>2</v>
      </c>
      <c r="H71" s="165"/>
      <c r="J71" s="296"/>
      <c r="K71" s="296"/>
      <c r="L71" s="303"/>
      <c r="M71" s="296"/>
      <c r="N71" s="296"/>
      <c r="O71" s="135"/>
    </row>
    <row r="72" spans="1:15" ht="16.2" thickBot="1">
      <c r="A72" s="165">
        <v>62</v>
      </c>
      <c r="B72" s="304">
        <v>2022</v>
      </c>
      <c r="C72" s="347">
        <v>25461.34</v>
      </c>
      <c r="D72" s="305">
        <v>3839.5</v>
      </c>
      <c r="E72" s="373">
        <v>219.49</v>
      </c>
      <c r="F72" s="374">
        <v>68.34</v>
      </c>
      <c r="G72" s="218"/>
      <c r="H72" s="165"/>
      <c r="J72" s="296"/>
      <c r="K72" s="296"/>
      <c r="L72" s="303"/>
    </row>
    <row r="73" spans="1:15" ht="16.2" thickBot="1">
      <c r="A73" s="165"/>
      <c r="B73" s="307" t="s">
        <v>277</v>
      </c>
      <c r="C73" s="308">
        <f>(((C$72/C10)^(1/62))-1)</f>
        <v>6.4047224029059047E-2</v>
      </c>
      <c r="D73" s="308">
        <f>(((D$72/D10)^(1/62))-1)</f>
        <v>6.9929649076038825E-2</v>
      </c>
      <c r="E73" s="308">
        <f>(((E$72/E10)^(1/62))-1)</f>
        <v>7.110642070117712E-2</v>
      </c>
      <c r="F73" s="308">
        <f>(((F$72/F10)^(1/62))-1)</f>
        <v>5.8768774575100879E-2</v>
      </c>
      <c r="G73" s="188">
        <f>AVERAGE(C73:F73)</f>
        <v>6.5963017095343968E-2</v>
      </c>
      <c r="H73" s="165"/>
      <c r="J73" s="296"/>
      <c r="K73" s="296"/>
      <c r="L73" s="296"/>
    </row>
    <row r="74" spans="1:15">
      <c r="A74" s="165"/>
      <c r="B74" s="309" t="s">
        <v>281</v>
      </c>
      <c r="C74" s="179"/>
      <c r="D74" s="179"/>
      <c r="E74" s="179"/>
      <c r="F74" s="179"/>
      <c r="G74" s="170"/>
      <c r="H74" s="165"/>
    </row>
    <row r="75" spans="1:15">
      <c r="A75" s="165"/>
      <c r="B75" s="309" t="s">
        <v>282</v>
      </c>
      <c r="C75" s="179"/>
      <c r="D75" s="179"/>
      <c r="E75" s="310"/>
      <c r="F75" s="310"/>
      <c r="G75" s="311"/>
      <c r="H75" s="165"/>
    </row>
    <row r="76" spans="1:15" ht="16.2" thickBot="1">
      <c r="A76" s="312"/>
      <c r="B76" s="313"/>
      <c r="C76" s="314"/>
      <c r="D76" s="314"/>
      <c r="E76" s="314"/>
      <c r="F76" s="314"/>
      <c r="G76" s="312"/>
      <c r="H76" s="135"/>
      <c r="I76" s="135"/>
    </row>
    <row r="77" spans="1:15">
      <c r="A77" s="312"/>
      <c r="B77" s="375" t="s">
        <v>285</v>
      </c>
      <c r="C77" s="376">
        <f>(((C$72/C62)^(1/10))-1)</f>
        <v>4.590485810304834E-2</v>
      </c>
      <c r="D77" s="376">
        <f>(((D$72/D62)^(1/10))-1)</f>
        <v>0.1041033522967787</v>
      </c>
      <c r="E77" s="376">
        <f>(((E$72/E62)^(1/10))-1)</f>
        <v>7.9149963130928702E-2</v>
      </c>
      <c r="F77" s="376">
        <f>(((F$72/F62)^(1/10))-1)</f>
        <v>8.4234026552026497E-2</v>
      </c>
      <c r="G77" s="312"/>
      <c r="H77" s="135"/>
      <c r="I77" s="135"/>
    </row>
    <row r="78" spans="1:15">
      <c r="A78" s="312"/>
      <c r="B78" s="377" t="s">
        <v>286</v>
      </c>
      <c r="C78" s="378">
        <f>(((C$72/C52)^(1/20))-1)</f>
        <v>4.3193390874648241E-2</v>
      </c>
      <c r="D78" s="378">
        <f>(((D$72/D52)^(1/20))-1)</f>
        <v>7.6450446144006534E-2</v>
      </c>
      <c r="E78" s="378">
        <f>(((E$72/E52)^(1/20))-1)</f>
        <v>8.1219752684538848E-2</v>
      </c>
      <c r="F78" s="378">
        <f>(((F$72/F52)^(1/20))-1)</f>
        <v>7.5027184478442699E-2</v>
      </c>
      <c r="G78" s="312"/>
      <c r="H78" s="135"/>
      <c r="I78" s="135"/>
    </row>
    <row r="79" spans="1:15">
      <c r="A79" s="312"/>
      <c r="B79" s="377" t="s">
        <v>287</v>
      </c>
      <c r="C79" s="378">
        <f>(((C$72/C42)^(1/30))-1)</f>
        <v>4.6454611075320118E-2</v>
      </c>
      <c r="D79" s="378">
        <f>(((D$72/D42)^(1/30))-1)</f>
        <v>7.523296688056802E-2</v>
      </c>
      <c r="E79" s="378">
        <f>(((E$72/E42)^(1/30))-1)</f>
        <v>8.1591028637681307E-2</v>
      </c>
      <c r="F79" s="378">
        <f>(((F$72/F42)^(1/30))-1)</f>
        <v>5.7878964958426371E-2</v>
      </c>
      <c r="G79" s="312"/>
      <c r="H79" s="135"/>
      <c r="I79" s="135"/>
    </row>
    <row r="80" spans="1:15">
      <c r="A80" s="312"/>
      <c r="B80" s="377" t="s">
        <v>288</v>
      </c>
      <c r="C80" s="378">
        <f>(((C$72/C32)^(1/40))-1)</f>
        <v>5.2061334849083263E-2</v>
      </c>
      <c r="D80" s="378">
        <f>(((D$72/D32)^(1/40))-1)</f>
        <v>8.6185861300598354E-2</v>
      </c>
      <c r="E80" s="378">
        <f>(((E$72/E32)^(1/40))-1)</f>
        <v>7.1565713199601921E-2</v>
      </c>
      <c r="F80" s="378">
        <f>(((F$72/F32)^(1/40))-1)</f>
        <v>5.8870819037686983E-2</v>
      </c>
      <c r="G80" s="312"/>
      <c r="H80" s="135"/>
      <c r="I80" s="135"/>
    </row>
    <row r="81" spans="1:9" ht="16.2" thickBot="1">
      <c r="A81" s="312"/>
      <c r="B81" s="379" t="s">
        <v>289</v>
      </c>
      <c r="C81" s="380">
        <f>(((C$72/C22)^(1/50))-1)</f>
        <v>6.1645363093447259E-2</v>
      </c>
      <c r="D81" s="380">
        <f>(((D$72/D22)^(1/50))-1)</f>
        <v>7.2121915475438225E-2</v>
      </c>
      <c r="E81" s="380">
        <f>(((E$72/E22)^(1/50))-1)</f>
        <v>7.403130784493972E-2</v>
      </c>
      <c r="F81" s="380">
        <f>(((F$72/F22)^(1/50))-1)</f>
        <v>6.3224325768814538E-2</v>
      </c>
      <c r="G81" s="312"/>
      <c r="H81" s="312"/>
      <c r="I81" s="135"/>
    </row>
    <row r="82" spans="1:9">
      <c r="A82" s="312"/>
      <c r="B82" s="315"/>
      <c r="C82" s="316"/>
      <c r="D82" s="313"/>
      <c r="E82" s="313"/>
      <c r="F82" s="313"/>
      <c r="G82" s="312"/>
      <c r="H82" s="312"/>
      <c r="I82" s="135"/>
    </row>
    <row r="83" spans="1:9" ht="16.2" thickBot="1">
      <c r="A83" s="312"/>
      <c r="B83" s="315"/>
      <c r="C83" s="313"/>
      <c r="D83" s="313"/>
      <c r="E83" s="313"/>
      <c r="F83" s="313"/>
      <c r="G83" s="312"/>
      <c r="H83" s="135"/>
      <c r="I83" s="135"/>
    </row>
    <row r="84" spans="1:9">
      <c r="A84" s="135"/>
      <c r="B84" s="297" t="s">
        <v>285</v>
      </c>
      <c r="C84" s="387">
        <v>4.590485810304834E-2</v>
      </c>
      <c r="D84" s="135"/>
      <c r="E84" s="135"/>
      <c r="F84" s="135"/>
    </row>
    <row r="85" spans="1:9">
      <c r="A85" s="135"/>
      <c r="B85" s="386" t="s">
        <v>286</v>
      </c>
      <c r="C85" s="388">
        <v>4.3193390874648241E-2</v>
      </c>
      <c r="D85" s="135"/>
      <c r="E85" s="135"/>
      <c r="F85" s="135"/>
    </row>
    <row r="86" spans="1:9">
      <c r="A86" s="135"/>
      <c r="B86" s="386" t="s">
        <v>287</v>
      </c>
      <c r="C86" s="388">
        <v>4.6454611075320118E-2</v>
      </c>
      <c r="D86" s="135"/>
      <c r="E86" s="135"/>
      <c r="F86" s="135"/>
    </row>
    <row r="87" spans="1:9">
      <c r="A87" s="135"/>
      <c r="B87" s="386" t="s">
        <v>288</v>
      </c>
      <c r="C87" s="388">
        <v>5.2061334849083263E-2</v>
      </c>
      <c r="D87" s="135"/>
      <c r="E87" s="135"/>
      <c r="F87" s="135"/>
    </row>
    <row r="88" spans="1:9" ht="16.2" thickBot="1">
      <c r="A88" s="135"/>
      <c r="B88" s="385" t="s">
        <v>289</v>
      </c>
      <c r="C88" s="389">
        <v>6.1645363093447259E-2</v>
      </c>
      <c r="D88" s="135"/>
      <c r="E88" s="135"/>
      <c r="F88" s="135"/>
    </row>
    <row r="89" spans="1:9">
      <c r="A89" s="135"/>
      <c r="B89" s="135"/>
      <c r="C89" s="135"/>
      <c r="D89" s="135"/>
      <c r="E89" s="135"/>
      <c r="F89" s="135"/>
    </row>
    <row r="90" spans="1:9">
      <c r="A90" s="135"/>
      <c r="B90" s="135"/>
      <c r="C90" s="135"/>
      <c r="D90" s="135"/>
      <c r="E90" s="135"/>
      <c r="F90" s="135"/>
    </row>
    <row r="91" spans="1:9">
      <c r="A91" s="135"/>
      <c r="B91" s="135"/>
      <c r="C91" s="135"/>
      <c r="D91" s="135"/>
      <c r="E91" s="135"/>
      <c r="F91" s="135"/>
    </row>
    <row r="92" spans="1:9">
      <c r="A92" s="135"/>
      <c r="B92" s="135"/>
      <c r="C92" s="135"/>
      <c r="D92" s="135"/>
      <c r="E92" s="135"/>
      <c r="F92" s="135"/>
    </row>
    <row r="93" spans="1:9">
      <c r="A93" s="135"/>
      <c r="B93" s="135"/>
      <c r="C93" s="135"/>
      <c r="D93" s="135"/>
      <c r="E93" s="135"/>
      <c r="F93" s="135"/>
    </row>
  </sheetData>
  <mergeCells count="2">
    <mergeCell ref="B4:G4"/>
    <mergeCell ref="B5:G5"/>
  </mergeCells>
  <pageMargins left="2.4500000000000002" right="0.7" top="0.5" bottom="0.5" header="0.3" footer="0.3"/>
  <pageSetup scale="6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J28"/>
  <sheetViews>
    <sheetView topLeftCell="A8" workbookViewId="0">
      <selection activeCell="J14" sqref="J14"/>
    </sheetView>
  </sheetViews>
  <sheetFormatPr defaultColWidth="9.109375" defaultRowHeight="13.2"/>
  <cols>
    <col min="1" max="1" width="20.44140625" style="165" customWidth="1"/>
    <col min="2" max="2" width="14.109375" style="165" customWidth="1"/>
    <col min="3" max="3" width="16.6640625" style="165" customWidth="1"/>
    <col min="4" max="4" width="15.5546875" style="165" customWidth="1"/>
    <col min="5" max="5" width="18" style="165" customWidth="1"/>
    <col min="6" max="6" width="17.33203125" style="165" customWidth="1"/>
    <col min="7" max="7" width="5" style="165" customWidth="1"/>
    <col min="8" max="8" width="5.109375" style="165" hidden="1" customWidth="1"/>
    <col min="9" max="11" width="9.109375" style="165"/>
    <col min="12" max="12" width="12.6640625" style="165" customWidth="1"/>
    <col min="13" max="16384" width="9.109375" style="165"/>
  </cols>
  <sheetData>
    <row r="1" spans="1:10" ht="15.6">
      <c r="A1"/>
      <c r="B1"/>
      <c r="C1"/>
      <c r="D1"/>
      <c r="G1" s="12" t="s">
        <v>536</v>
      </c>
      <c r="H1" s="12" t="s">
        <v>536</v>
      </c>
    </row>
    <row r="2" spans="1:10" ht="15.6">
      <c r="A2"/>
      <c r="B2"/>
      <c r="C2"/>
      <c r="D2" s="13"/>
      <c r="G2" s="12" t="s">
        <v>538</v>
      </c>
      <c r="H2" s="12" t="s">
        <v>538</v>
      </c>
    </row>
    <row r="3" spans="1:10" ht="15.6">
      <c r="A3"/>
      <c r="B3"/>
      <c r="C3"/>
      <c r="D3" s="13"/>
      <c r="E3" s="1"/>
      <c r="G3" s="1" t="s">
        <v>157</v>
      </c>
      <c r="H3" s="1" t="s">
        <v>157</v>
      </c>
    </row>
    <row r="4" spans="1:10" ht="20.399999999999999">
      <c r="A4" s="745"/>
      <c r="B4" s="745"/>
      <c r="C4" s="745"/>
      <c r="D4" s="745"/>
      <c r="E4" s="745"/>
      <c r="F4" s="745"/>
      <c r="G4" s="745"/>
      <c r="H4" s="745"/>
    </row>
    <row r="5" spans="1:10" ht="13.8">
      <c r="A5" s="750" t="s">
        <v>305</v>
      </c>
      <c r="B5" s="750"/>
      <c r="C5" s="750"/>
      <c r="D5" s="750"/>
      <c r="E5" s="750"/>
      <c r="F5" s="750"/>
      <c r="G5" s="750"/>
      <c r="H5" s="750"/>
    </row>
    <row r="6" spans="1:10" ht="15.6">
      <c r="A6" s="5"/>
      <c r="B6" s="6"/>
      <c r="C6" s="6"/>
      <c r="D6" s="6"/>
      <c r="E6"/>
      <c r="H6" s="87"/>
    </row>
    <row r="7" spans="1:10" ht="15.6">
      <c r="A7" s="206" t="s">
        <v>444</v>
      </c>
      <c r="B7" s="166"/>
      <c r="C7" s="173"/>
      <c r="D7" s="173"/>
      <c r="E7" s="173"/>
      <c r="F7" s="173"/>
      <c r="G7" s="173"/>
      <c r="H7" s="171"/>
      <c r="I7" s="172"/>
      <c r="J7" s="172"/>
    </row>
    <row r="8" spans="1:10" ht="15.6">
      <c r="A8" s="172"/>
      <c r="B8" s="172"/>
      <c r="C8" s="172"/>
      <c r="D8" s="174"/>
      <c r="E8" s="172"/>
      <c r="F8" s="172"/>
      <c r="G8" s="172"/>
      <c r="H8" s="172"/>
      <c r="I8" s="172"/>
      <c r="J8" s="172"/>
    </row>
    <row r="9" spans="1:10" ht="15.6">
      <c r="A9" s="172"/>
      <c r="B9" s="172"/>
      <c r="C9" s="172"/>
      <c r="D9" s="174"/>
      <c r="E9" s="172"/>
      <c r="F9" s="172"/>
      <c r="G9" s="172"/>
      <c r="H9" s="172"/>
      <c r="I9" s="172"/>
      <c r="J9" s="172"/>
    </row>
    <row r="10" spans="1:10" ht="15.6">
      <c r="A10" s="172"/>
      <c r="B10" s="172"/>
      <c r="C10" s="172"/>
      <c r="D10" s="174"/>
      <c r="E10" s="172"/>
      <c r="F10" s="172"/>
      <c r="G10" s="172"/>
      <c r="H10" s="172"/>
      <c r="I10" s="172"/>
      <c r="J10" s="172"/>
    </row>
    <row r="11" spans="1:10" ht="15.6">
      <c r="A11" s="172"/>
      <c r="B11" s="172"/>
      <c r="C11" s="172"/>
      <c r="D11" s="174"/>
      <c r="E11" s="172"/>
      <c r="F11" s="172"/>
      <c r="G11" s="172"/>
      <c r="H11" s="172"/>
      <c r="I11" s="172"/>
      <c r="J11" s="172"/>
    </row>
    <row r="12" spans="1:10" ht="15.6">
      <c r="A12" s="172"/>
      <c r="B12" s="172"/>
      <c r="C12" s="172"/>
      <c r="D12" s="174"/>
      <c r="E12" s="172"/>
      <c r="F12" s="172"/>
      <c r="G12" s="172"/>
      <c r="H12" s="172"/>
      <c r="I12" s="172"/>
      <c r="J12" s="172"/>
    </row>
    <row r="13" spans="1:10" ht="15.6">
      <c r="A13" s="172"/>
      <c r="B13" s="172"/>
      <c r="C13" s="172"/>
      <c r="D13" s="174"/>
      <c r="E13" s="172"/>
      <c r="F13" s="172"/>
      <c r="G13" s="172"/>
      <c r="H13" s="172"/>
      <c r="I13" s="172"/>
      <c r="J13" s="172"/>
    </row>
    <row r="14" spans="1:10" ht="15.6">
      <c r="A14" s="172"/>
      <c r="B14" s="175"/>
      <c r="C14" s="172"/>
      <c r="D14" s="172"/>
      <c r="E14" s="172"/>
      <c r="F14" s="172"/>
      <c r="G14" s="172"/>
      <c r="H14" s="172"/>
      <c r="I14" s="172"/>
      <c r="J14" s="172"/>
    </row>
    <row r="15" spans="1:10" ht="15.6">
      <c r="A15" s="172"/>
      <c r="B15" s="171"/>
      <c r="C15" s="171"/>
      <c r="D15" s="171"/>
      <c r="E15" s="172"/>
      <c r="F15" s="172"/>
      <c r="G15" s="172"/>
      <c r="H15" s="172"/>
      <c r="I15" s="172"/>
      <c r="J15" s="172"/>
    </row>
    <row r="16" spans="1:10" ht="15.6">
      <c r="A16" s="172"/>
      <c r="B16" s="166"/>
      <c r="C16" s="173"/>
      <c r="D16" s="173"/>
      <c r="E16" s="172"/>
      <c r="F16" s="172"/>
      <c r="G16" s="172"/>
      <c r="H16" s="172"/>
      <c r="I16" s="172"/>
      <c r="J16" s="172"/>
    </row>
    <row r="17" spans="1:10" ht="15.6">
      <c r="A17" s="172"/>
      <c r="B17" s="172"/>
      <c r="C17" s="172"/>
      <c r="D17" s="172"/>
      <c r="E17" s="172"/>
      <c r="F17" s="172"/>
      <c r="G17" s="172"/>
      <c r="H17" s="172"/>
      <c r="I17" s="172"/>
      <c r="J17" s="172"/>
    </row>
    <row r="18" spans="1:10" ht="15.6">
      <c r="A18" s="172"/>
      <c r="B18" s="172"/>
      <c r="C18" s="172"/>
      <c r="D18" s="172"/>
      <c r="E18" s="172"/>
      <c r="F18" s="172"/>
      <c r="G18" s="172"/>
      <c r="H18" s="172"/>
      <c r="I18" s="172"/>
      <c r="J18" s="172"/>
    </row>
    <row r="19" spans="1:10" ht="15.6">
      <c r="A19" s="172"/>
      <c r="B19" s="172"/>
      <c r="C19" s="172"/>
      <c r="D19" s="172"/>
      <c r="E19" s="172"/>
      <c r="F19" s="172"/>
      <c r="G19" s="172"/>
      <c r="H19" s="172"/>
      <c r="I19" s="172"/>
      <c r="J19" s="172"/>
    </row>
    <row r="20" spans="1:10" ht="15.6">
      <c r="A20" s="172"/>
      <c r="B20" s="172"/>
      <c r="C20" s="172"/>
      <c r="D20" s="172"/>
      <c r="E20" s="172"/>
      <c r="F20" s="172"/>
      <c r="G20" s="172"/>
      <c r="H20" s="172"/>
      <c r="I20" s="172"/>
      <c r="J20" s="172"/>
    </row>
    <row r="21" spans="1:10" ht="15.6">
      <c r="A21" s="172"/>
      <c r="B21" s="172"/>
      <c r="C21" s="172"/>
      <c r="D21" s="176"/>
      <c r="E21" s="172"/>
      <c r="F21" s="172"/>
      <c r="G21" s="172"/>
      <c r="H21" s="172"/>
      <c r="I21" s="172"/>
      <c r="J21" s="172"/>
    </row>
    <row r="22" spans="1:10" ht="15.6">
      <c r="A22" s="172"/>
      <c r="B22" s="172"/>
      <c r="C22" s="172"/>
      <c r="D22" s="176"/>
      <c r="E22" s="172"/>
      <c r="F22" s="172"/>
      <c r="G22" s="172"/>
      <c r="H22" s="172"/>
      <c r="I22" s="172"/>
      <c r="J22" s="172"/>
    </row>
    <row r="23" spans="1:10" ht="15.6">
      <c r="A23" s="172"/>
      <c r="B23" s="172"/>
      <c r="C23" s="172"/>
      <c r="D23" s="176"/>
      <c r="E23" s="172"/>
      <c r="F23" s="172"/>
      <c r="G23" s="172"/>
      <c r="H23" s="172"/>
      <c r="I23" s="172"/>
      <c r="J23" s="172"/>
    </row>
    <row r="24" spans="1:10" ht="15.6">
      <c r="A24" s="175"/>
      <c r="B24" s="172"/>
      <c r="C24" s="172"/>
      <c r="D24" s="172"/>
      <c r="E24" s="172"/>
      <c r="F24" s="172"/>
      <c r="G24" s="172"/>
      <c r="H24" s="172"/>
      <c r="I24" s="172"/>
      <c r="J24" s="172"/>
    </row>
    <row r="25" spans="1:10">
      <c r="A25" s="22"/>
    </row>
    <row r="26" spans="1:10" ht="15.6">
      <c r="A26" s="100"/>
    </row>
    <row r="27" spans="1:10" ht="15.6">
      <c r="A27" s="100"/>
    </row>
    <row r="28" spans="1:10">
      <c r="A28" s="170" t="s">
        <v>313</v>
      </c>
    </row>
  </sheetData>
  <mergeCells count="2">
    <mergeCell ref="A4:H4"/>
    <mergeCell ref="A5:H5"/>
  </mergeCells>
  <pageMargins left="0.87" right="0.75" top="0.38" bottom="0.25" header="0.41" footer="0.26"/>
  <pageSetup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H33"/>
  <sheetViews>
    <sheetView topLeftCell="A3" workbookViewId="0">
      <selection activeCell="J19" sqref="J18:J19"/>
    </sheetView>
  </sheetViews>
  <sheetFormatPr defaultRowHeight="13.2"/>
  <cols>
    <col min="1" max="8" width="14.6640625" customWidth="1"/>
  </cols>
  <sheetData>
    <row r="1" spans="1:8" ht="15.6">
      <c r="F1" s="165"/>
      <c r="G1" s="165"/>
      <c r="H1" s="12" t="s">
        <v>536</v>
      </c>
    </row>
    <row r="2" spans="1:8" ht="15.6">
      <c r="D2" s="13"/>
      <c r="F2" s="165"/>
      <c r="G2" s="165"/>
      <c r="H2" s="12" t="s">
        <v>538</v>
      </c>
    </row>
    <row r="3" spans="1:8" ht="15.6">
      <c r="D3" s="13"/>
      <c r="E3" s="1"/>
      <c r="F3" s="165"/>
      <c r="G3" s="165"/>
      <c r="H3" s="1" t="s">
        <v>155</v>
      </c>
    </row>
    <row r="4" spans="1:8" ht="20.399999999999999">
      <c r="A4" s="745"/>
      <c r="B4" s="745"/>
      <c r="C4" s="745"/>
      <c r="D4" s="745"/>
      <c r="E4" s="745"/>
      <c r="F4" s="745"/>
      <c r="G4" s="745"/>
      <c r="H4" s="745"/>
    </row>
    <row r="5" spans="1:8" ht="13.8">
      <c r="A5" s="751" t="s">
        <v>306</v>
      </c>
      <c r="B5" s="751"/>
      <c r="C5" s="751"/>
      <c r="D5" s="751"/>
      <c r="E5" s="751"/>
      <c r="F5" s="751"/>
      <c r="G5" s="751"/>
      <c r="H5" s="751"/>
    </row>
    <row r="6" spans="1:8" ht="15.6">
      <c r="A6" s="165"/>
      <c r="B6" s="165"/>
      <c r="C6" s="165"/>
      <c r="D6" s="165"/>
      <c r="E6" s="165"/>
      <c r="F6" s="165"/>
      <c r="G6" s="165"/>
      <c r="H6" s="87"/>
    </row>
    <row r="7" spans="1:8" ht="15.6">
      <c r="A7" s="206" t="s">
        <v>445</v>
      </c>
      <c r="B7" s="171"/>
      <c r="C7" s="171"/>
      <c r="D7" s="171"/>
      <c r="E7" s="171"/>
      <c r="F7" s="171"/>
      <c r="G7" s="171"/>
      <c r="H7" s="89"/>
    </row>
    <row r="8" spans="1:8" ht="15.6">
      <c r="A8" s="206" t="s">
        <v>446</v>
      </c>
      <c r="B8" s="166"/>
      <c r="C8" s="173"/>
      <c r="D8" s="173"/>
      <c r="E8" s="173"/>
      <c r="F8" s="173"/>
      <c r="G8" s="173"/>
      <c r="H8" s="171"/>
    </row>
    <row r="9" spans="1:8" ht="15.6">
      <c r="A9" s="172"/>
      <c r="B9" s="172"/>
      <c r="C9" s="172"/>
      <c r="D9" s="174"/>
      <c r="E9" s="172"/>
      <c r="F9" s="172"/>
      <c r="G9" s="172"/>
      <c r="H9" s="172"/>
    </row>
    <row r="10" spans="1:8" ht="15.6">
      <c r="A10" s="172"/>
      <c r="B10" s="172"/>
      <c r="C10" s="172"/>
      <c r="D10" s="174"/>
      <c r="E10" s="172"/>
      <c r="F10" s="172"/>
      <c r="G10" s="172"/>
      <c r="H10" s="172"/>
    </row>
    <row r="11" spans="1:8" ht="15.6">
      <c r="A11" s="172"/>
      <c r="B11" s="172"/>
      <c r="C11" s="172"/>
      <c r="D11" s="174"/>
      <c r="E11" s="172"/>
      <c r="F11" s="172"/>
      <c r="G11" s="172"/>
      <c r="H11" s="172"/>
    </row>
    <row r="12" spans="1:8" ht="15.6">
      <c r="A12" s="172"/>
      <c r="B12" s="172"/>
      <c r="C12" s="172"/>
      <c r="D12" s="174"/>
      <c r="E12" s="172"/>
      <c r="F12" s="172"/>
      <c r="G12" s="172"/>
      <c r="H12" s="172"/>
    </row>
    <row r="13" spans="1:8" ht="15.6">
      <c r="A13" s="172"/>
      <c r="B13" s="172"/>
      <c r="C13" s="172"/>
      <c r="D13" s="174"/>
      <c r="E13" s="172"/>
      <c r="F13" s="172"/>
      <c r="G13" s="172"/>
      <c r="H13" s="172"/>
    </row>
    <row r="14" spans="1:8" ht="15.6">
      <c r="A14" s="172"/>
      <c r="B14" s="172"/>
      <c r="C14" s="172"/>
      <c r="D14" s="174"/>
      <c r="E14" s="172"/>
      <c r="F14" s="172"/>
      <c r="G14" s="172"/>
      <c r="H14" s="172"/>
    </row>
    <row r="15" spans="1:8" ht="15.6">
      <c r="A15" s="172"/>
      <c r="B15" s="175"/>
      <c r="C15" s="172"/>
      <c r="D15" s="172"/>
      <c r="E15" s="172"/>
      <c r="F15" s="172"/>
      <c r="G15" s="172"/>
      <c r="H15" s="172"/>
    </row>
    <row r="16" spans="1:8" ht="15.6">
      <c r="A16" s="172"/>
      <c r="B16" s="171"/>
      <c r="C16" s="171"/>
      <c r="D16" s="171"/>
      <c r="E16" s="172"/>
      <c r="F16" s="172"/>
      <c r="G16" s="172"/>
      <c r="H16" s="172"/>
    </row>
    <row r="17" spans="1:8" ht="15.6">
      <c r="A17" s="172"/>
      <c r="B17" s="166"/>
      <c r="C17" s="173"/>
      <c r="D17" s="173"/>
      <c r="E17" s="172"/>
      <c r="F17" s="172"/>
      <c r="G17" s="172"/>
      <c r="H17" s="172"/>
    </row>
    <row r="18" spans="1:8" ht="15.6">
      <c r="A18" s="172"/>
      <c r="B18" s="172"/>
      <c r="C18" s="172"/>
      <c r="D18" s="172"/>
      <c r="E18" s="172"/>
      <c r="F18" s="172"/>
      <c r="G18" s="172"/>
      <c r="H18" s="172"/>
    </row>
    <row r="33" spans="1:1">
      <c r="A33" s="170" t="s">
        <v>314</v>
      </c>
    </row>
  </sheetData>
  <mergeCells count="2">
    <mergeCell ref="A4:H4"/>
    <mergeCell ref="A5:H5"/>
  </mergeCells>
  <pageMargins left="0.7" right="0.7" top="0.75" bottom="0.75" header="0.3" footer="0.3"/>
  <pageSetup scale="78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38"/>
  <sheetViews>
    <sheetView workbookViewId="0">
      <selection activeCell="J24" sqref="J23:J24"/>
    </sheetView>
  </sheetViews>
  <sheetFormatPr defaultRowHeight="13.2"/>
  <cols>
    <col min="1" max="10" width="14.6640625" customWidth="1"/>
  </cols>
  <sheetData>
    <row r="1" spans="1:8" ht="15.6">
      <c r="F1" s="165"/>
      <c r="G1" s="165"/>
      <c r="H1" s="12" t="s">
        <v>536</v>
      </c>
    </row>
    <row r="2" spans="1:8" ht="15.6">
      <c r="D2" s="13"/>
      <c r="F2" s="165"/>
      <c r="G2" s="165"/>
      <c r="H2" s="12" t="s">
        <v>538</v>
      </c>
    </row>
    <row r="3" spans="1:8" ht="15.6">
      <c r="D3" s="13"/>
      <c r="E3" s="1"/>
      <c r="F3" s="165"/>
      <c r="G3" s="165"/>
      <c r="H3" s="1" t="s">
        <v>156</v>
      </c>
    </row>
    <row r="4" spans="1:8" ht="20.399999999999999">
      <c r="A4" s="745"/>
      <c r="B4" s="745"/>
      <c r="C4" s="745"/>
      <c r="D4" s="745"/>
      <c r="E4" s="745"/>
      <c r="F4" s="745"/>
      <c r="G4" s="745"/>
      <c r="H4" s="745"/>
    </row>
    <row r="5" spans="1:8" ht="15.6">
      <c r="A5" s="747" t="s">
        <v>307</v>
      </c>
      <c r="B5" s="747"/>
      <c r="C5" s="747"/>
      <c r="D5" s="747"/>
      <c r="E5" s="747"/>
      <c r="F5" s="747"/>
      <c r="G5" s="747"/>
      <c r="H5" s="747"/>
    </row>
    <row r="6" spans="1:8" ht="15.6">
      <c r="A6" s="165"/>
      <c r="B6" s="165"/>
      <c r="C6" s="165"/>
      <c r="D6" s="165"/>
      <c r="E6" s="165"/>
      <c r="F6" s="165"/>
      <c r="G6" s="165"/>
      <c r="H6" s="87"/>
    </row>
    <row r="7" spans="1:8" ht="15.6">
      <c r="A7" s="206" t="s">
        <v>308</v>
      </c>
      <c r="B7" s="171"/>
      <c r="C7" s="171"/>
      <c r="D7" s="171"/>
      <c r="E7" s="171"/>
      <c r="F7" s="171"/>
      <c r="G7" s="171"/>
      <c r="H7" s="89"/>
    </row>
    <row r="8" spans="1:8" ht="15.6">
      <c r="A8" s="206" t="s">
        <v>446</v>
      </c>
      <c r="B8" s="166"/>
      <c r="C8" s="173"/>
      <c r="D8" s="173"/>
      <c r="E8" s="173"/>
      <c r="F8" s="173"/>
      <c r="G8" s="173"/>
      <c r="H8" s="171"/>
    </row>
    <row r="9" spans="1:8">
      <c r="A9" s="103"/>
      <c r="B9" s="103"/>
      <c r="C9" s="103"/>
      <c r="D9" s="103"/>
      <c r="E9" s="103"/>
      <c r="F9" s="103"/>
      <c r="G9" s="103"/>
      <c r="H9" s="103"/>
    </row>
    <row r="10" spans="1:8">
      <c r="A10" s="103"/>
      <c r="B10" s="103"/>
      <c r="C10" s="103"/>
      <c r="D10" s="103"/>
      <c r="E10" s="103"/>
      <c r="F10" s="103"/>
      <c r="G10" s="103"/>
      <c r="H10" s="103"/>
    </row>
    <row r="11" spans="1:8">
      <c r="A11" s="103"/>
      <c r="B11" s="103"/>
      <c r="C11" s="103"/>
      <c r="D11" s="103"/>
      <c r="E11" s="103"/>
      <c r="F11" s="103"/>
      <c r="G11" s="103"/>
      <c r="H11" s="103"/>
    </row>
    <row r="12" spans="1:8">
      <c r="A12" s="103"/>
      <c r="B12" s="103"/>
      <c r="C12" s="103"/>
      <c r="D12" s="103"/>
      <c r="E12" s="103"/>
      <c r="F12" s="103"/>
      <c r="G12" s="103"/>
      <c r="H12" s="103"/>
    </row>
    <row r="13" spans="1:8">
      <c r="A13" s="103"/>
      <c r="B13" s="103"/>
      <c r="C13" s="103"/>
      <c r="D13" s="103"/>
      <c r="E13" s="103"/>
      <c r="F13" s="103"/>
      <c r="G13" s="103"/>
      <c r="H13" s="103"/>
    </row>
    <row r="14" spans="1:8">
      <c r="A14" s="103"/>
      <c r="B14" s="103"/>
      <c r="C14" s="103"/>
      <c r="D14" s="103"/>
      <c r="E14" s="103"/>
      <c r="F14" s="103"/>
      <c r="G14" s="103"/>
      <c r="H14" s="103"/>
    </row>
    <row r="15" spans="1:8">
      <c r="A15" s="103"/>
      <c r="B15" s="103"/>
      <c r="C15" s="103"/>
      <c r="D15" s="103"/>
      <c r="E15" s="103"/>
      <c r="F15" s="103"/>
      <c r="G15" s="103"/>
      <c r="H15" s="103"/>
    </row>
    <row r="16" spans="1:8">
      <c r="A16" s="103"/>
      <c r="B16" s="103"/>
      <c r="C16" s="103"/>
      <c r="D16" s="103"/>
      <c r="E16" s="103"/>
      <c r="F16" s="103"/>
      <c r="G16" s="103"/>
      <c r="H16" s="103"/>
    </row>
    <row r="17" spans="1:8">
      <c r="A17" s="103"/>
      <c r="B17" s="103"/>
      <c r="C17" s="103"/>
      <c r="D17" s="103"/>
      <c r="E17" s="103"/>
      <c r="F17" s="103"/>
      <c r="G17" s="103"/>
      <c r="H17" s="103"/>
    </row>
    <row r="18" spans="1:8">
      <c r="A18" s="103"/>
      <c r="B18" s="103"/>
      <c r="C18" s="103"/>
      <c r="D18" s="103"/>
      <c r="E18" s="103"/>
      <c r="F18" s="103"/>
      <c r="G18" s="103"/>
      <c r="H18" s="103"/>
    </row>
    <row r="19" spans="1:8">
      <c r="A19" s="103"/>
      <c r="B19" s="103"/>
      <c r="C19" s="103"/>
      <c r="D19" s="103"/>
      <c r="E19" s="103"/>
      <c r="F19" s="103"/>
      <c r="G19" s="103"/>
      <c r="H19" s="103"/>
    </row>
    <row r="20" spans="1:8">
      <c r="A20" s="103"/>
      <c r="B20" s="103"/>
      <c r="C20" s="103"/>
      <c r="D20" s="103"/>
      <c r="E20" s="103"/>
      <c r="F20" s="103"/>
      <c r="G20" s="103"/>
      <c r="H20" s="103"/>
    </row>
    <row r="21" spans="1:8">
      <c r="A21" s="103"/>
      <c r="B21" s="103"/>
      <c r="C21" s="103"/>
      <c r="D21" s="103"/>
      <c r="E21" s="103"/>
      <c r="F21" s="103"/>
      <c r="G21" s="103"/>
      <c r="H21" s="103"/>
    </row>
    <row r="22" spans="1:8">
      <c r="A22" s="103"/>
      <c r="B22" s="103"/>
      <c r="C22" s="103"/>
      <c r="D22" s="103"/>
      <c r="E22" s="103"/>
      <c r="F22" s="103"/>
      <c r="G22" s="103"/>
      <c r="H22" s="103"/>
    </row>
    <row r="23" spans="1:8">
      <c r="A23" s="103"/>
      <c r="B23" s="103"/>
      <c r="C23" s="103"/>
      <c r="D23" s="103"/>
      <c r="E23" s="103"/>
      <c r="F23" s="103"/>
      <c r="G23" s="103"/>
      <c r="H23" s="103"/>
    </row>
    <row r="24" spans="1:8">
      <c r="A24" s="103"/>
      <c r="B24" s="103"/>
      <c r="C24" s="103"/>
      <c r="D24" s="103"/>
      <c r="E24" s="103"/>
      <c r="F24" s="103"/>
      <c r="G24" s="103"/>
      <c r="H24" s="103"/>
    </row>
    <row r="25" spans="1:8">
      <c r="A25" s="103"/>
      <c r="B25" s="103"/>
      <c r="C25" s="103"/>
      <c r="D25" s="103"/>
      <c r="E25" s="103"/>
      <c r="F25" s="103"/>
      <c r="G25" s="103"/>
      <c r="H25" s="103"/>
    </row>
    <row r="26" spans="1:8">
      <c r="A26" s="103"/>
      <c r="B26" s="103"/>
      <c r="C26" s="103"/>
      <c r="D26" s="103"/>
      <c r="E26" s="103"/>
      <c r="F26" s="103"/>
      <c r="G26" s="103"/>
      <c r="H26" s="103"/>
    </row>
    <row r="27" spans="1:8">
      <c r="A27" s="103"/>
      <c r="B27" s="103"/>
      <c r="C27" s="103"/>
      <c r="D27" s="103"/>
      <c r="E27" s="103"/>
      <c r="F27" s="103"/>
      <c r="G27" s="103"/>
      <c r="H27" s="103"/>
    </row>
    <row r="28" spans="1:8">
      <c r="A28" s="103"/>
      <c r="B28" s="103"/>
      <c r="C28" s="103"/>
      <c r="D28" s="103"/>
      <c r="E28" s="103"/>
      <c r="F28" s="103"/>
      <c r="G28" s="103"/>
      <c r="H28" s="103"/>
    </row>
    <row r="29" spans="1:8">
      <c r="A29" s="103"/>
      <c r="B29" s="103"/>
      <c r="C29" s="103"/>
      <c r="D29" s="103"/>
      <c r="E29" s="103"/>
      <c r="F29" s="103"/>
      <c r="G29" s="103"/>
      <c r="H29" s="103"/>
    </row>
    <row r="30" spans="1:8">
      <c r="A30" s="103"/>
      <c r="B30" s="103"/>
      <c r="C30" s="103"/>
      <c r="D30" s="103"/>
      <c r="E30" s="103"/>
      <c r="F30" s="103"/>
      <c r="G30" s="103"/>
      <c r="H30" s="103"/>
    </row>
    <row r="31" spans="1:8">
      <c r="A31" s="103"/>
      <c r="B31" s="103"/>
      <c r="C31" s="103"/>
      <c r="D31" s="103"/>
      <c r="E31" s="103"/>
      <c r="F31" s="103"/>
      <c r="G31" s="103"/>
      <c r="H31" s="103"/>
    </row>
    <row r="32" spans="1:8">
      <c r="A32" s="103"/>
      <c r="B32" s="103"/>
      <c r="C32" s="103"/>
      <c r="D32" s="103"/>
      <c r="E32" s="103"/>
      <c r="F32" s="103"/>
      <c r="G32" s="103"/>
      <c r="H32" s="103"/>
    </row>
    <row r="33" spans="1:8">
      <c r="A33" s="103"/>
      <c r="B33" s="103"/>
      <c r="C33" s="103"/>
      <c r="D33" s="103"/>
      <c r="E33" s="103"/>
      <c r="F33" s="103"/>
      <c r="G33" s="103"/>
      <c r="H33" s="103"/>
    </row>
    <row r="34" spans="1:8">
      <c r="A34" s="103"/>
      <c r="B34" s="103"/>
      <c r="C34" s="103"/>
      <c r="D34" s="103"/>
      <c r="E34" s="103"/>
      <c r="F34" s="103"/>
      <c r="G34" s="103"/>
      <c r="H34" s="103"/>
    </row>
    <row r="35" spans="1:8">
      <c r="A35" s="103"/>
      <c r="B35" s="103"/>
      <c r="C35" s="103"/>
      <c r="D35" s="103"/>
      <c r="E35" s="103"/>
      <c r="F35" s="103"/>
      <c r="G35" s="103"/>
      <c r="H35" s="103"/>
    </row>
    <row r="36" spans="1:8">
      <c r="A36" s="103"/>
      <c r="B36" s="103"/>
      <c r="C36" s="103"/>
      <c r="D36" s="103"/>
      <c r="E36" s="103"/>
      <c r="F36" s="103"/>
      <c r="G36" s="103"/>
      <c r="H36" s="103"/>
    </row>
    <row r="37" spans="1:8">
      <c r="A37" s="103"/>
      <c r="B37" s="103"/>
      <c r="C37" s="103"/>
      <c r="D37" s="103"/>
      <c r="E37" s="103"/>
      <c r="F37" s="103"/>
      <c r="G37" s="103"/>
      <c r="H37" s="103"/>
    </row>
    <row r="38" spans="1:8">
      <c r="A38" s="170" t="s">
        <v>315</v>
      </c>
      <c r="B38" s="103"/>
      <c r="C38" s="103"/>
      <c r="D38" s="103"/>
      <c r="E38" s="103"/>
      <c r="F38" s="103"/>
      <c r="G38" s="103"/>
      <c r="H38" s="103"/>
    </row>
  </sheetData>
  <mergeCells count="2">
    <mergeCell ref="A4:H4"/>
    <mergeCell ref="A5:H5"/>
  </mergeCells>
  <pageMargins left="0.7" right="0.7" top="0.75" bottom="0.75" header="0.3" footer="0.3"/>
  <pageSetup scale="78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34"/>
  <sheetViews>
    <sheetView topLeftCell="A2" workbookViewId="0">
      <selection activeCell="E14" sqref="E14"/>
    </sheetView>
  </sheetViews>
  <sheetFormatPr defaultRowHeight="13.2"/>
  <cols>
    <col min="1" max="1" width="17.109375" customWidth="1"/>
    <col min="2" max="2" width="20" customWidth="1"/>
    <col min="3" max="3" width="13" customWidth="1"/>
    <col min="4" max="4" width="14.44140625" customWidth="1"/>
    <col min="5" max="5" width="5.44140625" customWidth="1"/>
    <col min="7" max="7" width="7.6640625" customWidth="1"/>
  </cols>
  <sheetData>
    <row r="1" spans="1:7" ht="15.6">
      <c r="F1" s="165"/>
      <c r="G1" s="12" t="s">
        <v>536</v>
      </c>
    </row>
    <row r="2" spans="1:7" ht="15.6">
      <c r="D2" s="13"/>
      <c r="F2" s="165"/>
      <c r="G2" s="12" t="s">
        <v>538</v>
      </c>
    </row>
    <row r="3" spans="1:7" ht="15.6">
      <c r="D3" s="13"/>
      <c r="E3" s="1"/>
      <c r="F3" s="165"/>
      <c r="G3" s="1" t="s">
        <v>160</v>
      </c>
    </row>
    <row r="4" spans="1:7" ht="20.399999999999999">
      <c r="A4" s="745"/>
      <c r="B4" s="745"/>
      <c r="C4" s="745"/>
      <c r="D4" s="745"/>
      <c r="E4" s="745"/>
      <c r="F4" s="745"/>
      <c r="G4" s="745"/>
    </row>
    <row r="5" spans="1:7" ht="15.6">
      <c r="A5" s="747" t="s">
        <v>283</v>
      </c>
      <c r="B5" s="747"/>
      <c r="C5" s="747"/>
      <c r="D5" s="747"/>
      <c r="E5" s="747"/>
      <c r="F5" s="747"/>
      <c r="G5" s="747"/>
    </row>
    <row r="6" spans="1:7" ht="15.6">
      <c r="A6" s="5"/>
      <c r="B6" s="6"/>
      <c r="C6" s="6"/>
      <c r="D6" s="6"/>
      <c r="F6" s="165"/>
      <c r="G6" s="87"/>
    </row>
    <row r="7" spans="1:7" ht="15.6">
      <c r="A7" s="172"/>
      <c r="B7" s="171" t="s">
        <v>120</v>
      </c>
      <c r="C7" s="171"/>
      <c r="D7" s="171"/>
      <c r="E7" s="172"/>
      <c r="F7" s="165"/>
      <c r="G7" s="87"/>
    </row>
    <row r="8" spans="1:7" ht="16.2" thickBot="1">
      <c r="A8" s="172"/>
      <c r="B8" s="177" t="s">
        <v>284</v>
      </c>
      <c r="C8" s="173"/>
      <c r="D8" s="173"/>
      <c r="E8" s="178"/>
      <c r="F8" s="165"/>
      <c r="G8" s="87"/>
    </row>
    <row r="9" spans="1:7" ht="15.6">
      <c r="A9" s="172"/>
      <c r="B9" s="297" t="s">
        <v>285</v>
      </c>
      <c r="C9" s="387">
        <v>4.590485810304834E-2</v>
      </c>
      <c r="D9" s="172"/>
      <c r="E9" s="165"/>
      <c r="F9" s="87"/>
    </row>
    <row r="10" spans="1:7" ht="15.6">
      <c r="A10" s="172"/>
      <c r="B10" s="386" t="s">
        <v>286</v>
      </c>
      <c r="C10" s="388">
        <v>4.3193390874648241E-2</v>
      </c>
      <c r="D10" s="172"/>
      <c r="E10" s="165"/>
      <c r="F10" s="87"/>
    </row>
    <row r="11" spans="1:7" ht="15.6">
      <c r="A11" s="172"/>
      <c r="B11" s="386" t="s">
        <v>287</v>
      </c>
      <c r="C11" s="388">
        <v>4.6454611075320118E-2</v>
      </c>
      <c r="D11" s="172"/>
      <c r="E11" s="165"/>
      <c r="F11" s="87"/>
    </row>
    <row r="12" spans="1:7" ht="15.6">
      <c r="A12" s="172"/>
      <c r="B12" s="386" t="s">
        <v>288</v>
      </c>
      <c r="C12" s="388">
        <v>5.2061334849083263E-2</v>
      </c>
      <c r="D12" s="172"/>
      <c r="E12" s="165"/>
      <c r="F12" s="87"/>
    </row>
    <row r="13" spans="1:7" ht="16.2" thickBot="1">
      <c r="A13" s="172"/>
      <c r="B13" s="385" t="s">
        <v>289</v>
      </c>
      <c r="C13" s="389">
        <v>6.1645363093447259E-2</v>
      </c>
      <c r="D13" s="172"/>
      <c r="E13" s="165"/>
      <c r="F13" s="87"/>
    </row>
    <row r="14" spans="1:7" ht="15.6">
      <c r="A14" s="172"/>
      <c r="B14" s="170" t="s">
        <v>539</v>
      </c>
      <c r="C14" s="172"/>
      <c r="D14" s="172"/>
      <c r="E14" s="172"/>
      <c r="F14" s="165"/>
      <c r="G14" s="87"/>
    </row>
    <row r="15" spans="1:7" ht="15.6">
      <c r="A15" s="172"/>
      <c r="B15" s="175"/>
      <c r="C15" s="172"/>
      <c r="D15" s="172"/>
      <c r="E15" s="172"/>
      <c r="F15" s="165"/>
      <c r="G15" s="87"/>
    </row>
    <row r="16" spans="1:7" ht="15.6">
      <c r="A16" s="172"/>
      <c r="B16" s="171" t="s">
        <v>121</v>
      </c>
      <c r="C16" s="171"/>
      <c r="D16" s="171"/>
      <c r="E16" s="172"/>
      <c r="F16" s="165"/>
      <c r="G16" s="87"/>
    </row>
    <row r="17" spans="1:7" ht="15.6">
      <c r="A17" s="172"/>
      <c r="B17" s="177" t="s">
        <v>290</v>
      </c>
      <c r="C17" s="173"/>
      <c r="D17" s="173"/>
      <c r="E17" s="172"/>
      <c r="F17" s="165"/>
      <c r="G17" s="87"/>
    </row>
    <row r="18" spans="1:7" ht="15.6">
      <c r="A18" s="172"/>
      <c r="B18" s="172"/>
      <c r="C18" s="172"/>
      <c r="D18" s="172"/>
      <c r="E18" s="172"/>
      <c r="F18" s="165"/>
      <c r="G18" s="87"/>
    </row>
    <row r="19" spans="1:7" ht="15.6">
      <c r="A19" s="172"/>
      <c r="B19" s="172"/>
      <c r="C19" s="172"/>
      <c r="D19" s="179" t="s">
        <v>291</v>
      </c>
      <c r="E19" s="172"/>
      <c r="F19" s="172"/>
      <c r="G19" s="172"/>
    </row>
    <row r="20" spans="1:7" ht="15.6">
      <c r="A20" s="172"/>
      <c r="B20" s="172"/>
      <c r="C20" s="172"/>
      <c r="D20" s="179" t="s">
        <v>292</v>
      </c>
      <c r="E20" s="172"/>
      <c r="F20" s="172"/>
      <c r="G20" s="172"/>
    </row>
    <row r="21" spans="1:7" ht="16.2" thickBot="1">
      <c r="A21" s="172"/>
      <c r="B21" s="172"/>
      <c r="C21" s="172" t="s">
        <v>293</v>
      </c>
      <c r="D21" s="172" t="s">
        <v>294</v>
      </c>
      <c r="E21" s="172"/>
      <c r="F21" s="172"/>
      <c r="G21" s="172"/>
    </row>
    <row r="22" spans="1:7" ht="15.6">
      <c r="A22" s="180" t="s">
        <v>295</v>
      </c>
      <c r="B22" s="181"/>
      <c r="C22" s="181" t="s">
        <v>519</v>
      </c>
      <c r="D22" s="317">
        <f>0.015+0.023</f>
        <v>3.7999999999999999E-2</v>
      </c>
      <c r="E22" s="172"/>
      <c r="F22" s="172"/>
      <c r="G22" s="172"/>
    </row>
    <row r="23" spans="1:7" ht="15.6">
      <c r="A23" s="182" t="s">
        <v>296</v>
      </c>
      <c r="B23" s="172"/>
      <c r="C23" s="172" t="s">
        <v>297</v>
      </c>
      <c r="D23" s="318">
        <v>4.3999999999999997E-2</v>
      </c>
      <c r="E23" s="172"/>
      <c r="F23" s="172"/>
      <c r="G23" s="172"/>
    </row>
    <row r="24" spans="1:7" ht="15.6">
      <c r="A24" s="182" t="s">
        <v>298</v>
      </c>
      <c r="B24" s="172"/>
      <c r="C24" s="172" t="s">
        <v>517</v>
      </c>
      <c r="D24" s="318">
        <v>4.1000000000000002E-2</v>
      </c>
      <c r="E24" s="170"/>
      <c r="F24" s="172"/>
      <c r="G24" s="172"/>
    </row>
    <row r="25" spans="1:7" ht="16.2" thickBot="1">
      <c r="A25" s="183" t="s">
        <v>299</v>
      </c>
      <c r="B25" s="184"/>
      <c r="C25" s="184" t="s">
        <v>518</v>
      </c>
      <c r="D25" s="319">
        <f>0.019+0.024</f>
        <v>4.2999999999999997E-2</v>
      </c>
      <c r="E25" s="170"/>
      <c r="F25" s="172"/>
      <c r="G25" s="172"/>
    </row>
    <row r="26" spans="1:7" ht="15.6">
      <c r="A26" s="175" t="s">
        <v>300</v>
      </c>
      <c r="B26" s="172"/>
      <c r="C26" s="179" t="s">
        <v>2</v>
      </c>
      <c r="D26" s="689">
        <f>AVERAGE(D22:D25)</f>
        <v>4.1499999999999995E-2</v>
      </c>
      <c r="E26" s="170"/>
      <c r="F26" s="170"/>
      <c r="G26" s="165"/>
    </row>
    <row r="27" spans="1:7" ht="12" customHeight="1">
      <c r="A27" s="429" t="s">
        <v>513</v>
      </c>
      <c r="B27" s="170"/>
      <c r="C27" s="170"/>
      <c r="D27" s="170"/>
      <c r="E27" s="170"/>
      <c r="F27" s="170"/>
      <c r="G27" s="165"/>
    </row>
    <row r="28" spans="1:7">
      <c r="A28" s="4" t="s">
        <v>514</v>
      </c>
      <c r="B28" s="170"/>
      <c r="C28" s="170"/>
      <c r="D28" s="170"/>
    </row>
    <row r="29" spans="1:7">
      <c r="A29" s="430" t="s">
        <v>515</v>
      </c>
      <c r="B29" s="170"/>
      <c r="C29" s="170"/>
      <c r="D29" s="170"/>
    </row>
    <row r="30" spans="1:7">
      <c r="A30" s="430" t="s">
        <v>389</v>
      </c>
      <c r="B30" s="170"/>
      <c r="C30" s="170"/>
      <c r="D30" s="170"/>
    </row>
    <row r="31" spans="1:7">
      <c r="A31" s="430" t="s">
        <v>516</v>
      </c>
    </row>
    <row r="32" spans="1:7">
      <c r="A32" s="431" t="s">
        <v>390</v>
      </c>
    </row>
    <row r="34" spans="1:1">
      <c r="A34" t="s">
        <v>388</v>
      </c>
    </row>
  </sheetData>
  <mergeCells count="2">
    <mergeCell ref="A4:G4"/>
    <mergeCell ref="A5:G5"/>
  </mergeCells>
  <hyperlinks>
    <hyperlink ref="A29" r:id="rId1" display="https://www.ssa.gov/oact/TR/2017/tr2017.pdf" xr:uid="{00000000-0004-0000-1B00-000000000000}"/>
    <hyperlink ref="A30" r:id="rId2" display="https://www.ssa.gov/oact/TR/2017/tr2017.pdf" xr:uid="{00000000-0004-0000-1B00-000001000000}"/>
    <hyperlink ref="A31" r:id="rId3" display="https://www.ssa.gov/oact/TR/2017/tr2017.pdf" xr:uid="{00000000-0004-0000-1B00-000002000000}"/>
    <hyperlink ref="A32" r:id="rId4" xr:uid="{00000000-0004-0000-1B00-000003000000}"/>
  </hyperlinks>
  <pageMargins left="1.45" right="0.7" top="0.75" bottom="0.75" header="0.3" footer="0.3"/>
  <pageSetup scale="95" orientation="portrait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0">
    <pageSetUpPr fitToPage="1"/>
  </sheetPr>
  <dimension ref="A1:L35"/>
  <sheetViews>
    <sheetView workbookViewId="0">
      <selection activeCell="Q1" sqref="Q1:W1048576"/>
    </sheetView>
  </sheetViews>
  <sheetFormatPr defaultRowHeight="13.2"/>
  <sheetData>
    <row r="1" spans="1:12" ht="15.6">
      <c r="L1" s="12" t="s">
        <v>536</v>
      </c>
    </row>
    <row r="2" spans="1:12" ht="15.6">
      <c r="L2" s="1" t="s">
        <v>398</v>
      </c>
    </row>
    <row r="3" spans="1:12" ht="15.6">
      <c r="L3" s="12" t="s">
        <v>311</v>
      </c>
    </row>
    <row r="4" spans="1:12" ht="15.6">
      <c r="L4" s="87" t="s">
        <v>150</v>
      </c>
    </row>
    <row r="7" spans="1:12" ht="15.6">
      <c r="A7" s="11" t="s">
        <v>398</v>
      </c>
      <c r="B7" s="85"/>
      <c r="C7" s="85"/>
      <c r="D7" s="85"/>
      <c r="E7" s="85"/>
      <c r="F7" s="85"/>
      <c r="G7" s="85"/>
      <c r="H7" s="89"/>
      <c r="I7" s="6"/>
      <c r="J7" s="6"/>
      <c r="K7" s="6"/>
      <c r="L7" s="6"/>
    </row>
    <row r="9" spans="1:12" ht="15.6">
      <c r="A9" s="5" t="s">
        <v>359</v>
      </c>
      <c r="B9" s="85"/>
      <c r="C9" s="85"/>
      <c r="D9" s="85"/>
      <c r="E9" s="85"/>
      <c r="F9" s="85"/>
      <c r="G9" s="85"/>
      <c r="H9" s="89"/>
      <c r="I9" s="6"/>
      <c r="J9" s="6"/>
      <c r="K9" s="6"/>
      <c r="L9" s="6"/>
    </row>
    <row r="31" ht="8.25" customHeight="1"/>
    <row r="35" spans="1:1">
      <c r="A35" s="88" t="s">
        <v>141</v>
      </c>
    </row>
  </sheetData>
  <phoneticPr fontId="76" type="noConversion"/>
  <pageMargins left="0.95" right="0.7" top="0.75" bottom="0.75" header="0.3" footer="0.3"/>
  <pageSetup scale="81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I34"/>
  <sheetViews>
    <sheetView workbookViewId="0">
      <selection activeCell="H1" sqref="H1:H3"/>
    </sheetView>
  </sheetViews>
  <sheetFormatPr defaultRowHeight="13.2"/>
  <cols>
    <col min="1" max="6" width="16.6640625" customWidth="1"/>
    <col min="7" max="7" width="9.33203125" customWidth="1"/>
    <col min="8" max="8" width="7.5546875" customWidth="1"/>
  </cols>
  <sheetData>
    <row r="1" spans="1:9" ht="15.6">
      <c r="F1" s="165"/>
      <c r="G1" s="165"/>
      <c r="H1" s="12" t="s">
        <v>536</v>
      </c>
      <c r="I1" s="165"/>
    </row>
    <row r="2" spans="1:9" ht="15.6">
      <c r="D2" s="13"/>
      <c r="F2" s="165"/>
      <c r="G2" s="165"/>
      <c r="H2" s="12" t="s">
        <v>538</v>
      </c>
      <c r="I2" s="165"/>
    </row>
    <row r="3" spans="1:9" ht="15.6">
      <c r="D3" s="13"/>
      <c r="E3" s="1"/>
      <c r="F3" s="165"/>
      <c r="G3" s="165"/>
      <c r="H3" s="1" t="s">
        <v>159</v>
      </c>
      <c r="I3" s="165"/>
    </row>
    <row r="4" spans="1:9" ht="20.399999999999999">
      <c r="A4" s="745"/>
      <c r="B4" s="745"/>
      <c r="C4" s="745"/>
      <c r="D4" s="745"/>
      <c r="E4" s="745"/>
      <c r="F4" s="745"/>
      <c r="G4" s="745"/>
      <c r="H4" s="745"/>
      <c r="I4" s="165"/>
    </row>
    <row r="5" spans="1:9" ht="15.6">
      <c r="A5" s="747" t="s">
        <v>276</v>
      </c>
      <c r="B5" s="747"/>
      <c r="C5" s="747"/>
      <c r="D5" s="747"/>
      <c r="E5" s="747"/>
      <c r="F5" s="747"/>
      <c r="G5" s="747"/>
      <c r="H5" s="747"/>
      <c r="I5" s="165"/>
    </row>
    <row r="6" spans="1:9" ht="15.6">
      <c r="A6" s="165"/>
      <c r="B6" s="165"/>
      <c r="C6" s="165"/>
      <c r="D6" s="165"/>
      <c r="E6" s="165"/>
      <c r="F6" s="165"/>
      <c r="G6" s="165"/>
      <c r="H6" s="87"/>
      <c r="I6" s="165"/>
    </row>
    <row r="7" spans="1:9" ht="15.6">
      <c r="A7" s="171" t="s">
        <v>301</v>
      </c>
      <c r="B7" s="171"/>
      <c r="C7" s="171"/>
      <c r="D7" s="171"/>
      <c r="E7" s="171"/>
      <c r="F7" s="171"/>
      <c r="G7" s="171"/>
      <c r="H7" s="89"/>
      <c r="I7" s="172"/>
    </row>
    <row r="8" spans="1:9" ht="15.6">
      <c r="A8" s="172"/>
      <c r="B8" s="166"/>
      <c r="C8" s="173"/>
      <c r="D8" s="173"/>
      <c r="E8" s="178"/>
      <c r="F8" s="178"/>
      <c r="G8" s="178"/>
      <c r="H8" s="172"/>
      <c r="I8" s="172"/>
    </row>
    <row r="9" spans="1:9" ht="15.6">
      <c r="A9" s="172"/>
      <c r="B9" s="172"/>
      <c r="C9" s="172"/>
      <c r="D9" s="174"/>
      <c r="E9" s="172"/>
      <c r="F9" s="172"/>
      <c r="G9" s="172"/>
      <c r="H9" s="172"/>
      <c r="I9" s="172"/>
    </row>
    <row r="10" spans="1:9" ht="15.6">
      <c r="A10" s="172"/>
      <c r="B10" s="172"/>
      <c r="C10" s="172"/>
      <c r="D10" s="174"/>
      <c r="E10" s="172"/>
      <c r="F10" s="172"/>
      <c r="G10" s="172"/>
      <c r="H10" s="172"/>
      <c r="I10" s="172"/>
    </row>
    <row r="11" spans="1:9" ht="15.6">
      <c r="A11" s="172"/>
      <c r="B11" s="172"/>
      <c r="C11" s="172"/>
      <c r="D11" s="174"/>
      <c r="E11" s="172"/>
      <c r="F11" s="172"/>
      <c r="G11" s="172"/>
      <c r="H11" s="172"/>
      <c r="I11" s="172"/>
    </row>
    <row r="12" spans="1:9" ht="15.6">
      <c r="A12" s="172"/>
      <c r="B12" s="172"/>
      <c r="C12" s="172"/>
      <c r="D12" s="174"/>
      <c r="E12" s="172"/>
      <c r="F12" s="172"/>
      <c r="G12" s="172"/>
      <c r="H12" s="172"/>
      <c r="I12" s="172"/>
    </row>
    <row r="13" spans="1:9" ht="15.6">
      <c r="A13" s="172"/>
      <c r="B13" s="172"/>
      <c r="C13" s="172"/>
      <c r="D13" s="174"/>
      <c r="E13" s="172"/>
      <c r="F13" s="172"/>
      <c r="G13" s="172"/>
      <c r="H13" s="172"/>
      <c r="I13" s="172"/>
    </row>
    <row r="14" spans="1:9" ht="15.6">
      <c r="A14" s="172"/>
      <c r="B14" s="172"/>
      <c r="C14" s="172"/>
      <c r="D14" s="174"/>
      <c r="E14" s="172"/>
      <c r="F14" s="172"/>
      <c r="G14" s="172"/>
      <c r="H14" s="172"/>
      <c r="I14" s="172"/>
    </row>
    <row r="15" spans="1:9" ht="15.6">
      <c r="A15" s="172"/>
      <c r="B15" s="172"/>
      <c r="C15" s="172"/>
      <c r="D15" s="174"/>
      <c r="E15" s="172"/>
      <c r="F15" s="172"/>
      <c r="G15" s="172"/>
      <c r="H15" s="172"/>
      <c r="I15" s="172"/>
    </row>
    <row r="16" spans="1:9" ht="15.6">
      <c r="A16" s="172"/>
      <c r="B16" s="175"/>
      <c r="C16" s="172"/>
      <c r="D16" s="172"/>
      <c r="E16" s="172"/>
      <c r="F16" s="172"/>
      <c r="G16" s="172"/>
      <c r="H16" s="172"/>
      <c r="I16" s="172"/>
    </row>
    <row r="17" spans="1:9" ht="15.6">
      <c r="A17" s="172"/>
      <c r="B17" s="171"/>
      <c r="C17" s="171"/>
      <c r="D17" s="171"/>
      <c r="E17" s="172"/>
      <c r="F17" s="172"/>
      <c r="G17" s="172"/>
      <c r="H17" s="172"/>
      <c r="I17" s="172"/>
    </row>
    <row r="18" spans="1:9" ht="15.6">
      <c r="A18" s="172"/>
      <c r="B18" s="166"/>
      <c r="C18" s="173"/>
      <c r="D18" s="173"/>
      <c r="E18" s="172"/>
      <c r="F18" s="172"/>
      <c r="G18" s="172"/>
      <c r="H18" s="172"/>
      <c r="I18" s="172"/>
    </row>
    <row r="19" spans="1:9" ht="15.6">
      <c r="A19" s="172"/>
      <c r="B19" s="172"/>
      <c r="C19" s="172"/>
      <c r="D19" s="172"/>
      <c r="E19" s="172"/>
      <c r="F19" s="172"/>
      <c r="G19" s="172"/>
      <c r="H19" s="172"/>
      <c r="I19" s="172"/>
    </row>
    <row r="20" spans="1:9" ht="15.6">
      <c r="A20" s="172"/>
      <c r="B20" s="172"/>
      <c r="C20" s="172"/>
      <c r="D20" s="172"/>
      <c r="E20" s="172"/>
      <c r="F20" s="172"/>
      <c r="G20" s="172"/>
      <c r="H20" s="172"/>
      <c r="I20" s="172"/>
    </row>
    <row r="21" spans="1:9" ht="15.6">
      <c r="A21" s="172"/>
      <c r="B21" s="172"/>
      <c r="C21" s="172"/>
      <c r="D21" s="172"/>
      <c r="E21" s="172"/>
      <c r="F21" s="172"/>
      <c r="G21" s="172"/>
      <c r="H21" s="172"/>
      <c r="I21" s="172"/>
    </row>
    <row r="22" spans="1:9" ht="15.6">
      <c r="A22" s="172"/>
      <c r="B22" s="172"/>
      <c r="C22" s="172"/>
      <c r="D22" s="172"/>
      <c r="E22" s="172"/>
      <c r="F22" s="172"/>
      <c r="G22" s="172"/>
      <c r="H22" s="172"/>
      <c r="I22" s="172"/>
    </row>
    <row r="23" spans="1:9" ht="15.6">
      <c r="A23" s="172"/>
      <c r="B23" s="172"/>
      <c r="C23" s="172"/>
      <c r="D23" s="176"/>
      <c r="E23" s="172"/>
      <c r="F23" s="172"/>
      <c r="G23" s="172"/>
      <c r="H23" s="172"/>
      <c r="I23" s="172"/>
    </row>
    <row r="24" spans="1:9" ht="15.6">
      <c r="A24" s="172"/>
      <c r="B24" s="172"/>
      <c r="C24" s="172"/>
      <c r="D24" s="176"/>
      <c r="E24" s="172"/>
      <c r="F24" s="172"/>
      <c r="G24" s="172"/>
      <c r="H24" s="172"/>
      <c r="I24" s="172"/>
    </row>
    <row r="25" spans="1:9" ht="15.6">
      <c r="A25" s="172"/>
      <c r="B25" s="172"/>
      <c r="C25" s="172"/>
      <c r="D25" s="176"/>
      <c r="E25" s="172"/>
      <c r="F25" s="172"/>
      <c r="G25" s="172"/>
      <c r="H25" s="172"/>
      <c r="I25" s="172"/>
    </row>
    <row r="26" spans="1:9" ht="15.6">
      <c r="A26" s="175"/>
      <c r="B26" s="172"/>
      <c r="C26" s="172"/>
      <c r="D26" s="172"/>
      <c r="E26" s="172"/>
      <c r="F26" s="172"/>
      <c r="G26" s="172"/>
      <c r="H26" s="172"/>
      <c r="I26" s="172"/>
    </row>
    <row r="27" spans="1:9">
      <c r="A27" s="22"/>
      <c r="B27" s="165"/>
      <c r="C27" s="165"/>
      <c r="D27" s="165"/>
      <c r="E27" s="165"/>
      <c r="F27" s="165"/>
      <c r="G27" s="165"/>
      <c r="H27" s="165"/>
      <c r="I27" s="165"/>
    </row>
    <row r="28" spans="1:9" ht="15.6">
      <c r="A28" s="100"/>
      <c r="B28" s="165"/>
      <c r="C28" s="165"/>
      <c r="D28" s="165"/>
      <c r="E28" s="165"/>
      <c r="F28" s="165"/>
      <c r="G28" s="165"/>
      <c r="H28" s="165"/>
      <c r="I28" s="165"/>
    </row>
    <row r="29" spans="1:9">
      <c r="A29" s="165"/>
      <c r="B29" s="165"/>
      <c r="C29" s="165"/>
      <c r="D29" s="165"/>
      <c r="E29" s="165"/>
      <c r="F29" s="165"/>
      <c r="G29" s="165"/>
      <c r="H29" s="165"/>
      <c r="I29" s="165"/>
    </row>
    <row r="30" spans="1:9">
      <c r="A30" s="165"/>
      <c r="B30" s="165"/>
      <c r="C30" s="165"/>
      <c r="D30" s="165"/>
      <c r="E30" s="165"/>
      <c r="F30" s="165"/>
      <c r="G30" s="165"/>
      <c r="H30" s="165"/>
      <c r="I30" s="165"/>
    </row>
    <row r="31" spans="1:9">
      <c r="A31" s="165"/>
      <c r="B31" s="165"/>
      <c r="C31" s="165"/>
      <c r="D31" s="165"/>
      <c r="E31" s="165"/>
      <c r="F31" s="165"/>
      <c r="G31" s="165"/>
      <c r="H31" s="165"/>
      <c r="I31" s="165"/>
    </row>
    <row r="32" spans="1:9">
      <c r="A32" s="165"/>
      <c r="B32" s="165"/>
      <c r="C32" s="165"/>
      <c r="D32" s="165"/>
      <c r="E32" s="165"/>
      <c r="F32" s="165"/>
      <c r="G32" s="165"/>
      <c r="H32" s="165"/>
      <c r="I32" s="165"/>
    </row>
    <row r="33" spans="1:9">
      <c r="A33" s="165"/>
      <c r="B33" s="165"/>
      <c r="C33" s="165"/>
      <c r="D33" s="165"/>
      <c r="E33" s="165"/>
      <c r="F33" s="165"/>
      <c r="G33" s="165"/>
      <c r="H33" s="165"/>
      <c r="I33" s="165"/>
    </row>
    <row r="34" spans="1:9">
      <c r="A34" s="165"/>
      <c r="B34" s="165"/>
      <c r="C34" s="165"/>
      <c r="D34" s="165"/>
      <c r="E34" s="165"/>
      <c r="F34" s="165"/>
      <c r="G34" s="165"/>
      <c r="H34" s="165"/>
      <c r="I34" s="165"/>
    </row>
  </sheetData>
  <mergeCells count="2">
    <mergeCell ref="A4:H4"/>
    <mergeCell ref="A5:H5"/>
  </mergeCells>
  <pageMargins left="0.95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>
    <pageSetUpPr fitToPage="1"/>
  </sheetPr>
  <dimension ref="A1:J33"/>
  <sheetViews>
    <sheetView workbookViewId="0">
      <selection activeCell="O13" sqref="O13"/>
    </sheetView>
  </sheetViews>
  <sheetFormatPr defaultRowHeight="13.2"/>
  <cols>
    <col min="10" max="10" width="15.109375" customWidth="1"/>
  </cols>
  <sheetData>
    <row r="1" spans="1:10" ht="15.6">
      <c r="J1" s="12" t="s">
        <v>536</v>
      </c>
    </row>
    <row r="2" spans="1:10" ht="15.6">
      <c r="J2" s="1" t="s">
        <v>398</v>
      </c>
    </row>
    <row r="3" spans="1:10" ht="15.6">
      <c r="J3" s="12" t="s">
        <v>311</v>
      </c>
    </row>
    <row r="4" spans="1:10" ht="15.6">
      <c r="J4" s="87" t="s">
        <v>21</v>
      </c>
    </row>
    <row r="7" spans="1:10" ht="15.6">
      <c r="A7" s="11" t="s">
        <v>398</v>
      </c>
      <c r="B7" s="85"/>
      <c r="C7" s="85"/>
      <c r="D7" s="85"/>
      <c r="E7" s="85"/>
      <c r="F7" s="85"/>
      <c r="G7" s="85"/>
      <c r="H7" s="89"/>
      <c r="I7" s="6"/>
      <c r="J7" s="6"/>
    </row>
    <row r="9" spans="1:10" ht="15.6">
      <c r="A9" s="5" t="s">
        <v>360</v>
      </c>
      <c r="B9" s="85"/>
      <c r="C9" s="85"/>
      <c r="D9" s="85"/>
      <c r="E9" s="85"/>
      <c r="F9" s="85"/>
      <c r="G9" s="85"/>
      <c r="H9" s="89"/>
      <c r="I9" s="6"/>
      <c r="J9" s="6"/>
    </row>
    <row r="28" ht="3.75" customHeight="1"/>
    <row r="33" spans="1:1">
      <c r="A33" s="88" t="s">
        <v>141</v>
      </c>
    </row>
  </sheetData>
  <phoneticPr fontId="76" type="noConversion"/>
  <pageMargins left="1.2" right="0.7" top="0.75" bottom="0.75" header="0.3" footer="0.3"/>
  <pageSetup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V63"/>
  <sheetViews>
    <sheetView topLeftCell="F31" zoomScale="75" zoomScaleNormal="75" workbookViewId="0">
      <selection activeCell="D6" sqref="D6"/>
    </sheetView>
  </sheetViews>
  <sheetFormatPr defaultRowHeight="15.6"/>
  <cols>
    <col min="1" max="1" width="9.109375"/>
    <col min="2" max="2" width="8.6640625"/>
    <col min="3" max="3" width="20.77734375" customWidth="1"/>
    <col min="4" max="4" width="52.33203125" customWidth="1"/>
    <col min="5" max="5" width="10.33203125" style="214" customWidth="1"/>
    <col min="6" max="6" width="16.6640625" customWidth="1"/>
    <col min="7" max="7" width="12" customWidth="1"/>
    <col min="8" max="8" width="14.44140625" customWidth="1"/>
    <col min="9" max="9" width="14.109375" customWidth="1"/>
    <col min="10" max="10" width="17.44140625" customWidth="1"/>
    <col min="11" max="11" width="14.6640625" customWidth="1"/>
    <col min="12" max="12" width="15.6640625" customWidth="1"/>
    <col min="13" max="13" width="13.5546875" customWidth="1"/>
    <col min="14" max="14" width="24.44140625" customWidth="1"/>
    <col min="15" max="15" width="14.44140625" customWidth="1"/>
    <col min="16" max="16" width="15" customWidth="1"/>
    <col min="17" max="17" width="11.88671875" customWidth="1"/>
    <col min="18" max="18" width="11.44140625" style="7" customWidth="1"/>
    <col min="22" max="22" width="10.33203125" customWidth="1"/>
  </cols>
  <sheetData>
    <row r="1" spans="2:20">
      <c r="R1" s="98" t="s">
        <v>536</v>
      </c>
    </row>
    <row r="2" spans="2:20" ht="18.75" customHeight="1">
      <c r="D2" s="134"/>
      <c r="E2" s="563"/>
      <c r="F2" s="134"/>
      <c r="G2" s="134"/>
      <c r="H2" s="134"/>
      <c r="I2" s="134"/>
      <c r="J2" s="134"/>
      <c r="K2" s="4"/>
      <c r="L2" s="4"/>
      <c r="M2" s="134"/>
      <c r="N2" s="134"/>
      <c r="R2" s="1" t="s">
        <v>316</v>
      </c>
    </row>
    <row r="3" spans="2:20" ht="18.75" customHeight="1">
      <c r="D3" s="134"/>
      <c r="E3" s="563"/>
      <c r="F3" s="134"/>
      <c r="G3" s="134"/>
      <c r="H3" s="134"/>
      <c r="I3" s="134"/>
      <c r="J3" s="134"/>
      <c r="K3" s="4"/>
      <c r="L3" s="4"/>
      <c r="M3" s="134"/>
      <c r="N3" s="134"/>
      <c r="R3" s="136" t="s">
        <v>530</v>
      </c>
    </row>
    <row r="4" spans="2:20" ht="18.75" customHeight="1">
      <c r="D4" s="134"/>
      <c r="E4" s="563"/>
      <c r="F4" s="134"/>
      <c r="G4" s="134"/>
      <c r="H4" s="134"/>
      <c r="I4" s="134"/>
      <c r="J4" s="134"/>
      <c r="K4" s="4"/>
      <c r="L4" s="4"/>
      <c r="M4" s="134"/>
      <c r="N4" s="134"/>
      <c r="R4" s="1" t="s">
        <v>22</v>
      </c>
    </row>
    <row r="5" spans="2:20" ht="18.75" customHeight="1">
      <c r="D5" s="11" t="s">
        <v>316</v>
      </c>
      <c r="E5" s="11"/>
      <c r="F5" s="137"/>
      <c r="G5" s="137"/>
      <c r="H5" s="137"/>
      <c r="I5" s="137"/>
      <c r="J5" s="137"/>
      <c r="K5" s="425"/>
      <c r="L5" s="425"/>
      <c r="M5" s="137"/>
      <c r="N5" s="137"/>
      <c r="O5" s="137"/>
      <c r="P5" s="6"/>
      <c r="Q5" s="6"/>
      <c r="R5" s="5"/>
    </row>
    <row r="6" spans="2:20" ht="18.75" customHeight="1">
      <c r="D6" s="5" t="s">
        <v>537</v>
      </c>
      <c r="E6" s="5"/>
      <c r="F6" s="137"/>
      <c r="G6" s="137"/>
      <c r="H6" s="137"/>
      <c r="I6" s="137"/>
      <c r="J6" s="137"/>
      <c r="K6" s="425"/>
      <c r="L6" s="425"/>
      <c r="M6" s="137"/>
      <c r="N6" s="137"/>
      <c r="O6" s="137"/>
      <c r="P6" s="6"/>
      <c r="Q6" s="6"/>
      <c r="R6" s="5"/>
    </row>
    <row r="7" spans="2:20" ht="17.25" customHeight="1">
      <c r="D7" s="150" t="s">
        <v>345</v>
      </c>
      <c r="E7" s="150"/>
      <c r="F7" s="82"/>
      <c r="G7" s="82"/>
      <c r="H7" s="82"/>
      <c r="I7" s="82"/>
      <c r="J7" s="82"/>
      <c r="K7" s="149"/>
      <c r="L7" s="149"/>
      <c r="M7" s="82"/>
      <c r="N7" s="82"/>
      <c r="O7" s="82"/>
      <c r="P7" s="82"/>
      <c r="Q7" s="6"/>
      <c r="R7" s="5"/>
    </row>
    <row r="8" spans="2:20" ht="17.25" customHeight="1">
      <c r="D8" s="150"/>
      <c r="E8" s="150"/>
      <c r="F8" s="82"/>
      <c r="G8" s="82"/>
      <c r="H8" s="82"/>
      <c r="I8" s="82"/>
      <c r="J8" s="82"/>
      <c r="K8" s="149"/>
      <c r="L8" s="149"/>
      <c r="M8" s="82"/>
      <c r="N8" s="82"/>
      <c r="O8" s="82"/>
      <c r="P8" s="82"/>
      <c r="Q8" s="6"/>
      <c r="R8" s="5"/>
    </row>
    <row r="9" spans="2:20" ht="18" customHeight="1" thickBot="1">
      <c r="D9" s="28" t="s">
        <v>120</v>
      </c>
      <c r="E9" s="28"/>
      <c r="F9" s="27"/>
      <c r="G9" s="27"/>
      <c r="H9" s="27"/>
      <c r="I9" s="27"/>
      <c r="J9" s="27"/>
      <c r="K9" s="148"/>
      <c r="L9" s="148"/>
      <c r="M9" s="27"/>
      <c r="N9" s="27"/>
      <c r="O9" s="27"/>
      <c r="P9" s="27"/>
      <c r="Q9" s="6"/>
      <c r="R9" s="5"/>
    </row>
    <row r="10" spans="2:20" ht="18" customHeight="1" thickBot="1">
      <c r="D10" s="153" t="s">
        <v>231</v>
      </c>
      <c r="E10" s="42"/>
      <c r="F10" s="682"/>
      <c r="G10" s="682"/>
      <c r="H10" s="682"/>
      <c r="I10" s="682"/>
      <c r="J10" s="682"/>
      <c r="K10" s="683"/>
      <c r="L10" s="683"/>
      <c r="M10" s="683"/>
      <c r="N10" s="682"/>
      <c r="O10" s="682"/>
      <c r="P10" s="682"/>
      <c r="Q10" s="684"/>
      <c r="R10" s="193"/>
      <c r="S10" s="262"/>
      <c r="T10" s="262"/>
    </row>
    <row r="11" spans="2:20" s="214" customFormat="1" ht="33" customHeight="1" thickBot="1">
      <c r="B11" s="623"/>
      <c r="C11" s="623"/>
      <c r="D11" s="251" t="s">
        <v>40</v>
      </c>
      <c r="E11" s="398"/>
      <c r="F11" s="252" t="s">
        <v>354</v>
      </c>
      <c r="G11" s="253" t="s">
        <v>325</v>
      </c>
      <c r="H11" s="253" t="s">
        <v>346</v>
      </c>
      <c r="I11" s="254" t="s">
        <v>355</v>
      </c>
      <c r="J11" s="254" t="s">
        <v>356</v>
      </c>
      <c r="K11" s="253" t="s">
        <v>255</v>
      </c>
      <c r="L11" s="253" t="s">
        <v>256</v>
      </c>
      <c r="M11" s="253" t="s">
        <v>131</v>
      </c>
      <c r="N11" s="253" t="s">
        <v>82</v>
      </c>
      <c r="O11" s="255" t="s">
        <v>129</v>
      </c>
      <c r="P11" s="255" t="s">
        <v>83</v>
      </c>
      <c r="Q11" s="256" t="s">
        <v>0</v>
      </c>
      <c r="R11" s="642" t="s">
        <v>448</v>
      </c>
      <c r="S11" s="263"/>
      <c r="T11" s="263"/>
    </row>
    <row r="12" spans="2:20" s="214" customFormat="1">
      <c r="B12"/>
      <c r="C12"/>
      <c r="D12" s="273" t="s">
        <v>232</v>
      </c>
      <c r="E12" s="443" t="s">
        <v>361</v>
      </c>
      <c r="F12" s="274">
        <v>1.5707</v>
      </c>
      <c r="G12" s="257">
        <v>0.86520574971815112</v>
      </c>
      <c r="H12" s="257">
        <v>0</v>
      </c>
      <c r="I12" s="274">
        <v>5.0167000000000002</v>
      </c>
      <c r="J12" s="275">
        <v>3.5141807920000003</v>
      </c>
      <c r="K12" s="426" t="s">
        <v>239</v>
      </c>
      <c r="L12" s="427" t="s">
        <v>229</v>
      </c>
      <c r="M12" s="399">
        <v>1.9148936170212765</v>
      </c>
      <c r="N12" s="258" t="s">
        <v>233</v>
      </c>
      <c r="O12" s="402">
        <v>0.58200726455072216</v>
      </c>
      <c r="P12" s="400">
        <v>4.1776</v>
      </c>
      <c r="Q12" s="444">
        <v>1.3042594674830601</v>
      </c>
      <c r="R12" s="445">
        <v>44926</v>
      </c>
      <c r="S12" s="263"/>
      <c r="T12" s="263"/>
    </row>
    <row r="13" spans="2:20">
      <c r="D13" s="446" t="s">
        <v>234</v>
      </c>
      <c r="E13" s="447" t="s">
        <v>362</v>
      </c>
      <c r="F13" s="448">
        <v>4.2050000000000001</v>
      </c>
      <c r="G13" s="449">
        <v>0.8397383483237939</v>
      </c>
      <c r="H13" s="449">
        <v>0.12428454619787407</v>
      </c>
      <c r="I13" s="448">
        <v>16.247</v>
      </c>
      <c r="J13" s="450">
        <v>13.301646772</v>
      </c>
      <c r="K13" s="451" t="s">
        <v>130</v>
      </c>
      <c r="L13" s="452" t="s">
        <v>230</v>
      </c>
      <c r="M13" s="453">
        <v>2.8553846153846152</v>
      </c>
      <c r="N13" s="454" t="s">
        <v>260</v>
      </c>
      <c r="O13" s="455">
        <v>0.4185674269707883</v>
      </c>
      <c r="P13" s="456">
        <v>11.1853</v>
      </c>
      <c r="Q13" s="457">
        <v>2.1201066206780799</v>
      </c>
      <c r="R13" s="458">
        <v>44926</v>
      </c>
      <c r="S13" s="263"/>
      <c r="T13" s="263"/>
    </row>
    <row r="14" spans="2:20">
      <c r="D14" s="446" t="s">
        <v>235</v>
      </c>
      <c r="E14" s="447" t="s">
        <v>364</v>
      </c>
      <c r="F14" s="448">
        <v>7.9569999999999999</v>
      </c>
      <c r="G14" s="449">
        <v>0.78073193619017833</v>
      </c>
      <c r="H14" s="449">
        <v>0.14967156709415078</v>
      </c>
      <c r="I14" s="448">
        <v>31.262</v>
      </c>
      <c r="J14" s="450">
        <v>22.261964128999999</v>
      </c>
      <c r="K14" s="451" t="s">
        <v>228</v>
      </c>
      <c r="L14" s="452" t="s">
        <v>229</v>
      </c>
      <c r="M14" s="453">
        <v>3.117283950617284</v>
      </c>
      <c r="N14" s="454" t="s">
        <v>236</v>
      </c>
      <c r="O14" s="455">
        <v>0.41042065382962933</v>
      </c>
      <c r="P14" s="456">
        <v>10.5443</v>
      </c>
      <c r="Q14" s="457">
        <v>2.1183403242387202</v>
      </c>
      <c r="R14" s="458">
        <v>44926</v>
      </c>
      <c r="S14" s="263"/>
      <c r="T14" s="263"/>
    </row>
    <row r="15" spans="2:20">
      <c r="D15" s="446" t="s">
        <v>237</v>
      </c>
      <c r="E15" s="447" t="s">
        <v>363</v>
      </c>
      <c r="F15" s="448">
        <v>19.231300000000001</v>
      </c>
      <c r="G15" s="449">
        <v>0.86299428299190095</v>
      </c>
      <c r="H15" s="449">
        <v>0</v>
      </c>
      <c r="I15" s="448">
        <v>71.927899999999994</v>
      </c>
      <c r="J15" s="450">
        <v>46.612574230999996</v>
      </c>
      <c r="K15" s="451" t="s">
        <v>130</v>
      </c>
      <c r="L15" s="452" t="s">
        <v>230</v>
      </c>
      <c r="M15" s="453">
        <v>2.8414869994986036</v>
      </c>
      <c r="N15" s="459" t="s">
        <v>238</v>
      </c>
      <c r="O15" s="455">
        <v>0.37162894653753009</v>
      </c>
      <c r="P15" s="456">
        <v>9.8523999999999994</v>
      </c>
      <c r="Q15" s="457">
        <v>1.99351118811179</v>
      </c>
      <c r="R15" s="458">
        <v>44926</v>
      </c>
      <c r="S15" s="263"/>
      <c r="T15" s="263"/>
    </row>
    <row r="16" spans="2:20">
      <c r="D16" s="446" t="s">
        <v>343</v>
      </c>
      <c r="E16" s="447" t="s">
        <v>365</v>
      </c>
      <c r="F16" s="448">
        <v>1.710207</v>
      </c>
      <c r="G16" s="449">
        <v>0.64</v>
      </c>
      <c r="H16" s="449">
        <v>0.21622056950675536</v>
      </c>
      <c r="I16" s="448">
        <v>5.5784040000000008</v>
      </c>
      <c r="J16" s="450">
        <v>3.1280063280000001</v>
      </c>
      <c r="K16" s="451" t="s">
        <v>239</v>
      </c>
      <c r="L16" s="452" t="s">
        <v>230</v>
      </c>
      <c r="M16" s="453">
        <v>1.7396379935735309</v>
      </c>
      <c r="N16" s="459" t="s">
        <v>324</v>
      </c>
      <c r="O16" s="455">
        <v>0.44197550823525988</v>
      </c>
      <c r="P16" s="456">
        <v>6.9128999999999996</v>
      </c>
      <c r="Q16" s="457">
        <v>1.3383044597383</v>
      </c>
      <c r="R16" s="458">
        <v>44926</v>
      </c>
    </row>
    <row r="17" spans="4:20">
      <c r="D17" s="464" t="s">
        <v>240</v>
      </c>
      <c r="E17" s="465" t="s">
        <v>366</v>
      </c>
      <c r="F17" s="466">
        <v>8.5960000000000001</v>
      </c>
      <c r="G17" s="449">
        <v>0.67649065356801752</v>
      </c>
      <c r="H17" s="449">
        <v>0.28148451357620413</v>
      </c>
      <c r="I17" s="466">
        <v>22.744</v>
      </c>
      <c r="J17" s="467">
        <v>17.545755107000002</v>
      </c>
      <c r="K17" s="451" t="s">
        <v>228</v>
      </c>
      <c r="L17" s="452" t="s">
        <v>230</v>
      </c>
      <c r="M17" s="453">
        <v>2.7693798449612403</v>
      </c>
      <c r="N17" s="459" t="s">
        <v>241</v>
      </c>
      <c r="O17" s="468">
        <v>0.32137617718044581</v>
      </c>
      <c r="P17" s="469">
        <v>10.945</v>
      </c>
      <c r="Q17" s="470">
        <v>2.5837114577609701</v>
      </c>
      <c r="R17" s="458">
        <v>44926</v>
      </c>
      <c r="S17" s="263"/>
      <c r="T17" s="263"/>
    </row>
    <row r="18" spans="4:20">
      <c r="D18" s="446" t="s">
        <v>242</v>
      </c>
      <c r="E18" s="447" t="s">
        <v>367</v>
      </c>
      <c r="F18" s="448">
        <v>15.67</v>
      </c>
      <c r="G18" s="449">
        <v>0.64</v>
      </c>
      <c r="H18" s="449">
        <v>0.17011293144584064</v>
      </c>
      <c r="I18" s="448">
        <v>47.33</v>
      </c>
      <c r="J18" s="450">
        <v>32.498339619999996</v>
      </c>
      <c r="K18" s="451" t="s">
        <v>130</v>
      </c>
      <c r="L18" s="452" t="s">
        <v>230</v>
      </c>
      <c r="M18" s="453">
        <v>2.7135470527404344</v>
      </c>
      <c r="N18" s="459" t="s">
        <v>243</v>
      </c>
      <c r="O18" s="455">
        <v>0.44317235192344662</v>
      </c>
      <c r="P18" s="456">
        <v>7.7458999999999998</v>
      </c>
      <c r="Q18" s="457">
        <v>1.5669414032697699</v>
      </c>
      <c r="R18" s="458">
        <v>44926</v>
      </c>
      <c r="S18" s="263"/>
      <c r="T18" s="263"/>
    </row>
    <row r="19" spans="4:20">
      <c r="D19" s="446" t="s">
        <v>352</v>
      </c>
      <c r="E19" s="447" t="s">
        <v>368</v>
      </c>
      <c r="F19" s="448">
        <v>17.173999999999999</v>
      </c>
      <c r="G19" s="461">
        <v>0.78587797192781439</v>
      </c>
      <c r="H19" s="461">
        <v>0.19084789458607848</v>
      </c>
      <c r="I19" s="448">
        <v>63.875</v>
      </c>
      <c r="J19" s="450">
        <v>47.848242317999997</v>
      </c>
      <c r="K19" s="462" t="s">
        <v>228</v>
      </c>
      <c r="L19" s="452" t="s">
        <v>230</v>
      </c>
      <c r="M19" s="453">
        <v>4.7682317682317681</v>
      </c>
      <c r="N19" s="459" t="s">
        <v>348</v>
      </c>
      <c r="O19" s="455">
        <v>0.35895249360437931</v>
      </c>
      <c r="P19" s="456">
        <v>3.5695000000000001</v>
      </c>
      <c r="Q19" s="457">
        <v>1.8329815026282601</v>
      </c>
      <c r="R19" s="458">
        <v>44926</v>
      </c>
      <c r="S19" s="264"/>
      <c r="T19" s="263"/>
    </row>
    <row r="20" spans="4:20">
      <c r="D20" s="471" t="s">
        <v>268</v>
      </c>
      <c r="E20" s="472" t="s">
        <v>369</v>
      </c>
      <c r="F20" s="448">
        <v>28.768000000000001</v>
      </c>
      <c r="G20" s="449">
        <v>0.90062557277762278</v>
      </c>
      <c r="H20" s="449">
        <v>8.4153484480216756E-2</v>
      </c>
      <c r="I20" s="448">
        <v>112.79</v>
      </c>
      <c r="J20" s="450">
        <v>74.566800000000001</v>
      </c>
      <c r="K20" s="451" t="s">
        <v>228</v>
      </c>
      <c r="L20" s="452" t="s">
        <v>230</v>
      </c>
      <c r="M20" s="453">
        <v>2.6629766297662978</v>
      </c>
      <c r="N20" s="459" t="s">
        <v>312</v>
      </c>
      <c r="O20" s="455">
        <v>0.38437687213613769</v>
      </c>
      <c r="P20" s="456">
        <v>7.5850999999999997</v>
      </c>
      <c r="Q20" s="457">
        <v>1.5705217288103399</v>
      </c>
      <c r="R20" s="458">
        <v>44926</v>
      </c>
    </row>
    <row r="21" spans="4:20" ht="16.5" customHeight="1">
      <c r="D21" s="464" t="s">
        <v>339</v>
      </c>
      <c r="E21" s="465" t="s">
        <v>370</v>
      </c>
      <c r="F21" s="448">
        <v>17.22</v>
      </c>
      <c r="G21" s="449">
        <v>1</v>
      </c>
      <c r="H21" s="449">
        <v>0</v>
      </c>
      <c r="I21" s="448">
        <v>54.927999999999997</v>
      </c>
      <c r="J21" s="450">
        <v>25.172251678000002</v>
      </c>
      <c r="K21" s="451" t="s">
        <v>239</v>
      </c>
      <c r="L21" s="452" t="s">
        <v>230</v>
      </c>
      <c r="M21" s="453">
        <v>2.2150615496017378</v>
      </c>
      <c r="N21" s="459" t="s">
        <v>340</v>
      </c>
      <c r="O21" s="455">
        <v>0.29189755878388496</v>
      </c>
      <c r="P21" s="456">
        <v>3.4662999999999999</v>
      </c>
      <c r="Q21" s="457">
        <v>1.84506719213075</v>
      </c>
      <c r="R21" s="458">
        <v>44926</v>
      </c>
      <c r="S21" s="263"/>
      <c r="T21" s="263"/>
    </row>
    <row r="22" spans="4:20" ht="16.5" customHeight="1">
      <c r="D22" s="446" t="s">
        <v>349</v>
      </c>
      <c r="E22" s="447" t="s">
        <v>371</v>
      </c>
      <c r="F22" s="448">
        <v>13.764237</v>
      </c>
      <c r="G22" s="449">
        <v>0.94054090234640586</v>
      </c>
      <c r="H22" s="449">
        <v>0</v>
      </c>
      <c r="I22" s="448">
        <v>42.843529000000004</v>
      </c>
      <c r="J22" s="450">
        <v>22.64234433</v>
      </c>
      <c r="K22" s="451" t="s">
        <v>228</v>
      </c>
      <c r="L22" s="452" t="s">
        <v>230</v>
      </c>
      <c r="M22" s="453">
        <v>2.0206063603816569</v>
      </c>
      <c r="N22" s="454" t="s">
        <v>350</v>
      </c>
      <c r="O22" s="455">
        <v>0.32640104734406483</v>
      </c>
      <c r="P22" s="456">
        <v>8.7521000000000004</v>
      </c>
      <c r="Q22" s="457">
        <v>1.7461533692332201</v>
      </c>
      <c r="R22" s="458">
        <v>44926</v>
      </c>
      <c r="S22" s="263"/>
      <c r="T22" s="263"/>
    </row>
    <row r="23" spans="4:20">
      <c r="D23" s="446" t="s">
        <v>344</v>
      </c>
      <c r="E23" s="447" t="s">
        <v>372</v>
      </c>
      <c r="F23" s="448">
        <v>5.8591000000000006</v>
      </c>
      <c r="G23" s="449">
        <v>1</v>
      </c>
      <c r="H23" s="449">
        <v>0</v>
      </c>
      <c r="I23" s="448">
        <v>22.277200000000001</v>
      </c>
      <c r="J23" s="450">
        <v>13.946630752999999</v>
      </c>
      <c r="K23" s="451" t="s">
        <v>130</v>
      </c>
      <c r="L23" s="452" t="s">
        <v>230</v>
      </c>
      <c r="M23" s="453">
        <v>3.2997972630511905</v>
      </c>
      <c r="N23" s="454" t="s">
        <v>341</v>
      </c>
      <c r="O23" s="455">
        <v>0.4406964748743018</v>
      </c>
      <c r="P23" s="456">
        <v>8.1664999999999992</v>
      </c>
      <c r="Q23" s="457">
        <v>1.47065191390122</v>
      </c>
      <c r="R23" s="458">
        <v>44926</v>
      </c>
      <c r="S23" s="263"/>
      <c r="T23" s="262"/>
    </row>
    <row r="24" spans="4:20">
      <c r="D24" s="473" t="s">
        <v>309</v>
      </c>
      <c r="E24" s="474" t="s">
        <v>373</v>
      </c>
      <c r="F24" s="448">
        <v>12.289335999999999</v>
      </c>
      <c r="G24" s="449">
        <v>0.75266396974582028</v>
      </c>
      <c r="H24" s="449">
        <v>0.18144396792083625</v>
      </c>
      <c r="I24" s="448">
        <v>36.169719999999998</v>
      </c>
      <c r="J24" s="450">
        <v>27.195646487000001</v>
      </c>
      <c r="K24" s="451" t="s">
        <v>130</v>
      </c>
      <c r="L24" s="452" t="s">
        <v>229</v>
      </c>
      <c r="M24" s="453">
        <v>3.8516313195513039</v>
      </c>
      <c r="N24" s="454" t="s">
        <v>244</v>
      </c>
      <c r="O24" s="455">
        <v>0.40160726397936797</v>
      </c>
      <c r="P24" s="456">
        <v>9.2969000000000008</v>
      </c>
      <c r="Q24" s="457">
        <v>1.75740200316355</v>
      </c>
      <c r="R24" s="458">
        <v>44926</v>
      </c>
      <c r="S24" s="263"/>
      <c r="T24" s="262"/>
    </row>
    <row r="25" spans="4:20">
      <c r="D25" s="464" t="s">
        <v>358</v>
      </c>
      <c r="E25" s="465" t="s">
        <v>374</v>
      </c>
      <c r="F25" s="448">
        <v>3.7296550000000002</v>
      </c>
      <c r="G25" s="449">
        <v>0.89098186592028639</v>
      </c>
      <c r="H25" s="449">
        <v>0</v>
      </c>
      <c r="I25" s="567">
        <v>5.72</v>
      </c>
      <c r="J25" s="568">
        <v>4.5068979740000001</v>
      </c>
      <c r="K25" s="451" t="s">
        <v>447</v>
      </c>
      <c r="L25" s="452" t="s">
        <v>357</v>
      </c>
      <c r="M25" s="453">
        <v>3.6610948600083573</v>
      </c>
      <c r="N25" s="459" t="s">
        <v>304</v>
      </c>
      <c r="O25" s="569">
        <v>0.40401798514587289</v>
      </c>
      <c r="P25" s="570">
        <v>10.433400000000001</v>
      </c>
      <c r="Q25" s="571">
        <v>2.0837059659584098</v>
      </c>
      <c r="R25" s="458">
        <v>44926</v>
      </c>
      <c r="S25" s="263"/>
      <c r="T25" s="262"/>
    </row>
    <row r="26" spans="4:20">
      <c r="D26" s="446" t="s">
        <v>245</v>
      </c>
      <c r="E26" s="447" t="s">
        <v>375</v>
      </c>
      <c r="F26" s="448">
        <v>1.6410400000000001</v>
      </c>
      <c r="G26" s="449">
        <v>0.99816608645318106</v>
      </c>
      <c r="H26" s="449">
        <v>0</v>
      </c>
      <c r="I26" s="448">
        <v>5.1729700000000003</v>
      </c>
      <c r="J26" s="450">
        <v>5.2613201749999998</v>
      </c>
      <c r="K26" s="451" t="s">
        <v>239</v>
      </c>
      <c r="L26" s="452" t="s">
        <v>230</v>
      </c>
      <c r="M26" s="453">
        <v>3.2668152912047836</v>
      </c>
      <c r="N26" s="454" t="s">
        <v>246</v>
      </c>
      <c r="O26" s="455">
        <v>0.56129243425419839</v>
      </c>
      <c r="P26" s="456">
        <v>9.4558999999999997</v>
      </c>
      <c r="Q26" s="457">
        <v>1.87389078822558</v>
      </c>
      <c r="R26" s="458">
        <v>44926</v>
      </c>
      <c r="S26" s="263"/>
      <c r="T26" s="265"/>
    </row>
    <row r="27" spans="4:20">
      <c r="D27" s="446" t="s">
        <v>257</v>
      </c>
      <c r="E27" s="447" t="s">
        <v>407</v>
      </c>
      <c r="F27" s="572">
        <v>0.69981899999999997</v>
      </c>
      <c r="G27" s="449">
        <v>0.6274350189493898</v>
      </c>
      <c r="H27" s="449">
        <v>0.31062686549362339</v>
      </c>
      <c r="I27" s="572">
        <v>1.9788859999999999</v>
      </c>
      <c r="J27" s="573">
        <v>2.6062940760000002</v>
      </c>
      <c r="K27" s="451" t="s">
        <v>357</v>
      </c>
      <c r="L27" s="452" t="s">
        <v>357</v>
      </c>
      <c r="M27" s="453">
        <v>5.8975119150373407</v>
      </c>
      <c r="N27" s="454" t="s">
        <v>405</v>
      </c>
      <c r="O27" s="455">
        <v>0.59500245333708845</v>
      </c>
      <c r="P27" s="456">
        <v>10.521000000000001</v>
      </c>
      <c r="Q27" s="457">
        <v>2.40947590338547</v>
      </c>
      <c r="R27" s="458">
        <v>44926</v>
      </c>
    </row>
    <row r="28" spans="4:20">
      <c r="D28" s="464" t="s">
        <v>319</v>
      </c>
      <c r="E28" s="465" t="s">
        <v>376</v>
      </c>
      <c r="F28" s="466">
        <v>20.956</v>
      </c>
      <c r="G28" s="449">
        <v>0.82623469447536468</v>
      </c>
      <c r="H28" s="449">
        <v>0</v>
      </c>
      <c r="I28" s="466">
        <v>111.82299999999999</v>
      </c>
      <c r="J28" s="467">
        <v>144.828782948</v>
      </c>
      <c r="K28" s="451" t="s">
        <v>130</v>
      </c>
      <c r="L28" s="452" t="s">
        <v>229</v>
      </c>
      <c r="M28" s="453">
        <v>6.4290598290598293</v>
      </c>
      <c r="N28" s="459" t="s">
        <v>321</v>
      </c>
      <c r="O28" s="468">
        <v>0.37514583532561918</v>
      </c>
      <c r="P28" s="469">
        <v>6.8261000000000003</v>
      </c>
      <c r="Q28" s="470">
        <v>3.69096058578842</v>
      </c>
      <c r="R28" s="458">
        <v>44926</v>
      </c>
      <c r="S28" s="262"/>
      <c r="T28" s="263"/>
    </row>
    <row r="29" spans="4:20">
      <c r="D29" s="446" t="s">
        <v>247</v>
      </c>
      <c r="E29" s="447" t="s">
        <v>377</v>
      </c>
      <c r="F29" s="448">
        <v>1.4778370000000001</v>
      </c>
      <c r="G29" s="449">
        <v>0.76671990999157624</v>
      </c>
      <c r="H29" s="449">
        <v>0.23328009000842373</v>
      </c>
      <c r="I29" s="448">
        <v>5.6574799999999996</v>
      </c>
      <c r="J29" s="450">
        <v>3.445040316</v>
      </c>
      <c r="K29" s="451" t="s">
        <v>239</v>
      </c>
      <c r="L29" s="452" t="s">
        <v>230</v>
      </c>
      <c r="M29" s="453">
        <v>2.7125961442413344</v>
      </c>
      <c r="N29" s="475" t="s">
        <v>270</v>
      </c>
      <c r="O29" s="455">
        <v>0.50324813508858268</v>
      </c>
      <c r="P29" s="456">
        <v>7.3131000000000004</v>
      </c>
      <c r="Q29" s="457">
        <v>1.2920882793986199</v>
      </c>
      <c r="R29" s="458">
        <v>44926</v>
      </c>
      <c r="S29" s="263"/>
      <c r="T29" s="262"/>
    </row>
    <row r="30" spans="4:20">
      <c r="D30" s="473" t="s">
        <v>351</v>
      </c>
      <c r="E30" s="474" t="s">
        <v>378</v>
      </c>
      <c r="F30" s="448">
        <v>3.3041999999999998</v>
      </c>
      <c r="G30" s="461">
        <v>1</v>
      </c>
      <c r="H30" s="461">
        <v>0</v>
      </c>
      <c r="I30" s="448">
        <v>10.546799999999999</v>
      </c>
      <c r="J30" s="450">
        <v>7.4625428430000005</v>
      </c>
      <c r="K30" s="462" t="s">
        <v>228</v>
      </c>
      <c r="L30" s="452" t="s">
        <v>229</v>
      </c>
      <c r="M30" s="453">
        <v>3.7381092190252496</v>
      </c>
      <c r="N30" s="475" t="s">
        <v>248</v>
      </c>
      <c r="O30" s="455">
        <v>0.49245704083909836</v>
      </c>
      <c r="P30" s="456">
        <v>15.7195</v>
      </c>
      <c r="Q30" s="457">
        <v>1.69063624761312</v>
      </c>
      <c r="R30" s="458">
        <v>44926</v>
      </c>
      <c r="S30" s="262"/>
      <c r="T30" s="263"/>
    </row>
    <row r="31" spans="4:20">
      <c r="D31" s="446" t="s">
        <v>249</v>
      </c>
      <c r="E31" s="447" t="s">
        <v>379</v>
      </c>
      <c r="F31" s="448">
        <v>4.32</v>
      </c>
      <c r="G31" s="449">
        <v>0.94717611690575032</v>
      </c>
      <c r="H31" s="449">
        <v>0</v>
      </c>
      <c r="I31" s="448">
        <v>17.3</v>
      </c>
      <c r="J31" s="450">
        <v>8.65</v>
      </c>
      <c r="K31" s="451" t="s">
        <v>228</v>
      </c>
      <c r="L31" s="452" t="s">
        <v>229</v>
      </c>
      <c r="M31" s="453">
        <v>3.02</v>
      </c>
      <c r="N31" s="459" t="s">
        <v>250</v>
      </c>
      <c r="O31" s="455">
        <v>0.40500000000000003</v>
      </c>
      <c r="P31" s="456">
        <v>8.2200000000000006</v>
      </c>
      <c r="Q31" s="457">
        <v>1.43</v>
      </c>
      <c r="R31" s="458">
        <v>44926</v>
      </c>
      <c r="S31" s="263"/>
      <c r="T31" s="263"/>
    </row>
    <row r="32" spans="4:20">
      <c r="D32" s="446" t="s">
        <v>251</v>
      </c>
      <c r="E32" s="447" t="s">
        <v>380</v>
      </c>
      <c r="F32" s="448">
        <v>2.6469999999999998</v>
      </c>
      <c r="G32" s="449">
        <v>1</v>
      </c>
      <c r="H32" s="449">
        <v>0</v>
      </c>
      <c r="I32" s="448">
        <v>8.1790000000000003</v>
      </c>
      <c r="J32" s="450">
        <v>4.3191653150000002</v>
      </c>
      <c r="K32" s="451" t="s">
        <v>228</v>
      </c>
      <c r="L32" s="452" t="s">
        <v>119</v>
      </c>
      <c r="M32" s="453">
        <v>2.4539877300613497</v>
      </c>
      <c r="N32" s="459" t="s">
        <v>252</v>
      </c>
      <c r="O32" s="455">
        <v>0.41127719402101526</v>
      </c>
      <c r="P32" s="456">
        <v>8.4943000000000008</v>
      </c>
      <c r="Q32" s="457">
        <v>1.5537038407231201</v>
      </c>
      <c r="R32" s="458">
        <v>44926</v>
      </c>
      <c r="S32" s="263"/>
      <c r="T32" s="262"/>
    </row>
    <row r="33" spans="2:22">
      <c r="D33" s="446" t="s">
        <v>269</v>
      </c>
      <c r="E33" s="447" t="s">
        <v>381</v>
      </c>
      <c r="F33" s="448">
        <v>28.547000000000001</v>
      </c>
      <c r="G33" s="449">
        <v>0.81469302989659498</v>
      </c>
      <c r="H33" s="449">
        <v>0.18950374248258556</v>
      </c>
      <c r="I33" s="448">
        <v>95.86</v>
      </c>
      <c r="J33" s="450">
        <v>70.495898675999996</v>
      </c>
      <c r="K33" s="451" t="s">
        <v>228</v>
      </c>
      <c r="L33" s="452" t="s">
        <v>230</v>
      </c>
      <c r="M33" s="453">
        <v>3.0595179537629118</v>
      </c>
      <c r="N33" s="459" t="s">
        <v>271</v>
      </c>
      <c r="O33" s="455">
        <v>0.33844955200623295</v>
      </c>
      <c r="P33" s="456">
        <v>10.184900000000001</v>
      </c>
      <c r="Q33" s="457">
        <v>2.3180631905314701</v>
      </c>
      <c r="R33" s="458">
        <v>44926</v>
      </c>
    </row>
    <row r="34" spans="2:22">
      <c r="D34" s="446" t="s">
        <v>267</v>
      </c>
      <c r="E34" s="447" t="s">
        <v>382</v>
      </c>
      <c r="F34" s="448">
        <v>9.5974000000000004</v>
      </c>
      <c r="G34" s="449">
        <v>0.59018425596033131</v>
      </c>
      <c r="H34" s="449">
        <v>0.23099209718540997</v>
      </c>
      <c r="I34" s="448">
        <v>29.113799999999998</v>
      </c>
      <c r="J34" s="450">
        <v>28.736085773999999</v>
      </c>
      <c r="K34" s="451" t="s">
        <v>130</v>
      </c>
      <c r="L34" s="452" t="s">
        <v>229</v>
      </c>
      <c r="M34" s="453">
        <v>3.7269029633933766</v>
      </c>
      <c r="N34" s="459" t="s">
        <v>272</v>
      </c>
      <c r="O34" s="455">
        <v>0.3968030860020787</v>
      </c>
      <c r="P34" s="456">
        <v>12.3933</v>
      </c>
      <c r="Q34" s="457">
        <v>2.52582741711633</v>
      </c>
      <c r="R34" s="458">
        <v>44926</v>
      </c>
    </row>
    <row r="35" spans="2:22" ht="16.2" thickBot="1">
      <c r="D35" s="643" t="s">
        <v>253</v>
      </c>
      <c r="E35" s="644" t="s">
        <v>383</v>
      </c>
      <c r="F35" s="645">
        <v>15.202999999999999</v>
      </c>
      <c r="G35" s="646">
        <v>0.83425780464742272</v>
      </c>
      <c r="H35" s="646">
        <v>0.1587360677829813</v>
      </c>
      <c r="I35" s="645">
        <v>48.44</v>
      </c>
      <c r="J35" s="647">
        <v>36.298992740000003</v>
      </c>
      <c r="K35" s="648" t="s">
        <v>130</v>
      </c>
      <c r="L35" s="649" t="s">
        <v>229</v>
      </c>
      <c r="M35" s="650">
        <v>2.5477439664218258</v>
      </c>
      <c r="N35" s="651" t="s">
        <v>254</v>
      </c>
      <c r="O35" s="652">
        <v>0.39214935375777882</v>
      </c>
      <c r="P35" s="653">
        <v>10.8513</v>
      </c>
      <c r="Q35" s="654">
        <v>2.21453328786078</v>
      </c>
      <c r="R35" s="478">
        <v>44926</v>
      </c>
    </row>
    <row r="36" spans="2:22">
      <c r="D36" s="655" t="s">
        <v>1</v>
      </c>
      <c r="E36" s="656"/>
      <c r="F36" s="657">
        <f>AVERAGE(F12:F35)</f>
        <v>10.255742958333332</v>
      </c>
      <c r="G36" s="658">
        <f>AVERAGE(G12:G35)</f>
        <v>0.83252992378290014</v>
      </c>
      <c r="H36" s="658">
        <f>AVERAGE(H12:H35)</f>
        <v>0.10505659740670752</v>
      </c>
      <c r="I36" s="657">
        <f>AVERAGE(I12:I35)</f>
        <v>36.365891208333323</v>
      </c>
      <c r="J36" s="659">
        <f>AVERAGE(J12:J35)</f>
        <v>27.785225140916666</v>
      </c>
      <c r="K36" s="426" t="s">
        <v>228</v>
      </c>
      <c r="L36" s="427" t="s">
        <v>230</v>
      </c>
      <c r="M36" s="660">
        <f>AVERAGE(M12:M35)</f>
        <v>3.2201357848582197</v>
      </c>
      <c r="N36" s="661"/>
      <c r="O36" s="662">
        <f>AVERAGE(O12:O35)</f>
        <v>0.41949679623864683</v>
      </c>
      <c r="P36" s="660">
        <f>AVERAGE(P12:P35)</f>
        <v>8.8588583333333357</v>
      </c>
      <c r="Q36" s="663">
        <f>AVERAGE(Q12:Q35)</f>
        <v>1.9304515890728897</v>
      </c>
    </row>
    <row r="37" spans="2:22" ht="16.2" thickBot="1">
      <c r="D37" s="479" t="s">
        <v>24</v>
      </c>
      <c r="E37" s="480"/>
      <c r="F37" s="481">
        <f>MEDIAN(F12:F35)</f>
        <v>8.2765000000000004</v>
      </c>
      <c r="G37" s="482">
        <f>MEDIAN(G12:G35)</f>
        <v>0.83699807648560831</v>
      </c>
      <c r="H37" s="482">
        <f>MEDIAN(H12:H35)</f>
        <v>0.10421901533904541</v>
      </c>
      <c r="I37" s="481">
        <f>MEDIAN(I12:I35)</f>
        <v>25.928899999999999</v>
      </c>
      <c r="J37" s="483">
        <f>MEDIAN(J12:J35)</f>
        <v>19.903859617999998</v>
      </c>
      <c r="K37" s="428" t="s">
        <v>228</v>
      </c>
      <c r="L37" s="477" t="s">
        <v>230</v>
      </c>
      <c r="M37" s="484">
        <f>MEDIAN(M12:M35)</f>
        <v>2.9376923076923074</v>
      </c>
      <c r="N37" s="485"/>
      <c r="O37" s="486">
        <f>MEDIAN(O12:O35)</f>
        <v>0.40450899257293649</v>
      </c>
      <c r="P37" s="484">
        <f>MEDIAN(P12:P35)</f>
        <v>9.0244999999999997</v>
      </c>
      <c r="Q37" s="487">
        <f>MEDIAN(Q12:Q35)</f>
        <v>1.8390243473795049</v>
      </c>
    </row>
    <row r="38" spans="2:22" ht="16.2">
      <c r="D38" s="350" t="s">
        <v>449</v>
      </c>
      <c r="E38" s="488"/>
      <c r="F38" s="244"/>
      <c r="G38" s="244"/>
      <c r="H38" s="244"/>
      <c r="I38" s="244"/>
      <c r="J38" s="244"/>
      <c r="K38" s="214"/>
      <c r="L38" s="214"/>
      <c r="N38" s="25"/>
      <c r="O38" s="25"/>
      <c r="P38" s="25"/>
      <c r="Q38" s="25"/>
    </row>
    <row r="39" spans="2:22" ht="12.75" customHeight="1">
      <c r="D39" s="29"/>
      <c r="E39" s="564"/>
      <c r="F39" s="546"/>
      <c r="G39" s="546"/>
      <c r="H39" s="546"/>
      <c r="I39" s="546"/>
      <c r="J39" s="547"/>
      <c r="K39" s="548"/>
      <c r="L39" s="549"/>
      <c r="M39" s="550"/>
      <c r="N39" s="551"/>
      <c r="O39" s="551"/>
      <c r="P39" s="552"/>
      <c r="Q39" s="555"/>
      <c r="R39" s="553"/>
      <c r="S39" s="550"/>
      <c r="T39" s="550"/>
      <c r="U39" s="550"/>
      <c r="V39" s="554"/>
    </row>
    <row r="40" spans="2:22" ht="16.2" thickBot="1">
      <c r="D40" s="28" t="s">
        <v>121</v>
      </c>
      <c r="E40" s="28"/>
      <c r="F40" s="268"/>
      <c r="G40" s="268"/>
      <c r="H40" s="268"/>
      <c r="I40" s="6"/>
      <c r="J40" s="6"/>
      <c r="K40" s="6"/>
      <c r="L40" s="6"/>
      <c r="M40" s="6"/>
      <c r="N40" s="6"/>
      <c r="O40" s="6"/>
      <c r="P40" s="6"/>
      <c r="Q40" s="6"/>
      <c r="R40" s="5"/>
    </row>
    <row r="41" spans="2:22" ht="16.2" thickBot="1">
      <c r="D41" s="685" t="s">
        <v>520</v>
      </c>
      <c r="E41" s="686"/>
      <c r="F41" s="687"/>
      <c r="G41" s="687"/>
      <c r="H41" s="687"/>
      <c r="I41" s="687"/>
      <c r="J41" s="687"/>
      <c r="K41" s="683"/>
      <c r="L41" s="683"/>
      <c r="M41" s="687"/>
      <c r="N41" s="687"/>
      <c r="O41" s="687"/>
      <c r="P41" s="687"/>
      <c r="Q41" s="688"/>
      <c r="R41" s="193"/>
    </row>
    <row r="42" spans="2:22" ht="47.4" thickBot="1">
      <c r="D42" s="251" t="s">
        <v>40</v>
      </c>
      <c r="E42" s="398"/>
      <c r="F42" s="252" t="s">
        <v>354</v>
      </c>
      <c r="G42" s="253" t="s">
        <v>325</v>
      </c>
      <c r="H42" s="253" t="s">
        <v>346</v>
      </c>
      <c r="I42" s="254" t="s">
        <v>355</v>
      </c>
      <c r="J42" s="254" t="s">
        <v>356</v>
      </c>
      <c r="K42" s="253" t="s">
        <v>255</v>
      </c>
      <c r="L42" s="253" t="s">
        <v>256</v>
      </c>
      <c r="M42" s="253" t="s">
        <v>131</v>
      </c>
      <c r="N42" s="253" t="s">
        <v>82</v>
      </c>
      <c r="O42" s="255" t="s">
        <v>129</v>
      </c>
      <c r="P42" s="255" t="s">
        <v>83</v>
      </c>
      <c r="Q42" s="256" t="s">
        <v>0</v>
      </c>
      <c r="R42" s="401" t="s">
        <v>448</v>
      </c>
    </row>
    <row r="43" spans="2:22" s="214" customFormat="1">
      <c r="B43"/>
      <c r="C43" s="736" t="s">
        <v>548</v>
      </c>
      <c r="D43" s="273" t="s">
        <v>232</v>
      </c>
      <c r="E43" s="443" t="s">
        <v>361</v>
      </c>
      <c r="F43" s="274">
        <v>1.5707</v>
      </c>
      <c r="G43" s="257">
        <v>0.86520574971815112</v>
      </c>
      <c r="H43" s="257">
        <v>0</v>
      </c>
      <c r="I43" s="274">
        <v>5.0167000000000002</v>
      </c>
      <c r="J43" s="275">
        <v>3.5141807920000003</v>
      </c>
      <c r="K43" s="426" t="s">
        <v>239</v>
      </c>
      <c r="L43" s="427" t="s">
        <v>229</v>
      </c>
      <c r="M43" s="399">
        <v>1.9148936170212765</v>
      </c>
      <c r="N43" s="258" t="s">
        <v>233</v>
      </c>
      <c r="O43" s="402">
        <v>0.58200726455072216</v>
      </c>
      <c r="P43" s="400">
        <v>4.1776</v>
      </c>
      <c r="Q43" s="444">
        <v>1.3042594674830601</v>
      </c>
      <c r="R43" s="445">
        <v>44926</v>
      </c>
      <c r="S43" s="263"/>
      <c r="T43" s="263"/>
    </row>
    <row r="44" spans="2:22" ht="16.5" customHeight="1">
      <c r="B44" s="624"/>
      <c r="C44" s="736" t="s">
        <v>549</v>
      </c>
      <c r="D44" s="446" t="s">
        <v>234</v>
      </c>
      <c r="E44" s="447" t="s">
        <v>362</v>
      </c>
      <c r="F44" s="448">
        <v>4.2050000000000001</v>
      </c>
      <c r="G44" s="449">
        <v>0.8397383483237939</v>
      </c>
      <c r="H44" s="449">
        <v>0.12428454619787407</v>
      </c>
      <c r="I44" s="448">
        <v>16.247</v>
      </c>
      <c r="J44" s="450">
        <v>13.301646772</v>
      </c>
      <c r="K44" s="451" t="s">
        <v>130</v>
      </c>
      <c r="L44" s="452" t="s">
        <v>230</v>
      </c>
      <c r="M44" s="453">
        <v>2.8553846153846152</v>
      </c>
      <c r="N44" s="454" t="s">
        <v>260</v>
      </c>
      <c r="O44" s="455">
        <v>0.4185674269707883</v>
      </c>
      <c r="P44" s="456">
        <v>11.1853</v>
      </c>
      <c r="Q44" s="457">
        <v>2.1201066206780799</v>
      </c>
      <c r="R44" s="458">
        <v>44926</v>
      </c>
      <c r="S44" s="263"/>
      <c r="T44" s="263"/>
    </row>
    <row r="45" spans="2:22" ht="16.5" customHeight="1">
      <c r="B45" s="624"/>
      <c r="C45" s="736" t="s">
        <v>550</v>
      </c>
      <c r="D45" s="446" t="s">
        <v>235</v>
      </c>
      <c r="E45" s="447" t="s">
        <v>364</v>
      </c>
      <c r="F45" s="448">
        <v>7.9569999999999999</v>
      </c>
      <c r="G45" s="449">
        <v>0.78073193619017833</v>
      </c>
      <c r="H45" s="449">
        <v>0.14967156709415078</v>
      </c>
      <c r="I45" s="448">
        <v>31.262</v>
      </c>
      <c r="J45" s="450">
        <v>22.261964128999999</v>
      </c>
      <c r="K45" s="451" t="s">
        <v>228</v>
      </c>
      <c r="L45" s="452" t="s">
        <v>229</v>
      </c>
      <c r="M45" s="453">
        <v>3.117283950617284</v>
      </c>
      <c r="N45" s="454" t="s">
        <v>236</v>
      </c>
      <c r="O45" s="455">
        <v>0.41042065382962933</v>
      </c>
      <c r="P45" s="456">
        <v>10.5443</v>
      </c>
      <c r="Q45" s="457">
        <v>2.1183403242387202</v>
      </c>
      <c r="R45" s="458">
        <v>44926</v>
      </c>
      <c r="S45" s="263"/>
      <c r="T45" s="262"/>
    </row>
    <row r="46" spans="2:22">
      <c r="B46" s="624"/>
      <c r="C46" s="736" t="s">
        <v>551</v>
      </c>
      <c r="D46" s="446" t="s">
        <v>237</v>
      </c>
      <c r="E46" s="447" t="s">
        <v>363</v>
      </c>
      <c r="F46" s="448">
        <v>19.231300000000001</v>
      </c>
      <c r="G46" s="449">
        <v>0.86299428299190095</v>
      </c>
      <c r="H46" s="449">
        <v>0</v>
      </c>
      <c r="I46" s="448">
        <v>71.927899999999994</v>
      </c>
      <c r="J46" s="450">
        <v>46.612574230999996</v>
      </c>
      <c r="K46" s="451" t="s">
        <v>130</v>
      </c>
      <c r="L46" s="452" t="s">
        <v>230</v>
      </c>
      <c r="M46" s="453">
        <v>2.8414869994986036</v>
      </c>
      <c r="N46" s="459" t="s">
        <v>238</v>
      </c>
      <c r="O46" s="455">
        <v>0.37162894653753009</v>
      </c>
      <c r="P46" s="456">
        <v>9.8523999999999994</v>
      </c>
      <c r="Q46" s="457">
        <v>1.99351118811179</v>
      </c>
      <c r="R46" s="458">
        <v>44926</v>
      </c>
    </row>
    <row r="47" spans="2:22">
      <c r="C47" s="736" t="s">
        <v>552</v>
      </c>
      <c r="D47" s="446" t="s">
        <v>343</v>
      </c>
      <c r="E47" s="447" t="s">
        <v>365</v>
      </c>
      <c r="F47" s="448">
        <v>1.710207</v>
      </c>
      <c r="G47" s="449">
        <v>0.64</v>
      </c>
      <c r="H47" s="449">
        <v>0.21622056950675536</v>
      </c>
      <c r="I47" s="448">
        <v>5.5784040000000008</v>
      </c>
      <c r="J47" s="450">
        <v>3.1280063280000001</v>
      </c>
      <c r="K47" s="451" t="s">
        <v>239</v>
      </c>
      <c r="L47" s="452" t="s">
        <v>230</v>
      </c>
      <c r="M47" s="453">
        <v>1.7396379935735309</v>
      </c>
      <c r="N47" s="459" t="s">
        <v>324</v>
      </c>
      <c r="O47" s="455">
        <v>0.44197550823525988</v>
      </c>
      <c r="P47" s="456">
        <v>6.9128999999999996</v>
      </c>
      <c r="Q47" s="457">
        <v>1.3383044597383</v>
      </c>
      <c r="R47" s="458">
        <v>44926</v>
      </c>
    </row>
    <row r="48" spans="2:22">
      <c r="C48" s="736" t="s">
        <v>553</v>
      </c>
      <c r="D48" s="464" t="s">
        <v>240</v>
      </c>
      <c r="E48" s="465" t="s">
        <v>366</v>
      </c>
      <c r="F48" s="466">
        <v>8.5960000000000001</v>
      </c>
      <c r="G48" s="449">
        <v>0.67649065356801752</v>
      </c>
      <c r="H48" s="449">
        <v>0.28148451357620413</v>
      </c>
      <c r="I48" s="466">
        <v>22.744</v>
      </c>
      <c r="J48" s="467">
        <v>17.545755107000002</v>
      </c>
      <c r="K48" s="451" t="s">
        <v>228</v>
      </c>
      <c r="L48" s="452" t="s">
        <v>230</v>
      </c>
      <c r="M48" s="453">
        <v>2.7693798449612403</v>
      </c>
      <c r="N48" s="459" t="s">
        <v>241</v>
      </c>
      <c r="O48" s="468">
        <v>0.32137617718044581</v>
      </c>
      <c r="P48" s="469">
        <v>10.945</v>
      </c>
      <c r="Q48" s="470">
        <v>2.5837114577609701</v>
      </c>
      <c r="R48" s="458">
        <v>44926</v>
      </c>
      <c r="S48" s="263"/>
      <c r="T48" s="263"/>
    </row>
    <row r="49" spans="1:22">
      <c r="B49" s="624"/>
      <c r="C49" s="736" t="s">
        <v>554</v>
      </c>
      <c r="D49" s="471" t="s">
        <v>268</v>
      </c>
      <c r="E49" s="472" t="s">
        <v>369</v>
      </c>
      <c r="F49" s="448">
        <v>28.768000000000001</v>
      </c>
      <c r="G49" s="449">
        <v>0.90062557277762278</v>
      </c>
      <c r="H49" s="449">
        <v>8.4153484480216756E-2</v>
      </c>
      <c r="I49" s="448">
        <v>112.79</v>
      </c>
      <c r="J49" s="450">
        <v>74.566800000000001</v>
      </c>
      <c r="K49" s="451" t="s">
        <v>228</v>
      </c>
      <c r="L49" s="452" t="s">
        <v>230</v>
      </c>
      <c r="M49" s="453">
        <v>2.6629766297662978</v>
      </c>
      <c r="N49" s="459" t="s">
        <v>312</v>
      </c>
      <c r="O49" s="455">
        <v>0.38437687213613769</v>
      </c>
      <c r="P49" s="456">
        <v>7.5850999999999997</v>
      </c>
      <c r="Q49" s="457">
        <v>1.5705217288103399</v>
      </c>
      <c r="R49" s="458">
        <v>44926</v>
      </c>
    </row>
    <row r="50" spans="1:22">
      <c r="B50" s="626"/>
      <c r="C50" s="736" t="s">
        <v>555</v>
      </c>
      <c r="D50" s="446" t="s">
        <v>349</v>
      </c>
      <c r="E50" s="447" t="s">
        <v>371</v>
      </c>
      <c r="F50" s="448">
        <v>13.764237</v>
      </c>
      <c r="G50" s="449">
        <v>0.94054090234640586</v>
      </c>
      <c r="H50" s="449">
        <v>0</v>
      </c>
      <c r="I50" s="448">
        <v>42.843529000000004</v>
      </c>
      <c r="J50" s="450">
        <v>22.64234433</v>
      </c>
      <c r="K50" s="451" t="s">
        <v>228</v>
      </c>
      <c r="L50" s="452" t="s">
        <v>230</v>
      </c>
      <c r="M50" s="453">
        <v>2.0206063603816569</v>
      </c>
      <c r="N50" s="454" t="s">
        <v>350</v>
      </c>
      <c r="O50" s="455">
        <v>0.32640104734406483</v>
      </c>
      <c r="P50" s="456">
        <v>8.7521000000000004</v>
      </c>
      <c r="Q50" s="457">
        <v>1.7461533692332201</v>
      </c>
      <c r="R50" s="458">
        <v>44926</v>
      </c>
    </row>
    <row r="51" spans="1:22">
      <c r="C51" s="736" t="s">
        <v>556</v>
      </c>
      <c r="D51" s="446" t="s">
        <v>344</v>
      </c>
      <c r="E51" s="447" t="s">
        <v>372</v>
      </c>
      <c r="F51" s="448">
        <v>5.8591000000000006</v>
      </c>
      <c r="G51" s="449">
        <v>1</v>
      </c>
      <c r="H51" s="449">
        <v>0</v>
      </c>
      <c r="I51" s="448">
        <v>22.277200000000001</v>
      </c>
      <c r="J51" s="450">
        <v>13.946630752999999</v>
      </c>
      <c r="K51" s="451" t="s">
        <v>130</v>
      </c>
      <c r="L51" s="452" t="s">
        <v>230</v>
      </c>
      <c r="M51" s="453">
        <v>3.2997972630511905</v>
      </c>
      <c r="N51" s="454" t="s">
        <v>341</v>
      </c>
      <c r="O51" s="455">
        <v>0.4406964748743018</v>
      </c>
      <c r="P51" s="456">
        <v>8.1664999999999992</v>
      </c>
      <c r="Q51" s="457">
        <v>1.47065191390122</v>
      </c>
      <c r="R51" s="458">
        <v>44926</v>
      </c>
      <c r="S51" s="263"/>
      <c r="T51" s="265"/>
    </row>
    <row r="52" spans="1:22">
      <c r="C52" s="736" t="s">
        <v>557</v>
      </c>
      <c r="D52" s="446" t="s">
        <v>245</v>
      </c>
      <c r="E52" s="447" t="s">
        <v>375</v>
      </c>
      <c r="F52" s="448">
        <v>1.6410400000000001</v>
      </c>
      <c r="G52" s="449">
        <v>0.99816608645318106</v>
      </c>
      <c r="H52" s="449">
        <v>0</v>
      </c>
      <c r="I52" s="448">
        <v>5.1729700000000003</v>
      </c>
      <c r="J52" s="450">
        <v>5.2613201749999998</v>
      </c>
      <c r="K52" s="451" t="s">
        <v>239</v>
      </c>
      <c r="L52" s="452" t="s">
        <v>230</v>
      </c>
      <c r="M52" s="453">
        <v>3.2668152912047836</v>
      </c>
      <c r="N52" s="454" t="s">
        <v>246</v>
      </c>
      <c r="O52" s="455">
        <v>0.56129243425419839</v>
      </c>
      <c r="P52" s="456">
        <v>9.4558999999999997</v>
      </c>
      <c r="Q52" s="457">
        <v>1.87389078822558</v>
      </c>
      <c r="R52" s="458">
        <v>44926</v>
      </c>
      <c r="S52" s="262"/>
      <c r="T52" s="263"/>
    </row>
    <row r="53" spans="1:22">
      <c r="C53" s="736" t="s">
        <v>558</v>
      </c>
      <c r="D53" s="464" t="s">
        <v>319</v>
      </c>
      <c r="E53" s="465" t="s">
        <v>376</v>
      </c>
      <c r="F53" s="466">
        <v>20.956</v>
      </c>
      <c r="G53" s="449">
        <v>0.82623469447536468</v>
      </c>
      <c r="H53" s="449">
        <v>0</v>
      </c>
      <c r="I53" s="466">
        <v>111.82299999999999</v>
      </c>
      <c r="J53" s="467">
        <v>144.828782948</v>
      </c>
      <c r="K53" s="451" t="s">
        <v>130</v>
      </c>
      <c r="L53" s="452" t="s">
        <v>229</v>
      </c>
      <c r="M53" s="453">
        <v>6.4290598290598293</v>
      </c>
      <c r="N53" s="459" t="s">
        <v>321</v>
      </c>
      <c r="O53" s="468">
        <v>0.37514583532561918</v>
      </c>
      <c r="P53" s="469">
        <v>6.8261000000000003</v>
      </c>
      <c r="Q53" s="470">
        <v>3.69096058578842</v>
      </c>
      <c r="R53" s="458">
        <v>44926</v>
      </c>
      <c r="S53" s="263"/>
      <c r="T53" s="262"/>
    </row>
    <row r="54" spans="1:22">
      <c r="B54" s="624"/>
      <c r="C54" s="736" t="s">
        <v>559</v>
      </c>
      <c r="D54" s="446" t="s">
        <v>247</v>
      </c>
      <c r="E54" s="447" t="s">
        <v>377</v>
      </c>
      <c r="F54" s="448">
        <v>1.4778370000000001</v>
      </c>
      <c r="G54" s="449">
        <v>0.76671990999157624</v>
      </c>
      <c r="H54" s="449">
        <v>0.23328009000842373</v>
      </c>
      <c r="I54" s="448">
        <v>5.6574799999999996</v>
      </c>
      <c r="J54" s="450">
        <v>3.445040316</v>
      </c>
      <c r="K54" s="451" t="s">
        <v>239</v>
      </c>
      <c r="L54" s="452" t="s">
        <v>230</v>
      </c>
      <c r="M54" s="453">
        <v>2.7125961442413344</v>
      </c>
      <c r="N54" s="475" t="s">
        <v>270</v>
      </c>
      <c r="O54" s="455">
        <v>0.50324813508858268</v>
      </c>
      <c r="P54" s="456">
        <v>7.3131000000000004</v>
      </c>
      <c r="Q54" s="457">
        <v>1.2920882793986199</v>
      </c>
      <c r="R54" s="458">
        <v>44926</v>
      </c>
    </row>
    <row r="55" spans="1:22">
      <c r="A55" s="135">
        <f t="shared" ref="A55" si="0">A54+1</f>
        <v>1</v>
      </c>
      <c r="B55" s="135"/>
      <c r="C55" s="736" t="s">
        <v>560</v>
      </c>
      <c r="D55" s="473" t="s">
        <v>351</v>
      </c>
      <c r="E55" s="474" t="s">
        <v>378</v>
      </c>
      <c r="F55" s="448">
        <v>3.3041999999999998</v>
      </c>
      <c r="G55" s="461">
        <v>1</v>
      </c>
      <c r="H55" s="461">
        <v>0</v>
      </c>
      <c r="I55" s="448">
        <v>10.546799999999999</v>
      </c>
      <c r="J55" s="450">
        <v>7.4625428430000005</v>
      </c>
      <c r="K55" s="462" t="s">
        <v>228</v>
      </c>
      <c r="L55" s="452" t="s">
        <v>229</v>
      </c>
      <c r="M55" s="453">
        <v>3.7381092190252496</v>
      </c>
      <c r="N55" s="475" t="s">
        <v>248</v>
      </c>
      <c r="O55" s="455">
        <v>0.49245704083909836</v>
      </c>
      <c r="P55" s="456">
        <v>15.7195</v>
      </c>
      <c r="Q55" s="457">
        <v>1.69063624761312</v>
      </c>
      <c r="R55" s="458">
        <v>44926</v>
      </c>
    </row>
    <row r="56" spans="1:22">
      <c r="B56" s="624"/>
      <c r="C56" s="736" t="s">
        <v>561</v>
      </c>
      <c r="D56" s="446" t="s">
        <v>527</v>
      </c>
      <c r="E56" s="447" t="s">
        <v>528</v>
      </c>
      <c r="F56" s="448">
        <v>1.4602090000000001</v>
      </c>
      <c r="G56" s="690">
        <v>0.4</v>
      </c>
      <c r="H56" s="690">
        <v>0</v>
      </c>
      <c r="I56" s="691">
        <v>2.2313270000000003</v>
      </c>
      <c r="J56" s="692">
        <v>2.939618785</v>
      </c>
      <c r="K56" s="691" t="s">
        <v>239</v>
      </c>
      <c r="L56" s="693" t="s">
        <v>230</v>
      </c>
      <c r="M56" s="453">
        <v>10.870557529986673</v>
      </c>
      <c r="N56" s="693" t="s">
        <v>529</v>
      </c>
      <c r="O56" s="694">
        <v>0.58856233340698527</v>
      </c>
      <c r="P56" s="695">
        <v>25.740200000000002</v>
      </c>
      <c r="Q56" s="696">
        <v>2.4147965986148399</v>
      </c>
      <c r="R56" s="458">
        <v>44926</v>
      </c>
    </row>
    <row r="57" spans="1:22">
      <c r="C57" s="736" t="s">
        <v>562</v>
      </c>
      <c r="D57" s="446" t="s">
        <v>251</v>
      </c>
      <c r="E57" s="447" t="s">
        <v>380</v>
      </c>
      <c r="F57" s="448">
        <v>2.6469999999999998</v>
      </c>
      <c r="G57" s="449">
        <v>1</v>
      </c>
      <c r="H57" s="449">
        <v>0</v>
      </c>
      <c r="I57" s="448">
        <v>8.1790000000000003</v>
      </c>
      <c r="J57" s="450">
        <v>4.3191653150000002</v>
      </c>
      <c r="K57" s="451" t="s">
        <v>228</v>
      </c>
      <c r="L57" s="452" t="s">
        <v>119</v>
      </c>
      <c r="M57" s="453">
        <v>2.4539877300613497</v>
      </c>
      <c r="N57" s="459" t="s">
        <v>252</v>
      </c>
      <c r="O57" s="455">
        <v>0.41127719402101526</v>
      </c>
      <c r="P57" s="456">
        <v>8.4943000000000008</v>
      </c>
      <c r="Q57" s="457">
        <v>1.5537038407231201</v>
      </c>
      <c r="R57" s="458">
        <v>44926</v>
      </c>
    </row>
    <row r="58" spans="1:22">
      <c r="B58" s="624"/>
      <c r="C58" s="736" t="s">
        <v>563</v>
      </c>
      <c r="D58" s="446" t="s">
        <v>269</v>
      </c>
      <c r="E58" s="447" t="s">
        <v>381</v>
      </c>
      <c r="F58" s="448">
        <v>28.547000000000001</v>
      </c>
      <c r="G58" s="449">
        <v>0.81469302989659498</v>
      </c>
      <c r="H58" s="449">
        <v>0.18950374248258556</v>
      </c>
      <c r="I58" s="448">
        <v>95.86</v>
      </c>
      <c r="J58" s="450">
        <v>70.495898675999996</v>
      </c>
      <c r="K58" s="451" t="s">
        <v>228</v>
      </c>
      <c r="L58" s="452" t="s">
        <v>230</v>
      </c>
      <c r="M58" s="453">
        <v>3.0595179537629118</v>
      </c>
      <c r="N58" s="459" t="s">
        <v>271</v>
      </c>
      <c r="O58" s="455">
        <v>0.33844955200623295</v>
      </c>
      <c r="P58" s="456">
        <v>10.184900000000001</v>
      </c>
      <c r="Q58" s="457">
        <v>2.3180631905314701</v>
      </c>
      <c r="R58" s="458">
        <v>44926</v>
      </c>
    </row>
    <row r="59" spans="1:22" ht="16.2" thickBot="1">
      <c r="C59" s="737" t="s">
        <v>564</v>
      </c>
      <c r="D59" s="476" t="s">
        <v>253</v>
      </c>
      <c r="E59" s="707" t="s">
        <v>383</v>
      </c>
      <c r="F59" s="708">
        <v>15.202999999999999</v>
      </c>
      <c r="G59" s="709">
        <v>0.83425780464742272</v>
      </c>
      <c r="H59" s="709">
        <v>0.1587360677829813</v>
      </c>
      <c r="I59" s="708">
        <v>48.44</v>
      </c>
      <c r="J59" s="710">
        <v>36.298992740000003</v>
      </c>
      <c r="K59" s="711" t="s">
        <v>130</v>
      </c>
      <c r="L59" s="712" t="s">
        <v>229</v>
      </c>
      <c r="M59" s="713">
        <v>2.5477439664218258</v>
      </c>
      <c r="N59" s="714" t="s">
        <v>254</v>
      </c>
      <c r="O59" s="715">
        <v>0.39214935375777882</v>
      </c>
      <c r="P59" s="716">
        <v>10.8513</v>
      </c>
      <c r="Q59" s="717">
        <v>2.21453328786078</v>
      </c>
      <c r="R59" s="478">
        <v>44926</v>
      </c>
    </row>
    <row r="60" spans="1:22">
      <c r="D60" s="349" t="s">
        <v>1</v>
      </c>
      <c r="E60" s="697"/>
      <c r="F60" s="698">
        <f>AVERAGE(F40:F59)</f>
        <v>9.8175194117647067</v>
      </c>
      <c r="G60" s="699">
        <f>AVERAGE(G40:G59)</f>
        <v>0.8321411159635419</v>
      </c>
      <c r="H60" s="699">
        <f>AVERAGE(H40:H59)</f>
        <v>8.454909300759951E-2</v>
      </c>
      <c r="I60" s="698">
        <f>AVERAGE(I40:I59)</f>
        <v>36.388077058823534</v>
      </c>
      <c r="J60" s="700">
        <f>AVERAGE(J40:J59)</f>
        <v>28.974780249411772</v>
      </c>
      <c r="K60" s="701" t="s">
        <v>228</v>
      </c>
      <c r="L60" s="702" t="s">
        <v>230</v>
      </c>
      <c r="M60" s="703">
        <f>AVERAGE(M40:M59)</f>
        <v>3.4294020551776265</v>
      </c>
      <c r="N60" s="704"/>
      <c r="O60" s="705">
        <f>AVERAGE(O40:O59)</f>
        <v>0.43294307355049355</v>
      </c>
      <c r="P60" s="703">
        <f>AVERAGE(P40:P59)</f>
        <v>10.159205882352941</v>
      </c>
      <c r="Q60" s="706">
        <f>AVERAGE(Q40:Q59)</f>
        <v>1.958484314630097</v>
      </c>
    </row>
    <row r="61" spans="1:22" ht="16.2" thickBot="1">
      <c r="D61" s="479" t="s">
        <v>24</v>
      </c>
      <c r="E61" s="480"/>
      <c r="F61" s="481">
        <f>MEDIAN(F40:F59)</f>
        <v>5.8591000000000006</v>
      </c>
      <c r="G61" s="482">
        <f>MEDIAN(G40:G59)</f>
        <v>0.8397383483237939</v>
      </c>
      <c r="H61" s="482">
        <f>MEDIAN(H40:H59)</f>
        <v>0</v>
      </c>
      <c r="I61" s="481">
        <f>MEDIAN(I40:I59)</f>
        <v>22.277200000000001</v>
      </c>
      <c r="J61" s="483">
        <f>MEDIAN(J40:J59)</f>
        <v>13.946630752999999</v>
      </c>
      <c r="K61" s="428" t="s">
        <v>228</v>
      </c>
      <c r="L61" s="477" t="s">
        <v>230</v>
      </c>
      <c r="M61" s="484">
        <f>MEDIAN(M40:M59)</f>
        <v>2.8414869994986036</v>
      </c>
      <c r="N61" s="485"/>
      <c r="O61" s="486">
        <f>MEDIAN(O40:O59)</f>
        <v>0.41127719402101526</v>
      </c>
      <c r="P61" s="484">
        <f>MEDIAN(P40:P59)</f>
        <v>9.4558999999999997</v>
      </c>
      <c r="Q61" s="487">
        <f>MEDIAN(Q40:Q59)</f>
        <v>1.87389078822558</v>
      </c>
    </row>
    <row r="62" spans="1:22" ht="16.2">
      <c r="D62" s="350" t="s">
        <v>449</v>
      </c>
      <c r="E62" s="488"/>
      <c r="F62" s="244"/>
      <c r="G62" s="244"/>
      <c r="H62" s="244"/>
      <c r="I62" s="244"/>
      <c r="J62" s="244"/>
      <c r="K62" s="214"/>
      <c r="L62" s="214"/>
      <c r="N62" s="25"/>
      <c r="O62" s="25"/>
      <c r="P62" s="25"/>
      <c r="Q62" s="25"/>
      <c r="S62" s="550"/>
      <c r="T62" s="550"/>
      <c r="U62" s="550"/>
      <c r="V62" s="554"/>
    </row>
    <row r="63" spans="1:22">
      <c r="D63" s="159"/>
      <c r="E63" s="565"/>
      <c r="F63" s="560"/>
      <c r="G63" s="560"/>
      <c r="H63" s="560"/>
      <c r="I63" s="560"/>
      <c r="J63" s="561"/>
      <c r="K63" s="560"/>
      <c r="L63" s="574"/>
      <c r="M63" s="562"/>
      <c r="N63" s="562"/>
      <c r="O63" s="562"/>
      <c r="P63" s="560"/>
      <c r="Q63" s="562"/>
      <c r="R63" s="553"/>
    </row>
  </sheetData>
  <phoneticPr fontId="76" type="noConversion"/>
  <conditionalFormatting sqref="B44:B46 B49:B50 B54:B56">
    <cfRule type="cellIs" dxfId="4" priority="20" operator="equal">
      <formula>"zzz"</formula>
    </cfRule>
    <cfRule type="cellIs" dxfId="3" priority="21" operator="equal">
      <formula>"""zzz"""</formula>
    </cfRule>
    <cfRule type="cellIs" dxfId="2" priority="23" operator="equal">
      <formula>"""zzz"""</formula>
    </cfRule>
  </conditionalFormatting>
  <conditionalFormatting sqref="C44:C59">
    <cfRule type="expression" dxfId="1" priority="1">
      <formula>"(blank)"</formula>
    </cfRule>
    <cfRule type="expression" dxfId="0" priority="2">
      <formula>#REF!</formula>
    </cfRule>
  </conditionalFormatting>
  <pageMargins left="0.84" right="0.34" top="0.26" bottom="0.3" header="0.3" footer="0.3"/>
  <pageSetup scale="4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H59"/>
  <sheetViews>
    <sheetView topLeftCell="A29" zoomScale="75" zoomScaleNormal="75" workbookViewId="0">
      <selection activeCell="J7" sqref="J6:J7"/>
    </sheetView>
  </sheetViews>
  <sheetFormatPr defaultRowHeight="13.2"/>
  <cols>
    <col min="1" max="1" width="15.5546875" customWidth="1"/>
    <col min="2" max="2" width="50.109375" customWidth="1"/>
    <col min="3" max="4" width="11.44140625" customWidth="1"/>
    <col min="5" max="5" width="12" customWidth="1"/>
    <col min="6" max="6" width="16" customWidth="1"/>
    <col min="7" max="7" width="14.6640625" customWidth="1"/>
  </cols>
  <sheetData>
    <row r="1" spans="1:8" ht="15.6">
      <c r="G1" s="98" t="s">
        <v>536</v>
      </c>
    </row>
    <row r="2" spans="1:8" ht="18.75" customHeight="1">
      <c r="B2" s="4"/>
      <c r="C2" s="4"/>
      <c r="D2" s="4"/>
      <c r="E2" s="4"/>
      <c r="F2" s="4"/>
      <c r="G2" s="1" t="s">
        <v>316</v>
      </c>
    </row>
    <row r="3" spans="1:8" ht="18.75" customHeight="1">
      <c r="B3" s="4"/>
      <c r="C3" s="4"/>
      <c r="D3" s="4"/>
      <c r="E3" s="4"/>
      <c r="F3" s="4"/>
      <c r="G3" s="136" t="s">
        <v>310</v>
      </c>
    </row>
    <row r="4" spans="1:8" ht="18.75" customHeight="1">
      <c r="A4" s="135"/>
      <c r="B4" s="134"/>
      <c r="C4" s="134"/>
      <c r="D4" s="134"/>
      <c r="E4" s="134"/>
      <c r="F4" s="134"/>
      <c r="G4" s="231" t="s">
        <v>150</v>
      </c>
      <c r="H4" s="135"/>
    </row>
    <row r="5" spans="1:8" ht="18.75" customHeight="1">
      <c r="A5" s="135"/>
      <c r="B5" s="232" t="s">
        <v>316</v>
      </c>
      <c r="C5" s="137"/>
      <c r="D5" s="137"/>
      <c r="E5" s="137"/>
      <c r="F5" s="137"/>
      <c r="G5" s="137"/>
      <c r="H5" s="135"/>
    </row>
    <row r="6" spans="1:8" ht="18.75" customHeight="1">
      <c r="A6" s="135"/>
      <c r="B6" s="5" t="s">
        <v>537</v>
      </c>
      <c r="C6" s="233"/>
      <c r="D6" s="233"/>
      <c r="E6" s="233"/>
      <c r="F6" s="233"/>
      <c r="G6" s="233"/>
      <c r="H6" s="135"/>
    </row>
    <row r="7" spans="1:8" ht="18.75" customHeight="1">
      <c r="A7" s="135"/>
      <c r="B7" s="234" t="s">
        <v>261</v>
      </c>
      <c r="C7" s="233"/>
      <c r="D7" s="233"/>
      <c r="E7" s="233"/>
      <c r="F7" s="233"/>
      <c r="G7" s="233"/>
      <c r="H7" s="135"/>
    </row>
    <row r="8" spans="1:8" ht="15.6">
      <c r="A8" s="135"/>
      <c r="B8" s="150"/>
      <c r="C8" s="233"/>
      <c r="D8" s="233"/>
      <c r="E8" s="233"/>
      <c r="F8" s="233"/>
      <c r="G8" s="233"/>
      <c r="H8" s="135"/>
    </row>
    <row r="9" spans="1:8" ht="15.6">
      <c r="A9" s="135"/>
      <c r="B9" s="150" t="s">
        <v>120</v>
      </c>
      <c r="C9" s="233"/>
      <c r="D9" s="233"/>
      <c r="E9" s="233"/>
      <c r="F9" s="233"/>
      <c r="G9" s="233"/>
      <c r="H9" s="135"/>
    </row>
    <row r="10" spans="1:8" ht="16.2" thickBot="1">
      <c r="A10" s="135"/>
      <c r="B10" s="150" t="s">
        <v>231</v>
      </c>
      <c r="C10" s="151"/>
      <c r="D10" s="151"/>
      <c r="E10" s="151"/>
      <c r="F10" s="151"/>
      <c r="G10" s="151"/>
      <c r="H10" s="135"/>
    </row>
    <row r="11" spans="1:8" ht="31.8" thickBot="1">
      <c r="A11" s="135"/>
      <c r="B11" s="270" t="s">
        <v>40</v>
      </c>
      <c r="C11" s="219" t="s">
        <v>14</v>
      </c>
      <c r="D11" s="219" t="s">
        <v>262</v>
      </c>
      <c r="E11" s="220" t="s">
        <v>263</v>
      </c>
      <c r="F11" s="220" t="s">
        <v>264</v>
      </c>
      <c r="G11" s="221" t="s">
        <v>265</v>
      </c>
      <c r="H11" s="135"/>
    </row>
    <row r="12" spans="1:8" ht="18" customHeight="1">
      <c r="A12" s="135"/>
      <c r="B12" s="222" t="s">
        <v>232</v>
      </c>
      <c r="C12" s="422">
        <v>0.9</v>
      </c>
      <c r="D12" s="223" t="s">
        <v>134</v>
      </c>
      <c r="E12" s="223">
        <v>2</v>
      </c>
      <c r="F12" s="223">
        <v>90</v>
      </c>
      <c r="G12" s="224">
        <v>90</v>
      </c>
      <c r="H12" s="135"/>
    </row>
    <row r="13" spans="1:8" ht="15.6">
      <c r="A13" s="135"/>
      <c r="B13" s="490" t="s">
        <v>234</v>
      </c>
      <c r="C13" s="542">
        <v>0.85</v>
      </c>
      <c r="D13" s="474" t="s">
        <v>134</v>
      </c>
      <c r="E13" s="474">
        <v>2</v>
      </c>
      <c r="F13" s="474">
        <v>95</v>
      </c>
      <c r="G13" s="718">
        <v>95</v>
      </c>
      <c r="H13" s="135"/>
    </row>
    <row r="14" spans="1:8" ht="15.6">
      <c r="A14" s="135"/>
      <c r="B14" s="490" t="s">
        <v>235</v>
      </c>
      <c r="C14" s="542">
        <v>0.85</v>
      </c>
      <c r="D14" s="474" t="s">
        <v>134</v>
      </c>
      <c r="E14" s="474">
        <v>1</v>
      </c>
      <c r="F14" s="474">
        <v>100</v>
      </c>
      <c r="G14" s="718">
        <v>100</v>
      </c>
      <c r="H14" s="135"/>
    </row>
    <row r="15" spans="1:8" ht="15.6">
      <c r="A15" s="135"/>
      <c r="B15" s="490" t="s">
        <v>237</v>
      </c>
      <c r="C15" s="542">
        <v>0.75</v>
      </c>
      <c r="D15" s="474" t="s">
        <v>258</v>
      </c>
      <c r="E15" s="474">
        <v>1</v>
      </c>
      <c r="F15" s="474">
        <v>95</v>
      </c>
      <c r="G15" s="718">
        <v>100</v>
      </c>
      <c r="H15" s="135"/>
    </row>
    <row r="16" spans="1:8" ht="15.6">
      <c r="A16" s="135"/>
      <c r="B16" s="492" t="s">
        <v>343</v>
      </c>
      <c r="C16" s="542">
        <v>0.9</v>
      </c>
      <c r="D16" s="474" t="s">
        <v>266</v>
      </c>
      <c r="E16" s="474">
        <v>2</v>
      </c>
      <c r="F16" s="474">
        <v>65</v>
      </c>
      <c r="G16" s="718">
        <v>75</v>
      </c>
      <c r="H16" s="135"/>
    </row>
    <row r="17" spans="1:8" ht="15.6">
      <c r="A17" s="135"/>
      <c r="B17" s="490" t="s">
        <v>240</v>
      </c>
      <c r="C17" s="542">
        <v>0.8</v>
      </c>
      <c r="D17" s="474" t="s">
        <v>134</v>
      </c>
      <c r="E17" s="474">
        <v>2</v>
      </c>
      <c r="F17" s="474">
        <v>95</v>
      </c>
      <c r="G17" s="718">
        <v>95</v>
      </c>
      <c r="H17" s="135"/>
    </row>
    <row r="18" spans="1:8" ht="15.6">
      <c r="A18" s="135"/>
      <c r="B18" s="490" t="s">
        <v>242</v>
      </c>
      <c r="C18" s="542">
        <v>0.8</v>
      </c>
      <c r="D18" s="474" t="s">
        <v>258</v>
      </c>
      <c r="E18" s="474">
        <v>1</v>
      </c>
      <c r="F18" s="474">
        <v>100</v>
      </c>
      <c r="G18" s="718">
        <v>90</v>
      </c>
      <c r="H18" s="135"/>
    </row>
    <row r="19" spans="1:8" ht="15.6">
      <c r="A19" s="135"/>
      <c r="B19" s="492" t="s">
        <v>347</v>
      </c>
      <c r="C19" s="542">
        <v>0.85</v>
      </c>
      <c r="D19" s="474" t="s">
        <v>266</v>
      </c>
      <c r="E19" s="474">
        <v>2</v>
      </c>
      <c r="F19" s="474">
        <v>100</v>
      </c>
      <c r="G19" s="718">
        <v>90</v>
      </c>
      <c r="H19" s="135"/>
    </row>
    <row r="20" spans="1:8" ht="15.6">
      <c r="A20" s="135"/>
      <c r="B20" s="490" t="s">
        <v>268</v>
      </c>
      <c r="C20" s="542">
        <v>0.85</v>
      </c>
      <c r="D20" s="474" t="s">
        <v>134</v>
      </c>
      <c r="E20" s="474">
        <v>2</v>
      </c>
      <c r="F20" s="474">
        <v>100</v>
      </c>
      <c r="G20" s="718">
        <v>95</v>
      </c>
      <c r="H20" s="135"/>
    </row>
    <row r="21" spans="1:8" ht="15.6">
      <c r="A21" s="135"/>
      <c r="B21" s="490" t="s">
        <v>339</v>
      </c>
      <c r="C21" s="542">
        <v>1</v>
      </c>
      <c r="D21" s="474" t="s">
        <v>266</v>
      </c>
      <c r="E21" s="474">
        <v>3</v>
      </c>
      <c r="F21" s="474">
        <v>10</v>
      </c>
      <c r="G21" s="718">
        <v>80</v>
      </c>
      <c r="H21" s="135"/>
    </row>
    <row r="22" spans="1:8" ht="16.5" customHeight="1">
      <c r="A22" s="135"/>
      <c r="B22" s="490" t="s">
        <v>349</v>
      </c>
      <c r="C22" s="542">
        <v>0.9</v>
      </c>
      <c r="D22" s="474" t="s">
        <v>266</v>
      </c>
      <c r="E22" s="474">
        <v>2</v>
      </c>
      <c r="F22" s="474">
        <v>75</v>
      </c>
      <c r="G22" s="718">
        <v>90</v>
      </c>
      <c r="H22" s="135"/>
    </row>
    <row r="23" spans="1:8" ht="15.6">
      <c r="A23" s="135"/>
      <c r="B23" s="493" t="s">
        <v>344</v>
      </c>
      <c r="C23" s="542">
        <v>0.9</v>
      </c>
      <c r="D23" s="474" t="s">
        <v>266</v>
      </c>
      <c r="E23" s="474">
        <v>2</v>
      </c>
      <c r="F23" s="474">
        <v>85</v>
      </c>
      <c r="G23" s="718">
        <v>90</v>
      </c>
      <c r="H23" s="135"/>
    </row>
    <row r="24" spans="1:8" ht="16.5" customHeight="1">
      <c r="A24" s="135"/>
      <c r="B24" s="494" t="s">
        <v>309</v>
      </c>
      <c r="C24" s="542">
        <v>0.9</v>
      </c>
      <c r="D24" s="474" t="s">
        <v>134</v>
      </c>
      <c r="E24" s="474">
        <v>1</v>
      </c>
      <c r="F24" s="474">
        <v>100</v>
      </c>
      <c r="G24" s="718">
        <v>80</v>
      </c>
      <c r="H24" s="135"/>
    </row>
    <row r="25" spans="1:8" ht="15.6">
      <c r="A25" s="135"/>
      <c r="B25" s="495" t="s">
        <v>342</v>
      </c>
      <c r="C25" s="542">
        <v>0.85</v>
      </c>
      <c r="D25" s="474" t="s">
        <v>134</v>
      </c>
      <c r="E25" s="474">
        <v>2</v>
      </c>
      <c r="F25" s="474">
        <v>80</v>
      </c>
      <c r="G25" s="718">
        <v>85</v>
      </c>
      <c r="H25" s="135"/>
    </row>
    <row r="26" spans="1:8" ht="15.6">
      <c r="A26" s="135"/>
      <c r="B26" s="490" t="s">
        <v>245</v>
      </c>
      <c r="C26" s="542">
        <v>0.8</v>
      </c>
      <c r="D26" s="474" t="s">
        <v>258</v>
      </c>
      <c r="E26" s="474">
        <v>1</v>
      </c>
      <c r="F26" s="474">
        <v>100</v>
      </c>
      <c r="G26" s="718">
        <v>100</v>
      </c>
      <c r="H26" s="135"/>
    </row>
    <row r="27" spans="1:8" ht="15.6">
      <c r="A27" s="135"/>
      <c r="B27" s="490" t="s">
        <v>257</v>
      </c>
      <c r="C27" s="543">
        <v>0.7</v>
      </c>
      <c r="D27" s="475" t="s">
        <v>266</v>
      </c>
      <c r="E27" s="475">
        <v>1</v>
      </c>
      <c r="F27" s="475">
        <v>100</v>
      </c>
      <c r="G27" s="753">
        <v>100</v>
      </c>
    </row>
    <row r="28" spans="1:8" ht="15.6">
      <c r="A28" s="135"/>
      <c r="B28" s="496" t="s">
        <v>319</v>
      </c>
      <c r="C28" s="542">
        <v>0.95</v>
      </c>
      <c r="D28" s="474" t="s">
        <v>258</v>
      </c>
      <c r="E28" s="474">
        <v>1</v>
      </c>
      <c r="F28" s="474">
        <v>95</v>
      </c>
      <c r="G28" s="718">
        <v>85</v>
      </c>
      <c r="H28" s="135"/>
    </row>
    <row r="29" spans="1:8" ht="15.6">
      <c r="A29" s="135"/>
      <c r="B29" s="490" t="s">
        <v>247</v>
      </c>
      <c r="C29" s="542">
        <v>0.95</v>
      </c>
      <c r="D29" s="474" t="s">
        <v>266</v>
      </c>
      <c r="E29" s="474">
        <v>2</v>
      </c>
      <c r="F29" s="474">
        <v>90</v>
      </c>
      <c r="G29" s="718">
        <v>90</v>
      </c>
      <c r="H29" s="135"/>
    </row>
    <row r="30" spans="1:8" ht="15.6">
      <c r="A30" s="135"/>
      <c r="B30" s="494" t="s">
        <v>351</v>
      </c>
      <c r="C30" s="542">
        <v>1</v>
      </c>
      <c r="D30" s="474" t="s">
        <v>134</v>
      </c>
      <c r="E30" s="474">
        <v>2</v>
      </c>
      <c r="F30" s="474">
        <v>95</v>
      </c>
      <c r="G30" s="718">
        <v>85</v>
      </c>
      <c r="H30" s="135"/>
    </row>
    <row r="31" spans="1:8" ht="15.6">
      <c r="A31" s="135"/>
      <c r="B31" s="490" t="s">
        <v>249</v>
      </c>
      <c r="C31" s="542">
        <v>0.9</v>
      </c>
      <c r="D31" s="474" t="s">
        <v>134</v>
      </c>
      <c r="E31" s="474">
        <v>2</v>
      </c>
      <c r="F31" s="474">
        <v>95</v>
      </c>
      <c r="G31" s="718">
        <v>90</v>
      </c>
      <c r="H31" s="135"/>
    </row>
    <row r="32" spans="1:8" ht="15.6">
      <c r="A32" s="135"/>
      <c r="B32" s="490" t="s">
        <v>251</v>
      </c>
      <c r="C32" s="542">
        <v>0.9</v>
      </c>
      <c r="D32" s="474" t="s">
        <v>266</v>
      </c>
      <c r="E32" s="474">
        <v>2</v>
      </c>
      <c r="F32" s="474">
        <v>95</v>
      </c>
      <c r="G32" s="718">
        <v>95</v>
      </c>
      <c r="H32" s="135"/>
    </row>
    <row r="33" spans="1:8" ht="15.6">
      <c r="A33" s="135"/>
      <c r="B33" s="490" t="s">
        <v>269</v>
      </c>
      <c r="C33" s="542">
        <v>0.9</v>
      </c>
      <c r="D33" s="474" t="s">
        <v>134</v>
      </c>
      <c r="E33" s="474">
        <v>2</v>
      </c>
      <c r="F33" s="474">
        <v>95</v>
      </c>
      <c r="G33" s="718">
        <v>95</v>
      </c>
      <c r="H33" s="135"/>
    </row>
    <row r="34" spans="1:8" ht="15.6">
      <c r="A34" s="135"/>
      <c r="B34" s="496" t="s">
        <v>267</v>
      </c>
      <c r="C34" s="542">
        <v>0.8</v>
      </c>
      <c r="D34" s="474" t="s">
        <v>258</v>
      </c>
      <c r="E34" s="474">
        <v>1</v>
      </c>
      <c r="F34" s="474">
        <v>100</v>
      </c>
      <c r="G34" s="718">
        <v>90</v>
      </c>
      <c r="H34" s="135"/>
    </row>
    <row r="35" spans="1:8" ht="16.2" thickBot="1">
      <c r="A35" s="135"/>
      <c r="B35" s="497" t="s">
        <v>253</v>
      </c>
      <c r="C35" s="544">
        <v>0.85</v>
      </c>
      <c r="D35" s="754" t="s">
        <v>258</v>
      </c>
      <c r="E35" s="754">
        <v>1</v>
      </c>
      <c r="F35" s="754">
        <v>100</v>
      </c>
      <c r="G35" s="755">
        <v>95</v>
      </c>
      <c r="H35" s="135"/>
    </row>
    <row r="36" spans="1:8" ht="16.2" thickBot="1">
      <c r="A36" s="135"/>
      <c r="B36" s="276" t="s">
        <v>1</v>
      </c>
      <c r="C36" s="225">
        <f>AVERAGE(C12:C35)</f>
        <v>0.86874999999999991</v>
      </c>
      <c r="D36" s="226" t="s">
        <v>134</v>
      </c>
      <c r="E36" s="227">
        <f>AVERAGE(E12:E35)</f>
        <v>1.6666666666666667</v>
      </c>
      <c r="F36" s="228">
        <f>AVERAGE(F12:F35)</f>
        <v>89.791666666666671</v>
      </c>
      <c r="G36" s="229">
        <f>AVERAGE(G12:G35)</f>
        <v>90.833333333333329</v>
      </c>
      <c r="H36" s="135"/>
    </row>
    <row r="37" spans="1:8" ht="16.2">
      <c r="A37" s="135"/>
      <c r="B37" s="7" t="s">
        <v>411</v>
      </c>
      <c r="H37" s="135"/>
    </row>
    <row r="38" spans="1:8" ht="15.6">
      <c r="A38" s="135"/>
      <c r="B38" s="150" t="s">
        <v>121</v>
      </c>
      <c r="C38" s="233"/>
      <c r="D38" s="233"/>
      <c r="E38" s="233"/>
      <c r="F38" s="233"/>
      <c r="G38" s="233"/>
    </row>
    <row r="39" spans="1:8" ht="16.2" thickBot="1">
      <c r="A39" s="135"/>
      <c r="B39" s="150" t="s">
        <v>520</v>
      </c>
      <c r="C39" s="269"/>
      <c r="D39" s="151"/>
      <c r="E39" s="151"/>
      <c r="F39" s="151"/>
      <c r="G39" s="151"/>
    </row>
    <row r="40" spans="1:8" ht="31.8" thickBot="1">
      <c r="A40" s="135"/>
      <c r="B40" s="270" t="s">
        <v>40</v>
      </c>
      <c r="C40" s="219" t="s">
        <v>14</v>
      </c>
      <c r="D40" s="219" t="s">
        <v>262</v>
      </c>
      <c r="E40" s="220" t="s">
        <v>263</v>
      </c>
      <c r="F40" s="220" t="s">
        <v>264</v>
      </c>
      <c r="G40" s="221" t="s">
        <v>265</v>
      </c>
    </row>
    <row r="41" spans="1:8" ht="18" customHeight="1">
      <c r="A41" s="135"/>
      <c r="B41" s="222" t="s">
        <v>232</v>
      </c>
      <c r="C41" s="422">
        <v>0.9</v>
      </c>
      <c r="D41" s="223" t="s">
        <v>134</v>
      </c>
      <c r="E41" s="223">
        <v>2</v>
      </c>
      <c r="F41" s="223">
        <v>90</v>
      </c>
      <c r="G41" s="224">
        <v>90</v>
      </c>
      <c r="H41" s="135"/>
    </row>
    <row r="42" spans="1:8" ht="15.6">
      <c r="A42" s="446"/>
      <c r="B42" s="490" t="s">
        <v>234</v>
      </c>
      <c r="C42" s="542">
        <v>0.85</v>
      </c>
      <c r="D42" s="474" t="s">
        <v>134</v>
      </c>
      <c r="E42" s="474">
        <v>2</v>
      </c>
      <c r="F42" s="474">
        <v>95</v>
      </c>
      <c r="G42" s="718">
        <v>95</v>
      </c>
    </row>
    <row r="43" spans="1:8" ht="15.6">
      <c r="A43" s="446"/>
      <c r="B43" s="490" t="s">
        <v>235</v>
      </c>
      <c r="C43" s="542">
        <v>0.85</v>
      </c>
      <c r="D43" s="474" t="s">
        <v>134</v>
      </c>
      <c r="E43" s="474">
        <v>1</v>
      </c>
      <c r="F43" s="474">
        <v>100</v>
      </c>
      <c r="G43" s="718">
        <v>100</v>
      </c>
    </row>
    <row r="44" spans="1:8" ht="15.6">
      <c r="A44" s="460"/>
      <c r="B44" s="490" t="s">
        <v>237</v>
      </c>
      <c r="C44" s="542">
        <v>0.75</v>
      </c>
      <c r="D44" s="474" t="s">
        <v>258</v>
      </c>
      <c r="E44" s="474">
        <v>1</v>
      </c>
      <c r="F44" s="474">
        <v>95</v>
      </c>
      <c r="G44" s="718">
        <v>100</v>
      </c>
    </row>
    <row r="45" spans="1:8" ht="15.6">
      <c r="A45" s="135"/>
      <c r="B45" s="492" t="s">
        <v>343</v>
      </c>
      <c r="C45" s="542">
        <v>0.9</v>
      </c>
      <c r="D45" s="474" t="s">
        <v>266</v>
      </c>
      <c r="E45" s="474">
        <v>2</v>
      </c>
      <c r="F45" s="474">
        <v>65</v>
      </c>
      <c r="G45" s="718">
        <v>75</v>
      </c>
      <c r="H45" s="135"/>
    </row>
    <row r="46" spans="1:8" ht="15.6">
      <c r="A46" s="135"/>
      <c r="B46" s="490" t="s">
        <v>240</v>
      </c>
      <c r="C46" s="542">
        <v>0.8</v>
      </c>
      <c r="D46" s="474" t="s">
        <v>134</v>
      </c>
      <c r="E46" s="474">
        <v>2</v>
      </c>
      <c r="F46" s="474">
        <v>95</v>
      </c>
      <c r="G46" s="718">
        <v>95</v>
      </c>
      <c r="H46" s="135"/>
    </row>
    <row r="47" spans="1:8" ht="15.6">
      <c r="A47" s="446"/>
      <c r="B47" s="490" t="s">
        <v>268</v>
      </c>
      <c r="C47" s="542">
        <v>0.85</v>
      </c>
      <c r="D47" s="403" t="s">
        <v>134</v>
      </c>
      <c r="E47" s="403">
        <v>2</v>
      </c>
      <c r="F47" s="403">
        <v>100</v>
      </c>
      <c r="G47" s="404">
        <v>95</v>
      </c>
    </row>
    <row r="48" spans="1:8" ht="15.6">
      <c r="A48" s="473"/>
      <c r="B48" s="490" t="s">
        <v>349</v>
      </c>
      <c r="C48" s="542">
        <v>0.9</v>
      </c>
      <c r="D48" s="403" t="s">
        <v>266</v>
      </c>
      <c r="E48" s="403">
        <v>2</v>
      </c>
      <c r="F48" s="403">
        <v>75</v>
      </c>
      <c r="G48" s="404">
        <v>90</v>
      </c>
    </row>
    <row r="49" spans="1:8" ht="15.6">
      <c r="A49" s="135"/>
      <c r="B49" s="493" t="s">
        <v>344</v>
      </c>
      <c r="C49" s="542">
        <v>0.9</v>
      </c>
      <c r="D49" s="403" t="s">
        <v>266</v>
      </c>
      <c r="E49" s="403">
        <v>2</v>
      </c>
      <c r="F49" s="403">
        <v>85</v>
      </c>
      <c r="G49" s="404">
        <v>90</v>
      </c>
      <c r="H49" s="135"/>
    </row>
    <row r="50" spans="1:8" ht="15.6">
      <c r="A50" s="446"/>
      <c r="B50" s="490" t="s">
        <v>245</v>
      </c>
      <c r="C50" s="542">
        <v>0.8</v>
      </c>
      <c r="D50" s="403" t="s">
        <v>258</v>
      </c>
      <c r="E50" s="403">
        <v>1</v>
      </c>
      <c r="F50" s="403">
        <v>100</v>
      </c>
      <c r="G50" s="404">
        <v>100</v>
      </c>
    </row>
    <row r="51" spans="1:8" ht="15.6">
      <c r="A51" s="135"/>
      <c r="B51" s="496" t="s">
        <v>319</v>
      </c>
      <c r="C51" s="542">
        <v>0.95</v>
      </c>
      <c r="D51" s="403" t="s">
        <v>258</v>
      </c>
      <c r="E51" s="403">
        <v>1</v>
      </c>
      <c r="F51" s="403">
        <v>95</v>
      </c>
      <c r="G51" s="404">
        <v>85</v>
      </c>
      <c r="H51" s="135"/>
    </row>
    <row r="52" spans="1:8" ht="15.6">
      <c r="A52" s="460"/>
      <c r="B52" s="490" t="s">
        <v>247</v>
      </c>
      <c r="C52" s="542">
        <v>0.95</v>
      </c>
      <c r="D52" s="403" t="s">
        <v>266</v>
      </c>
      <c r="E52" s="403">
        <v>2</v>
      </c>
      <c r="F52" s="403">
        <v>90</v>
      </c>
      <c r="G52" s="404">
        <v>90</v>
      </c>
    </row>
    <row r="53" spans="1:8" ht="15.6">
      <c r="A53" s="446"/>
      <c r="B53" s="494" t="s">
        <v>351</v>
      </c>
      <c r="C53" s="542">
        <v>1</v>
      </c>
      <c r="D53" s="403" t="s">
        <v>134</v>
      </c>
      <c r="E53" s="403">
        <v>2</v>
      </c>
      <c r="F53" s="403">
        <v>95</v>
      </c>
      <c r="G53" s="404">
        <v>85</v>
      </c>
    </row>
    <row r="54" spans="1:8" ht="15.6">
      <c r="A54" s="446"/>
      <c r="B54" s="446" t="s">
        <v>527</v>
      </c>
      <c r="C54" s="719">
        <v>0.9</v>
      </c>
      <c r="D54" s="474" t="s">
        <v>134</v>
      </c>
      <c r="E54" s="474">
        <v>2</v>
      </c>
      <c r="F54" s="474">
        <v>65</v>
      </c>
      <c r="G54" s="718">
        <v>95</v>
      </c>
    </row>
    <row r="55" spans="1:8" ht="16.2" thickBot="1">
      <c r="A55" s="476"/>
      <c r="B55" s="490" t="s">
        <v>251</v>
      </c>
      <c r="C55" s="542">
        <v>0.9</v>
      </c>
      <c r="D55" s="403" t="s">
        <v>266</v>
      </c>
      <c r="E55" s="403">
        <v>2</v>
      </c>
      <c r="F55" s="403">
        <v>95</v>
      </c>
      <c r="G55" s="404">
        <v>95</v>
      </c>
    </row>
    <row r="56" spans="1:8" ht="15.6">
      <c r="A56" s="135"/>
      <c r="B56" s="490" t="s">
        <v>269</v>
      </c>
      <c r="C56" s="542">
        <v>0.9</v>
      </c>
      <c r="D56" s="403" t="s">
        <v>134</v>
      </c>
      <c r="E56" s="403">
        <v>2</v>
      </c>
      <c r="F56" s="403">
        <v>95</v>
      </c>
      <c r="G56" s="404">
        <v>95</v>
      </c>
      <c r="H56" s="135"/>
    </row>
    <row r="57" spans="1:8" ht="16.2" thickBot="1">
      <c r="B57" s="497" t="s">
        <v>253</v>
      </c>
      <c r="C57" s="544">
        <v>0.85</v>
      </c>
      <c r="D57" s="405" t="s">
        <v>258</v>
      </c>
      <c r="E57" s="405">
        <v>1</v>
      </c>
      <c r="F57" s="405">
        <v>100</v>
      </c>
      <c r="G57" s="406">
        <v>95</v>
      </c>
    </row>
    <row r="58" spans="1:8" ht="16.2" thickBot="1">
      <c r="B58" s="276" t="s">
        <v>1</v>
      </c>
      <c r="C58" s="225">
        <f>AVERAGE(C42:C57)</f>
        <v>0.87812500000000004</v>
      </c>
      <c r="D58" s="226" t="s">
        <v>134</v>
      </c>
      <c r="E58" s="227">
        <f>AVERAGE(E41:E57)</f>
        <v>1.7058823529411764</v>
      </c>
      <c r="F58" s="228">
        <f>AVERAGE(F41:F57)</f>
        <v>90.294117647058826</v>
      </c>
      <c r="G58" s="229">
        <f>AVERAGE(G41:G57)</f>
        <v>92.352941176470594</v>
      </c>
    </row>
    <row r="59" spans="1:8" ht="16.2">
      <c r="B59" s="7" t="s">
        <v>411</v>
      </c>
    </row>
  </sheetData>
  <pageMargins left="1.19" right="0.79" top="0.71" bottom="0.3" header="0.64" footer="0.3"/>
  <pageSetup scale="7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7"/>
  <dimension ref="A1:A23"/>
  <sheetViews>
    <sheetView workbookViewId="0">
      <selection activeCell="B15" sqref="B15"/>
    </sheetView>
  </sheetViews>
  <sheetFormatPr defaultRowHeight="13.2"/>
  <cols>
    <col min="1" max="1" width="82.33203125" customWidth="1"/>
  </cols>
  <sheetData>
    <row r="1" spans="1:1" ht="15.6">
      <c r="A1" s="98" t="s">
        <v>536</v>
      </c>
    </row>
    <row r="2" spans="1:1" ht="15.6">
      <c r="A2" s="1" t="s">
        <v>316</v>
      </c>
    </row>
    <row r="3" spans="1:1" ht="16.2">
      <c r="A3" s="136" t="s">
        <v>310</v>
      </c>
    </row>
    <row r="4" spans="1:1" ht="15.6">
      <c r="A4" s="1" t="s">
        <v>21</v>
      </c>
    </row>
    <row r="5" spans="1:1" ht="15.6">
      <c r="A5" s="1"/>
    </row>
    <row r="6" spans="1:1" ht="16.2">
      <c r="A6" s="152" t="s">
        <v>261</v>
      </c>
    </row>
    <row r="8" spans="1:1" ht="16.2" thickBot="1">
      <c r="A8" s="7" t="s">
        <v>14</v>
      </c>
    </row>
    <row r="9" spans="1:1" ht="125.4" thickBot="1">
      <c r="A9" s="162" t="s">
        <v>333</v>
      </c>
    </row>
    <row r="10" spans="1:1" ht="15">
      <c r="A10" s="163"/>
    </row>
    <row r="11" spans="1:1" ht="16.2" thickBot="1">
      <c r="A11" s="7" t="s">
        <v>262</v>
      </c>
    </row>
    <row r="12" spans="1:1" ht="31.8" thickBot="1">
      <c r="A12" s="162" t="s">
        <v>334</v>
      </c>
    </row>
    <row r="13" spans="1:1" ht="15">
      <c r="A13" s="163"/>
    </row>
    <row r="14" spans="1:1" ht="16.2" thickBot="1">
      <c r="A14" s="7" t="s">
        <v>274</v>
      </c>
    </row>
    <row r="15" spans="1:1" ht="78.599999999999994" thickBot="1">
      <c r="A15" s="162" t="s">
        <v>335</v>
      </c>
    </row>
    <row r="16" spans="1:1" ht="15">
      <c r="A16" s="163"/>
    </row>
    <row r="17" spans="1:1" ht="16.2" thickBot="1">
      <c r="A17" s="7" t="s">
        <v>264</v>
      </c>
    </row>
    <row r="18" spans="1:1" ht="94.2" thickBot="1">
      <c r="A18" s="164" t="s">
        <v>336</v>
      </c>
    </row>
    <row r="19" spans="1:1" ht="15">
      <c r="A19" s="163"/>
    </row>
    <row r="20" spans="1:1" ht="16.2" thickBot="1">
      <c r="A20" s="7" t="s">
        <v>265</v>
      </c>
    </row>
    <row r="21" spans="1:1" ht="47.4" thickBot="1">
      <c r="A21" s="162" t="s">
        <v>337</v>
      </c>
    </row>
    <row r="22" spans="1:1" ht="15">
      <c r="A22" s="163"/>
    </row>
    <row r="23" spans="1:1">
      <c r="A23" s="4" t="s">
        <v>275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A3A3A-FFFF-4A68-9FA1-3D2E614141D8}">
  <sheetPr syncVertical="1" syncRef="A6" transitionEvaluation="1">
    <pageSetUpPr fitToPage="1"/>
  </sheetPr>
  <dimension ref="A1:G38"/>
  <sheetViews>
    <sheetView showGridLines="0" topLeftCell="A6" workbookViewId="0">
      <selection activeCell="F11" sqref="F11"/>
    </sheetView>
  </sheetViews>
  <sheetFormatPr defaultColWidth="9.6640625" defaultRowHeight="12.6"/>
  <cols>
    <col min="1" max="1" width="24.33203125" style="8" customWidth="1"/>
    <col min="2" max="2" width="14.109375" style="8" customWidth="1"/>
    <col min="3" max="3" width="15.33203125" style="8" customWidth="1"/>
    <col min="4" max="4" width="6.109375" style="8" customWidth="1"/>
    <col min="5" max="16384" width="9.6640625" style="8"/>
  </cols>
  <sheetData>
    <row r="1" spans="1:7" ht="15.6">
      <c r="D1" s="98" t="s">
        <v>536</v>
      </c>
    </row>
    <row r="2" spans="1:7" ht="15.6">
      <c r="D2" s="1" t="s">
        <v>317</v>
      </c>
    </row>
    <row r="3" spans="1:7" ht="15.6">
      <c r="D3" s="664" t="s">
        <v>399</v>
      </c>
    </row>
    <row r="4" spans="1:7" ht="15.6">
      <c r="D4" s="1" t="s">
        <v>39</v>
      </c>
    </row>
    <row r="5" spans="1:7" s="9" customFormat="1" ht="13.2"/>
    <row r="6" spans="1:7" s="9" customFormat="1" ht="15.6">
      <c r="A6" s="11" t="s">
        <v>317</v>
      </c>
      <c r="B6" s="10"/>
      <c r="C6" s="10"/>
      <c r="D6" s="10"/>
    </row>
    <row r="7" spans="1:7" s="9" customFormat="1" ht="15.6">
      <c r="A7" s="52" t="s">
        <v>537</v>
      </c>
      <c r="B7" s="10"/>
      <c r="C7" s="10"/>
      <c r="D7" s="10"/>
    </row>
    <row r="8" spans="1:7" ht="15.6">
      <c r="A8" s="11"/>
      <c r="B8" s="11"/>
      <c r="C8" s="11"/>
      <c r="D8" s="11"/>
      <c r="E8" s="324"/>
      <c r="F8" s="324"/>
      <c r="G8" s="324"/>
    </row>
    <row r="9" spans="1:7" ht="15.6">
      <c r="A9" s="11" t="s">
        <v>120</v>
      </c>
      <c r="B9" s="11"/>
      <c r="C9" s="11"/>
      <c r="D9" s="11"/>
      <c r="E9" s="324"/>
      <c r="F9" s="324"/>
      <c r="G9" s="324"/>
    </row>
    <row r="10" spans="1:7" ht="16.2" thickBot="1">
      <c r="A10" s="52" t="s">
        <v>567</v>
      </c>
      <c r="B10" s="11"/>
      <c r="C10" s="11"/>
      <c r="D10" s="11"/>
      <c r="E10" s="324"/>
      <c r="F10" s="324"/>
      <c r="G10" s="324"/>
    </row>
    <row r="11" spans="1:7" ht="15.6">
      <c r="A11" s="325"/>
      <c r="B11" s="326" t="s">
        <v>330</v>
      </c>
      <c r="C11" s="327" t="s">
        <v>331</v>
      </c>
      <c r="D11" s="324"/>
      <c r="E11" s="324"/>
      <c r="F11" s="324"/>
    </row>
    <row r="12" spans="1:7" ht="16.2" thickBot="1">
      <c r="A12" s="334" t="s">
        <v>332</v>
      </c>
      <c r="B12" s="335" t="s">
        <v>393</v>
      </c>
      <c r="C12" s="336" t="s">
        <v>11</v>
      </c>
      <c r="D12" s="324"/>
      <c r="E12" s="324"/>
      <c r="F12" s="324"/>
    </row>
    <row r="13" spans="1:7" ht="15.6">
      <c r="A13" s="667" t="s">
        <v>395</v>
      </c>
      <c r="B13" s="741">
        <v>0.48720000000000002</v>
      </c>
      <c r="C13" s="742">
        <v>4.7699999999999999E-2</v>
      </c>
      <c r="D13" s="324"/>
      <c r="E13" s="324"/>
      <c r="F13" s="324"/>
    </row>
    <row r="14" spans="1:7" ht="15.6">
      <c r="A14" s="668" t="s">
        <v>565</v>
      </c>
      <c r="B14" s="669">
        <v>1E-4</v>
      </c>
      <c r="C14" s="665">
        <v>6.7500000000000004E-2</v>
      </c>
      <c r="D14" s="324"/>
      <c r="E14" s="324"/>
    </row>
    <row r="15" spans="1:7" ht="16.2" thickBot="1">
      <c r="A15" s="670" t="s">
        <v>396</v>
      </c>
      <c r="B15" s="671">
        <v>0.51270000000000004</v>
      </c>
      <c r="C15" s="672"/>
      <c r="D15" s="324"/>
      <c r="E15" s="324"/>
      <c r="F15" s="324"/>
    </row>
    <row r="16" spans="1:7" ht="16.2" thickBot="1">
      <c r="A16" s="356" t="s">
        <v>397</v>
      </c>
      <c r="B16" s="357">
        <f>SUM(B13:B15)</f>
        <v>1</v>
      </c>
      <c r="C16" s="358"/>
      <c r="D16" s="324"/>
      <c r="E16" s="324"/>
      <c r="F16" s="324"/>
    </row>
    <row r="17" spans="1:7" ht="15.6">
      <c r="A17" s="556"/>
      <c r="B17" s="557"/>
      <c r="C17" s="558"/>
      <c r="D17" s="673"/>
      <c r="E17" s="324"/>
      <c r="F17" s="324"/>
      <c r="G17" s="324"/>
    </row>
    <row r="18" spans="1:7" ht="15.6">
      <c r="A18" s="11" t="s">
        <v>568</v>
      </c>
      <c r="B18" s="11"/>
      <c r="C18" s="11"/>
      <c r="D18" s="673"/>
      <c r="E18" s="324"/>
      <c r="F18" s="324"/>
      <c r="G18" s="324"/>
    </row>
    <row r="19" spans="1:7" ht="16.2" thickBot="1">
      <c r="A19" s="52" t="s">
        <v>569</v>
      </c>
      <c r="B19" s="11"/>
      <c r="C19" s="11"/>
      <c r="D19" s="324"/>
      <c r="E19" s="324"/>
      <c r="F19" s="324"/>
      <c r="G19" s="324"/>
    </row>
    <row r="20" spans="1:7" ht="15.6">
      <c r="A20" s="325"/>
      <c r="B20" s="326" t="s">
        <v>330</v>
      </c>
      <c r="C20" s="327" t="s">
        <v>331</v>
      </c>
      <c r="D20" s="324"/>
      <c r="E20" s="324"/>
      <c r="F20" s="324"/>
      <c r="G20" s="324"/>
    </row>
    <row r="21" spans="1:7" ht="16.2" thickBot="1">
      <c r="A21" s="334" t="s">
        <v>332</v>
      </c>
      <c r="B21" s="335" t="s">
        <v>393</v>
      </c>
      <c r="C21" s="336" t="s">
        <v>11</v>
      </c>
      <c r="D21" s="324"/>
      <c r="E21" s="324"/>
      <c r="F21" s="324"/>
      <c r="G21" s="324"/>
    </row>
    <row r="22" spans="1:7" ht="15.6">
      <c r="A22" s="667" t="s">
        <v>395</v>
      </c>
      <c r="B22" s="741">
        <v>0.50890000000000002</v>
      </c>
      <c r="C22" s="742">
        <v>4.7699999999999999E-2</v>
      </c>
      <c r="D22" s="324"/>
      <c r="E22" s="324"/>
      <c r="F22" s="324"/>
      <c r="G22" s="324"/>
    </row>
    <row r="23" spans="1:7" ht="15.6">
      <c r="A23" s="668" t="s">
        <v>565</v>
      </c>
      <c r="B23" s="669">
        <v>1E-4</v>
      </c>
      <c r="C23" s="665">
        <v>6.7500000000000004E-2</v>
      </c>
      <c r="D23" s="324"/>
      <c r="E23" s="324"/>
      <c r="F23" s="324"/>
      <c r="G23" s="324"/>
    </row>
    <row r="24" spans="1:7" ht="16.2" thickBot="1">
      <c r="A24" s="670" t="s">
        <v>396</v>
      </c>
      <c r="B24" s="671">
        <v>0.49099999999999999</v>
      </c>
      <c r="C24" s="672"/>
      <c r="D24" s="324"/>
      <c r="E24" s="324"/>
      <c r="F24" s="324"/>
      <c r="G24" s="324"/>
    </row>
    <row r="25" spans="1:7" ht="16.2" thickBot="1">
      <c r="A25" s="674" t="s">
        <v>397</v>
      </c>
      <c r="B25" s="675">
        <f>SUM(B22:B24)</f>
        <v>1</v>
      </c>
      <c r="C25" s="676"/>
      <c r="D25" s="324"/>
      <c r="E25" s="324"/>
      <c r="F25" s="324"/>
      <c r="G25" s="324"/>
    </row>
    <row r="26" spans="1:7" ht="15.6">
      <c r="A26" s="324"/>
      <c r="B26" s="324"/>
      <c r="C26" s="324"/>
      <c r="D26" s="324"/>
      <c r="E26" s="324"/>
      <c r="F26" s="324"/>
      <c r="G26" s="324"/>
    </row>
    <row r="27" spans="1:7" ht="15.6">
      <c r="A27" s="324"/>
      <c r="B27" s="324"/>
      <c r="C27" s="324"/>
      <c r="D27" s="324"/>
      <c r="E27" s="324"/>
      <c r="F27" s="324"/>
      <c r="G27" s="324"/>
    </row>
    <row r="28" spans="1:7" ht="15.6">
      <c r="A28" s="324"/>
      <c r="B28" s="324"/>
      <c r="C28" s="324"/>
      <c r="D28" s="324"/>
      <c r="E28" s="324"/>
      <c r="F28" s="324"/>
      <c r="G28" s="324"/>
    </row>
    <row r="29" spans="1:7" ht="15.6">
      <c r="A29" s="324"/>
      <c r="B29" s="324"/>
      <c r="C29" s="324"/>
      <c r="D29" s="324"/>
      <c r="E29" s="324"/>
      <c r="F29" s="324"/>
      <c r="G29" s="324"/>
    </row>
    <row r="30" spans="1:7" ht="15.6">
      <c r="A30" s="324"/>
      <c r="B30" s="324"/>
      <c r="C30" s="324"/>
      <c r="D30" s="324"/>
      <c r="E30" s="324"/>
      <c r="F30" s="324"/>
      <c r="G30" s="324"/>
    </row>
    <row r="31" spans="1:7" ht="15.6">
      <c r="A31" s="324"/>
      <c r="B31" s="324"/>
      <c r="C31" s="324"/>
      <c r="D31" s="324"/>
      <c r="E31" s="324"/>
      <c r="F31" s="324"/>
      <c r="G31" s="324"/>
    </row>
    <row r="32" spans="1:7" ht="15.6">
      <c r="A32" s="324"/>
      <c r="B32" s="324"/>
      <c r="C32" s="324"/>
      <c r="D32" s="324"/>
      <c r="E32" s="324"/>
      <c r="F32" s="324"/>
      <c r="G32" s="324"/>
    </row>
    <row r="33" spans="1:7" ht="15.6">
      <c r="A33" s="324"/>
      <c r="B33" s="324"/>
      <c r="C33" s="324"/>
      <c r="D33" s="324"/>
      <c r="E33" s="324"/>
      <c r="F33" s="324"/>
      <c r="G33" s="324"/>
    </row>
    <row r="34" spans="1:7" ht="15.6">
      <c r="A34" s="324"/>
      <c r="B34" s="324"/>
      <c r="C34" s="324"/>
      <c r="D34" s="324"/>
      <c r="E34" s="324"/>
      <c r="F34" s="324"/>
      <c r="G34" s="324"/>
    </row>
    <row r="35" spans="1:7" ht="15.6">
      <c r="A35" s="324"/>
      <c r="B35" s="324"/>
      <c r="C35" s="324"/>
      <c r="D35" s="324"/>
      <c r="E35" s="324"/>
      <c r="F35" s="324"/>
      <c r="G35" s="324"/>
    </row>
    <row r="36" spans="1:7" ht="15.6">
      <c r="A36" s="324"/>
      <c r="B36" s="324"/>
      <c r="C36" s="324"/>
      <c r="D36" s="324"/>
      <c r="E36" s="324"/>
      <c r="F36" s="324"/>
      <c r="G36" s="324"/>
    </row>
    <row r="37" spans="1:7" ht="15.6">
      <c r="A37" s="324"/>
      <c r="B37" s="324"/>
      <c r="C37" s="324"/>
      <c r="D37" s="324"/>
      <c r="E37" s="324"/>
      <c r="F37" s="324"/>
      <c r="G37" s="324"/>
    </row>
    <row r="38" spans="1:7" ht="15.6">
      <c r="A38" s="324"/>
      <c r="B38" s="324"/>
      <c r="C38" s="324"/>
      <c r="D38" s="324"/>
      <c r="E38" s="324"/>
      <c r="F38" s="324"/>
      <c r="G38" s="324"/>
    </row>
  </sheetData>
  <pageMargins left="1.94" right="0.34" top="0.55000000000000004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D9A61-54D5-49FB-9357-0679C4994E31}">
  <sheetPr>
    <pageSetUpPr fitToPage="1"/>
  </sheetPr>
  <dimension ref="A1:L33"/>
  <sheetViews>
    <sheetView topLeftCell="B13" workbookViewId="0">
      <selection activeCell="C35" sqref="C35"/>
    </sheetView>
  </sheetViews>
  <sheetFormatPr defaultRowHeight="13.2"/>
  <cols>
    <col min="2" max="3" width="13" customWidth="1"/>
    <col min="4" max="4" width="7.33203125" customWidth="1"/>
    <col min="8" max="8" width="19.5546875" customWidth="1"/>
    <col min="9" max="9" width="7.6640625" customWidth="1"/>
  </cols>
  <sheetData>
    <row r="1" spans="1:9" ht="15.6">
      <c r="A1" s="7"/>
      <c r="I1" s="12" t="s">
        <v>536</v>
      </c>
    </row>
    <row r="2" spans="1:9" ht="15.6">
      <c r="A2" s="3"/>
      <c r="I2" s="1" t="s">
        <v>318</v>
      </c>
    </row>
    <row r="3" spans="1:9" ht="15.6">
      <c r="A3" s="3"/>
      <c r="I3" s="1" t="s">
        <v>127</v>
      </c>
    </row>
    <row r="4" spans="1:9" ht="15.6">
      <c r="A4" s="7"/>
      <c r="B4" s="7"/>
      <c r="C4" s="7"/>
      <c r="D4" s="7"/>
      <c r="E4" s="7"/>
      <c r="F4" s="7"/>
      <c r="G4" s="7"/>
      <c r="H4" s="7"/>
      <c r="I4" s="87" t="s">
        <v>158</v>
      </c>
    </row>
    <row r="5" spans="1:9" ht="15.6">
      <c r="A5" s="7"/>
      <c r="B5" s="7"/>
      <c r="C5" s="7"/>
      <c r="D5" s="7"/>
      <c r="E5" s="7"/>
      <c r="F5" s="7"/>
      <c r="G5" s="7"/>
      <c r="H5" s="7"/>
      <c r="I5" s="7"/>
    </row>
    <row r="6" spans="1:9" ht="15.6">
      <c r="A6" s="7"/>
      <c r="B6" s="7"/>
      <c r="C6" s="7"/>
      <c r="D6" s="7"/>
      <c r="E6" s="7"/>
      <c r="F6" s="7"/>
      <c r="G6" s="7"/>
      <c r="H6" s="7"/>
      <c r="I6" s="7"/>
    </row>
    <row r="7" spans="1:9" ht="15.6">
      <c r="A7" s="7"/>
      <c r="B7" s="7"/>
      <c r="C7" s="7"/>
      <c r="D7" s="7"/>
      <c r="E7" s="7"/>
      <c r="F7" s="7"/>
      <c r="G7" s="7"/>
      <c r="H7" s="7"/>
      <c r="I7" s="7"/>
    </row>
    <row r="8" spans="1:9" ht="15.6">
      <c r="A8" s="7"/>
      <c r="B8" s="7"/>
      <c r="C8" s="7"/>
      <c r="D8" s="11" t="s">
        <v>318</v>
      </c>
      <c r="E8" s="5"/>
      <c r="F8" s="5"/>
      <c r="G8" s="5"/>
      <c r="H8" s="5"/>
      <c r="I8" s="7"/>
    </row>
    <row r="9" spans="1:9" ht="15.6">
      <c r="A9" s="7"/>
      <c r="B9" s="7"/>
      <c r="C9" s="7"/>
      <c r="D9" s="11"/>
      <c r="E9" s="5"/>
      <c r="F9" s="5"/>
      <c r="G9" s="5"/>
      <c r="H9" s="5"/>
      <c r="I9" s="7"/>
    </row>
    <row r="10" spans="1:9" ht="15.6">
      <c r="A10" s="7"/>
      <c r="B10" s="7"/>
      <c r="C10" s="7"/>
      <c r="D10" s="5" t="s">
        <v>537</v>
      </c>
      <c r="E10" s="5"/>
      <c r="F10" s="5"/>
      <c r="G10" s="5"/>
      <c r="H10" s="5"/>
      <c r="I10" s="7"/>
    </row>
    <row r="11" spans="1:9" ht="15.6">
      <c r="A11" s="7"/>
      <c r="B11" s="7"/>
      <c r="C11" s="7"/>
      <c r="D11" s="5" t="s">
        <v>55</v>
      </c>
      <c r="E11" s="5"/>
      <c r="F11" s="5"/>
      <c r="G11" s="5"/>
      <c r="H11" s="5"/>
      <c r="I11" s="7"/>
    </row>
    <row r="12" spans="1:9" ht="15.6">
      <c r="A12" s="7"/>
      <c r="B12" s="7"/>
      <c r="C12" s="7"/>
      <c r="D12" s="5"/>
      <c r="E12" s="5"/>
      <c r="F12" s="5"/>
      <c r="G12" s="5"/>
      <c r="H12" s="5"/>
      <c r="I12" s="7"/>
    </row>
    <row r="13" spans="1:9" ht="15.6">
      <c r="A13" s="7"/>
      <c r="B13" s="7"/>
      <c r="C13" s="7"/>
      <c r="D13" s="28" t="s">
        <v>120</v>
      </c>
      <c r="E13" s="5"/>
      <c r="F13" s="5"/>
      <c r="G13" s="5"/>
      <c r="H13" s="5"/>
      <c r="I13" s="7"/>
    </row>
    <row r="14" spans="1:9" ht="16.2" thickBot="1">
      <c r="D14" s="28" t="s">
        <v>231</v>
      </c>
      <c r="E14" s="5"/>
      <c r="F14" s="5"/>
      <c r="G14" s="5"/>
      <c r="H14" s="5"/>
    </row>
    <row r="15" spans="1:9" ht="15.6">
      <c r="D15" s="14" t="s">
        <v>15</v>
      </c>
      <c r="E15" s="15"/>
      <c r="F15" s="15"/>
      <c r="G15" s="15"/>
      <c r="H15" s="16">
        <v>3.7999999999999999E-2</v>
      </c>
    </row>
    <row r="16" spans="1:9" ht="15.6">
      <c r="D16" s="17"/>
      <c r="E16" s="7" t="s">
        <v>16</v>
      </c>
      <c r="F16" s="7"/>
      <c r="G16" s="12"/>
      <c r="H16" s="185">
        <f>1+0.5*H18</f>
        <v>1.0269999999999999</v>
      </c>
    </row>
    <row r="17" spans="4:12" ht="15.6">
      <c r="D17" s="17" t="s">
        <v>17</v>
      </c>
      <c r="E17" s="7"/>
      <c r="F17" s="7"/>
      <c r="G17" s="7"/>
      <c r="H17" s="186">
        <f>H15*H16</f>
        <v>3.9025999999999998E-2</v>
      </c>
      <c r="K17" s="743"/>
      <c r="L17" s="743"/>
    </row>
    <row r="18" spans="4:12" ht="16.2" thickBot="1">
      <c r="D18" s="17" t="s">
        <v>41</v>
      </c>
      <c r="E18" s="7"/>
      <c r="F18" s="7"/>
      <c r="G18" s="7"/>
      <c r="H18" s="187">
        <v>5.3999999999999999E-2</v>
      </c>
      <c r="J18" s="743"/>
      <c r="K18" s="158"/>
      <c r="L18" s="158"/>
    </row>
    <row r="19" spans="4:12" ht="16.2" thickBot="1">
      <c r="D19" s="32" t="s">
        <v>18</v>
      </c>
      <c r="E19" s="33"/>
      <c r="F19" s="33"/>
      <c r="G19" s="33"/>
      <c r="H19" s="188">
        <f>H17+H18</f>
        <v>9.3025999999999998E-2</v>
      </c>
      <c r="I19" s="158"/>
      <c r="J19" s="744"/>
      <c r="K19" s="359"/>
      <c r="L19" s="158"/>
    </row>
    <row r="20" spans="4:12" ht="15.6">
      <c r="D20" s="7" t="s">
        <v>542</v>
      </c>
      <c r="E20" s="7"/>
      <c r="F20" s="7"/>
      <c r="G20" s="7"/>
      <c r="H20" s="7"/>
      <c r="J20" s="158"/>
      <c r="K20" s="359"/>
    </row>
    <row r="21" spans="4:12" ht="15.6">
      <c r="D21" s="7" t="s">
        <v>203</v>
      </c>
      <c r="E21" s="7"/>
      <c r="F21" s="7"/>
      <c r="G21" s="7"/>
      <c r="H21" s="7"/>
    </row>
    <row r="22" spans="4:12" ht="15.6">
      <c r="D22" s="7" t="s">
        <v>543</v>
      </c>
      <c r="E22" s="7"/>
      <c r="F22" s="7"/>
      <c r="G22" s="7"/>
      <c r="H22" s="7"/>
    </row>
    <row r="24" spans="4:12" ht="15.6">
      <c r="D24" s="28" t="s">
        <v>121</v>
      </c>
      <c r="E24" s="5"/>
      <c r="F24" s="5"/>
      <c r="G24" s="5"/>
      <c r="H24" s="5"/>
    </row>
    <row r="25" spans="4:12" ht="16.2" thickBot="1">
      <c r="D25" s="28" t="s">
        <v>520</v>
      </c>
      <c r="E25" s="5"/>
      <c r="F25" s="5"/>
      <c r="G25" s="5"/>
      <c r="H25" s="5"/>
    </row>
    <row r="26" spans="4:12" ht="15.6">
      <c r="D26" s="14" t="s">
        <v>15</v>
      </c>
      <c r="E26" s="15"/>
      <c r="F26" s="15"/>
      <c r="G26" s="15"/>
      <c r="H26" s="16">
        <v>3.7999999999999999E-2</v>
      </c>
    </row>
    <row r="27" spans="4:12" ht="15.6">
      <c r="D27" s="17"/>
      <c r="E27" s="7" t="s">
        <v>16</v>
      </c>
      <c r="F27" s="7"/>
      <c r="G27" s="12"/>
      <c r="H27" s="185">
        <f>1+0.5*H29</f>
        <v>1.0275000000000001</v>
      </c>
    </row>
    <row r="28" spans="4:12" ht="15.6">
      <c r="D28" s="17" t="s">
        <v>17</v>
      </c>
      <c r="E28" s="7"/>
      <c r="F28" s="7"/>
      <c r="G28" s="7"/>
      <c r="H28" s="186">
        <f>H26*H27</f>
        <v>3.9045000000000003E-2</v>
      </c>
    </row>
    <row r="29" spans="4:12" ht="16.2" thickBot="1">
      <c r="D29" s="17" t="s">
        <v>41</v>
      </c>
      <c r="E29" s="7"/>
      <c r="F29" s="7"/>
      <c r="G29" s="7"/>
      <c r="H29" s="187">
        <v>5.5E-2</v>
      </c>
    </row>
    <row r="30" spans="4:12" ht="16.2" thickBot="1">
      <c r="D30" s="32" t="s">
        <v>18</v>
      </c>
      <c r="E30" s="33"/>
      <c r="F30" s="33"/>
      <c r="G30" s="33"/>
      <c r="H30" s="188">
        <v>9.4E-2</v>
      </c>
      <c r="I30" s="158"/>
    </row>
    <row r="31" spans="4:12" ht="15.6">
      <c r="D31" s="7" t="s">
        <v>542</v>
      </c>
      <c r="E31" s="7"/>
      <c r="F31" s="7"/>
      <c r="G31" s="7"/>
      <c r="H31" s="7"/>
    </row>
    <row r="32" spans="4:12" ht="15.6">
      <c r="D32" s="7" t="s">
        <v>203</v>
      </c>
      <c r="E32" s="7"/>
      <c r="F32" s="7"/>
      <c r="G32" s="7"/>
      <c r="H32" s="7"/>
    </row>
    <row r="33" spans="4:8" ht="15.6">
      <c r="D33" s="7" t="s">
        <v>543</v>
      </c>
      <c r="E33" s="7"/>
      <c r="F33" s="7"/>
      <c r="G33" s="7"/>
      <c r="H33" s="7"/>
    </row>
  </sheetData>
  <pageMargins left="2.0399999999999996" right="0.75" top="0.56000000000000005" bottom="0.6399999999999999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D109B381DF0A9479BB07F4F14374B16" ma:contentTypeVersion="24" ma:contentTypeDescription="" ma:contentTypeScope="" ma:versionID="4ced5c8c8a052643cd2d5f793224e06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2023-04-10T07:00:00+00:00</OpenedDate>
    <SignificantOrder xmlns="dc463f71-b30c-4ab2-9473-d307f9d35888">false</SignificantOrder>
    <Date1 xmlns="dc463f71-b30c-4ab2-9473-d307f9d35888">2023-09-20T07:00:00+00:00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230172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668C679-9610-40D1-B2FD-DF1541A624CA}"/>
</file>

<file path=customXml/itemProps2.xml><?xml version="1.0" encoding="utf-8"?>
<ds:datastoreItem xmlns:ds="http://schemas.openxmlformats.org/officeDocument/2006/customXml" ds:itemID="{6EA43012-EB50-4F00-BCDF-7DDAFBC046A2}"/>
</file>

<file path=customXml/itemProps3.xml><?xml version="1.0" encoding="utf-8"?>
<ds:datastoreItem xmlns:ds="http://schemas.openxmlformats.org/officeDocument/2006/customXml" ds:itemID="{3A8BF2A8-A055-4AAF-8D23-FBA5EF87A41F}"/>
</file>

<file path=customXml/itemProps4.xml><?xml version="1.0" encoding="utf-8"?>
<ds:datastoreItem xmlns:ds="http://schemas.openxmlformats.org/officeDocument/2006/customXml" ds:itemID="{E23EFBCF-16E8-4594-B191-EAED7C089FD9}"/>
</file>

<file path=docMetadata/LabelInfo.xml><?xml version="1.0" encoding="utf-8"?>
<clbl:labelList xmlns:clbl="http://schemas.microsoft.com/office/2020/mipLabelMetadata">
  <clbl:label id="{7cf48d45-3ddb-4389-a9c1-c115526eb52e}" enabled="0" method="" siteId="{7cf48d45-3ddb-4389-a9c1-c115526eb52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32</vt:i4>
      </vt:variant>
    </vt:vector>
  </HeadingPairs>
  <TitlesOfParts>
    <vt:vector size="62" baseType="lpstr">
      <vt:lpstr>JRW-3.1  (2)</vt:lpstr>
      <vt:lpstr>JRW-4.1 </vt:lpstr>
      <vt:lpstr>JRW-4.2</vt:lpstr>
      <vt:lpstr>JRW-4.3</vt:lpstr>
      <vt:lpstr>JRW-5.1</vt:lpstr>
      <vt:lpstr>JRW-5.2</vt:lpstr>
      <vt:lpstr>JRW-5.3</vt:lpstr>
      <vt:lpstr>jrw-6.1  (4)</vt:lpstr>
      <vt:lpstr>JRW-7.1a (2)</vt:lpstr>
      <vt:lpstr>JRW-7.2 (3)</vt:lpstr>
      <vt:lpstr>JRW-7.3 (2)</vt:lpstr>
      <vt:lpstr>JRW-7.4 (2)</vt:lpstr>
      <vt:lpstr>JRW-7.5 (3)</vt:lpstr>
      <vt:lpstr>JRW-7.6 (2)</vt:lpstr>
      <vt:lpstr>JRW-8.1a</vt:lpstr>
      <vt:lpstr>JRW-8.2</vt:lpstr>
      <vt:lpstr>JRW-8.3</vt:lpstr>
      <vt:lpstr>JRW-8.4a</vt:lpstr>
      <vt:lpstr>JRW-8.5 </vt:lpstr>
      <vt:lpstr>JRW-8.6</vt:lpstr>
      <vt:lpstr>JRW-8.7</vt:lpstr>
      <vt:lpstr>jrw-9.1  (3)</vt:lpstr>
      <vt:lpstr>JRW-9.2 (2)</vt:lpstr>
      <vt:lpstr>JRW-10.1</vt:lpstr>
      <vt:lpstr>JRW-11.1X</vt:lpstr>
      <vt:lpstr>JRW-11.2 (2)</vt:lpstr>
      <vt:lpstr>JRW-11.3X</vt:lpstr>
      <vt:lpstr>JRW-11.4X</vt:lpstr>
      <vt:lpstr>JRW-11.5X</vt:lpstr>
      <vt:lpstr>JRW-11.6X</vt:lpstr>
      <vt:lpstr>'JRW-10.1'!Print_Area</vt:lpstr>
      <vt:lpstr>'JRW-11.1X'!Print_Area</vt:lpstr>
      <vt:lpstr>'JRW-11.2 (2)'!Print_Area</vt:lpstr>
      <vt:lpstr>'JRW-11.3X'!Print_Area</vt:lpstr>
      <vt:lpstr>'JRW-11.4X'!Print_Area</vt:lpstr>
      <vt:lpstr>'JRW-11.5X'!Print_Area</vt:lpstr>
      <vt:lpstr>'JRW-11.6X'!Print_Area</vt:lpstr>
      <vt:lpstr>'JRW-3.1  (2)'!Print_Area</vt:lpstr>
      <vt:lpstr>'JRW-4.1 '!Print_Area</vt:lpstr>
      <vt:lpstr>'JRW-4.2'!Print_Area</vt:lpstr>
      <vt:lpstr>'JRW-4.3'!Print_Area</vt:lpstr>
      <vt:lpstr>'JRW-5.1'!Print_Area</vt:lpstr>
      <vt:lpstr>'JRW-5.2'!Print_Area</vt:lpstr>
      <vt:lpstr>'jrw-6.1  (4)'!Print_Area</vt:lpstr>
      <vt:lpstr>'JRW-7.1a (2)'!Print_Area</vt:lpstr>
      <vt:lpstr>'JRW-7.2 (3)'!Print_Area</vt:lpstr>
      <vt:lpstr>'JRW-7.3 (2)'!Print_Area</vt:lpstr>
      <vt:lpstr>'JRW-7.4 (2)'!Print_Area</vt:lpstr>
      <vt:lpstr>'JRW-7.5 (3)'!Print_Area</vt:lpstr>
      <vt:lpstr>'JRW-7.6 (2)'!Print_Area</vt:lpstr>
      <vt:lpstr>'JRW-8.1a'!Print_Area</vt:lpstr>
      <vt:lpstr>'JRW-8.2'!Print_Area</vt:lpstr>
      <vt:lpstr>'JRW-8.3'!Print_Area</vt:lpstr>
      <vt:lpstr>'JRW-8.4a'!Print_Area</vt:lpstr>
      <vt:lpstr>'JRW-8.5 '!Print_Area</vt:lpstr>
      <vt:lpstr>'JRW-8.6'!Print_Area</vt:lpstr>
      <vt:lpstr>'JRW-8.7'!Print_Area</vt:lpstr>
      <vt:lpstr>'jrw-9.1  (3)'!Print_Area</vt:lpstr>
      <vt:lpstr>'JRW-9.2 (2)'!Print_Area</vt:lpstr>
      <vt:lpstr>'JRW-3.1  (2)'!Print_Area_MI</vt:lpstr>
      <vt:lpstr>'jrw-6.1  (4)'!Print_Area_MI</vt:lpstr>
      <vt:lpstr>'jrw-9.1  (3)'!Print_Area_MI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Woolridge, J. Randall</cp:lastModifiedBy>
  <cp:lastPrinted>2023-09-05T17:18:15Z</cp:lastPrinted>
  <dcterms:created xsi:type="dcterms:W3CDTF">2004-07-08T15:39:03Z</dcterms:created>
  <dcterms:modified xsi:type="dcterms:W3CDTF">2023-09-05T17:19:19Z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sum_blk1_chg" linkTarget="prop_sum_blk1_chg">
    <vt:lpwstr>#REF!</vt:lpwstr>
  </property>
  <property fmtid="{D5CDD505-2E9C-101B-9397-08002B2CF9AE}" pid="4" name="sum_cust_chg" linkTarget="prop_sum_cust_chg">
    <vt:lpwstr>#REF!</vt:lpwstr>
  </property>
  <property fmtid="{D5CDD505-2E9C-101B-9397-08002B2CF9AE}" pid="5" name="win_blk1_chg" linkTarget="prop_win_blk1_chg">
    <vt:lpwstr>#REF!</vt:lpwstr>
  </property>
  <property fmtid="{D5CDD505-2E9C-101B-9397-08002B2CF9AE}" pid="6" name="win_cust_chg" linkTarget="prop_win_cust_chg">
    <vt:lpwstr>#REF!</vt:lpwstr>
  </property>
  <property fmtid="{D5CDD505-2E9C-101B-9397-08002B2CF9AE}" pid="7" name="win_xs_chg" linkTarget="prop_win_xs_chg">
    <vt:lpwstr>#REF!</vt:lpwstr>
  </property>
  <property fmtid="{D5CDD505-2E9C-101B-9397-08002B2CF9AE}" pid="8" name="ContentTypeId">
    <vt:lpwstr>0x0101006E56B4D1795A2E4DB2F0B01679ED314A008D109B381DF0A9479BB07F4F14374B16</vt:lpwstr>
  </property>
  <property fmtid="{D5CDD505-2E9C-101B-9397-08002B2CF9AE}" pid="9" name="_docset_NoMedatataSyncRequired">
    <vt:lpwstr>False</vt:lpwstr>
  </property>
</Properties>
</file>