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tility\Currect Cases\Exhibit Updates\"/>
    </mc:Choice>
  </mc:AlternateContent>
  <xr:revisionPtr revIDLastSave="0" documentId="13_ncr:1_{533A4866-A063-42C9-88BA-ADFA79750C15}" xr6:coauthVersionLast="47" xr6:coauthVersionMax="47" xr10:uidLastSave="{00000000-0000-0000-0000-000000000000}"/>
  <bookViews>
    <workbookView xWindow="1152" yWindow="1152" windowWidth="20388" windowHeight="12300" xr2:uid="{16830570-CB0C-406A-99D7-2233A7A7AD0E}"/>
  </bookViews>
  <sheets>
    <sheet name="Percentages - 2022" sheetId="2" r:id="rId1"/>
    <sheet name="Sheet6" sheetId="6" r:id="rId2"/>
    <sheet name="ALE" sheetId="72" r:id="rId3"/>
    <sheet name="LNT" sheetId="73" r:id="rId4"/>
    <sheet name="AEE" sheetId="74" r:id="rId5"/>
    <sheet name="AEP" sheetId="75" r:id="rId6"/>
    <sheet name="AGR" sheetId="76" r:id="rId7"/>
    <sheet name="AVA" sheetId="77" r:id="rId8"/>
    <sheet name="BKH" sheetId="78" r:id="rId9"/>
    <sheet name="CMS" sheetId="79" r:id="rId10"/>
    <sheet name="CNP" sheetId="80" r:id="rId11"/>
    <sheet name="ED" sheetId="81" r:id="rId12"/>
    <sheet name="D" sheetId="82" r:id="rId13"/>
    <sheet name="DUK" sheetId="83" r:id="rId14"/>
    <sheet name="DTE" sheetId="84" r:id="rId15"/>
    <sheet name="EIX" sheetId="85" r:id="rId16"/>
    <sheet name="ETR" sheetId="86" r:id="rId17"/>
    <sheet name="EVRG" sheetId="87" r:id="rId18"/>
    <sheet name="ES" sheetId="88" r:id="rId19"/>
    <sheet name="EXC" sheetId="89" r:id="rId20"/>
    <sheet name="FE" sheetId="90" r:id="rId21"/>
    <sheet name="HE" sheetId="91" r:id="rId22"/>
    <sheet name="IDA" sheetId="92" r:id="rId23"/>
    <sheet name="MGEE" sheetId="105" r:id="rId24"/>
    <sheet name="NEE" sheetId="106" r:id="rId25"/>
    <sheet name="NWE" sheetId="95" r:id="rId26"/>
    <sheet name="OGE" sheetId="96" r:id="rId27"/>
    <sheet name="OTTR" sheetId="97" r:id="rId28"/>
    <sheet name="PNW" sheetId="98" r:id="rId29"/>
    <sheet name="PPL" sheetId="99" r:id="rId30"/>
    <sheet name="PEG" sheetId="100" r:id="rId31"/>
    <sheet name="SRE 2021" sheetId="66" r:id="rId32"/>
    <sheet name="SRE" sheetId="101" r:id="rId33"/>
    <sheet name="SO" sheetId="102" r:id="rId34"/>
    <sheet name="WEC" sheetId="103" r:id="rId35"/>
    <sheet name="WEC2021" sheetId="68" r:id="rId36"/>
    <sheet name="XEL" sheetId="104" r:id="rId37"/>
  </sheets>
  <externalReferences>
    <externalReference r:id="rId38"/>
    <externalReference r:id="rId39"/>
  </externalReferences>
  <definedNames>
    <definedName name="CIQWBGuid" hidden="1">"6a67523b-16a8-4f41-8642-43464fb69640"</definedName>
    <definedName name="CIQWBInfo" hidden="1">"{ ""CIQVersion"":""9.47.1108.4092"" }"</definedName>
    <definedName name="Clear_Data1">#REF!</definedName>
    <definedName name="Company_Name">[1]ALE!$G$10</definedName>
    <definedName name="CompanyList">OFFSET([1]ALE!$S$40,0,0,COUNTA([1]ALE!$S$40:$S$6919),1)</definedName>
    <definedName name="CompanyName">[1]ALE!$V$24</definedName>
    <definedName name="completed">OFFSET(#REF!,0,0,#REF!,21)</definedName>
    <definedName name="Copy2">#REF!</definedName>
    <definedName name="Copy3">#REF!</definedName>
    <definedName name="Count_2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31" hidden="1">44264.7134837963</definedName>
    <definedName name="IQ_NAMES_REVISION_DATE_" localSheetId="35" hidden="1">44264.7134837963</definedName>
    <definedName name="IQ_NAMES_REVISION_DATE_" hidden="1">44264.7134837963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Paste1">OFFSET([1]ALE!$G$118,3,0,[1]ALE!$B$114,1)</definedName>
    <definedName name="Paste2">OFFSET(#REF!,3,0,#REF!,1)</definedName>
    <definedName name="Paste3">#REF!</definedName>
    <definedName name="Pending">OFFSET([1]ALE!$B$120,1,0,[1]ALE!$B$114,14)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D39" i="2"/>
  <c r="H21" i="104"/>
  <c r="G21" i="104"/>
  <c r="C38" i="2"/>
  <c r="D38" i="2"/>
  <c r="H25" i="103"/>
  <c r="G25" i="103"/>
  <c r="H24" i="103"/>
  <c r="G24" i="103"/>
  <c r="C37" i="2"/>
  <c r="D37" i="2"/>
  <c r="H22" i="102"/>
  <c r="G22" i="102"/>
  <c r="H21" i="102"/>
  <c r="G21" i="102"/>
  <c r="C36" i="2"/>
  <c r="D36" i="2"/>
  <c r="J19" i="101"/>
  <c r="I19" i="101"/>
  <c r="K18" i="101"/>
  <c r="L21" i="99"/>
  <c r="H21" i="99"/>
  <c r="K21" i="99" s="1"/>
  <c r="I21" i="99"/>
  <c r="J21" i="99"/>
  <c r="C32" i="2"/>
  <c r="C30" i="2"/>
  <c r="G21" i="97"/>
  <c r="C28" i="2"/>
  <c r="D28" i="2"/>
  <c r="H21" i="95"/>
  <c r="G21" i="95"/>
  <c r="C27" i="2"/>
  <c r="G20" i="106"/>
  <c r="G23" i="106"/>
  <c r="C26" i="2"/>
  <c r="D26" i="2"/>
  <c r="F28" i="105"/>
  <c r="H20" i="105" s="1"/>
  <c r="C25" i="2"/>
  <c r="G21" i="92"/>
  <c r="C24" i="2"/>
  <c r="H21" i="91"/>
  <c r="C23" i="2"/>
  <c r="C22" i="2"/>
  <c r="D22" i="2"/>
  <c r="I22" i="89"/>
  <c r="H22" i="89"/>
  <c r="J21" i="89"/>
  <c r="C21" i="2"/>
  <c r="D21" i="2"/>
  <c r="G21" i="88"/>
  <c r="H21" i="88"/>
  <c r="C20" i="2"/>
  <c r="G21" i="87"/>
  <c r="C19" i="2"/>
  <c r="D19" i="2"/>
  <c r="J22" i="86"/>
  <c r="I22" i="86"/>
  <c r="K21" i="86"/>
  <c r="C18" i="2"/>
  <c r="G32" i="85"/>
  <c r="D17" i="2"/>
  <c r="C17" i="2"/>
  <c r="H23" i="83"/>
  <c r="G23" i="83"/>
  <c r="C16" i="2"/>
  <c r="D16" i="2"/>
  <c r="H21" i="84"/>
  <c r="G21" i="84"/>
  <c r="C15" i="2"/>
  <c r="D15" i="2"/>
  <c r="H22" i="82"/>
  <c r="G22" i="82"/>
  <c r="C14" i="2"/>
  <c r="D14" i="2"/>
  <c r="H21" i="81"/>
  <c r="G21" i="81"/>
  <c r="C13" i="2"/>
  <c r="D13" i="2"/>
  <c r="H21" i="79"/>
  <c r="G21" i="79"/>
  <c r="C12" i="2"/>
  <c r="D12" i="2"/>
  <c r="H21" i="80"/>
  <c r="G21" i="80"/>
  <c r="C11" i="2"/>
  <c r="D11" i="2"/>
  <c r="H22" i="78"/>
  <c r="G22" i="78"/>
  <c r="G21" i="76"/>
  <c r="C8" i="2"/>
  <c r="M21" i="99" l="1"/>
  <c r="L22" i="99" s="1"/>
  <c r="D34" i="2" s="1"/>
  <c r="G20" i="105"/>
  <c r="K22" i="99" l="1"/>
  <c r="C34" i="2" s="1"/>
  <c r="G21" i="75" l="1"/>
  <c r="C7" i="2"/>
  <c r="D7" i="2"/>
  <c r="I21" i="74"/>
  <c r="H21" i="74"/>
  <c r="C6" i="2"/>
  <c r="D6" i="2"/>
  <c r="I21" i="73"/>
  <c r="H21" i="73"/>
  <c r="C5" i="2"/>
  <c r="H21" i="72"/>
  <c r="A35" i="2"/>
  <c r="A36" i="2" s="1"/>
  <c r="A37" i="2" s="1"/>
  <c r="A38" i="2" s="1"/>
  <c r="A39" i="2" s="1"/>
  <c r="H16" i="68"/>
  <c r="E32" i="68"/>
  <c r="G16" i="68"/>
  <c r="H9" i="66"/>
  <c r="H8" i="66"/>
  <c r="H7" i="66"/>
  <c r="G10" i="66"/>
  <c r="D5" i="2" l="1"/>
  <c r="A6" i="2"/>
  <c r="A7" i="2" s="1"/>
  <c r="A8" i="2" s="1"/>
  <c r="A10" i="2" s="1"/>
  <c r="A9" i="2" s="1"/>
  <c r="A11" i="2" s="1"/>
  <c r="A12" i="2" s="1"/>
  <c r="A13" i="2" s="1"/>
  <c r="A14" i="2" s="1"/>
  <c r="C10" i="2"/>
  <c r="D10" i="2"/>
  <c r="D9" i="2"/>
  <c r="D18" i="2"/>
  <c r="D24" i="2"/>
  <c r="D27" i="2"/>
  <c r="D30" i="2"/>
  <c r="C31" i="2"/>
  <c r="D31" i="2"/>
  <c r="D32" i="2"/>
  <c r="C33" i="2"/>
  <c r="D33" i="2"/>
  <c r="C42" i="2"/>
  <c r="D42" i="2"/>
  <c r="C50" i="2"/>
  <c r="D50" i="2"/>
  <c r="C51" i="2"/>
  <c r="D51" i="2"/>
  <c r="A15" i="2" l="1"/>
  <c r="A16" i="2" s="1"/>
  <c r="A17" i="2" s="1"/>
  <c r="A18" i="2" s="1"/>
  <c r="A46" i="2"/>
  <c r="A42" i="2" l="1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51" i="2" l="1"/>
  <c r="A49" i="2" l="1"/>
  <c r="A50" i="2" s="1"/>
</calcChain>
</file>

<file path=xl/sharedStrings.xml><?xml version="1.0" encoding="utf-8"?>
<sst xmlns="http://schemas.openxmlformats.org/spreadsheetml/2006/main" count="15204" uniqueCount="339">
  <si>
    <t>USD</t>
  </si>
  <si>
    <t>Eliminations</t>
  </si>
  <si>
    <t xml:space="preserve"> </t>
  </si>
  <si>
    <t>United States</t>
  </si>
  <si>
    <t>% Elec</t>
  </si>
  <si>
    <t>% Gas</t>
  </si>
  <si>
    <t>ALLETE, Inc. (NYSE-ALE)</t>
  </si>
  <si>
    <t>Alliant  Energy Corporation (NYSE-LNT)</t>
  </si>
  <si>
    <t>Ameren Corporation (NYSE-AEE)</t>
  </si>
  <si>
    <t>American Electric Power Co. (NYSE-AEP)</t>
  </si>
  <si>
    <t>AVANGRID, Inc. (NYSE-AGR)</t>
  </si>
  <si>
    <t>CMS Energy Corporation (NYSE-CMS)</t>
  </si>
  <si>
    <t>Consolidated Edison, Inc. (NYSE-ED)</t>
  </si>
  <si>
    <t>Duke Energy Corporation (NYSE-DUK)</t>
  </si>
  <si>
    <t>Edison International (NYSE-EIX)</t>
  </si>
  <si>
    <t>El Paso Electric Company (NYSE-EE)</t>
  </si>
  <si>
    <t>Entergy Corporation (NYSE-ETR)</t>
  </si>
  <si>
    <t>Eversource Energy (NYSE-ES)</t>
  </si>
  <si>
    <t>Exelon Corporation (NYSE-EXC)</t>
  </si>
  <si>
    <t>FirstEnergy Corporation (NYSE-FE)</t>
  </si>
  <si>
    <t>Hawaiian Electric Inductries (NYSE-HEC)</t>
  </si>
  <si>
    <t>IDACORP, Inc. (NYSE-IDA)</t>
  </si>
  <si>
    <t>MGE Energy, Inc. (NYSE-MGEE)</t>
  </si>
  <si>
    <t>NextEra Energy, Inc. (NYSE-NEE)</t>
  </si>
  <si>
    <t>NorthWestern Corporation (NYSE-NWE)</t>
  </si>
  <si>
    <t>OGE Energy Corp. (NYSE-OGE)</t>
  </si>
  <si>
    <t>Pinnacle West Capital Corp. (NYSE-PNW)</t>
  </si>
  <si>
    <t>PNM Resources, Inc. (NYSE-PNM)</t>
  </si>
  <si>
    <t>Portland General Electric Company (NYSE-POR)</t>
  </si>
  <si>
    <t>PPL Corporation (NYSE-PPL)</t>
  </si>
  <si>
    <t>Sempra Energy (NYSE-SRE)</t>
  </si>
  <si>
    <t>Southern Company (NYSE-SO)</t>
  </si>
  <si>
    <t>WEC Energy Group (NYSE-WEC)</t>
  </si>
  <si>
    <t>Xcel Energy Inc. (NYSE-XEL)</t>
  </si>
  <si>
    <t>Avista Corporation (NYSE-AVA)</t>
  </si>
  <si>
    <t>Black Hills Corporation (NYSE-BKH)</t>
  </si>
  <si>
    <t>CenterPoint Energy, Inc. (NYSE-CNP)</t>
  </si>
  <si>
    <t>Dominion Resources, Inc. (NYSE-D)</t>
  </si>
  <si>
    <t>DTE Energy Company (NYSE-DTE)</t>
  </si>
  <si>
    <t>Evergy, Inc. (NYSE-EVRG)</t>
  </si>
  <si>
    <t>Otter Tail Corporation (NDQ-OTTR)</t>
  </si>
  <si>
    <t>PG&amp;E Corporation (NYSE-PCG)</t>
  </si>
  <si>
    <t>Public Service Enterprise Group, Inc. (NYSE-PEG)</t>
  </si>
  <si>
    <t>Other</t>
  </si>
  <si>
    <t>Electric Utility</t>
  </si>
  <si>
    <t>Consolidated Edison Company of New York, Inc. (CECONY) - Electric</t>
  </si>
  <si>
    <t>Consolidated Edison Company of New York, Inc. (CECONY) - Gas</t>
  </si>
  <si>
    <t>Consolidated Edison Company of New York, Inc. (CECONY) - Steam</t>
  </si>
  <si>
    <t>Consolidation Adjustments</t>
  </si>
  <si>
    <t>Orange and Rockland Utilities, Inc. (O&amp;R) - Electric</t>
  </si>
  <si>
    <t>Orange and Rockland Utilities, Inc. (O&amp;R) - Gas</t>
  </si>
  <si>
    <t>Consolidated Edison Company of New York, Inc. (CECONY)</t>
  </si>
  <si>
    <t>Orange and Rockland Utilities, Inc. (O&amp;R)</t>
  </si>
  <si>
    <t>Unallocated Income Tax Expense on Non-Operating Income</t>
  </si>
  <si>
    <t>Edison International Parent and Other</t>
  </si>
  <si>
    <t>Discontinued Operations</t>
  </si>
  <si>
    <t>All Other</t>
  </si>
  <si>
    <t>Provide Electric Generation, Transmission and Distribution Services</t>
  </si>
  <si>
    <t>Regulated Electricity</t>
  </si>
  <si>
    <t>Public Service Electric and Gas Company (PSE&amp;G)</t>
  </si>
  <si>
    <t>PSEG Power</t>
  </si>
  <si>
    <t>aa</t>
  </si>
  <si>
    <t>Note: S&amp;P Global Market Intelligence uses a variety of sources to retrieve financial information for each company we cover.  For Energy companies, S&amp;P Global Market Intelligence mines data from documents filed by the company, surveys, and other sources of public information.</t>
  </si>
  <si>
    <t>NA</t>
  </si>
  <si>
    <t>Segment Assets/ Assets (%)</t>
  </si>
  <si>
    <t>Total Assets ($000)</t>
  </si>
  <si>
    <t>NM</t>
  </si>
  <si>
    <t>Segment Net Income/ Total Net Income (%)</t>
  </si>
  <si>
    <t>Net Income ($000)</t>
  </si>
  <si>
    <t>Segment Capital Expend/ Capital Expenditures (%)</t>
  </si>
  <si>
    <t>Segment Operating Revenue/ Operating Revenue (%)</t>
  </si>
  <si>
    <t>Cash Flow: Capital Expenditures ($000)</t>
  </si>
  <si>
    <t>Energy Operating Revenue ($000)</t>
  </si>
  <si>
    <t>Segment: Corporate and Other</t>
  </si>
  <si>
    <t>Period Ended</t>
  </si>
  <si>
    <t>2021 FY</t>
  </si>
  <si>
    <t>2020 FY</t>
  </si>
  <si>
    <t>2019 FY</t>
  </si>
  <si>
    <t>2018 FY</t>
  </si>
  <si>
    <t>2017 FY</t>
  </si>
  <si>
    <t>SNL Financial</t>
  </si>
  <si>
    <t>Segments</t>
  </si>
  <si>
    <t>Financials</t>
  </si>
  <si>
    <t>Magnitude: Thousands (K)</t>
  </si>
  <si>
    <t>Periods: Last Five Years</t>
  </si>
  <si>
    <t>Source: SNL Financial</t>
  </si>
  <si>
    <t>NYSE: ALE (MI KEY: 4022309; SPCIQ KEY: 289272)</t>
  </si>
  <si>
    <t>ALLETE, Inc. | Segment Analysis</t>
  </si>
  <si>
    <t>NASDAQGS: LNT (MI KEY: 4057038; SPCIQ KEY: 312949)</t>
  </si>
  <si>
    <t>Alliant Energy Corporation | Segment Analysis</t>
  </si>
  <si>
    <t>NYSE: AEE (MI KEY: 4007308; SPCIQ KEY: 373264)</t>
  </si>
  <si>
    <t>Ameren Corporation | Segment Analysis</t>
  </si>
  <si>
    <t>NASDAQGS: AEP (MI KEY: 4006321; SPCIQ KEY: 135470)</t>
  </si>
  <si>
    <t>American Electric Power Company, Inc. | Segment Analysis</t>
  </si>
  <si>
    <t>NYSE: AVA (MI KEY: 4057075; SPCIQ KEY: 100918)</t>
  </si>
  <si>
    <t>Avista Corporation | Segment Analysis</t>
  </si>
  <si>
    <t>NYSE: AGR (MI KEY: 4057045; SPCIQ KEY: 291586)</t>
  </si>
  <si>
    <t>Avangrid, Inc. | Segment Analysis</t>
  </si>
  <si>
    <t>NYSE: BKH (MI KEY: 4010420; SPCIQ KEY: 255902)</t>
  </si>
  <si>
    <t>Black Hills Corporation | Segment Analysis</t>
  </si>
  <si>
    <t>NYSE: CMS (MI KEY: 4004172; SPCIQ KEY: 257682)</t>
  </si>
  <si>
    <t>CMS Energy Corporation | Segment Analysis</t>
  </si>
  <si>
    <t>NYSE: CNP (MI KEY: 4074390; SPCIQ KEY: 279513)</t>
  </si>
  <si>
    <t>CenterPoint Energy, Inc. | Segment Analysis</t>
  </si>
  <si>
    <t>NYSE: ED (MI KEY: 4057041; SPCIQ KEY: 263295)</t>
  </si>
  <si>
    <t>Consolidated Edison, Inc. | Segment Analysis</t>
  </si>
  <si>
    <t>NYSE: D (MI KEY: 4001616; SPCIQ KEY: 267105)</t>
  </si>
  <si>
    <t>Dominion Energy, Inc. | Segment Analysis</t>
  </si>
  <si>
    <t>NYSE: DUK (MI KEY: 4121470; SPCIQ KEY: 267850)</t>
  </si>
  <si>
    <t>Duke Energy Corporation | Segment Analysis</t>
  </si>
  <si>
    <t>Segment: Corporate &amp; Other</t>
  </si>
  <si>
    <t>NYSE: DTE (MI KEY: 4057044; SPCIQ KEY: 266598)</t>
  </si>
  <si>
    <t>DTE Energy Company | Segment Analysis</t>
  </si>
  <si>
    <t>NYSE: ETR (MI KEY: 4007889; SPCIQ KEY: 269764)</t>
  </si>
  <si>
    <t>Entergy Corporation | Segment Analysis</t>
  </si>
  <si>
    <t>Capital Expenditure ($000)</t>
  </si>
  <si>
    <t>Depreciation &amp; Amort. ($000)</t>
  </si>
  <si>
    <t>Income Tax Expense ($000)</t>
  </si>
  <si>
    <t>EBT Incl. Unusual Items ($000)</t>
  </si>
  <si>
    <t>Interest Expense ($000)</t>
  </si>
  <si>
    <t>Operating Income ($000)</t>
  </si>
  <si>
    <t>Total Revenue ($000)</t>
  </si>
  <si>
    <t>Reported Currency Code</t>
  </si>
  <si>
    <t xml:space="preserve">2021 FY  </t>
  </si>
  <si>
    <t xml:space="preserve">2020 FY  </t>
  </si>
  <si>
    <t xml:space="preserve">2019 FY  </t>
  </si>
  <si>
    <t xml:space="preserve">2018 FY  </t>
  </si>
  <si>
    <t>Recommended: S&amp;P Capital IQ - Standard</t>
  </si>
  <si>
    <t>Geographic Data</t>
  </si>
  <si>
    <t>Line of Business Data</t>
  </si>
  <si>
    <t xml:space="preserve">     SubTotal - Geographic Segments</t>
  </si>
  <si>
    <t xml:space="preserve">     SubTotal - Business Segments</t>
  </si>
  <si>
    <t>Source: Recommended</t>
  </si>
  <si>
    <t>Evergy, Inc. | Segment Analysis</t>
  </si>
  <si>
    <t>Segment: Electric Transmission</t>
  </si>
  <si>
    <t>NYSE: ES (MI KEY: 4057052; SPCIQ KEY: 292525)</t>
  </si>
  <si>
    <t>Eversource Energy | Segment Analysis</t>
  </si>
  <si>
    <t>NASDAQGS: EXC (MI KEY: 4057056; SPCIQ KEY: 296181)</t>
  </si>
  <si>
    <t>Exelon Corporation | Segment Analysis</t>
  </si>
  <si>
    <t>NYSE: FE (MI KEY: 4056944; SPCIQ KEY: 293515)</t>
  </si>
  <si>
    <t>FirstEnergy Corp. | Segment Analysis</t>
  </si>
  <si>
    <t>NYSE: HE (MI KEY: 1031123; SPCIQ KEY: 277854)</t>
  </si>
  <si>
    <t>Hawaiian Electric Industries, Inc. | Segment Analysis</t>
  </si>
  <si>
    <t>NYSE: IDA (MI KEY: 4056949; SPCIQ KEY: 280458)</t>
  </si>
  <si>
    <t>IDACORP, Inc. | Segment Analysis</t>
  </si>
  <si>
    <t>Segment: NextEra Energy Resources</t>
  </si>
  <si>
    <t>Segment: Gulf Power</t>
  </si>
  <si>
    <t>Segment: FPL</t>
  </si>
  <si>
    <t>NYSE: NEE (MI KEY: 3010401; SPCIQ KEY: 270586)</t>
  </si>
  <si>
    <t>NextEra Energy, Inc. | Segment Analysis</t>
  </si>
  <si>
    <t>NASDAQGS: NWE (MI KEY: 4057053; SPCIQ KEY: 184841)</t>
  </si>
  <si>
    <t>NorthWestern Corporation | Segment Analysis</t>
  </si>
  <si>
    <t>NYSE: OGE (MI KEY: 4057055; SPCIQ KEY: 293569)</t>
  </si>
  <si>
    <t>OGE Energy Corp. | Segment Analysis</t>
  </si>
  <si>
    <t>NASDAQGS: OTTR (MI KEY: 4057017; SPCIQ KEY: 294269)</t>
  </si>
  <si>
    <t>Otter Tail Corporation | Segment Analysis</t>
  </si>
  <si>
    <t>NYSE: PPL (MI KEY: 4057058; SPCIQ KEY: 185508)</t>
  </si>
  <si>
    <t>PPL Corporation | Segment Analysis</t>
  </si>
  <si>
    <t>Segment: Sempra LNG &amp; Midstream</t>
  </si>
  <si>
    <t>Segment: Sempra South American Utilities</t>
  </si>
  <si>
    <t>Segment: Sempra LNG</t>
  </si>
  <si>
    <t>Segment: Sempra Mexico</t>
  </si>
  <si>
    <t>Segment: Sempra Renewables</t>
  </si>
  <si>
    <t>Segment: Intersegment revenues</t>
  </si>
  <si>
    <t>Segment: Adjustments and eliminations</t>
  </si>
  <si>
    <t>Segment: All other</t>
  </si>
  <si>
    <t>Segment: Discontinued operations</t>
  </si>
  <si>
    <t>Segment: Sempra Infrastructure</t>
  </si>
  <si>
    <t>Segment: Sempra Texas Utility</t>
  </si>
  <si>
    <t>Segment: SoCalGas</t>
  </si>
  <si>
    <t>Segment: SDG&amp;E</t>
  </si>
  <si>
    <t>NYSE: SRE (MI KEY: 4057062; SPCIQ KEY: 120622)</t>
  </si>
  <si>
    <t>Sempra | Segment Analysis</t>
  </si>
  <si>
    <t>NYSE: SO (MI KEY: 4004298; SPCIQ KEY: 120623)</t>
  </si>
  <si>
    <t>The Southern Company | Segment Analysis</t>
  </si>
  <si>
    <t>Segment: Reconciling Eliminations</t>
  </si>
  <si>
    <t>Segment: Non-Utility Energy Infrastructure</t>
  </si>
  <si>
    <t>Segment: Other States</t>
  </si>
  <si>
    <t>Segment: Illinois</t>
  </si>
  <si>
    <t>Segment: Wisconsin</t>
  </si>
  <si>
    <t>NYSE: WEC (MI KEY: 4009725; SPCIQ KEY: 315117)</t>
  </si>
  <si>
    <t>WEC Energy Group, Inc. | Segment Analysis</t>
  </si>
  <si>
    <t>NASDAQGS: XEL (MI KEY: 4025308; SPCIQ KEY: 527542)</t>
  </si>
  <si>
    <t>Xcel Energy Inc. | Segment Analysis</t>
  </si>
  <si>
    <t>NYSE: PEG (MI KEY: 4050911; SPCIQ KEY: 298482)</t>
  </si>
  <si>
    <t>Public Service Enterprise Group Incorporated | Segment Analysis</t>
  </si>
  <si>
    <t>Public Service Enterprise Group (NYSE-PEG)</t>
  </si>
  <si>
    <t>XXXX</t>
  </si>
  <si>
    <t>XX</t>
  </si>
  <si>
    <t xml:space="preserve">2022 FY  </t>
  </si>
  <si>
    <t>Segment Adjustment</t>
  </si>
  <si>
    <t>U.S. Water Services</t>
  </si>
  <si>
    <t>Corporate and Other</t>
  </si>
  <si>
    <t>Allete Clean Energy</t>
  </si>
  <si>
    <t>Regulated Operations</t>
  </si>
  <si>
    <t>Currency: Reported Currency</t>
  </si>
  <si>
    <t>Sort Order: Latest on Right</t>
  </si>
  <si>
    <t>Reporting Basis: Current/Restated</t>
  </si>
  <si>
    <t>Period Type: Quarters</t>
  </si>
  <si>
    <t>Period Category: Calendar</t>
  </si>
  <si>
    <t>Gross Profit ($000)</t>
  </si>
  <si>
    <t>Utility Business</t>
  </si>
  <si>
    <t>Atc Holdings, Non-Utility, Parent and Other</t>
  </si>
  <si>
    <t>Other Utility</t>
  </si>
  <si>
    <t>Gas Utility</t>
  </si>
  <si>
    <t>Ameren Illinois</t>
  </si>
  <si>
    <t>Ameren Illinois Natural Gas</t>
  </si>
  <si>
    <t>Ameren Transmission</t>
  </si>
  <si>
    <t>Ameren Missouri</t>
  </si>
  <si>
    <t>Ameren Illinois Electric Distribution</t>
  </si>
  <si>
    <t>Intersegment Eliminations</t>
  </si>
  <si>
    <t>Reconciling Adjustments</t>
  </si>
  <si>
    <t>Generation &amp; Marketing</t>
  </si>
  <si>
    <t>AEP Transmission Holdco</t>
  </si>
  <si>
    <t>Transmission and Distribution Utilities</t>
  </si>
  <si>
    <t>Vertically Integrated Utilities</t>
  </si>
  <si>
    <t>EBITDA ($000)</t>
  </si>
  <si>
    <t>Corporate</t>
  </si>
  <si>
    <t>Renewables</t>
  </si>
  <si>
    <t>Networks</t>
  </si>
  <si>
    <t>This information is not currently available for this report.</t>
  </si>
  <si>
    <t>Alaska Electric Light and Power Company</t>
  </si>
  <si>
    <t>Avista Utilities</t>
  </si>
  <si>
    <t>Mining</t>
  </si>
  <si>
    <t>Power Generation</t>
  </si>
  <si>
    <t>Utilities - Electric</t>
  </si>
  <si>
    <t>Other Inter-Company Eliminations</t>
  </si>
  <si>
    <t>Gas Utilities</t>
  </si>
  <si>
    <t>Electric Utilities (Incl. Power Generation and Mining)</t>
  </si>
  <si>
    <t>Inter-Company Eliminations</t>
  </si>
  <si>
    <t>Enerbank</t>
  </si>
  <si>
    <t>Other Reconciling Items</t>
  </si>
  <si>
    <t>Northstar Clean Energy</t>
  </si>
  <si>
    <t>Midstream Investments</t>
  </si>
  <si>
    <t>Natural Gas</t>
  </si>
  <si>
    <t>Electric</t>
  </si>
  <si>
    <t>Con Edison Transmission (CET)</t>
  </si>
  <si>
    <t>Clean Energy Businesses (CEBs)</t>
  </si>
  <si>
    <t>Gas Transmission &amp; Storage</t>
  </si>
  <si>
    <t>Adjustments &amp; Eliminations</t>
  </si>
  <si>
    <t>Gas Distribution</t>
  </si>
  <si>
    <t>Dominion Energy Virginia</t>
  </si>
  <si>
    <t>Dominion Energy South Carolina</t>
  </si>
  <si>
    <t>Contracted Assets</t>
  </si>
  <si>
    <t>Commercial Renewables</t>
  </si>
  <si>
    <t>Discontinued Operations, Net of Tax</t>
  </si>
  <si>
    <t>Unallocated Preferred Stock Dividend</t>
  </si>
  <si>
    <t>Electric Utilities and Infrastructure</t>
  </si>
  <si>
    <t>Gas Utilities and Infrastructure</t>
  </si>
  <si>
    <t>Gas Storage and Pipelines</t>
  </si>
  <si>
    <t>Gas Storage and Pipelines - Discontinued Operations</t>
  </si>
  <si>
    <t>Energy Trading</t>
  </si>
  <si>
    <t>DTE Vantage</t>
  </si>
  <si>
    <t>Gas</t>
  </si>
  <si>
    <t>Reconciliation and Eliminations</t>
  </si>
  <si>
    <t>Southern California Edison Company (SCE)</t>
  </si>
  <si>
    <t>NYSE: EIX (MI KEY: 4056943; SPCIQ KEY: 301891)</t>
  </si>
  <si>
    <t>Edison International | Segment Analysis</t>
  </si>
  <si>
    <t>Entergy Wholesale Commodities</t>
  </si>
  <si>
    <t>Utility</t>
  </si>
  <si>
    <t>NASDAQGS: EVRG (MI KEY: 8603803; SPCIQ KEY: 283024)</t>
  </si>
  <si>
    <t>Water Transmission</t>
  </si>
  <si>
    <t>Electric Transmission</t>
  </si>
  <si>
    <t>Natural Gas Distribution</t>
  </si>
  <si>
    <t>Electric Distribution</t>
  </si>
  <si>
    <t>Generation</t>
  </si>
  <si>
    <t>Commonwealth Edison Company (ComEd)</t>
  </si>
  <si>
    <t>PECO Energy Company (PECO)</t>
  </si>
  <si>
    <t>Pepco Holdings LLC (PHI)</t>
  </si>
  <si>
    <t>Baltimore Gas and Electric Company (BGE)</t>
  </si>
  <si>
    <t>Corporate/Other and Reconciling Adjustments</t>
  </si>
  <si>
    <t>Corporate/Other</t>
  </si>
  <si>
    <t>Regulated Transmission</t>
  </si>
  <si>
    <t>Regulated Distribution</t>
  </si>
  <si>
    <t>Bank</t>
  </si>
  <si>
    <t>Utility Operations</t>
  </si>
  <si>
    <t>Other Operations</t>
  </si>
  <si>
    <t>Electric Company</t>
  </si>
  <si>
    <t>Plastics</t>
  </si>
  <si>
    <t>Manufacturing</t>
  </si>
  <si>
    <t>NYSE: PNW (MI KEY: 4056951; SPCIQ KEY: 296957)</t>
  </si>
  <si>
    <t>Pinnacle West Capital Corporation | Segment Analysis</t>
  </si>
  <si>
    <t>U.K.</t>
  </si>
  <si>
    <t>U.K. Regulated</t>
  </si>
  <si>
    <t>Unallocated Assets Held for Sale</t>
  </si>
  <si>
    <t>Corporate &amp; Other</t>
  </si>
  <si>
    <t>Rhode Island Regulated</t>
  </si>
  <si>
    <t>Pennsylvania Regulated</t>
  </si>
  <si>
    <t>Kentucky Regulated</t>
  </si>
  <si>
    <t>Others</t>
  </si>
  <si>
    <t>Pseg Power &amp; Other</t>
  </si>
  <si>
    <t>Asia</t>
  </si>
  <si>
    <t>Mexico</t>
  </si>
  <si>
    <t>Sempra LNG</t>
  </si>
  <si>
    <t>Parent and Others</t>
  </si>
  <si>
    <t>Sempra Texas Utility</t>
  </si>
  <si>
    <t>Intersegment Revenues</t>
  </si>
  <si>
    <t>Adjustments and Eliminations</t>
  </si>
  <si>
    <t>Sempra Renewables</t>
  </si>
  <si>
    <t>Sempra Mexico</t>
  </si>
  <si>
    <t>Southern California Gas Company (Socalgas)</t>
  </si>
  <si>
    <t>SAN Diego Gas &amp; Electric Company (SDG&amp;E)</t>
  </si>
  <si>
    <t>Sempra Energy | Segment Analysis</t>
  </si>
  <si>
    <t>Parent Company and Other</t>
  </si>
  <si>
    <t>Southern Company Gas - ALL Other</t>
  </si>
  <si>
    <t>Southern Company Gas - Gas Marketing Services</t>
  </si>
  <si>
    <t>Southern Company Gas - Wholesale Gas Services</t>
  </si>
  <si>
    <t>Southern Company Gas - Gas Pipeline Investments</t>
  </si>
  <si>
    <t>Southern Company Gas - Gas Distribution Operations</t>
  </si>
  <si>
    <t>Electric Utilities - Southern Power</t>
  </si>
  <si>
    <t>Electric Utilities - Traditional Electric Operating Companies</t>
  </si>
  <si>
    <t>Reconciling Eliminations</t>
  </si>
  <si>
    <t>Utility Operations - Illinois</t>
  </si>
  <si>
    <t>Utility Operations - Wisconsin</t>
  </si>
  <si>
    <t>Utility Operations - Other States</t>
  </si>
  <si>
    <t>Non-Utility Energy Infrastructure</t>
  </si>
  <si>
    <t>customers (VL)</t>
  </si>
  <si>
    <t>elec</t>
  </si>
  <si>
    <t>gas</t>
  </si>
  <si>
    <t>Customers</t>
  </si>
  <si>
    <t>ELEC</t>
  </si>
  <si>
    <t>GAS</t>
  </si>
  <si>
    <t>Segment: Consolidation/ Elimination Entries</t>
  </si>
  <si>
    <t>Segment: Non Regulated Energy</t>
  </si>
  <si>
    <t>Segment: Consolidation/ Elimination</t>
  </si>
  <si>
    <t>Segment: All Others</t>
  </si>
  <si>
    <t>Segment: Transmission Investment</t>
  </si>
  <si>
    <t>Segment: Nonregulated Energy</t>
  </si>
  <si>
    <t>Segment: Gas</t>
  </si>
  <si>
    <t>Segment: Electric</t>
  </si>
  <si>
    <t>20/22 Q</t>
  </si>
  <si>
    <t>20/21 Q</t>
  </si>
  <si>
    <t>20/20 Q</t>
  </si>
  <si>
    <t>20/19 Q</t>
  </si>
  <si>
    <t>20/18 Q</t>
  </si>
  <si>
    <t>NASDAQGS: MGEE (MI KEY: 4072883; SPCIQ KEY: 285723)</t>
  </si>
  <si>
    <t>MGE Energy, Inc. | Segment Analysis</t>
  </si>
  <si>
    <t>customers</t>
  </si>
  <si>
    <t>Emera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</si>
</sst>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\(#,##0.00\)"/>
    <numFmt numFmtId="165" formatCode="#,##0;[Red]\(#,##0\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"/>
      <color indexed="9"/>
      <name val="Symbol"/>
      <family val="1"/>
      <charset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5" fillId="0" borderId="0" applyAlignment="0"/>
    <xf numFmtId="0" fontId="2" fillId="0" borderId="0"/>
    <xf numFmtId="9" fontId="2" fillId="0" borderId="0" applyFont="0" applyFill="0" applyBorder="0" applyAlignment="0" applyProtection="0"/>
    <xf numFmtId="0" fontId="8" fillId="0" borderId="2" xfId="3" applyFont="1" applyBorder="1" applyAlignment="1">
      <alignment horizontal="left"/>
    </xf>
    <xf numFmtId="0" fontId="11" fillId="0" borderId="0"/>
    <xf numFmtId="0" fontId="1" fillId="0" borderId="0" xfId="3" applyFont="1"/>
    <xf numFmtId="0" fontId="11" fillId="0" borderId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43" fontId="13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3"/>
    <xf numFmtId="0" fontId="9" fillId="0" borderId="2" xfId="3" applyFont="1" applyBorder="1" applyAlignment="1">
      <alignment horizontal="left"/>
    </xf>
    <xf numFmtId="10" fontId="2" fillId="0" borderId="0" xfId="3" applyNumberFormat="1"/>
    <xf numFmtId="10" fontId="0" fillId="0" borderId="0" xfId="4" applyNumberFormat="1" applyFont="1"/>
    <xf numFmtId="0" fontId="8" fillId="0" borderId="2" xfId="3" applyFont="1" applyBorder="1" applyAlignment="1">
      <alignment horizontal="left"/>
    </xf>
    <xf numFmtId="0" fontId="9" fillId="4" borderId="2" xfId="3" applyFont="1" applyFill="1" applyBorder="1" applyAlignment="1">
      <alignment horizontal="left"/>
    </xf>
    <xf numFmtId="0" fontId="1" fillId="0" borderId="0" xfId="3" applyFont="1"/>
    <xf numFmtId="0" fontId="9" fillId="0" borderId="5" xfId="3" applyFont="1" applyBorder="1" applyAlignment="1">
      <alignment horizontal="left"/>
    </xf>
    <xf numFmtId="0" fontId="9" fillId="0" borderId="3" xfId="3" applyFont="1" applyBorder="1" applyAlignment="1">
      <alignment horizontal="left"/>
    </xf>
    <xf numFmtId="0" fontId="8" fillId="0" borderId="3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1" xfId="3" applyFont="1" applyBorder="1" applyAlignment="1">
      <alignment horizontal="left"/>
    </xf>
    <xf numFmtId="0" fontId="11" fillId="0" borderId="0" xfId="8"/>
    <xf numFmtId="0" fontId="11" fillId="0" borderId="0" xfId="8" applyAlignment="1">
      <alignment horizontal="left" vertical="top" wrapText="1"/>
    </xf>
    <xf numFmtId="0" fontId="11" fillId="0" borderId="0" xfId="8" applyAlignment="1">
      <alignment horizontal="right" vertical="top"/>
    </xf>
    <xf numFmtId="0" fontId="11" fillId="0" borderId="0" xfId="8" applyAlignment="1">
      <alignment horizontal="left" vertical="top"/>
    </xf>
    <xf numFmtId="165" fontId="11" fillId="0" borderId="0" xfId="8" applyNumberFormat="1" applyAlignment="1">
      <alignment horizontal="right" vertical="top"/>
    </xf>
    <xf numFmtId="164" fontId="11" fillId="0" borderId="0" xfId="8" applyNumberFormat="1" applyAlignment="1">
      <alignment horizontal="right" vertical="top"/>
    </xf>
    <xf numFmtId="0" fontId="12" fillId="0" borderId="0" xfId="8" applyFont="1" applyAlignment="1">
      <alignment horizontal="left" vertical="top"/>
    </xf>
    <xf numFmtId="14" fontId="11" fillId="0" borderId="0" xfId="8" applyNumberFormat="1" applyAlignment="1">
      <alignment horizontal="right" vertical="top"/>
    </xf>
    <xf numFmtId="165" fontId="11" fillId="0" borderId="0" xfId="8" applyNumberFormat="1" applyAlignment="1">
      <alignment horizontal="left" vertical="top"/>
    </xf>
    <xf numFmtId="165" fontId="12" fillId="0" borderId="0" xfId="8" applyNumberFormat="1" applyFont="1" applyAlignment="1">
      <alignment horizontal="right" vertical="top"/>
    </xf>
    <xf numFmtId="0" fontId="5" fillId="2" borderId="1" xfId="6" applyFont="1" applyFill="1" applyBorder="1" applyAlignment="1">
      <alignment horizontal="right" vertical="top" wrapText="1"/>
    </xf>
    <xf numFmtId="0" fontId="5" fillId="2" borderId="1" xfId="6" applyFont="1" applyFill="1" applyBorder="1" applyAlignment="1">
      <alignment horizontal="left" vertical="top" wrapText="1"/>
    </xf>
    <xf numFmtId="0" fontId="9" fillId="0" borderId="3" xfId="8" applyFont="1" applyBorder="1" applyAlignment="1">
      <alignment horizontal="left"/>
    </xf>
    <xf numFmtId="0" fontId="6" fillId="2" borderId="1" xfId="6" applyFont="1" applyFill="1" applyBorder="1" applyAlignment="1">
      <alignment horizontal="right" vertical="top" wrapText="1"/>
    </xf>
    <xf numFmtId="0" fontId="6" fillId="2" borderId="1" xfId="6" applyFont="1" applyFill="1" applyBorder="1" applyAlignment="1">
      <alignment horizontal="left" vertical="top" wrapText="1"/>
    </xf>
    <xf numFmtId="0" fontId="7" fillId="3" borderId="0" xfId="7" applyFont="1" applyFill="1" applyAlignment="1">
      <alignment horizontal="left" vertical="top" wrapText="1"/>
    </xf>
    <xf numFmtId="0" fontId="12" fillId="0" borderId="0" xfId="8" applyFont="1" applyAlignment="1">
      <alignment horizontal="right" vertical="top"/>
    </xf>
    <xf numFmtId="43" fontId="11" fillId="0" borderId="0" xfId="11" applyFont="1"/>
    <xf numFmtId="43" fontId="11" fillId="0" borderId="0" xfId="8" applyNumberFormat="1"/>
    <xf numFmtId="9" fontId="8" fillId="0" borderId="3" xfId="4" applyFont="1" applyFill="1" applyBorder="1" applyAlignment="1">
      <alignment horizontal="center"/>
    </xf>
    <xf numFmtId="0" fontId="10" fillId="2" borderId="1" xfId="7" applyFont="1" applyFill="1" applyBorder="1" applyAlignment="1">
      <alignment horizontal="right" vertical="top" wrapText="1"/>
    </xf>
    <xf numFmtId="0" fontId="10" fillId="2" borderId="1" xfId="7" applyFont="1" applyFill="1" applyBorder="1" applyAlignment="1">
      <alignment horizontal="left" vertical="top" wrapText="1"/>
    </xf>
    <xf numFmtId="165" fontId="11" fillId="0" borderId="0" xfId="8" applyNumberFormat="1"/>
    <xf numFmtId="9" fontId="8" fillId="0" borderId="0" xfId="4" applyFont="1" applyAlignment="1">
      <alignment horizontal="center"/>
    </xf>
    <xf numFmtId="9" fontId="10" fillId="0" borderId="3" xfId="1" applyFont="1" applyBorder="1" applyAlignment="1">
      <alignment horizontal="center"/>
    </xf>
    <xf numFmtId="9" fontId="8" fillId="0" borderId="3" xfId="4" applyFont="1" applyBorder="1" applyAlignment="1">
      <alignment horizontal="center"/>
    </xf>
    <xf numFmtId="9" fontId="8" fillId="5" borderId="3" xfId="4" applyFont="1" applyFill="1" applyBorder="1" applyAlignment="1">
      <alignment horizontal="center"/>
    </xf>
    <xf numFmtId="9" fontId="8" fillId="5" borderId="0" xfId="4" applyFont="1" applyFill="1" applyAlignment="1">
      <alignment horizontal="center"/>
    </xf>
    <xf numFmtId="9" fontId="8" fillId="0" borderId="0" xfId="4" applyFont="1" applyBorder="1" applyAlignment="1">
      <alignment horizontal="center"/>
    </xf>
    <xf numFmtId="9" fontId="8" fillId="0" borderId="4" xfId="4" applyFont="1" applyBorder="1" applyAlignment="1">
      <alignment horizontal="center"/>
    </xf>
    <xf numFmtId="0" fontId="2" fillId="0" borderId="0" xfId="3" applyAlignment="1">
      <alignment horizontal="center"/>
    </xf>
    <xf numFmtId="9" fontId="8" fillId="4" borderId="3" xfId="4" applyFont="1" applyFill="1" applyBorder="1" applyAlignment="1">
      <alignment horizontal="center"/>
    </xf>
    <xf numFmtId="9" fontId="8" fillId="4" borderId="4" xfId="4" applyFont="1" applyFill="1" applyBorder="1" applyAlignment="1">
      <alignment horizontal="center"/>
    </xf>
    <xf numFmtId="0" fontId="11" fillId="0" borderId="0" xfId="8" applyAlignment="1">
      <alignment horizontal="left" vertical="top" wrapText="1"/>
    </xf>
    <xf numFmtId="0" fontId="1" fillId="0" borderId="0" xfId="5" applyFont="1" applyBorder="1">
      <alignment horizontal="left"/>
    </xf>
    <xf numFmtId="0" fontId="1" fillId="0" borderId="0" xfId="5" applyFont="1" applyBorder="1" applyAlignment="1"/>
    <xf numFmtId="0" fontId="11" fillId="0" borderId="0" xfId="8" applyAlignment="1">
      <alignment horizontal="center"/>
    </xf>
    <xf numFmtId="0" fontId="7" fillId="3" borderId="0" xfId="7" applyFont="1" applyFill="1" applyAlignment="1">
      <alignment horizontal="left" vertical="top" wrapText="1"/>
    </xf>
    <xf numFmtId="0" fontId="1" fillId="0" borderId="0" xfId="6" applyFont="1" applyAlignment="1">
      <alignment horizontal="left"/>
    </xf>
    <xf numFmtId="0" fontId="1" fillId="0" borderId="0" xfId="6" applyFont="1"/>
  </cellXfs>
  <cellStyles count="10">
    <cellStyle name="20% - Accent6 2" xfId="10" xr:uid="{073D404A-EE41-43F4-9BDA-139B11124CEA}"/>
    <cellStyle name="40% - Accent1 2" xfId="9" xr:uid="{911B994C-54DD-4663-A90D-1DF552F1ADE5}"/>
    <cellStyle name="Comma" xfId="11" builtinId="3"/>
    <cellStyle name="Invisible" xfId="2" xr:uid="{597515D0-2311-4E9D-B523-D191AECF1D6E}"/>
    <cellStyle name="Normal" xfId="0" builtinId="0"/>
    <cellStyle name="Normal 2" xfId="3" xr:uid="{25738FDD-DA7E-42FA-9253-B6442EF85617}"/>
    <cellStyle name="Normal 2 2" xfId="8" xr:uid="{C62DA3C0-7A2E-41E8-B091-D54399A7878F}"/>
    <cellStyle name="Normal 3" xfId="6" xr:uid="{99BC93E1-B557-469A-935C-B8A5026DE715}"/>
    <cellStyle name="Percent" xfId="1" builtinId="5"/>
    <cellStyle name="Percent 2" xfId="4" xr:uid="{3DC8BEE0-B35E-4B7D-8930-C01BC51CA0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8AAE5855-7BB0-4A67-BFC5-FE10D50C9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62BD873E-58B5-4510-B4AF-62D9C846C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2D71ADD2-C051-40DB-A79B-089B8B92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E0EC6348-25FB-41CE-8FD0-EA834F8B2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D24138A9-8FE2-4583-9DA5-1FB48F8C1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86974AF9-2F0A-4B38-9C4D-81A3E3DEA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2B44C94A-779D-4EFD-A4CB-DA2BA467D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95B76C6C-4B53-480B-9334-66A12561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4800606D-A396-4D2E-844F-FAC5A5454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D4328A08-BC16-4744-A96E-2CE4F2FB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58506AFB-F459-452B-BB00-E65CFFDD1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1648298A-01A5-492D-A7CC-4D2FDD34E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57E93DAA-2CB4-4AEA-999B-4F8556150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0443FD43-AB9F-4970-A1EC-8CEC67497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C10AE084-C58B-478E-BCCD-C2CF54987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D741F01F-3B24-411F-8A63-B65725543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531B5100-0549-41A3-9CCD-F81E21FDC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60B9EC63-777F-4C28-B2F3-E0AF549A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E04A5A1F-980A-479A-8B9E-AC98BAAA1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6CC017C5-AE34-481F-B564-78CBBE712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BF7E4368-2ECF-4A09-97E6-ABD5808D6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51221294-480D-4B04-BE56-5A31B475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C7022386-276E-44D7-8DB2-3D2DA90A0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591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DD5E7FF4-854F-45FD-A6C5-4C345D9E8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591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3EE1415F-F2D0-451E-92D7-03CF8625F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33E4210D-3480-4D55-B89E-B94B046F2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AF92023A-FBA3-46C4-8386-6EE0D1C6E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591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37B2A414-765B-491C-9419-B787F879E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591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1356360</xdr:colOff>
      <xdr:row>0</xdr:row>
      <xdr:rowOff>195740</xdr:rowOff>
    </xdr:from>
    <xdr:to>
      <xdr:col>4</xdr:col>
      <xdr:colOff>363575</xdr:colOff>
      <xdr:row>31</xdr:row>
      <xdr:rowOff>15491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C0275D-9830-4476-A126-69047AB19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360" y="195740"/>
          <a:ext cx="6920585" cy="52413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E4A5593B-0B79-4C8D-85F2-4DBF449F9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B2E87F92-737E-458F-AA83-39AE6E874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48FBE96C-7CEF-4157-B6B4-F5CE40D67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6C93F2AF-FCAD-4A96-A999-4E8647855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B9FC85B1-71F8-48B3-807C-2539AAEFF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E45AB08A-1B14-4F0E-9935-C808CAC97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B7FCA68B-F0E4-4B4D-9FEB-E34B83D4D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ility\Current%20Cases\Exhibit%20Updates\EU%20Financial%20Profile%20-%202021%20-%203-11-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tility/Currect%20Cases/Electric%20Proxy%20Group/Electric%20Utilities%20Revenue%20Breakdown%20-%202018%2010-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___snlqueryparms"/>
      <sheetName val="___snlqueryparms2"/>
      <sheetName val="Sheet1"/>
      <sheetName val="ALE"/>
      <sheetName val="LNT"/>
      <sheetName val="AEE"/>
      <sheetName val="AEP"/>
      <sheetName val="SWEPCO1"/>
      <sheetName val="AES"/>
      <sheetName val="DPL"/>
      <sheetName val="APC"/>
      <sheetName val="AGR"/>
      <sheetName val="AVA"/>
      <sheetName val="AVA (2)"/>
      <sheetName val="BKH"/>
      <sheetName val="CNP"/>
      <sheetName val="CNP (2)"/>
      <sheetName val="CMS"/>
      <sheetName val="ED"/>
      <sheetName val="D"/>
      <sheetName val="DESC"/>
      <sheetName val="DTE"/>
      <sheetName val="DUK"/>
      <sheetName val="EIX"/>
      <sheetName val="ETR"/>
      <sheetName val="EVRG"/>
      <sheetName val="ES"/>
      <sheetName val="ES (2)"/>
      <sheetName val="EXC"/>
      <sheetName val="BGE"/>
      <sheetName val="FE"/>
      <sheetName val="Pepco (2)"/>
      <sheetName val="FOR"/>
      <sheetName val="HE"/>
      <sheetName val="IDA"/>
      <sheetName val="IDA (2)"/>
      <sheetName val="MDU"/>
      <sheetName val="MGE"/>
      <sheetName val="MGE (2)"/>
      <sheetName val="NEE"/>
      <sheetName val="FPL"/>
      <sheetName val="Gulf"/>
      <sheetName val="NWE"/>
      <sheetName val="OGE"/>
      <sheetName val="OTTR"/>
      <sheetName val="PacificCorp"/>
      <sheetName val="PNW"/>
      <sheetName val="PSE"/>
      <sheetName val="PCG"/>
      <sheetName val="PCG (2)"/>
      <sheetName val="PPL"/>
      <sheetName val="PSEG"/>
      <sheetName val="SRE"/>
      <sheetName val="SO"/>
      <sheetName val="VVC"/>
      <sheetName val="WEC"/>
      <sheetName val="XEL"/>
      <sheetName val="SPSCO (2)"/>
      <sheetName val="SWEPCO"/>
    </sheetNames>
    <sheetDataSet>
      <sheetData sheetId="0"/>
      <sheetData sheetId="1"/>
      <sheetData sheetId="2"/>
      <sheetData sheetId="3"/>
      <sheetData sheetId="4">
        <row r="10">
          <cell r="G10" t="str">
            <v>ALLETE, Inc.</v>
          </cell>
        </row>
        <row r="24">
          <cell r="V24" t="str">
            <v>ALLETE, Inc.</v>
          </cell>
        </row>
        <row r="40">
          <cell r="S40" t="str">
            <v>Advanced Energy Industries, Inc.</v>
          </cell>
        </row>
        <row r="41">
          <cell r="S41" t="str">
            <v>AEP Generating Company</v>
          </cell>
        </row>
        <row r="42">
          <cell r="S42" t="str">
            <v>AEP Texas Inc.</v>
          </cell>
        </row>
        <row r="43">
          <cell r="S43" t="str">
            <v>AEP Transmission Company, LLC</v>
          </cell>
        </row>
        <row r="44">
          <cell r="S44" t="str">
            <v>AES Indiana</v>
          </cell>
        </row>
        <row r="45">
          <cell r="S45" t="str">
            <v>AES Ohio</v>
          </cell>
        </row>
        <row r="46">
          <cell r="S46" t="str">
            <v>Alabama Power Company</v>
          </cell>
        </row>
        <row r="47">
          <cell r="S47" t="str">
            <v>Algonquin Power &amp; Utilities Corp.</v>
          </cell>
        </row>
        <row r="48">
          <cell r="S48" t="str">
            <v>Allegheny Generating Company</v>
          </cell>
        </row>
        <row r="49">
          <cell r="S49" t="str">
            <v>ALLETE, Inc.</v>
          </cell>
        </row>
        <row r="50">
          <cell r="S50" t="str">
            <v>Alliant Energy Corporation</v>
          </cell>
        </row>
        <row r="51">
          <cell r="S51" t="str">
            <v>AltaGas Ltd.</v>
          </cell>
        </row>
        <row r="52">
          <cell r="S52" t="str">
            <v>AltaLink, L.P.</v>
          </cell>
        </row>
        <row r="53">
          <cell r="S53" t="str">
            <v>Ameren Corporation</v>
          </cell>
        </row>
        <row r="54">
          <cell r="S54" t="str">
            <v>Ameren Illinois Company</v>
          </cell>
        </row>
        <row r="55">
          <cell r="S55" t="str">
            <v>American Electric Power Company, Inc.</v>
          </cell>
        </row>
        <row r="56">
          <cell r="S56" t="str">
            <v>American Superconductor Corporation</v>
          </cell>
        </row>
        <row r="57">
          <cell r="S57" t="str">
            <v>American Transmission Systems, Incorporated</v>
          </cell>
        </row>
        <row r="58">
          <cell r="S58" t="str">
            <v>Amtech Systems, Inc.</v>
          </cell>
        </row>
        <row r="59">
          <cell r="S59" t="str">
            <v>Appalachian Power Company</v>
          </cell>
        </row>
        <row r="60">
          <cell r="S60" t="str">
            <v>Arizona Public Service Company</v>
          </cell>
        </row>
        <row r="61">
          <cell r="S61" t="str">
            <v>Ascent Solar Technologies, Inc.</v>
          </cell>
        </row>
        <row r="62">
          <cell r="S62" t="str">
            <v>ATCO Ltd.</v>
          </cell>
        </row>
        <row r="63">
          <cell r="S63" t="str">
            <v>Atlantic City Electric Company</v>
          </cell>
        </row>
        <row r="64">
          <cell r="S64" t="str">
            <v>Atlantic Power Corporation</v>
          </cell>
        </row>
        <row r="65">
          <cell r="S65" t="str">
            <v>Atlantica Sustainable Infrastructure plc</v>
          </cell>
        </row>
        <row r="66">
          <cell r="S66" t="str">
            <v>Atmos Energy Corporation</v>
          </cell>
        </row>
        <row r="67">
          <cell r="S67" t="str">
            <v>Avangrid, Inc.</v>
          </cell>
        </row>
        <row r="68">
          <cell r="S68" t="str">
            <v>Avista Corporation</v>
          </cell>
        </row>
        <row r="69">
          <cell r="S69" t="str">
            <v>Baltimore Gas and Electric Company</v>
          </cell>
        </row>
        <row r="70">
          <cell r="S70" t="str">
            <v>Berkshire Hathaway Energy Company</v>
          </cell>
        </row>
        <row r="71">
          <cell r="S71" t="str">
            <v>Black Hills Corporation</v>
          </cell>
        </row>
        <row r="72">
          <cell r="S72" t="str">
            <v>Black Hills Power, Inc.</v>
          </cell>
        </row>
        <row r="73">
          <cell r="S73" t="str">
            <v>Boralex Inc.</v>
          </cell>
        </row>
        <row r="74">
          <cell r="S74" t="str">
            <v>Broadwind, Inc.</v>
          </cell>
        </row>
        <row r="75">
          <cell r="S75" t="str">
            <v>Brookfield Renewable Partners L.P.</v>
          </cell>
        </row>
        <row r="76">
          <cell r="S76" t="str">
            <v>Calpine Corporation</v>
          </cell>
        </row>
        <row r="77">
          <cell r="S77" t="str">
            <v>Canadian Solar Inc.</v>
          </cell>
        </row>
        <row r="78">
          <cell r="S78" t="str">
            <v>Canadian Utilities Limited</v>
          </cell>
        </row>
        <row r="79">
          <cell r="S79" t="str">
            <v>Capital Power Corporation</v>
          </cell>
        </row>
        <row r="80">
          <cell r="S80" t="str">
            <v>Capstone Green Energy Corporation</v>
          </cell>
        </row>
        <row r="81">
          <cell r="S81" t="str">
            <v>Capstone Infrastructure Corporation</v>
          </cell>
        </row>
        <row r="82">
          <cell r="S82" t="str">
            <v>Caribbean Utilities Company, Ltd.</v>
          </cell>
        </row>
        <row r="83">
          <cell r="S83" t="str">
            <v>CenterPoint Energy Houston Electric, LLC</v>
          </cell>
        </row>
        <row r="84">
          <cell r="S84" t="str">
            <v>CenterPoint Energy Resources Corp.</v>
          </cell>
        </row>
        <row r="85">
          <cell r="S85" t="str">
            <v>CenterPoint Energy, Inc.</v>
          </cell>
        </row>
        <row r="86">
          <cell r="S86" t="str">
            <v>Central Hudson Gas &amp; Electric Corporation</v>
          </cell>
        </row>
        <row r="87">
          <cell r="S87" t="str">
            <v>Central Maine Power Company</v>
          </cell>
        </row>
        <row r="88">
          <cell r="S88" t="str">
            <v>CH Energy Group, Inc.</v>
          </cell>
        </row>
        <row r="89">
          <cell r="S89" t="str">
            <v>Chesapeake Utilities Corporation</v>
          </cell>
        </row>
        <row r="90">
          <cell r="S90" t="str">
            <v>Clearway Energy, Inc.</v>
          </cell>
        </row>
        <row r="91">
          <cell r="S91" t="str">
            <v>Cleco Corporate Holdings LLC</v>
          </cell>
        </row>
        <row r="92">
          <cell r="S92" t="str">
            <v>Cleco Power LLC</v>
          </cell>
        </row>
        <row r="93">
          <cell r="S93" t="str">
            <v>CMS Energy Corporation</v>
          </cell>
        </row>
        <row r="94">
          <cell r="S94" t="str">
            <v>Commonwealth Edison Company</v>
          </cell>
        </row>
        <row r="95">
          <cell r="S95" t="str">
            <v>Connecticut Natural Gas Corporation</v>
          </cell>
        </row>
        <row r="96">
          <cell r="S96" t="str">
            <v>Consolidated Edison Company of New York, Inc.</v>
          </cell>
        </row>
        <row r="97">
          <cell r="S97" t="str">
            <v>Consolidated Edison, Inc.</v>
          </cell>
        </row>
        <row r="98">
          <cell r="S98" t="str">
            <v>Constellation Energy Corporation</v>
          </cell>
        </row>
        <row r="99">
          <cell r="S99" t="str">
            <v>Consumers Energy Company</v>
          </cell>
        </row>
        <row r="100">
          <cell r="S100" t="str">
            <v>Corning Natural Gas Holding Corporation</v>
          </cell>
        </row>
        <row r="101">
          <cell r="S101" t="str">
            <v>Covanta Holding Corporation</v>
          </cell>
        </row>
        <row r="102">
          <cell r="S102" t="str">
            <v>Delmarva Power &amp; Light Company</v>
          </cell>
        </row>
        <row r="103">
          <cell r="S103" t="str">
            <v>Dominion Energy South Carolina, Inc.</v>
          </cell>
        </row>
        <row r="104">
          <cell r="S104" t="str">
            <v>Dominion Energy, Inc.</v>
          </cell>
        </row>
        <row r="105">
          <cell r="S105" t="str">
            <v>DPL Inc.</v>
          </cell>
        </row>
        <row r="106">
          <cell r="S106" t="str">
            <v>DTE Electric Company</v>
          </cell>
        </row>
        <row r="107">
          <cell r="S107" t="str">
            <v>DTE Energy Company</v>
          </cell>
        </row>
        <row r="108">
          <cell r="S108" t="str">
            <v>DTE Gas Company</v>
          </cell>
        </row>
        <row r="109">
          <cell r="S109" t="str">
            <v>Duke Energy Carolinas, LLC</v>
          </cell>
        </row>
        <row r="110">
          <cell r="S110" t="str">
            <v>Duke Energy Corporation</v>
          </cell>
        </row>
        <row r="111">
          <cell r="S111" t="str">
            <v>Duke Energy Florida, LLC</v>
          </cell>
        </row>
        <row r="112">
          <cell r="S112" t="str">
            <v>Duke Energy Indiana, LLC</v>
          </cell>
        </row>
        <row r="113">
          <cell r="S113" t="str">
            <v>Duke Energy Kentucky, Inc.</v>
          </cell>
        </row>
        <row r="114">
          <cell r="B114">
            <v>1</v>
          </cell>
          <cell r="S114" t="str">
            <v>Duke Energy Ohio, Inc.</v>
          </cell>
        </row>
        <row r="115">
          <cell r="S115" t="str">
            <v>Duke Energy Progress, LLC</v>
          </cell>
        </row>
        <row r="116">
          <cell r="S116" t="str">
            <v>Eastern Energy Gas Holdings, LLC</v>
          </cell>
        </row>
        <row r="117">
          <cell r="S117" t="str">
            <v>Edison International</v>
          </cell>
        </row>
        <row r="118">
          <cell r="G118">
            <v>0</v>
          </cell>
          <cell r="S118" t="str">
            <v>El Paso Electric Company</v>
          </cell>
        </row>
        <row r="119">
          <cell r="S119" t="str">
            <v>Emera Incorporated</v>
          </cell>
        </row>
        <row r="120">
          <cell r="S120" t="str">
            <v>Enbridge Gas Inc.</v>
          </cell>
        </row>
        <row r="121">
          <cell r="S121" t="str">
            <v>Enphase Energy, Inc.</v>
          </cell>
        </row>
        <row r="122">
          <cell r="S122" t="str">
            <v>Entergy Arkansas, LLC</v>
          </cell>
        </row>
        <row r="123">
          <cell r="S123" t="str">
            <v>Entergy Corporation</v>
          </cell>
        </row>
        <row r="124">
          <cell r="S124" t="str">
            <v>Entergy Louisiana, LLC</v>
          </cell>
        </row>
        <row r="125">
          <cell r="S125" t="str">
            <v>Entergy Mississippi, LLC</v>
          </cell>
        </row>
        <row r="126">
          <cell r="S126" t="str">
            <v>Entergy New Orleans, LLC</v>
          </cell>
        </row>
        <row r="127">
          <cell r="S127" t="str">
            <v>Entergy Texas, Inc.</v>
          </cell>
        </row>
        <row r="128">
          <cell r="S128" t="str">
            <v>Evergy Kansas Central, Inc.</v>
          </cell>
        </row>
        <row r="129">
          <cell r="S129" t="str">
            <v>Evergy Metro, Inc.</v>
          </cell>
        </row>
        <row r="130">
          <cell r="S130" t="str">
            <v>Evergy, Inc.</v>
          </cell>
        </row>
        <row r="131">
          <cell r="S131" t="str">
            <v>Eversource Energy</v>
          </cell>
        </row>
        <row r="132">
          <cell r="S132" t="str">
            <v>Exelon Corporation</v>
          </cell>
        </row>
        <row r="133">
          <cell r="S133" t="str">
            <v>First Solar, Inc.</v>
          </cell>
        </row>
        <row r="134">
          <cell r="S134" t="str">
            <v>FirstEnergy Corp.</v>
          </cell>
        </row>
        <row r="135">
          <cell r="S135" t="str">
            <v>FirstEnergy Transmission, LLC</v>
          </cell>
        </row>
        <row r="136">
          <cell r="S136" t="str">
            <v>Florida Power &amp; Light Company</v>
          </cell>
        </row>
        <row r="137">
          <cell r="S137" t="str">
            <v>Fortis Inc.</v>
          </cell>
        </row>
        <row r="138">
          <cell r="S138" t="str">
            <v>FortisAlberta Inc.</v>
          </cell>
        </row>
        <row r="139">
          <cell r="S139" t="str">
            <v>FortisBC Energy Inc.</v>
          </cell>
        </row>
        <row r="140">
          <cell r="S140" t="str">
            <v>FortisBC Inc.</v>
          </cell>
        </row>
        <row r="141">
          <cell r="S141" t="str">
            <v>Georgia Power Company</v>
          </cell>
        </row>
        <row r="142">
          <cell r="S142" t="str">
            <v>Gulf Power Company</v>
          </cell>
        </row>
        <row r="143">
          <cell r="S143" t="str">
            <v>Hawaiian Electric Company, Inc.</v>
          </cell>
        </row>
        <row r="144">
          <cell r="S144" t="str">
            <v>Hawaiian Electric Industries, Inc.</v>
          </cell>
        </row>
        <row r="145">
          <cell r="S145" t="str">
            <v>IDACORP, Inc.</v>
          </cell>
        </row>
        <row r="146">
          <cell r="S146" t="str">
            <v>Idaho Power Company</v>
          </cell>
        </row>
        <row r="147">
          <cell r="S147" t="str">
            <v>Indiana Michigan Power Company</v>
          </cell>
        </row>
        <row r="148">
          <cell r="S148" t="str">
            <v>Innergex Renewable Energy Inc.</v>
          </cell>
        </row>
        <row r="149">
          <cell r="S149" t="str">
            <v>Integrys Holding, Inc.</v>
          </cell>
        </row>
        <row r="150">
          <cell r="S150" t="str">
            <v>Interstate Power and Light Company</v>
          </cell>
        </row>
        <row r="151">
          <cell r="S151" t="str">
            <v>IPALCO Enterprises, Inc.</v>
          </cell>
        </row>
        <row r="152">
          <cell r="S152" t="str">
            <v>ITC Holdings Corp.</v>
          </cell>
        </row>
        <row r="153">
          <cell r="S153" t="str">
            <v>Itron, Inc.</v>
          </cell>
        </row>
        <row r="154">
          <cell r="S154" t="str">
            <v>Jersey Central Power &amp; Light Company</v>
          </cell>
        </row>
        <row r="155">
          <cell r="S155" t="str">
            <v>Just Energy Group Inc.</v>
          </cell>
        </row>
        <row r="156">
          <cell r="S156" t="str">
            <v>Kentucky Power Company</v>
          </cell>
        </row>
        <row r="157">
          <cell r="S157" t="str">
            <v>Kentucky Utilities Company</v>
          </cell>
        </row>
        <row r="158">
          <cell r="S158" t="str">
            <v>LG&amp;E and KU Energy LLC</v>
          </cell>
        </row>
        <row r="159">
          <cell r="S159" t="str">
            <v>Louisville Gas and Electric Company</v>
          </cell>
        </row>
        <row r="160">
          <cell r="S160" t="str">
            <v>Macquarie Infrastructure Holdings, LLC</v>
          </cell>
        </row>
        <row r="161">
          <cell r="S161" t="str">
            <v>Madison Gas and Electric Company</v>
          </cell>
        </row>
        <row r="162">
          <cell r="S162" t="str">
            <v>Maxim Power Corp.</v>
          </cell>
        </row>
        <row r="163">
          <cell r="S163" t="str">
            <v>MDU Resources Group, Inc.</v>
          </cell>
        </row>
        <row r="164">
          <cell r="S164" t="str">
            <v>Metropolitan Edison Company</v>
          </cell>
        </row>
        <row r="165">
          <cell r="S165" t="str">
            <v>MGE Energy, Inc.</v>
          </cell>
        </row>
        <row r="166">
          <cell r="S166" t="str">
            <v>Michigan Gas Utilities Corporation</v>
          </cell>
        </row>
        <row r="167">
          <cell r="S167" t="str">
            <v>MidAmerican Energy Company</v>
          </cell>
        </row>
        <row r="168">
          <cell r="S168" t="str">
            <v>MidAmerican Funding, LLC</v>
          </cell>
        </row>
        <row r="169">
          <cell r="S169" t="str">
            <v>Mid-Atlantic Interstate Transmission, LLC</v>
          </cell>
        </row>
        <row r="170">
          <cell r="S170" t="str">
            <v>Minnesota Energy Resources Corporation</v>
          </cell>
        </row>
        <row r="171">
          <cell r="S171" t="str">
            <v>Mississippi Power Company</v>
          </cell>
        </row>
        <row r="172">
          <cell r="S172" t="str">
            <v>Monongahela Power Company</v>
          </cell>
        </row>
        <row r="173">
          <cell r="S173" t="str">
            <v>MYR Group Inc.</v>
          </cell>
        </row>
        <row r="174">
          <cell r="S174" t="str">
            <v>National Fuel Gas Company</v>
          </cell>
        </row>
        <row r="175">
          <cell r="S175" t="str">
            <v>Net Zero Renewable Energy Inc.</v>
          </cell>
        </row>
        <row r="176">
          <cell r="S176" t="str">
            <v>Nevada Power Company</v>
          </cell>
        </row>
        <row r="177">
          <cell r="S177" t="str">
            <v>New Jersey Natural Gas Company</v>
          </cell>
        </row>
        <row r="178">
          <cell r="S178" t="str">
            <v>New Jersey Resources Corporation</v>
          </cell>
        </row>
        <row r="179">
          <cell r="S179" t="str">
            <v>New York State Electric &amp; Gas Corporation</v>
          </cell>
        </row>
        <row r="180">
          <cell r="S180" t="str">
            <v>Newfoundland Power Inc.</v>
          </cell>
        </row>
        <row r="181">
          <cell r="S181" t="str">
            <v>NextEra Energy Partners, LP</v>
          </cell>
        </row>
        <row r="182">
          <cell r="S182" t="str">
            <v>NextEra Energy Resources, LLC</v>
          </cell>
        </row>
        <row r="183">
          <cell r="S183" t="str">
            <v>NextEra Energy, Inc.</v>
          </cell>
        </row>
        <row r="184">
          <cell r="S184" t="str">
            <v>NiSource Inc.</v>
          </cell>
        </row>
        <row r="185">
          <cell r="S185" t="str">
            <v>North Shore Gas Company</v>
          </cell>
        </row>
        <row r="186">
          <cell r="S186" t="str">
            <v>Northern States Power Company</v>
          </cell>
        </row>
        <row r="187">
          <cell r="S187" t="str">
            <v>Northern States Power Company</v>
          </cell>
        </row>
        <row r="188">
          <cell r="S188" t="str">
            <v>Northland Power Inc.</v>
          </cell>
        </row>
        <row r="189">
          <cell r="S189" t="str">
            <v>Northwest Natural Gas Company</v>
          </cell>
        </row>
        <row r="190">
          <cell r="S190" t="str">
            <v>Northwest Natural Holding Company</v>
          </cell>
        </row>
        <row r="191">
          <cell r="S191" t="str">
            <v>NorthWestern Corporation</v>
          </cell>
        </row>
        <row r="192">
          <cell r="S192" t="str">
            <v>Nova Scotia Power Inc.</v>
          </cell>
        </row>
        <row r="193">
          <cell r="S193" t="str">
            <v>NRG Energy, Inc.</v>
          </cell>
        </row>
        <row r="194">
          <cell r="S194" t="str">
            <v>NSTAR Electric Company</v>
          </cell>
        </row>
        <row r="195">
          <cell r="S195" t="str">
            <v>Ocean Power Technologies, Inc.</v>
          </cell>
        </row>
        <row r="196">
          <cell r="S196" t="str">
            <v>OGE Energy Corp.</v>
          </cell>
        </row>
        <row r="197">
          <cell r="S197" t="str">
            <v>Ohio Edison Company</v>
          </cell>
        </row>
        <row r="198">
          <cell r="S198" t="str">
            <v>Ohio Power Company</v>
          </cell>
        </row>
        <row r="199">
          <cell r="S199" t="str">
            <v>Oklahoma Gas and Electric Company</v>
          </cell>
        </row>
        <row r="200">
          <cell r="S200" t="str">
            <v>Oncor Electric Delivery Company LLC</v>
          </cell>
        </row>
        <row r="201">
          <cell r="S201" t="str">
            <v>ONE Gas, Inc.</v>
          </cell>
        </row>
        <row r="202">
          <cell r="S202" t="str">
            <v>Orange and Rockland Utilities, Inc.</v>
          </cell>
        </row>
        <row r="203">
          <cell r="S203" t="str">
            <v>Ormat Technologies, Inc.</v>
          </cell>
        </row>
        <row r="204">
          <cell r="S204" t="str">
            <v>Otter Tail Corporation</v>
          </cell>
        </row>
        <row r="205">
          <cell r="S205" t="str">
            <v>Pacific Gas and Electric Company</v>
          </cell>
        </row>
        <row r="206">
          <cell r="S206" t="str">
            <v>PacifiCorp</v>
          </cell>
        </row>
        <row r="207">
          <cell r="S207" t="str">
            <v>PECO Energy Company</v>
          </cell>
        </row>
        <row r="208">
          <cell r="S208" t="str">
            <v>Pennsylvania Electric Company</v>
          </cell>
        </row>
        <row r="209">
          <cell r="S209" t="str">
            <v>Pennsylvania Power Company</v>
          </cell>
        </row>
        <row r="210">
          <cell r="S210" t="str">
            <v>Pepco Holdings LLC</v>
          </cell>
        </row>
        <row r="211">
          <cell r="S211" t="str">
            <v>PG&amp;E Corporation</v>
          </cell>
        </row>
        <row r="212">
          <cell r="S212" t="str">
            <v>Piedmont Natural Gas Company, Inc.</v>
          </cell>
        </row>
        <row r="213">
          <cell r="S213" t="str">
            <v>Pinnacle West Capital Corporation</v>
          </cell>
        </row>
        <row r="214">
          <cell r="S214" t="str">
            <v>PNM Resources, Inc.</v>
          </cell>
        </row>
        <row r="215">
          <cell r="S215" t="str">
            <v>Portland General Electric Company</v>
          </cell>
        </row>
        <row r="216">
          <cell r="S216" t="str">
            <v>Potomac Electric Power Company</v>
          </cell>
        </row>
        <row r="217">
          <cell r="S217" t="str">
            <v>PPL Corporation</v>
          </cell>
        </row>
        <row r="218">
          <cell r="S218" t="str">
            <v>PPL Electric Utilities Corporation</v>
          </cell>
        </row>
        <row r="219">
          <cell r="S219" t="str">
            <v>Progress Energy, Inc.</v>
          </cell>
        </row>
        <row r="220">
          <cell r="S220" t="str">
            <v>PSEG Power LLC</v>
          </cell>
        </row>
        <row r="221">
          <cell r="S221" t="str">
            <v>Public Service Company of Colorado</v>
          </cell>
        </row>
        <row r="222">
          <cell r="S222" t="str">
            <v>Public Service Company of New Hampshire</v>
          </cell>
        </row>
        <row r="223">
          <cell r="S223" t="str">
            <v>Public Service Company of New Mexico</v>
          </cell>
        </row>
        <row r="224">
          <cell r="S224" t="str">
            <v>Public Service Company of North Carolina, Incorporated</v>
          </cell>
        </row>
        <row r="225">
          <cell r="S225" t="str">
            <v>Public Service Company of Oklahoma</v>
          </cell>
        </row>
        <row r="226">
          <cell r="S226" t="str">
            <v>Public Service Electric and Gas Company</v>
          </cell>
        </row>
        <row r="227">
          <cell r="S227" t="str">
            <v>Public Service Enterprise Group Incorporated</v>
          </cell>
        </row>
        <row r="228">
          <cell r="S228" t="str">
            <v>Puget Energy, Inc.</v>
          </cell>
        </row>
        <row r="229">
          <cell r="S229" t="str">
            <v>Puget Sound Energy, Inc.</v>
          </cell>
        </row>
        <row r="230">
          <cell r="S230" t="str">
            <v>Quanta Services, Inc.</v>
          </cell>
        </row>
        <row r="231">
          <cell r="S231" t="str">
            <v>ReneSola Ltd</v>
          </cell>
        </row>
        <row r="232">
          <cell r="S232" t="str">
            <v>RGC Resources, Inc.</v>
          </cell>
        </row>
        <row r="233">
          <cell r="S233" t="str">
            <v>Rochester Gas and Electric Co</v>
          </cell>
        </row>
        <row r="234">
          <cell r="S234" t="str">
            <v>San Diego Gas &amp; Electric Company</v>
          </cell>
        </row>
        <row r="235">
          <cell r="S235" t="str">
            <v>Sempra</v>
          </cell>
        </row>
        <row r="236">
          <cell r="S236" t="str">
            <v>Sierra Pacific Power Company</v>
          </cell>
        </row>
        <row r="237">
          <cell r="S237" t="str">
            <v>Solar Alliance Energy Inc.</v>
          </cell>
        </row>
        <row r="238">
          <cell r="S238" t="str">
            <v>SolarEdge Technologies, Inc.</v>
          </cell>
        </row>
        <row r="239">
          <cell r="S239" t="str">
            <v>South Jersey Gas Company</v>
          </cell>
        </row>
        <row r="240">
          <cell r="S240" t="str">
            <v>South Jersey Industries, Inc.</v>
          </cell>
        </row>
        <row r="241">
          <cell r="S241" t="str">
            <v>Southern California Edison Company</v>
          </cell>
        </row>
        <row r="242">
          <cell r="S242" t="str">
            <v>Southern California Gas Company</v>
          </cell>
        </row>
        <row r="243">
          <cell r="S243" t="str">
            <v>Southern Company Gas</v>
          </cell>
        </row>
        <row r="244">
          <cell r="S244" t="str">
            <v>Southern Indiana Gas and Electric Company</v>
          </cell>
        </row>
        <row r="245">
          <cell r="S245" t="str">
            <v>Southern Power Company</v>
          </cell>
        </row>
        <row r="246">
          <cell r="S246" t="str">
            <v>Southwest Gas Corporation</v>
          </cell>
        </row>
        <row r="247">
          <cell r="S247" t="str">
            <v>Southwest Gas Holdings, Inc.</v>
          </cell>
        </row>
        <row r="248">
          <cell r="S248" t="str">
            <v>Southwestern Electric Power Company</v>
          </cell>
        </row>
        <row r="249">
          <cell r="S249" t="str">
            <v>Southwestern Public Service Company</v>
          </cell>
        </row>
        <row r="250">
          <cell r="S250" t="str">
            <v>Spire Alabama Inc.</v>
          </cell>
        </row>
        <row r="251">
          <cell r="S251" t="str">
            <v>Spire Inc.</v>
          </cell>
        </row>
        <row r="252">
          <cell r="S252" t="str">
            <v>Spire Missouri Inc.</v>
          </cell>
        </row>
        <row r="253">
          <cell r="S253" t="str">
            <v>SunPower Corporation</v>
          </cell>
        </row>
        <row r="254">
          <cell r="S254" t="str">
            <v>Sunrun Inc.</v>
          </cell>
        </row>
        <row r="255">
          <cell r="S255" t="str">
            <v>Sunworks, Inc.</v>
          </cell>
        </row>
        <row r="256">
          <cell r="S256" t="str">
            <v>Synex Renewable Energy Corporation</v>
          </cell>
        </row>
        <row r="257">
          <cell r="S257" t="str">
            <v>System Energy Resources, Inc.</v>
          </cell>
        </row>
        <row r="258">
          <cell r="S258" t="str">
            <v>Tampa Electric Company</v>
          </cell>
        </row>
        <row r="259">
          <cell r="S259" t="str">
            <v>TC Energy Corporation</v>
          </cell>
        </row>
        <row r="260">
          <cell r="S260" t="str">
            <v>Texas-New Mexico Power Company</v>
          </cell>
        </row>
        <row r="261">
          <cell r="S261" t="str">
            <v>The AES Corporation</v>
          </cell>
        </row>
        <row r="262">
          <cell r="S262" t="str">
            <v>The Berkshire Gas Company</v>
          </cell>
        </row>
        <row r="263">
          <cell r="S263" t="str">
            <v>The Cleveland Electric Illuminating Company</v>
          </cell>
        </row>
        <row r="264">
          <cell r="S264" t="str">
            <v>The Connecticut Light and Power Company</v>
          </cell>
        </row>
        <row r="265">
          <cell r="S265" t="str">
            <v>The Peoples Gas Light and Coke Company</v>
          </cell>
        </row>
        <row r="266">
          <cell r="S266" t="str">
            <v>The Potomac Edison Company</v>
          </cell>
        </row>
        <row r="267">
          <cell r="S267" t="str">
            <v>The Southern Company</v>
          </cell>
        </row>
        <row r="268">
          <cell r="S268" t="str">
            <v>The Southern Connecticut Gas Company</v>
          </cell>
        </row>
        <row r="269">
          <cell r="S269" t="str">
            <v>The Toledo Edison Company</v>
          </cell>
        </row>
        <row r="270">
          <cell r="S270" t="str">
            <v>The United Illuminating Company</v>
          </cell>
        </row>
        <row r="271">
          <cell r="S271" t="str">
            <v>Trans-Allegheny Interstate Line Company</v>
          </cell>
        </row>
        <row r="272">
          <cell r="S272" t="str">
            <v>TransAlta Corporation</v>
          </cell>
        </row>
        <row r="273">
          <cell r="S273" t="str">
            <v>TransAlta Renewables Inc.</v>
          </cell>
        </row>
        <row r="274">
          <cell r="S274" t="str">
            <v>TransCanada PipeLines Limited</v>
          </cell>
        </row>
        <row r="275">
          <cell r="S275" t="str">
            <v>Tucson Electric Power Company</v>
          </cell>
        </row>
        <row r="276">
          <cell r="S276" t="str">
            <v>UGI Corporation</v>
          </cell>
        </row>
        <row r="277">
          <cell r="S277" t="str">
            <v>UGI Utilities, Inc.</v>
          </cell>
        </row>
        <row r="278">
          <cell r="S278" t="str">
            <v>Union Electric Company</v>
          </cell>
        </row>
        <row r="279">
          <cell r="S279" t="str">
            <v>Unitil Corporation</v>
          </cell>
        </row>
        <row r="280">
          <cell r="S280" t="str">
            <v>Vectren Utility Holdings, Inc.</v>
          </cell>
        </row>
        <row r="281">
          <cell r="S281" t="str">
            <v>Via Renewables, Inc.</v>
          </cell>
        </row>
        <row r="282">
          <cell r="S282" t="str">
            <v>Virginia Electric and Power Company</v>
          </cell>
        </row>
        <row r="283">
          <cell r="S283" t="str">
            <v>Vistra Corp.</v>
          </cell>
        </row>
        <row r="284">
          <cell r="S284" t="str">
            <v>Vivint Solar, Inc.</v>
          </cell>
        </row>
        <row r="285">
          <cell r="S285" t="str">
            <v>Washington Gas Light Company</v>
          </cell>
        </row>
        <row r="286">
          <cell r="S286" t="str">
            <v>WEC Energy Group, Inc.</v>
          </cell>
        </row>
        <row r="287">
          <cell r="S287" t="str">
            <v>West Penn Power Company</v>
          </cell>
        </row>
        <row r="288">
          <cell r="S288" t="str">
            <v>Wisconsin Electric Power Company</v>
          </cell>
        </row>
        <row r="289">
          <cell r="S289" t="str">
            <v>Wisconsin Gas LLC</v>
          </cell>
        </row>
        <row r="290">
          <cell r="S290" t="str">
            <v>Wisconsin Power and Light Company</v>
          </cell>
        </row>
        <row r="291">
          <cell r="S291" t="str">
            <v>Wisconsin Public Service Corporation</v>
          </cell>
        </row>
        <row r="292">
          <cell r="S292" t="str">
            <v>Xcel Energy Inc.</v>
          </cell>
        </row>
        <row r="293">
          <cell r="S293" t="str">
            <v>Yukon Energy Corporation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centages - 2018"/>
      <sheetName val="10-K Reports - 2018"/>
      <sheetName val="Percentages - 2017"/>
      <sheetName val="10-K Reports"/>
    </sheetNames>
    <sheetDataSet>
      <sheetData sheetId="0"/>
      <sheetData sheetId="1">
        <row r="60">
          <cell r="B60">
            <v>0.56205619018215502</v>
          </cell>
          <cell r="C60">
            <v>0.22738499536894102</v>
          </cell>
        </row>
        <row r="258">
          <cell r="C258">
            <v>0</v>
          </cell>
        </row>
        <row r="299">
          <cell r="C299">
            <v>0</v>
          </cell>
        </row>
        <row r="346">
          <cell r="C346">
            <v>0</v>
          </cell>
        </row>
        <row r="376">
          <cell r="B376">
            <v>0.94717611690575032</v>
          </cell>
          <cell r="C376">
            <v>0</v>
          </cell>
        </row>
        <row r="406">
          <cell r="B406">
            <v>1</v>
          </cell>
          <cell r="C406">
            <v>0</v>
          </cell>
        </row>
      </sheetData>
      <sheetData sheetId="2"/>
      <sheetData sheetId="3">
        <row r="3">
          <cell r="B3">
            <v>0</v>
          </cell>
        </row>
        <row r="152">
          <cell r="B152">
            <v>0</v>
          </cell>
        </row>
        <row r="166">
          <cell r="B166">
            <v>1</v>
          </cell>
        </row>
        <row r="167">
          <cell r="B167">
            <v>0</v>
          </cell>
        </row>
        <row r="331">
          <cell r="B331">
            <v>0.76591771228479721</v>
          </cell>
        </row>
        <row r="332">
          <cell r="B332">
            <v>0.23408228771520281</v>
          </cell>
        </row>
        <row r="362">
          <cell r="B362">
            <v>0</v>
          </cell>
        </row>
        <row r="541">
          <cell r="B541">
            <v>0.43262879788639363</v>
          </cell>
        </row>
        <row r="542">
          <cell r="B542">
            <v>0.56962864721485407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274BB-FEC4-44C7-B0C5-4DC579EDCEF3}">
  <dimension ref="A4:H51"/>
  <sheetViews>
    <sheetView tabSelected="1" topLeftCell="A21" workbookViewId="0">
      <selection activeCell="C40" sqref="C40:D40"/>
    </sheetView>
  </sheetViews>
  <sheetFormatPr defaultColWidth="9.109375" defaultRowHeight="15.6" x14ac:dyDescent="0.3"/>
  <cols>
    <col min="1" max="1" width="9.109375" style="1"/>
    <col min="2" max="2" width="49" style="1" customWidth="1"/>
    <col min="3" max="3" width="9.6640625" style="36" bestFit="1" customWidth="1"/>
    <col min="4" max="4" width="12.21875" style="36" customWidth="1"/>
    <col min="5" max="16384" width="9.109375" style="1"/>
  </cols>
  <sheetData>
    <row r="4" spans="1:8" x14ac:dyDescent="0.3">
      <c r="C4" s="36" t="s">
        <v>4</v>
      </c>
      <c r="D4" s="36" t="s">
        <v>5</v>
      </c>
    </row>
    <row r="5" spans="1:8" x14ac:dyDescent="0.3">
      <c r="A5" s="1">
        <v>1</v>
      </c>
      <c r="B5" s="9" t="s">
        <v>6</v>
      </c>
      <c r="C5" s="37">
        <f>ALE!$H$21</f>
        <v>0.80174444515184318</v>
      </c>
      <c r="D5" s="38">
        <f>'[2]10-K Reports'!B3</f>
        <v>0</v>
      </c>
    </row>
    <row r="6" spans="1:8" x14ac:dyDescent="0.3">
      <c r="A6" s="1">
        <f>A5+1</f>
        <v>2</v>
      </c>
      <c r="B6" s="9" t="s">
        <v>7</v>
      </c>
      <c r="C6" s="32">
        <f>LNT!H21</f>
        <v>0.81355529131985727</v>
      </c>
      <c r="D6" s="32">
        <f>LNT!I21</f>
        <v>0.15267538644470868</v>
      </c>
      <c r="F6" s="3"/>
    </row>
    <row r="7" spans="1:8" x14ac:dyDescent="0.3">
      <c r="A7" s="1">
        <f t="shared" ref="A7:A39" si="0">A6+1</f>
        <v>3</v>
      </c>
      <c r="B7" s="9" t="s">
        <v>8</v>
      </c>
      <c r="C7" s="38">
        <f>AEE!H21</f>
        <v>0.79200703782832726</v>
      </c>
      <c r="D7" s="38">
        <f>AEE!I21</f>
        <v>0.14829709689581499</v>
      </c>
      <c r="F7" s="3"/>
      <c r="G7" s="4"/>
      <c r="H7" s="4"/>
    </row>
    <row r="8" spans="1:8" x14ac:dyDescent="0.3">
      <c r="A8" s="1">
        <f t="shared" si="0"/>
        <v>4</v>
      </c>
      <c r="B8" s="9" t="s">
        <v>9</v>
      </c>
      <c r="C8" s="38">
        <f>AEP!$G$21</f>
        <v>0.58440897171516581</v>
      </c>
      <c r="D8" s="38">
        <v>0</v>
      </c>
    </row>
    <row r="9" spans="1:8" x14ac:dyDescent="0.3">
      <c r="A9" s="1">
        <f>A10+1</f>
        <v>6</v>
      </c>
      <c r="B9" s="9" t="s">
        <v>10</v>
      </c>
      <c r="C9" s="39">
        <v>0.56000000000000005</v>
      </c>
      <c r="D9" s="39">
        <f>'[2]10-K Reports - 2018'!C60</f>
        <v>0.22738499536894102</v>
      </c>
      <c r="H9" s="7" t="s">
        <v>61</v>
      </c>
    </row>
    <row r="10" spans="1:8" ht="16.2" thickBot="1" x14ac:dyDescent="0.35">
      <c r="A10" s="1">
        <f>A8+1</f>
        <v>5</v>
      </c>
      <c r="B10" s="10" t="s">
        <v>34</v>
      </c>
      <c r="C10" s="39">
        <f>890656/1396893</f>
        <v>0.63759786898495452</v>
      </c>
      <c r="D10" s="39">
        <f>302037/1396893</f>
        <v>0.21622056950675536</v>
      </c>
      <c r="H10" s="7" t="s">
        <v>61</v>
      </c>
    </row>
    <row r="11" spans="1:8" x14ac:dyDescent="0.3">
      <c r="A11" s="1">
        <f>A9+1</f>
        <v>7</v>
      </c>
      <c r="B11" s="12" t="s">
        <v>35</v>
      </c>
      <c r="C11" s="36">
        <f>BKH!G22</f>
        <v>0.35275349006354689</v>
      </c>
      <c r="D11" s="36">
        <f>BKH!H22</f>
        <v>0.65407929098336248</v>
      </c>
    </row>
    <row r="12" spans="1:8" x14ac:dyDescent="0.3">
      <c r="A12" s="1">
        <f t="shared" si="0"/>
        <v>8</v>
      </c>
      <c r="B12" s="2" t="s">
        <v>36</v>
      </c>
      <c r="C12" s="36">
        <f>CNP!G21</f>
        <v>0.44072524407252439</v>
      </c>
      <c r="D12" s="36">
        <f>CNP!H21</f>
        <v>0.53062976075528379</v>
      </c>
    </row>
    <row r="13" spans="1:8" x14ac:dyDescent="0.3">
      <c r="A13" s="1">
        <f t="shared" si="0"/>
        <v>9</v>
      </c>
      <c r="B13" s="9" t="s">
        <v>11</v>
      </c>
      <c r="C13" s="38">
        <f>CMS!G21</f>
        <v>0.63040949278734293</v>
      </c>
      <c r="D13" s="38">
        <f>CMS!H21</f>
        <v>0.31782224290367611</v>
      </c>
    </row>
    <row r="14" spans="1:8" x14ac:dyDescent="0.3">
      <c r="A14" s="1">
        <f t="shared" si="0"/>
        <v>10</v>
      </c>
      <c r="B14" s="9" t="s">
        <v>12</v>
      </c>
      <c r="C14" s="32">
        <f>ED!G21</f>
        <v>0.67281429483088706</v>
      </c>
      <c r="D14" s="32">
        <f>ED!H21</f>
        <v>0.20701978302488833</v>
      </c>
    </row>
    <row r="15" spans="1:8" x14ac:dyDescent="0.3">
      <c r="A15" s="1">
        <f t="shared" si="0"/>
        <v>11</v>
      </c>
      <c r="B15" s="9" t="s">
        <v>37</v>
      </c>
      <c r="C15" s="32">
        <f>D!G22</f>
        <v>0.75596832421101667</v>
      </c>
      <c r="D15" s="32">
        <f>D!H22</f>
        <v>0.19407243507627808</v>
      </c>
    </row>
    <row r="16" spans="1:8" x14ac:dyDescent="0.3">
      <c r="A16" s="1">
        <f t="shared" si="0"/>
        <v>12</v>
      </c>
      <c r="B16" s="2" t="s">
        <v>38</v>
      </c>
      <c r="C16" s="40">
        <f>DTE!G21</f>
        <v>0.33347201997087583</v>
      </c>
      <c r="D16" s="40">
        <f>DTE!H21</f>
        <v>0.10006240898689411</v>
      </c>
    </row>
    <row r="17" spans="1:4" x14ac:dyDescent="0.3">
      <c r="A17" s="1">
        <f t="shared" si="0"/>
        <v>13</v>
      </c>
      <c r="B17" s="9" t="s">
        <v>13</v>
      </c>
      <c r="C17" s="38">
        <f>DUK!$G$23</f>
        <v>0.9046162402669633</v>
      </c>
      <c r="D17" s="38">
        <f>DUK!$H$23</f>
        <v>9.8720800889877641E-2</v>
      </c>
    </row>
    <row r="18" spans="1:4" x14ac:dyDescent="0.3">
      <c r="A18" s="1">
        <f t="shared" si="0"/>
        <v>14</v>
      </c>
      <c r="B18" s="9" t="s">
        <v>14</v>
      </c>
      <c r="C18" s="37">
        <f>EIX!$G$32</f>
        <v>1</v>
      </c>
      <c r="D18" s="38">
        <f>'[2]10-K Reports'!B152</f>
        <v>0</v>
      </c>
    </row>
    <row r="19" spans="1:4" x14ac:dyDescent="0.3">
      <c r="A19" s="1">
        <f t="shared" si="0"/>
        <v>15</v>
      </c>
      <c r="B19" s="9" t="s">
        <v>16</v>
      </c>
      <c r="C19" s="32">
        <f>ETR!I22</f>
        <v>0.93574547723019341</v>
      </c>
      <c r="D19" s="32">
        <f>ETR!J22</f>
        <v>6.4254522769806616E-2</v>
      </c>
    </row>
    <row r="20" spans="1:4" x14ac:dyDescent="0.3">
      <c r="A20" s="1">
        <f t="shared" si="0"/>
        <v>16</v>
      </c>
      <c r="B20" s="9" t="s">
        <v>39</v>
      </c>
      <c r="C20" s="38">
        <f>EVRG!$G$21</f>
        <v>1</v>
      </c>
      <c r="D20" s="38"/>
    </row>
    <row r="21" spans="1:4" x14ac:dyDescent="0.3">
      <c r="A21" s="1">
        <f t="shared" si="0"/>
        <v>17</v>
      </c>
      <c r="B21" s="9" t="s">
        <v>17</v>
      </c>
      <c r="C21" s="38">
        <f>ES!G21</f>
        <v>0.76532430651054173</v>
      </c>
      <c r="D21" s="38">
        <f>ES!H21</f>
        <v>0.18028691626048676</v>
      </c>
    </row>
    <row r="22" spans="1:4" x14ac:dyDescent="0.3">
      <c r="A22" s="1">
        <f t="shared" si="0"/>
        <v>18</v>
      </c>
      <c r="B22" s="9" t="s">
        <v>18</v>
      </c>
      <c r="C22" s="32">
        <f>EXC!H22</f>
        <v>0.87499999999999989</v>
      </c>
      <c r="D22" s="32">
        <f>EXC!I22</f>
        <v>0.125</v>
      </c>
    </row>
    <row r="23" spans="1:4" x14ac:dyDescent="0.3">
      <c r="A23" s="1">
        <f t="shared" si="0"/>
        <v>19</v>
      </c>
      <c r="B23" s="9" t="s">
        <v>19</v>
      </c>
      <c r="C23" s="37">
        <f>FE!$G$22</f>
        <v>1</v>
      </c>
      <c r="D23" s="38">
        <v>0</v>
      </c>
    </row>
    <row r="24" spans="1:4" x14ac:dyDescent="0.3">
      <c r="A24" s="1">
        <f t="shared" si="0"/>
        <v>20</v>
      </c>
      <c r="B24" s="9" t="s">
        <v>20</v>
      </c>
      <c r="C24" s="38">
        <f>HE!$H$21</f>
        <v>0.91090343761399362</v>
      </c>
      <c r="D24" s="38">
        <f>'[2]10-K Reports - 2018'!C258</f>
        <v>0</v>
      </c>
    </row>
    <row r="25" spans="1:4" x14ac:dyDescent="0.3">
      <c r="A25" s="1">
        <f t="shared" si="0"/>
        <v>21</v>
      </c>
      <c r="B25" s="9" t="s">
        <v>21</v>
      </c>
      <c r="C25" s="38">
        <f>IDA!$G$21</f>
        <v>0.99821104988439646</v>
      </c>
      <c r="D25" s="38">
        <v>0</v>
      </c>
    </row>
    <row r="26" spans="1:4" x14ac:dyDescent="0.3">
      <c r="A26" s="1">
        <f t="shared" si="0"/>
        <v>22</v>
      </c>
      <c r="B26" s="9" t="s">
        <v>22</v>
      </c>
      <c r="C26" s="38">
        <f>MGEE!G20</f>
        <v>0.5886865383374067</v>
      </c>
      <c r="D26" s="38">
        <f>MGEE!H20</f>
        <v>0.35785840580278772</v>
      </c>
    </row>
    <row r="27" spans="1:4" x14ac:dyDescent="0.3">
      <c r="A27" s="1">
        <f t="shared" si="0"/>
        <v>23</v>
      </c>
      <c r="B27" s="9" t="s">
        <v>23</v>
      </c>
      <c r="C27" s="38">
        <f>NEE!$G$20</f>
        <v>0.82287401199885724</v>
      </c>
      <c r="D27" s="38">
        <f>'[2]10-K Reports - 2018'!C299</f>
        <v>0</v>
      </c>
    </row>
    <row r="28" spans="1:4" x14ac:dyDescent="0.3">
      <c r="A28" s="1">
        <f t="shared" si="0"/>
        <v>24</v>
      </c>
      <c r="B28" s="9" t="s">
        <v>24</v>
      </c>
      <c r="C28" s="38">
        <f>NWE!G21</f>
        <v>0.74877337622484752</v>
      </c>
      <c r="D28" s="38">
        <f>NWE!H21</f>
        <v>0.25122662377515248</v>
      </c>
    </row>
    <row r="29" spans="1:4" x14ac:dyDescent="0.3">
      <c r="A29" s="1">
        <f t="shared" si="0"/>
        <v>25</v>
      </c>
      <c r="B29" s="9" t="s">
        <v>25</v>
      </c>
      <c r="C29" s="32">
        <v>1</v>
      </c>
      <c r="D29" s="32">
        <v>0</v>
      </c>
    </row>
    <row r="30" spans="1:4" x14ac:dyDescent="0.3">
      <c r="A30" s="1">
        <f t="shared" si="0"/>
        <v>26</v>
      </c>
      <c r="B30" s="9" t="s">
        <v>40</v>
      </c>
      <c r="C30" s="38">
        <f>OTTR!$G$21</f>
        <v>0.37645227498255385</v>
      </c>
      <c r="D30" s="38">
        <f>'[2]10-K Reports - 2018'!C346</f>
        <v>0</v>
      </c>
    </row>
    <row r="31" spans="1:4" x14ac:dyDescent="0.3">
      <c r="A31" s="1">
        <f t="shared" si="0"/>
        <v>27</v>
      </c>
      <c r="B31" s="9" t="s">
        <v>26</v>
      </c>
      <c r="C31" s="38">
        <f>'[2]10-K Reports - 2018'!B376</f>
        <v>0.94717611690575032</v>
      </c>
      <c r="D31" s="38">
        <f>'[2]10-K Reports - 2018'!C376</f>
        <v>0</v>
      </c>
    </row>
    <row r="32" spans="1:4" x14ac:dyDescent="0.3">
      <c r="A32" s="1">
        <f t="shared" si="0"/>
        <v>28</v>
      </c>
      <c r="B32" s="9" t="s">
        <v>27</v>
      </c>
      <c r="C32" s="38">
        <f>PNW!$D$21</f>
        <v>1</v>
      </c>
      <c r="D32" s="38">
        <f>'[2]10-K Reports'!B362</f>
        <v>0</v>
      </c>
    </row>
    <row r="33" spans="1:7" x14ac:dyDescent="0.3">
      <c r="A33" s="1">
        <f t="shared" si="0"/>
        <v>29</v>
      </c>
      <c r="B33" s="9" t="s">
        <v>28</v>
      </c>
      <c r="C33" s="38">
        <f>'[2]10-K Reports - 2018'!B406</f>
        <v>1</v>
      </c>
      <c r="D33" s="38">
        <f>'[2]10-K Reports - 2018'!C406</f>
        <v>0</v>
      </c>
    </row>
    <row r="34" spans="1:7" x14ac:dyDescent="0.3">
      <c r="A34" s="1">
        <f t="shared" si="0"/>
        <v>30</v>
      </c>
      <c r="B34" s="9" t="s">
        <v>29</v>
      </c>
      <c r="C34" s="38">
        <f>PPL!K22</f>
        <v>0.90326183525828152</v>
      </c>
      <c r="D34" s="38">
        <f>PPL!L22</f>
        <v>9.6738164741718494E-2</v>
      </c>
    </row>
    <row r="35" spans="1:7" x14ac:dyDescent="0.3">
      <c r="A35" s="1">
        <f t="shared" si="0"/>
        <v>31</v>
      </c>
      <c r="B35" s="25" t="s">
        <v>186</v>
      </c>
      <c r="C35" s="39" t="s">
        <v>187</v>
      </c>
      <c r="D35" s="39" t="s">
        <v>188</v>
      </c>
    </row>
    <row r="36" spans="1:7" x14ac:dyDescent="0.3">
      <c r="A36" s="1">
        <f t="shared" si="0"/>
        <v>32</v>
      </c>
      <c r="B36" s="9" t="s">
        <v>30</v>
      </c>
      <c r="C36" s="32">
        <f>SRE!I19</f>
        <v>0.42622950819672134</v>
      </c>
      <c r="D36" s="32">
        <f>SRE!J19</f>
        <v>0.57377049180327877</v>
      </c>
      <c r="G36" s="7" t="s">
        <v>61</v>
      </c>
    </row>
    <row r="37" spans="1:7" x14ac:dyDescent="0.3">
      <c r="A37" s="1">
        <f t="shared" si="0"/>
        <v>33</v>
      </c>
      <c r="B37" s="9" t="s">
        <v>31</v>
      </c>
      <c r="C37" s="32">
        <f>SO!G22</f>
        <v>0.81208374602957756</v>
      </c>
      <c r="D37" s="32">
        <f>SO!H22</f>
        <v>0.17989002356637862</v>
      </c>
    </row>
    <row r="38" spans="1:7" x14ac:dyDescent="0.3">
      <c r="A38" s="1">
        <f t="shared" si="0"/>
        <v>34</v>
      </c>
      <c r="B38" s="9" t="s">
        <v>32</v>
      </c>
      <c r="C38" s="32">
        <f>WEC!G25</f>
        <v>0.72524850480338421</v>
      </c>
      <c r="D38" s="32">
        <f>WEC!H25</f>
        <v>0.26146664721695462</v>
      </c>
      <c r="G38" s="7" t="s">
        <v>61</v>
      </c>
    </row>
    <row r="39" spans="1:7" x14ac:dyDescent="0.3">
      <c r="A39" s="1">
        <f t="shared" si="0"/>
        <v>35</v>
      </c>
      <c r="B39" s="9" t="s">
        <v>33</v>
      </c>
      <c r="C39" s="38">
        <f>XEL!G21</f>
        <v>0.79196603527106468</v>
      </c>
      <c r="D39" s="38">
        <f>XEL!H21</f>
        <v>0.20130633572828216</v>
      </c>
    </row>
    <row r="40" spans="1:7" x14ac:dyDescent="0.3">
      <c r="B40" s="11" t="s">
        <v>338</v>
      </c>
      <c r="C40" s="41">
        <v>0.82</v>
      </c>
      <c r="D40" s="41">
        <v>0.17</v>
      </c>
    </row>
    <row r="41" spans="1:7" x14ac:dyDescent="0.3">
      <c r="B41" s="8"/>
      <c r="C41" s="41"/>
      <c r="D41" s="41"/>
    </row>
    <row r="42" spans="1:7" x14ac:dyDescent="0.3">
      <c r="A42" s="1">
        <f>A18+1</f>
        <v>15</v>
      </c>
      <c r="B42" s="2" t="s">
        <v>15</v>
      </c>
      <c r="C42" s="38">
        <f>'[2]10-K Reports'!B166</f>
        <v>1</v>
      </c>
      <c r="D42" s="42">
        <f>'[2]10-K Reports'!B167</f>
        <v>0</v>
      </c>
    </row>
    <row r="43" spans="1:7" x14ac:dyDescent="0.3">
      <c r="B43" s="5"/>
      <c r="C43" s="43"/>
      <c r="D43" s="43"/>
    </row>
    <row r="46" spans="1:7" ht="14.4" x14ac:dyDescent="0.3">
      <c r="A46" s="1">
        <f>A14+1</f>
        <v>11</v>
      </c>
      <c r="C46" s="43"/>
      <c r="D46" s="43"/>
    </row>
    <row r="48" spans="1:7" ht="14.4" x14ac:dyDescent="0.3">
      <c r="C48" s="43"/>
      <c r="D48" s="43"/>
    </row>
    <row r="49" spans="1:4" ht="14.4" x14ac:dyDescent="0.3">
      <c r="A49" s="1">
        <f>A29+1</f>
        <v>26</v>
      </c>
      <c r="C49" s="43"/>
      <c r="D49" s="43"/>
    </row>
    <row r="50" spans="1:4" x14ac:dyDescent="0.3">
      <c r="A50" s="1">
        <f>A49+1</f>
        <v>27</v>
      </c>
      <c r="B50" s="2" t="s">
        <v>41</v>
      </c>
      <c r="C50" s="38">
        <f>'[2]10-K Reports'!B331</f>
        <v>0.76591771228479721</v>
      </c>
      <c r="D50" s="42">
        <f>'[2]10-K Reports'!B332</f>
        <v>0.23408228771520281</v>
      </c>
    </row>
    <row r="51" spans="1:4" x14ac:dyDescent="0.3">
      <c r="A51" s="1">
        <f>A27+1</f>
        <v>24</v>
      </c>
      <c r="B51" s="6" t="s">
        <v>42</v>
      </c>
      <c r="C51" s="44">
        <f>'[2]10-K Reports'!B541</f>
        <v>0.43262879788639363</v>
      </c>
      <c r="D51" s="45">
        <f>'[2]10-K Reports'!B542</f>
        <v>0.56962864721485407</v>
      </c>
    </row>
  </sheetData>
  <pageMargins left="0.7" right="0.7" top="0.75" bottom="0.75" header="0.3" footer="0.3"/>
  <pageSetup paperSize="168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12836-BA7C-4381-8C3A-4EA49277A48F}">
  <dimension ref="A1:L137"/>
  <sheetViews>
    <sheetView zoomScaleNormal="100" workbookViewId="0">
      <selection activeCell="G21" sqref="G21:H21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101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100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44</v>
      </c>
      <c r="B21" s="17">
        <v>4561000</v>
      </c>
      <c r="C21" s="17">
        <v>4439000</v>
      </c>
      <c r="D21" s="17">
        <v>4372000</v>
      </c>
      <c r="E21" s="17">
        <v>4958000</v>
      </c>
      <c r="F21" s="17">
        <v>5419000</v>
      </c>
      <c r="G21" s="13">
        <f>F21/F26</f>
        <v>0.63040949278734293</v>
      </c>
      <c r="H21" s="13">
        <f>F22/F26</f>
        <v>0.31782224290367611</v>
      </c>
    </row>
    <row r="22" spans="1:8" x14ac:dyDescent="0.25">
      <c r="A22" s="16" t="s">
        <v>204</v>
      </c>
      <c r="B22" s="17">
        <v>1903000</v>
      </c>
      <c r="C22" s="17">
        <v>1937000</v>
      </c>
      <c r="D22" s="17">
        <v>1817000</v>
      </c>
      <c r="E22" s="17">
        <v>2063000</v>
      </c>
      <c r="F22" s="17">
        <v>2732000</v>
      </c>
    </row>
    <row r="23" spans="1:8" x14ac:dyDescent="0.25">
      <c r="A23" s="16" t="s">
        <v>232</v>
      </c>
      <c r="B23" s="17">
        <v>252000</v>
      </c>
      <c r="C23" s="17">
        <v>248000</v>
      </c>
      <c r="D23" s="17">
        <v>229000</v>
      </c>
      <c r="E23" s="17">
        <v>308000</v>
      </c>
      <c r="F23" s="17">
        <v>445000</v>
      </c>
    </row>
    <row r="24" spans="1:8" x14ac:dyDescent="0.25">
      <c r="A24" s="16" t="s">
        <v>231</v>
      </c>
      <c r="B24" s="15" t="s">
        <v>63</v>
      </c>
      <c r="C24" s="15" t="s">
        <v>63</v>
      </c>
      <c r="D24" s="15" t="s">
        <v>63</v>
      </c>
      <c r="E24" s="15" t="s">
        <v>63</v>
      </c>
      <c r="F24" s="15" t="s">
        <v>63</v>
      </c>
    </row>
    <row r="25" spans="1:8" x14ac:dyDescent="0.25">
      <c r="A25" s="16" t="s">
        <v>230</v>
      </c>
      <c r="B25" s="17">
        <v>157000</v>
      </c>
      <c r="C25" s="15" t="s">
        <v>63</v>
      </c>
      <c r="D25" s="15" t="s">
        <v>63</v>
      </c>
      <c r="E25" s="15" t="s">
        <v>63</v>
      </c>
      <c r="F25" s="15" t="s">
        <v>63</v>
      </c>
    </row>
    <row r="26" spans="1:8" x14ac:dyDescent="0.25">
      <c r="A26" s="16" t="s">
        <v>131</v>
      </c>
      <c r="B26" s="22">
        <v>6873000</v>
      </c>
      <c r="C26" s="22">
        <v>6624000</v>
      </c>
      <c r="D26" s="22">
        <v>6418000</v>
      </c>
      <c r="E26" s="22">
        <v>7329000</v>
      </c>
      <c r="F26" s="22">
        <v>8596000</v>
      </c>
    </row>
    <row r="27" spans="1:8" x14ac:dyDescent="0.25">
      <c r="A27" s="16" t="s">
        <v>2</v>
      </c>
      <c r="B27" s="16"/>
      <c r="C27" s="16"/>
      <c r="D27" s="16"/>
      <c r="E27" s="16"/>
      <c r="F27" s="16"/>
    </row>
    <row r="28" spans="1:8" x14ac:dyDescent="0.25">
      <c r="A28" s="19" t="s">
        <v>119</v>
      </c>
      <c r="B28" s="16"/>
      <c r="C28" s="16"/>
      <c r="D28" s="16"/>
      <c r="E28" s="16"/>
      <c r="F28" s="16"/>
    </row>
    <row r="29" spans="1:8" x14ac:dyDescent="0.25">
      <c r="A29" s="16" t="s">
        <v>44</v>
      </c>
      <c r="B29" s="17">
        <v>-209000</v>
      </c>
      <c r="C29" s="17">
        <v>-213000</v>
      </c>
      <c r="D29" s="17">
        <v>-217000</v>
      </c>
      <c r="E29" s="17">
        <v>-207000</v>
      </c>
      <c r="F29" s="17">
        <v>-218000</v>
      </c>
    </row>
    <row r="30" spans="1:8" x14ac:dyDescent="0.25">
      <c r="A30" s="16" t="s">
        <v>204</v>
      </c>
      <c r="B30" s="17">
        <v>-79000</v>
      </c>
      <c r="C30" s="17">
        <v>-83000</v>
      </c>
      <c r="D30" s="17">
        <v>-102000</v>
      </c>
      <c r="E30" s="17">
        <v>-104000</v>
      </c>
      <c r="F30" s="17">
        <v>-116000</v>
      </c>
    </row>
    <row r="31" spans="1:8" x14ac:dyDescent="0.25">
      <c r="A31" s="16" t="s">
        <v>232</v>
      </c>
      <c r="B31" s="17">
        <v>-2000</v>
      </c>
      <c r="C31" s="17">
        <v>-7000</v>
      </c>
      <c r="D31" s="17">
        <v>-7000</v>
      </c>
      <c r="E31" s="17">
        <v>-6000</v>
      </c>
      <c r="F31" s="17">
        <v>-3000</v>
      </c>
    </row>
    <row r="32" spans="1:8" x14ac:dyDescent="0.25">
      <c r="A32" s="16" t="s">
        <v>231</v>
      </c>
      <c r="B32" s="17">
        <v>-136000</v>
      </c>
      <c r="C32" s="17">
        <v>-157000</v>
      </c>
      <c r="D32" s="17">
        <v>-179000</v>
      </c>
      <c r="E32" s="17">
        <v>-183000</v>
      </c>
      <c r="F32" s="17">
        <v>-182000</v>
      </c>
    </row>
    <row r="33" spans="1:6" x14ac:dyDescent="0.25">
      <c r="A33" s="16" t="s">
        <v>230</v>
      </c>
      <c r="B33" s="17">
        <v>-32000</v>
      </c>
      <c r="C33" s="15" t="s">
        <v>63</v>
      </c>
      <c r="D33" s="15" t="s">
        <v>63</v>
      </c>
      <c r="E33" s="15" t="s">
        <v>63</v>
      </c>
      <c r="F33" s="15" t="s">
        <v>63</v>
      </c>
    </row>
    <row r="34" spans="1:6" x14ac:dyDescent="0.25">
      <c r="A34" s="16" t="s">
        <v>131</v>
      </c>
      <c r="B34" s="22">
        <v>-458000</v>
      </c>
      <c r="C34" s="22">
        <v>-460000</v>
      </c>
      <c r="D34" s="22">
        <v>-505000</v>
      </c>
      <c r="E34" s="22">
        <v>-500000</v>
      </c>
      <c r="F34" s="22">
        <v>-519000</v>
      </c>
    </row>
    <row r="35" spans="1:6" x14ac:dyDescent="0.25">
      <c r="A35" s="16" t="s">
        <v>2</v>
      </c>
      <c r="B35" s="16"/>
      <c r="C35" s="16"/>
      <c r="D35" s="16"/>
      <c r="E35" s="16"/>
      <c r="F35" s="16"/>
    </row>
    <row r="36" spans="1:6" x14ac:dyDescent="0.25">
      <c r="A36" s="19" t="s">
        <v>117</v>
      </c>
      <c r="B36" s="16"/>
      <c r="C36" s="16"/>
      <c r="D36" s="16"/>
      <c r="E36" s="16"/>
      <c r="F36" s="16"/>
    </row>
    <row r="37" spans="1:6" x14ac:dyDescent="0.25">
      <c r="A37" s="16" t="s">
        <v>44</v>
      </c>
      <c r="B37" s="17">
        <v>109000</v>
      </c>
      <c r="C37" s="17">
        <v>134000</v>
      </c>
      <c r="D37" s="17">
        <v>115000</v>
      </c>
      <c r="E37" s="17">
        <v>117000</v>
      </c>
      <c r="F37" s="17">
        <v>109000</v>
      </c>
    </row>
    <row r="38" spans="1:6" x14ac:dyDescent="0.25">
      <c r="A38" s="16" t="s">
        <v>204</v>
      </c>
      <c r="B38" s="17">
        <v>33000</v>
      </c>
      <c r="C38" s="17">
        <v>51000</v>
      </c>
      <c r="D38" s="17">
        <v>58000</v>
      </c>
      <c r="E38" s="17">
        <v>39000</v>
      </c>
      <c r="F38" s="17">
        <v>32000</v>
      </c>
    </row>
    <row r="39" spans="1:6" x14ac:dyDescent="0.25">
      <c r="A39" s="16" t="s">
        <v>232</v>
      </c>
      <c r="B39" s="17">
        <v>2000</v>
      </c>
      <c r="C39" s="17">
        <v>2000</v>
      </c>
      <c r="D39" s="17">
        <v>-4000</v>
      </c>
      <c r="E39" s="17">
        <v>-2000</v>
      </c>
      <c r="F39" s="17">
        <v>3000</v>
      </c>
    </row>
    <row r="40" spans="1:6" x14ac:dyDescent="0.25">
      <c r="A40" s="16" t="s">
        <v>231</v>
      </c>
      <c r="B40" s="17">
        <v>-41000</v>
      </c>
      <c r="C40" s="17">
        <v>-56000</v>
      </c>
      <c r="D40" s="17">
        <v>-54000</v>
      </c>
      <c r="E40" s="17">
        <v>-59000</v>
      </c>
      <c r="F40" s="17">
        <v>-51000</v>
      </c>
    </row>
    <row r="41" spans="1:6" x14ac:dyDescent="0.25">
      <c r="A41" s="16" t="s">
        <v>230</v>
      </c>
      <c r="B41" s="17">
        <v>12000</v>
      </c>
      <c r="C41" s="15" t="s">
        <v>63</v>
      </c>
      <c r="D41" s="15" t="s">
        <v>63</v>
      </c>
      <c r="E41" s="15" t="s">
        <v>63</v>
      </c>
      <c r="F41" s="15" t="s">
        <v>63</v>
      </c>
    </row>
    <row r="42" spans="1:6" x14ac:dyDescent="0.25">
      <c r="A42" s="16" t="s">
        <v>131</v>
      </c>
      <c r="B42" s="22">
        <v>115000</v>
      </c>
      <c r="C42" s="22">
        <v>131000</v>
      </c>
      <c r="D42" s="22">
        <v>115000</v>
      </c>
      <c r="E42" s="22">
        <v>95000</v>
      </c>
      <c r="F42" s="22">
        <v>93000</v>
      </c>
    </row>
    <row r="43" spans="1:6" x14ac:dyDescent="0.25">
      <c r="A43" s="16" t="s">
        <v>2</v>
      </c>
      <c r="B43" s="16"/>
      <c r="C43" s="16"/>
      <c r="D43" s="16"/>
      <c r="E43" s="16"/>
      <c r="F43" s="16"/>
    </row>
    <row r="44" spans="1:6" x14ac:dyDescent="0.25">
      <c r="A44" s="19" t="s">
        <v>68</v>
      </c>
      <c r="B44" s="16"/>
      <c r="C44" s="16"/>
      <c r="D44" s="16"/>
      <c r="E44" s="16"/>
      <c r="F44" s="16"/>
    </row>
    <row r="45" spans="1:6" x14ac:dyDescent="0.25">
      <c r="A45" s="16" t="s">
        <v>44</v>
      </c>
      <c r="B45" s="17">
        <v>535000</v>
      </c>
      <c r="C45" s="17">
        <v>509000</v>
      </c>
      <c r="D45" s="17">
        <v>554000</v>
      </c>
      <c r="E45" s="17">
        <v>565000</v>
      </c>
      <c r="F45" s="17">
        <v>567000</v>
      </c>
    </row>
    <row r="46" spans="1:6" x14ac:dyDescent="0.25">
      <c r="A46" s="16" t="s">
        <v>204</v>
      </c>
      <c r="B46" s="17">
        <v>169000</v>
      </c>
      <c r="C46" s="17">
        <v>233000</v>
      </c>
      <c r="D46" s="17">
        <v>261000</v>
      </c>
      <c r="E46" s="17">
        <v>302000</v>
      </c>
      <c r="F46" s="17">
        <v>378000</v>
      </c>
    </row>
    <row r="47" spans="1:6" x14ac:dyDescent="0.25">
      <c r="A47" s="16" t="s">
        <v>232</v>
      </c>
      <c r="B47" s="17">
        <v>34000</v>
      </c>
      <c r="C47" s="17">
        <v>33000</v>
      </c>
      <c r="D47" s="17">
        <v>36000</v>
      </c>
      <c r="E47" s="17">
        <v>23000</v>
      </c>
      <c r="F47" s="17">
        <v>34000</v>
      </c>
    </row>
    <row r="48" spans="1:6" x14ac:dyDescent="0.25">
      <c r="A48" s="16" t="s">
        <v>231</v>
      </c>
      <c r="B48" s="17">
        <v>-119000</v>
      </c>
      <c r="C48" s="17">
        <v>-95000</v>
      </c>
      <c r="D48" s="17">
        <v>-96000</v>
      </c>
      <c r="E48" s="17">
        <v>458000</v>
      </c>
      <c r="F48" s="17">
        <v>-152000</v>
      </c>
    </row>
    <row r="49" spans="1:6" x14ac:dyDescent="0.25">
      <c r="A49" s="16" t="s">
        <v>230</v>
      </c>
      <c r="B49" s="17">
        <v>38000</v>
      </c>
      <c r="C49" s="15" t="s">
        <v>63</v>
      </c>
      <c r="D49" s="15" t="s">
        <v>63</v>
      </c>
      <c r="E49" s="15" t="s">
        <v>63</v>
      </c>
      <c r="F49" s="15" t="s">
        <v>63</v>
      </c>
    </row>
    <row r="50" spans="1:6" x14ac:dyDescent="0.25">
      <c r="A50" s="16" t="s">
        <v>131</v>
      </c>
      <c r="B50" s="22">
        <v>657000</v>
      </c>
      <c r="C50" s="22">
        <v>680000</v>
      </c>
      <c r="D50" s="22">
        <v>755000</v>
      </c>
      <c r="E50" s="22">
        <v>1348000</v>
      </c>
      <c r="F50" s="22">
        <v>827000</v>
      </c>
    </row>
    <row r="51" spans="1:6" x14ac:dyDescent="0.25">
      <c r="A51" s="16" t="s">
        <v>2</v>
      </c>
      <c r="B51" s="16"/>
      <c r="C51" s="16"/>
      <c r="D51" s="16"/>
      <c r="E51" s="16"/>
      <c r="F51" s="16"/>
    </row>
    <row r="52" spans="1:6" x14ac:dyDescent="0.25">
      <c r="A52" s="19" t="s">
        <v>65</v>
      </c>
      <c r="B52" s="16"/>
      <c r="C52" s="16"/>
      <c r="D52" s="16"/>
      <c r="E52" s="16"/>
      <c r="F52" s="16"/>
    </row>
    <row r="53" spans="1:6" x14ac:dyDescent="0.25">
      <c r="A53" s="16" t="s">
        <v>44</v>
      </c>
      <c r="B53" s="17">
        <v>14079000</v>
      </c>
      <c r="C53" s="17">
        <v>14911000</v>
      </c>
      <c r="D53" s="17">
        <v>15829000</v>
      </c>
      <c r="E53" s="17">
        <v>16493000</v>
      </c>
      <c r="F53" s="17">
        <v>17907000</v>
      </c>
    </row>
    <row r="54" spans="1:6" x14ac:dyDescent="0.25">
      <c r="A54" s="16" t="s">
        <v>204</v>
      </c>
      <c r="B54" s="17">
        <v>7806000</v>
      </c>
      <c r="C54" s="17">
        <v>8659000</v>
      </c>
      <c r="D54" s="17">
        <v>9429000</v>
      </c>
      <c r="E54" s="17">
        <v>10517000</v>
      </c>
      <c r="F54" s="17">
        <v>11873000</v>
      </c>
    </row>
    <row r="55" spans="1:6" x14ac:dyDescent="0.25">
      <c r="A55" s="16" t="s">
        <v>232</v>
      </c>
      <c r="B55" s="17">
        <v>540000</v>
      </c>
      <c r="C55" s="17">
        <v>527000</v>
      </c>
      <c r="D55" s="17">
        <v>1276000</v>
      </c>
      <c r="E55" s="17">
        <v>1312000</v>
      </c>
      <c r="F55" s="17">
        <v>1464000</v>
      </c>
    </row>
    <row r="56" spans="1:6" x14ac:dyDescent="0.25">
      <c r="A56" s="16" t="s">
        <v>231</v>
      </c>
      <c r="B56" s="17">
        <v>98000</v>
      </c>
      <c r="C56" s="17">
        <v>2740000</v>
      </c>
      <c r="D56" s="17">
        <v>3132000</v>
      </c>
      <c r="E56" s="17">
        <v>431000</v>
      </c>
      <c r="F56" s="17">
        <v>109000</v>
      </c>
    </row>
    <row r="57" spans="1:6" x14ac:dyDescent="0.25">
      <c r="A57" s="16" t="s">
        <v>230</v>
      </c>
      <c r="B57" s="17">
        <v>2006000</v>
      </c>
      <c r="C57" s="15" t="s">
        <v>63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131</v>
      </c>
      <c r="B58" s="22">
        <v>24529000</v>
      </c>
      <c r="C58" s="22">
        <v>26837000</v>
      </c>
      <c r="D58" s="22">
        <v>29666000</v>
      </c>
      <c r="E58" s="22">
        <v>28753000</v>
      </c>
      <c r="F58" s="22">
        <v>31353000</v>
      </c>
    </row>
    <row r="59" spans="1:6" x14ac:dyDescent="0.25">
      <c r="A59" s="16" t="s">
        <v>2</v>
      </c>
      <c r="B59" s="16"/>
      <c r="C59" s="16"/>
      <c r="D59" s="16"/>
      <c r="E59" s="16"/>
      <c r="F59" s="16"/>
    </row>
    <row r="60" spans="1:6" x14ac:dyDescent="0.25">
      <c r="A60" s="19" t="s">
        <v>116</v>
      </c>
      <c r="B60" s="16"/>
      <c r="C60" s="16"/>
      <c r="D60" s="16"/>
      <c r="E60" s="16"/>
      <c r="F60" s="16"/>
    </row>
    <row r="61" spans="1:6" x14ac:dyDescent="0.25">
      <c r="A61" s="16" t="s">
        <v>44</v>
      </c>
      <c r="B61" s="17">
        <v>682000</v>
      </c>
      <c r="C61" s="17">
        <v>713000</v>
      </c>
      <c r="D61" s="17">
        <v>739000</v>
      </c>
      <c r="E61" s="17">
        <v>772000</v>
      </c>
      <c r="F61" s="17">
        <v>757000</v>
      </c>
    </row>
    <row r="62" spans="1:6" x14ac:dyDescent="0.25">
      <c r="A62" s="16" t="s">
        <v>204</v>
      </c>
      <c r="B62" s="17">
        <v>239000</v>
      </c>
      <c r="C62" s="17">
        <v>261000</v>
      </c>
      <c r="D62" s="17">
        <v>283000</v>
      </c>
      <c r="E62" s="17">
        <v>304000</v>
      </c>
      <c r="F62" s="17">
        <v>330000</v>
      </c>
    </row>
    <row r="63" spans="1:6" x14ac:dyDescent="0.25">
      <c r="A63" s="16" t="s">
        <v>232</v>
      </c>
      <c r="B63" s="17">
        <v>8000</v>
      </c>
      <c r="C63" s="17">
        <v>14000</v>
      </c>
      <c r="D63" s="17">
        <v>20000</v>
      </c>
      <c r="E63" s="17">
        <v>37000</v>
      </c>
      <c r="F63" s="17">
        <v>38000</v>
      </c>
    </row>
    <row r="64" spans="1:6" x14ac:dyDescent="0.25">
      <c r="A64" s="16" t="s">
        <v>231</v>
      </c>
      <c r="B64" s="15" t="s">
        <v>63</v>
      </c>
      <c r="C64" s="17">
        <v>1000</v>
      </c>
      <c r="D64" s="17">
        <v>1000</v>
      </c>
      <c r="E64" s="17">
        <v>1000</v>
      </c>
      <c r="F64" s="17">
        <v>1000</v>
      </c>
    </row>
    <row r="65" spans="1:6" x14ac:dyDescent="0.25">
      <c r="A65" s="16" t="s">
        <v>230</v>
      </c>
      <c r="B65" s="17">
        <v>4000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131</v>
      </c>
      <c r="B66" s="22">
        <v>933000</v>
      </c>
      <c r="C66" s="22">
        <v>989000</v>
      </c>
      <c r="D66" s="22">
        <v>1043000</v>
      </c>
      <c r="E66" s="22">
        <v>1114000</v>
      </c>
      <c r="F66" s="22">
        <v>1126000</v>
      </c>
    </row>
    <row r="67" spans="1:6" x14ac:dyDescent="0.25">
      <c r="A67" s="16" t="s">
        <v>2</v>
      </c>
      <c r="B67" s="16"/>
      <c r="C67" s="16"/>
      <c r="D67" s="16"/>
      <c r="E67" s="16"/>
      <c r="F67" s="16"/>
    </row>
    <row r="68" spans="1:6" x14ac:dyDescent="0.25">
      <c r="A68" s="19" t="s">
        <v>115</v>
      </c>
      <c r="B68" s="16"/>
      <c r="C68" s="16"/>
      <c r="D68" s="16"/>
      <c r="E68" s="16"/>
      <c r="F68" s="16"/>
    </row>
    <row r="69" spans="1:6" x14ac:dyDescent="0.25">
      <c r="A69" s="16" t="s">
        <v>44</v>
      </c>
      <c r="B69" s="17">
        <v>-865000</v>
      </c>
      <c r="C69" s="17">
        <v>-1162000</v>
      </c>
      <c r="D69" s="17">
        <v>-1281000</v>
      </c>
      <c r="E69" s="17">
        <v>-1153000</v>
      </c>
      <c r="F69" s="17">
        <v>-1265000</v>
      </c>
    </row>
    <row r="70" spans="1:6" x14ac:dyDescent="0.25">
      <c r="A70" s="16" t="s">
        <v>204</v>
      </c>
      <c r="B70" s="17">
        <v>-958000</v>
      </c>
      <c r="C70" s="17">
        <v>-971000</v>
      </c>
      <c r="D70" s="17">
        <v>-885000</v>
      </c>
      <c r="E70" s="17">
        <v>-989000</v>
      </c>
      <c r="F70" s="17">
        <v>-1008000</v>
      </c>
    </row>
    <row r="71" spans="1:6" x14ac:dyDescent="0.25">
      <c r="A71" s="16" t="s">
        <v>232</v>
      </c>
      <c r="B71" s="17">
        <v>-246000</v>
      </c>
      <c r="C71" s="17">
        <v>-5000</v>
      </c>
      <c r="D71" s="17">
        <v>-108000</v>
      </c>
      <c r="E71" s="17">
        <v>-17000</v>
      </c>
      <c r="F71" s="17">
        <v>-113000</v>
      </c>
    </row>
    <row r="72" spans="1:6" x14ac:dyDescent="0.25">
      <c r="A72" s="16" t="s">
        <v>231</v>
      </c>
      <c r="B72" s="17">
        <v>-2000</v>
      </c>
      <c r="C72" s="17">
        <v>-1000</v>
      </c>
      <c r="D72" s="17">
        <v>-1000</v>
      </c>
      <c r="E72" s="17">
        <v>-2000</v>
      </c>
      <c r="F72" s="17">
        <v>-7000</v>
      </c>
    </row>
    <row r="73" spans="1:6" x14ac:dyDescent="0.25">
      <c r="A73" s="16" t="s">
        <v>230</v>
      </c>
      <c r="B73" s="17">
        <v>-10000</v>
      </c>
      <c r="C73" s="15" t="s">
        <v>63</v>
      </c>
      <c r="D73" s="15" t="s">
        <v>63</v>
      </c>
      <c r="E73" s="15" t="s">
        <v>63</v>
      </c>
      <c r="F73" s="15" t="s">
        <v>63</v>
      </c>
    </row>
    <row r="74" spans="1:6" x14ac:dyDescent="0.25">
      <c r="A74" s="16" t="s">
        <v>131</v>
      </c>
      <c r="B74" s="22">
        <v>-2081000</v>
      </c>
      <c r="C74" s="22">
        <v>-2139000</v>
      </c>
      <c r="D74" s="22">
        <v>-2275000</v>
      </c>
      <c r="E74" s="22">
        <v>-2161000</v>
      </c>
      <c r="F74" s="22">
        <v>-2393000</v>
      </c>
    </row>
    <row r="75" spans="1:6" x14ac:dyDescent="0.25">
      <c r="A75" s="16"/>
    </row>
    <row r="76" spans="1:6" x14ac:dyDescent="0.25">
      <c r="A76" s="28" t="s">
        <v>128</v>
      </c>
    </row>
    <row r="77" spans="1:6" x14ac:dyDescent="0.25">
      <c r="A77" s="16" t="s">
        <v>2</v>
      </c>
    </row>
    <row r="78" spans="1:6" x14ac:dyDescent="0.25">
      <c r="A78" s="16" t="s">
        <v>220</v>
      </c>
    </row>
    <row r="79" spans="1:6" x14ac:dyDescent="0.25">
      <c r="A79" s="16" t="s">
        <v>2</v>
      </c>
    </row>
    <row r="80" spans="1:6" ht="15.6" x14ac:dyDescent="0.3">
      <c r="A80" s="46"/>
      <c r="B80" s="5"/>
      <c r="C80" s="5"/>
      <c r="D80" s="5"/>
      <c r="E80" s="5"/>
      <c r="F80" s="5"/>
    </row>
    <row r="81" spans="1:6" x14ac:dyDescent="0.25">
      <c r="A81" s="14" t="s">
        <v>81</v>
      </c>
    </row>
    <row r="82" spans="1:6" ht="16.2" thickBot="1" x14ac:dyDescent="0.35">
      <c r="A82" s="50" t="s">
        <v>129</v>
      </c>
      <c r="B82" s="5"/>
      <c r="C82" s="5"/>
      <c r="D82" s="5"/>
      <c r="E82" s="5"/>
      <c r="F82" s="5"/>
    </row>
    <row r="83" spans="1:6" x14ac:dyDescent="0.25">
      <c r="A83" s="27" t="s">
        <v>127</v>
      </c>
      <c r="B83" s="26" t="s">
        <v>126</v>
      </c>
      <c r="C83" s="26" t="s">
        <v>125</v>
      </c>
      <c r="D83" s="26" t="s">
        <v>124</v>
      </c>
      <c r="E83" s="26" t="s">
        <v>123</v>
      </c>
      <c r="F83" s="26" t="s">
        <v>189</v>
      </c>
    </row>
    <row r="84" spans="1:6" x14ac:dyDescent="0.25">
      <c r="A84" s="16" t="s">
        <v>74</v>
      </c>
      <c r="B84" s="20">
        <v>43465</v>
      </c>
      <c r="C84" s="20">
        <v>43830</v>
      </c>
      <c r="D84" s="20">
        <v>44196</v>
      </c>
      <c r="E84" s="20">
        <v>44561</v>
      </c>
      <c r="F84" s="20">
        <v>44926</v>
      </c>
    </row>
    <row r="85" spans="1:6" x14ac:dyDescent="0.25">
      <c r="A85" s="16" t="s">
        <v>122</v>
      </c>
      <c r="B85" s="15" t="s">
        <v>0</v>
      </c>
      <c r="C85" s="15" t="s">
        <v>0</v>
      </c>
      <c r="D85" s="15" t="s">
        <v>0</v>
      </c>
      <c r="E85" s="15" t="s">
        <v>0</v>
      </c>
      <c r="F85" s="15" t="s">
        <v>0</v>
      </c>
    </row>
    <row r="86" spans="1:6" x14ac:dyDescent="0.25">
      <c r="A86" s="16" t="s">
        <v>2</v>
      </c>
      <c r="B86" s="16"/>
      <c r="C86" s="16"/>
      <c r="D86" s="16"/>
      <c r="E86" s="16"/>
      <c r="F86" s="16"/>
    </row>
    <row r="87" spans="1:6" x14ac:dyDescent="0.25">
      <c r="A87" s="19" t="s">
        <v>44</v>
      </c>
      <c r="B87" s="16"/>
      <c r="C87" s="16"/>
      <c r="D87" s="16"/>
      <c r="E87" s="16"/>
      <c r="F87" s="16"/>
    </row>
    <row r="88" spans="1:6" x14ac:dyDescent="0.25">
      <c r="A88" s="19" t="s">
        <v>121</v>
      </c>
      <c r="B88" s="22">
        <v>4561000</v>
      </c>
      <c r="C88" s="22">
        <v>4439000</v>
      </c>
      <c r="D88" s="22">
        <v>4372000</v>
      </c>
      <c r="E88" s="22">
        <v>4958000</v>
      </c>
      <c r="F88" s="22">
        <v>5419000</v>
      </c>
    </row>
    <row r="89" spans="1:6" x14ac:dyDescent="0.25">
      <c r="A89" s="19" t="s">
        <v>119</v>
      </c>
      <c r="B89" s="22">
        <v>-209000</v>
      </c>
      <c r="C89" s="22">
        <v>-213000</v>
      </c>
      <c r="D89" s="22">
        <v>-217000</v>
      </c>
      <c r="E89" s="22">
        <v>-207000</v>
      </c>
      <c r="F89" s="22">
        <v>-218000</v>
      </c>
    </row>
    <row r="90" spans="1:6" x14ac:dyDescent="0.25">
      <c r="A90" s="19" t="s">
        <v>117</v>
      </c>
      <c r="B90" s="22">
        <v>109000</v>
      </c>
      <c r="C90" s="22">
        <v>134000</v>
      </c>
      <c r="D90" s="22">
        <v>115000</v>
      </c>
      <c r="E90" s="22">
        <v>117000</v>
      </c>
      <c r="F90" s="22">
        <v>109000</v>
      </c>
    </row>
    <row r="91" spans="1:6" x14ac:dyDescent="0.25">
      <c r="A91" s="19" t="s">
        <v>68</v>
      </c>
      <c r="B91" s="22">
        <v>535000</v>
      </c>
      <c r="C91" s="22">
        <v>509000</v>
      </c>
      <c r="D91" s="22">
        <v>554000</v>
      </c>
      <c r="E91" s="22">
        <v>565000</v>
      </c>
      <c r="F91" s="22">
        <v>567000</v>
      </c>
    </row>
    <row r="92" spans="1:6" x14ac:dyDescent="0.25">
      <c r="A92" s="19" t="s">
        <v>65</v>
      </c>
      <c r="B92" s="22">
        <v>14079000</v>
      </c>
      <c r="C92" s="22">
        <v>14911000</v>
      </c>
      <c r="D92" s="22">
        <v>15829000</v>
      </c>
      <c r="E92" s="22">
        <v>16493000</v>
      </c>
      <c r="F92" s="22">
        <v>17907000</v>
      </c>
    </row>
    <row r="93" spans="1:6" x14ac:dyDescent="0.25">
      <c r="A93" s="19" t="s">
        <v>116</v>
      </c>
      <c r="B93" s="22">
        <v>682000</v>
      </c>
      <c r="C93" s="22">
        <v>713000</v>
      </c>
      <c r="D93" s="22">
        <v>739000</v>
      </c>
      <c r="E93" s="22">
        <v>772000</v>
      </c>
      <c r="F93" s="22">
        <v>757000</v>
      </c>
    </row>
    <row r="94" spans="1:6" x14ac:dyDescent="0.25">
      <c r="A94" s="19" t="s">
        <v>115</v>
      </c>
      <c r="B94" s="22">
        <v>-865000</v>
      </c>
      <c r="C94" s="22">
        <v>-1162000</v>
      </c>
      <c r="D94" s="22">
        <v>-1281000</v>
      </c>
      <c r="E94" s="22">
        <v>-1153000</v>
      </c>
      <c r="F94" s="22">
        <v>-1265000</v>
      </c>
    </row>
    <row r="95" spans="1:6" x14ac:dyDescent="0.25">
      <c r="A95" s="16" t="s">
        <v>2</v>
      </c>
      <c r="B95" s="16"/>
      <c r="C95" s="16"/>
      <c r="D95" s="16"/>
      <c r="E95" s="16"/>
      <c r="F95" s="16"/>
    </row>
    <row r="96" spans="1:6" x14ac:dyDescent="0.25">
      <c r="A96" s="19" t="s">
        <v>204</v>
      </c>
      <c r="B96" s="16"/>
      <c r="C96" s="16"/>
      <c r="D96" s="16"/>
      <c r="E96" s="16"/>
      <c r="F96" s="16"/>
    </row>
    <row r="97" spans="1:6" x14ac:dyDescent="0.25">
      <c r="A97" s="19" t="s">
        <v>121</v>
      </c>
      <c r="B97" s="22">
        <v>1903000</v>
      </c>
      <c r="C97" s="22">
        <v>1937000</v>
      </c>
      <c r="D97" s="22">
        <v>1817000</v>
      </c>
      <c r="E97" s="22">
        <v>2063000</v>
      </c>
      <c r="F97" s="22">
        <v>2732000</v>
      </c>
    </row>
    <row r="98" spans="1:6" x14ac:dyDescent="0.25">
      <c r="A98" s="19" t="s">
        <v>119</v>
      </c>
      <c r="B98" s="22">
        <v>-79000</v>
      </c>
      <c r="C98" s="22">
        <v>-83000</v>
      </c>
      <c r="D98" s="22">
        <v>-102000</v>
      </c>
      <c r="E98" s="22">
        <v>-104000</v>
      </c>
      <c r="F98" s="22">
        <v>-116000</v>
      </c>
    </row>
    <row r="99" spans="1:6" x14ac:dyDescent="0.25">
      <c r="A99" s="19" t="s">
        <v>117</v>
      </c>
      <c r="B99" s="22">
        <v>33000</v>
      </c>
      <c r="C99" s="22">
        <v>51000</v>
      </c>
      <c r="D99" s="22">
        <v>58000</v>
      </c>
      <c r="E99" s="22">
        <v>39000</v>
      </c>
      <c r="F99" s="22">
        <v>32000</v>
      </c>
    </row>
    <row r="100" spans="1:6" x14ac:dyDescent="0.25">
      <c r="A100" s="19" t="s">
        <v>68</v>
      </c>
      <c r="B100" s="22">
        <v>169000</v>
      </c>
      <c r="C100" s="22">
        <v>233000</v>
      </c>
      <c r="D100" s="22">
        <v>261000</v>
      </c>
      <c r="E100" s="22">
        <v>302000</v>
      </c>
      <c r="F100" s="22">
        <v>378000</v>
      </c>
    </row>
    <row r="101" spans="1:6" x14ac:dyDescent="0.25">
      <c r="A101" s="19" t="s">
        <v>65</v>
      </c>
      <c r="B101" s="22">
        <v>7806000</v>
      </c>
      <c r="C101" s="22">
        <v>8659000</v>
      </c>
      <c r="D101" s="22">
        <v>9429000</v>
      </c>
      <c r="E101" s="22">
        <v>10517000</v>
      </c>
      <c r="F101" s="22">
        <v>11873000</v>
      </c>
    </row>
    <row r="102" spans="1:6" x14ac:dyDescent="0.25">
      <c r="A102" s="19" t="s">
        <v>116</v>
      </c>
      <c r="B102" s="22">
        <v>239000</v>
      </c>
      <c r="C102" s="22">
        <v>261000</v>
      </c>
      <c r="D102" s="22">
        <v>283000</v>
      </c>
      <c r="E102" s="22">
        <v>304000</v>
      </c>
      <c r="F102" s="22">
        <v>330000</v>
      </c>
    </row>
    <row r="103" spans="1:6" x14ac:dyDescent="0.25">
      <c r="A103" s="19" t="s">
        <v>115</v>
      </c>
      <c r="B103" s="22">
        <v>-958000</v>
      </c>
      <c r="C103" s="22">
        <v>-971000</v>
      </c>
      <c r="D103" s="22">
        <v>-885000</v>
      </c>
      <c r="E103" s="22">
        <v>-989000</v>
      </c>
      <c r="F103" s="22">
        <v>-1008000</v>
      </c>
    </row>
    <row r="104" spans="1:6" x14ac:dyDescent="0.25">
      <c r="A104" s="16" t="s">
        <v>2</v>
      </c>
      <c r="B104" s="16"/>
      <c r="C104" s="16"/>
      <c r="D104" s="16"/>
      <c r="E104" s="16"/>
      <c r="F104" s="16"/>
    </row>
    <row r="105" spans="1:6" x14ac:dyDescent="0.25">
      <c r="A105" s="19" t="s">
        <v>232</v>
      </c>
      <c r="B105" s="16"/>
      <c r="C105" s="16"/>
      <c r="D105" s="16"/>
      <c r="E105" s="16"/>
      <c r="F105" s="16"/>
    </row>
    <row r="106" spans="1:6" x14ac:dyDescent="0.25">
      <c r="A106" s="19" t="s">
        <v>121</v>
      </c>
      <c r="B106" s="22">
        <v>252000</v>
      </c>
      <c r="C106" s="22">
        <v>248000</v>
      </c>
      <c r="D106" s="22">
        <v>229000</v>
      </c>
      <c r="E106" s="22">
        <v>308000</v>
      </c>
      <c r="F106" s="22">
        <v>445000</v>
      </c>
    </row>
    <row r="107" spans="1:6" x14ac:dyDescent="0.25">
      <c r="A107" s="19" t="s">
        <v>119</v>
      </c>
      <c r="B107" s="22">
        <v>-2000</v>
      </c>
      <c r="C107" s="22">
        <v>-7000</v>
      </c>
      <c r="D107" s="22">
        <v>-7000</v>
      </c>
      <c r="E107" s="22">
        <v>-6000</v>
      </c>
      <c r="F107" s="22">
        <v>-3000</v>
      </c>
    </row>
    <row r="108" spans="1:6" x14ac:dyDescent="0.25">
      <c r="A108" s="19" t="s">
        <v>117</v>
      </c>
      <c r="B108" s="22">
        <v>2000</v>
      </c>
      <c r="C108" s="22">
        <v>2000</v>
      </c>
      <c r="D108" s="22">
        <v>-4000</v>
      </c>
      <c r="E108" s="22">
        <v>-2000</v>
      </c>
      <c r="F108" s="22">
        <v>3000</v>
      </c>
    </row>
    <row r="109" spans="1:6" x14ac:dyDescent="0.25">
      <c r="A109" s="19" t="s">
        <v>68</v>
      </c>
      <c r="B109" s="22">
        <v>34000</v>
      </c>
      <c r="C109" s="22">
        <v>33000</v>
      </c>
      <c r="D109" s="22">
        <v>36000</v>
      </c>
      <c r="E109" s="22">
        <v>23000</v>
      </c>
      <c r="F109" s="22">
        <v>34000</v>
      </c>
    </row>
    <row r="110" spans="1:6" x14ac:dyDescent="0.25">
      <c r="A110" s="19" t="s">
        <v>65</v>
      </c>
      <c r="B110" s="22">
        <v>540000</v>
      </c>
      <c r="C110" s="22">
        <v>527000</v>
      </c>
      <c r="D110" s="22">
        <v>1276000</v>
      </c>
      <c r="E110" s="22">
        <v>1312000</v>
      </c>
      <c r="F110" s="22">
        <v>1464000</v>
      </c>
    </row>
    <row r="111" spans="1:6" x14ac:dyDescent="0.25">
      <c r="A111" s="19" t="s">
        <v>116</v>
      </c>
      <c r="B111" s="22">
        <v>8000</v>
      </c>
      <c r="C111" s="22">
        <v>14000</v>
      </c>
      <c r="D111" s="22">
        <v>20000</v>
      </c>
      <c r="E111" s="22">
        <v>37000</v>
      </c>
      <c r="F111" s="22">
        <v>38000</v>
      </c>
    </row>
    <row r="112" spans="1:6" x14ac:dyDescent="0.25">
      <c r="A112" s="19" t="s">
        <v>115</v>
      </c>
      <c r="B112" s="22">
        <v>-246000</v>
      </c>
      <c r="C112" s="22">
        <v>-5000</v>
      </c>
      <c r="D112" s="22">
        <v>-108000</v>
      </c>
      <c r="E112" s="22">
        <v>-17000</v>
      </c>
      <c r="F112" s="22">
        <v>-113000</v>
      </c>
    </row>
    <row r="113" spans="1:6" x14ac:dyDescent="0.25">
      <c r="A113" s="16" t="s">
        <v>2</v>
      </c>
      <c r="B113" s="16"/>
      <c r="C113" s="16"/>
      <c r="D113" s="16"/>
      <c r="E113" s="16"/>
      <c r="F113" s="16"/>
    </row>
    <row r="114" spans="1:6" x14ac:dyDescent="0.25">
      <c r="A114" s="19" t="s">
        <v>231</v>
      </c>
      <c r="B114" s="16"/>
      <c r="C114" s="16"/>
      <c r="D114" s="16"/>
      <c r="E114" s="16"/>
      <c r="F114" s="16"/>
    </row>
    <row r="115" spans="1:6" x14ac:dyDescent="0.25">
      <c r="A115" s="19" t="s">
        <v>121</v>
      </c>
      <c r="B115" s="29" t="s">
        <v>63</v>
      </c>
      <c r="C115" s="29" t="s">
        <v>63</v>
      </c>
      <c r="D115" s="29" t="s">
        <v>63</v>
      </c>
      <c r="E115" s="29" t="s">
        <v>63</v>
      </c>
      <c r="F115" s="29" t="s">
        <v>63</v>
      </c>
    </row>
    <row r="116" spans="1:6" x14ac:dyDescent="0.25">
      <c r="A116" s="19" t="s">
        <v>119</v>
      </c>
      <c r="B116" s="22">
        <v>-136000</v>
      </c>
      <c r="C116" s="22">
        <v>-157000</v>
      </c>
      <c r="D116" s="22">
        <v>-179000</v>
      </c>
      <c r="E116" s="22">
        <v>-183000</v>
      </c>
      <c r="F116" s="22">
        <v>-182000</v>
      </c>
    </row>
    <row r="117" spans="1:6" x14ac:dyDescent="0.25">
      <c r="A117" s="19" t="s">
        <v>117</v>
      </c>
      <c r="B117" s="22">
        <v>-41000</v>
      </c>
      <c r="C117" s="22">
        <v>-56000</v>
      </c>
      <c r="D117" s="22">
        <v>-54000</v>
      </c>
      <c r="E117" s="22">
        <v>-59000</v>
      </c>
      <c r="F117" s="22">
        <v>-51000</v>
      </c>
    </row>
    <row r="118" spans="1:6" x14ac:dyDescent="0.25">
      <c r="A118" s="19" t="s">
        <v>68</v>
      </c>
      <c r="B118" s="22">
        <v>-119000</v>
      </c>
      <c r="C118" s="22">
        <v>-95000</v>
      </c>
      <c r="D118" s="22">
        <v>-96000</v>
      </c>
      <c r="E118" s="22">
        <v>458000</v>
      </c>
      <c r="F118" s="22">
        <v>-152000</v>
      </c>
    </row>
    <row r="119" spans="1:6" x14ac:dyDescent="0.25">
      <c r="A119" s="19" t="s">
        <v>65</v>
      </c>
      <c r="B119" s="22">
        <v>98000</v>
      </c>
      <c r="C119" s="22">
        <v>2740000</v>
      </c>
      <c r="D119" s="22">
        <v>3132000</v>
      </c>
      <c r="E119" s="22">
        <v>431000</v>
      </c>
      <c r="F119" s="22">
        <v>109000</v>
      </c>
    </row>
    <row r="120" spans="1:6" x14ac:dyDescent="0.25">
      <c r="A120" s="19" t="s">
        <v>116</v>
      </c>
      <c r="B120" s="29" t="s">
        <v>63</v>
      </c>
      <c r="C120" s="22">
        <v>1000</v>
      </c>
      <c r="D120" s="22">
        <v>1000</v>
      </c>
      <c r="E120" s="22">
        <v>1000</v>
      </c>
      <c r="F120" s="22">
        <v>1000</v>
      </c>
    </row>
    <row r="121" spans="1:6" x14ac:dyDescent="0.25">
      <c r="A121" s="19" t="s">
        <v>115</v>
      </c>
      <c r="B121" s="22">
        <v>-2000</v>
      </c>
      <c r="C121" s="22">
        <v>-1000</v>
      </c>
      <c r="D121" s="22">
        <v>-1000</v>
      </c>
      <c r="E121" s="22">
        <v>-2000</v>
      </c>
      <c r="F121" s="22">
        <v>-7000</v>
      </c>
    </row>
    <row r="122" spans="1:6" x14ac:dyDescent="0.25">
      <c r="A122" s="16" t="s">
        <v>2</v>
      </c>
      <c r="B122" s="16"/>
      <c r="C122" s="16"/>
      <c r="D122" s="16"/>
      <c r="E122" s="16"/>
      <c r="F122" s="16"/>
    </row>
    <row r="123" spans="1:6" x14ac:dyDescent="0.25">
      <c r="A123" s="19" t="s">
        <v>230</v>
      </c>
      <c r="B123" s="16"/>
      <c r="C123" s="16"/>
      <c r="D123" s="16"/>
      <c r="E123" s="16"/>
      <c r="F123" s="16"/>
    </row>
    <row r="124" spans="1:6" x14ac:dyDescent="0.25">
      <c r="A124" s="19" t="s">
        <v>121</v>
      </c>
      <c r="B124" s="22">
        <v>157000</v>
      </c>
      <c r="C124" s="29" t="s">
        <v>63</v>
      </c>
      <c r="D124" s="29" t="s">
        <v>63</v>
      </c>
      <c r="E124" s="29" t="s">
        <v>63</v>
      </c>
      <c r="F124" s="29" t="s">
        <v>63</v>
      </c>
    </row>
    <row r="125" spans="1:6" x14ac:dyDescent="0.25">
      <c r="A125" s="19" t="s">
        <v>119</v>
      </c>
      <c r="B125" s="22">
        <v>-32000</v>
      </c>
      <c r="C125" s="29" t="s">
        <v>63</v>
      </c>
      <c r="D125" s="29" t="s">
        <v>63</v>
      </c>
      <c r="E125" s="29" t="s">
        <v>63</v>
      </c>
      <c r="F125" s="29" t="s">
        <v>63</v>
      </c>
    </row>
    <row r="126" spans="1:6" x14ac:dyDescent="0.25">
      <c r="A126" s="19" t="s">
        <v>117</v>
      </c>
      <c r="B126" s="22">
        <v>12000</v>
      </c>
      <c r="C126" s="29" t="s">
        <v>63</v>
      </c>
      <c r="D126" s="29" t="s">
        <v>63</v>
      </c>
      <c r="E126" s="29" t="s">
        <v>63</v>
      </c>
      <c r="F126" s="29" t="s">
        <v>63</v>
      </c>
    </row>
    <row r="127" spans="1:6" x14ac:dyDescent="0.25">
      <c r="A127" s="19" t="s">
        <v>68</v>
      </c>
      <c r="B127" s="22">
        <v>38000</v>
      </c>
      <c r="C127" s="29" t="s">
        <v>63</v>
      </c>
      <c r="D127" s="29" t="s">
        <v>63</v>
      </c>
      <c r="E127" s="29" t="s">
        <v>63</v>
      </c>
      <c r="F127" s="29" t="s">
        <v>63</v>
      </c>
    </row>
    <row r="128" spans="1:6" x14ac:dyDescent="0.25">
      <c r="A128" s="19" t="s">
        <v>65</v>
      </c>
      <c r="B128" s="22">
        <v>2006000</v>
      </c>
      <c r="C128" s="29" t="s">
        <v>63</v>
      </c>
      <c r="D128" s="29" t="s">
        <v>63</v>
      </c>
      <c r="E128" s="29" t="s">
        <v>63</v>
      </c>
      <c r="F128" s="29" t="s">
        <v>63</v>
      </c>
    </row>
    <row r="129" spans="1:6" x14ac:dyDescent="0.25">
      <c r="A129" s="19" t="s">
        <v>116</v>
      </c>
      <c r="B129" s="22">
        <v>4000</v>
      </c>
      <c r="C129" s="29" t="s">
        <v>63</v>
      </c>
      <c r="D129" s="29" t="s">
        <v>63</v>
      </c>
      <c r="E129" s="29" t="s">
        <v>63</v>
      </c>
      <c r="F129" s="29" t="s">
        <v>63</v>
      </c>
    </row>
    <row r="130" spans="1:6" x14ac:dyDescent="0.25">
      <c r="A130" s="19" t="s">
        <v>115</v>
      </c>
      <c r="B130" s="22">
        <v>-10000</v>
      </c>
      <c r="C130" s="29" t="s">
        <v>63</v>
      </c>
      <c r="D130" s="29" t="s">
        <v>63</v>
      </c>
      <c r="E130" s="29" t="s">
        <v>63</v>
      </c>
      <c r="F130" s="29" t="s">
        <v>63</v>
      </c>
    </row>
    <row r="131" spans="1:6" x14ac:dyDescent="0.25">
      <c r="A131" s="16"/>
    </row>
    <row r="132" spans="1:6" x14ac:dyDescent="0.25">
      <c r="A132" s="28" t="s">
        <v>128</v>
      </c>
    </row>
    <row r="133" spans="1:6" x14ac:dyDescent="0.25">
      <c r="A133" s="16" t="s">
        <v>2</v>
      </c>
    </row>
    <row r="134" spans="1:6" x14ac:dyDescent="0.25">
      <c r="A134" s="16" t="s">
        <v>220</v>
      </c>
    </row>
    <row r="135" spans="1:6" x14ac:dyDescent="0.25">
      <c r="A135" s="16" t="s">
        <v>2</v>
      </c>
    </row>
    <row r="136" spans="1:6" x14ac:dyDescent="0.25">
      <c r="A136" s="14"/>
    </row>
    <row r="137" spans="1:6" ht="178.5" customHeight="1" x14ac:dyDescent="0.3">
      <c r="A137" s="46" t="s">
        <v>62</v>
      </c>
      <c r="B137" s="5"/>
      <c r="C137" s="5"/>
      <c r="D137" s="5"/>
      <c r="E137" s="5"/>
      <c r="F137" s="5"/>
    </row>
  </sheetData>
  <mergeCells count="7">
    <mergeCell ref="A137:F137"/>
    <mergeCell ref="A2:L2"/>
    <mergeCell ref="A1:D1"/>
    <mergeCell ref="A13:F13"/>
    <mergeCell ref="A15:F15"/>
    <mergeCell ref="A80:F80"/>
    <mergeCell ref="A82:F82"/>
  </mergeCells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30FD-E31E-4546-B53D-BAC93E687349}">
  <dimension ref="A1:L233"/>
  <sheetViews>
    <sheetView topLeftCell="A3" zoomScaleNormal="100" workbookViewId="0">
      <selection activeCell="G21" sqref="G21:H21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103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102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235</v>
      </c>
      <c r="B21" s="17">
        <v>3232000</v>
      </c>
      <c r="C21" s="17">
        <v>3519000</v>
      </c>
      <c r="D21" s="17">
        <v>3470000</v>
      </c>
      <c r="E21" s="17">
        <v>3763000</v>
      </c>
      <c r="F21" s="17">
        <v>4108000</v>
      </c>
      <c r="G21" s="13">
        <f>F21/F28</f>
        <v>0.44072524407252439</v>
      </c>
      <c r="H21" s="13">
        <f>F22/F28</f>
        <v>0.53062976075528379</v>
      </c>
    </row>
    <row r="22" spans="1:8" x14ac:dyDescent="0.25">
      <c r="A22" s="16" t="s">
        <v>234</v>
      </c>
      <c r="B22" s="17">
        <v>3031000</v>
      </c>
      <c r="C22" s="17">
        <v>3750000</v>
      </c>
      <c r="D22" s="17">
        <v>3631000</v>
      </c>
      <c r="E22" s="17">
        <v>4336000</v>
      </c>
      <c r="F22" s="17">
        <v>4946000</v>
      </c>
    </row>
    <row r="23" spans="1:8" x14ac:dyDescent="0.25">
      <c r="A23" s="16" t="s">
        <v>192</v>
      </c>
      <c r="B23" s="17">
        <v>14000</v>
      </c>
      <c r="C23" s="17">
        <v>295000</v>
      </c>
      <c r="D23" s="17">
        <v>317000</v>
      </c>
      <c r="E23" s="17">
        <v>253000</v>
      </c>
      <c r="F23" s="17">
        <v>267000</v>
      </c>
    </row>
    <row r="24" spans="1:8" x14ac:dyDescent="0.25">
      <c r="A24" s="16" t="s">
        <v>55</v>
      </c>
      <c r="B24" s="15" t="s">
        <v>63</v>
      </c>
      <c r="C24" s="15" t="s">
        <v>63</v>
      </c>
      <c r="D24" s="15" t="s">
        <v>63</v>
      </c>
      <c r="E24" s="15" t="s">
        <v>63</v>
      </c>
      <c r="F24" s="15" t="s">
        <v>63</v>
      </c>
    </row>
    <row r="25" spans="1:8" x14ac:dyDescent="0.25">
      <c r="A25" s="16" t="s">
        <v>1</v>
      </c>
      <c r="B25" s="15" t="s">
        <v>63</v>
      </c>
      <c r="C25" s="15" t="s">
        <v>63</v>
      </c>
      <c r="D25" s="15" t="s">
        <v>63</v>
      </c>
      <c r="E25" s="15" t="s">
        <v>63</v>
      </c>
      <c r="F25" s="15" t="s">
        <v>63</v>
      </c>
    </row>
    <row r="26" spans="1:8" x14ac:dyDescent="0.25">
      <c r="A26" s="16" t="s">
        <v>233</v>
      </c>
      <c r="B26" s="15" t="s">
        <v>63</v>
      </c>
      <c r="C26" s="15" t="s">
        <v>63</v>
      </c>
      <c r="D26" s="15" t="s">
        <v>63</v>
      </c>
      <c r="E26" s="15" t="s">
        <v>63</v>
      </c>
      <c r="F26" s="15" t="s">
        <v>63</v>
      </c>
    </row>
    <row r="27" spans="1:8" x14ac:dyDescent="0.25">
      <c r="A27" s="16" t="s">
        <v>190</v>
      </c>
      <c r="B27" s="15" t="s">
        <v>63</v>
      </c>
      <c r="C27" s="15" t="s">
        <v>63</v>
      </c>
      <c r="D27" s="15" t="s">
        <v>63</v>
      </c>
      <c r="E27" s="15" t="s">
        <v>63</v>
      </c>
      <c r="F27" s="15" t="s">
        <v>63</v>
      </c>
    </row>
    <row r="28" spans="1:8" x14ac:dyDescent="0.25">
      <c r="A28" s="16" t="s">
        <v>131</v>
      </c>
      <c r="B28" s="22">
        <v>6277000</v>
      </c>
      <c r="C28" s="22">
        <v>7564000</v>
      </c>
      <c r="D28" s="22">
        <v>7418000</v>
      </c>
      <c r="E28" s="22">
        <v>8352000</v>
      </c>
      <c r="F28" s="22">
        <v>9321000</v>
      </c>
    </row>
    <row r="29" spans="1:8" x14ac:dyDescent="0.25">
      <c r="A29" s="16" t="s">
        <v>2</v>
      </c>
      <c r="B29" s="16"/>
      <c r="C29" s="16"/>
      <c r="D29" s="16"/>
      <c r="E29" s="16"/>
      <c r="F29" s="16"/>
    </row>
    <row r="30" spans="1:8" x14ac:dyDescent="0.25">
      <c r="A30" s="19" t="s">
        <v>120</v>
      </c>
      <c r="B30" s="16"/>
      <c r="C30" s="16"/>
      <c r="D30" s="16"/>
      <c r="E30" s="16"/>
      <c r="F30" s="16"/>
    </row>
    <row r="31" spans="1:8" x14ac:dyDescent="0.25">
      <c r="A31" s="16" t="s">
        <v>235</v>
      </c>
      <c r="B31" s="15" t="s">
        <v>63</v>
      </c>
      <c r="C31" s="15" t="s">
        <v>63</v>
      </c>
      <c r="D31" s="17">
        <v>503000</v>
      </c>
      <c r="E31" s="17">
        <v>773000</v>
      </c>
      <c r="F31" s="17">
        <v>954000</v>
      </c>
    </row>
    <row r="32" spans="1:8" x14ac:dyDescent="0.25">
      <c r="A32" s="16" t="s">
        <v>234</v>
      </c>
      <c r="B32" s="15" t="s">
        <v>63</v>
      </c>
      <c r="C32" s="15" t="s">
        <v>63</v>
      </c>
      <c r="D32" s="17">
        <v>550000</v>
      </c>
      <c r="E32" s="17">
        <v>618000</v>
      </c>
      <c r="F32" s="17">
        <v>631000</v>
      </c>
    </row>
    <row r="33" spans="1:6" x14ac:dyDescent="0.25">
      <c r="A33" s="16" t="s">
        <v>192</v>
      </c>
      <c r="B33" s="15" t="s">
        <v>63</v>
      </c>
      <c r="C33" s="15" t="s">
        <v>63</v>
      </c>
      <c r="D33" s="15" t="s">
        <v>63</v>
      </c>
      <c r="E33" s="15" t="s">
        <v>63</v>
      </c>
      <c r="F33" s="15" t="s">
        <v>63</v>
      </c>
    </row>
    <row r="34" spans="1:6" x14ac:dyDescent="0.25">
      <c r="A34" s="16" t="s">
        <v>55</v>
      </c>
      <c r="B34" s="15" t="s">
        <v>63</v>
      </c>
      <c r="C34" s="15" t="s">
        <v>63</v>
      </c>
      <c r="D34" s="15" t="s">
        <v>63</v>
      </c>
      <c r="E34" s="15" t="s">
        <v>63</v>
      </c>
      <c r="F34" s="15" t="s">
        <v>63</v>
      </c>
    </row>
    <row r="35" spans="1:6" x14ac:dyDescent="0.25">
      <c r="A35" s="16" t="s">
        <v>1</v>
      </c>
      <c r="B35" s="15" t="s">
        <v>63</v>
      </c>
      <c r="C35" s="15" t="s">
        <v>63</v>
      </c>
      <c r="D35" s="15" t="s">
        <v>63</v>
      </c>
      <c r="E35" s="15" t="s">
        <v>63</v>
      </c>
      <c r="F35" s="15" t="s">
        <v>63</v>
      </c>
    </row>
    <row r="36" spans="1:6" x14ac:dyDescent="0.25">
      <c r="A36" s="16" t="s">
        <v>233</v>
      </c>
      <c r="B36" s="15" t="s">
        <v>63</v>
      </c>
      <c r="C36" s="15" t="s">
        <v>63</v>
      </c>
      <c r="D36" s="15" t="s">
        <v>63</v>
      </c>
      <c r="E36" s="15" t="s">
        <v>63</v>
      </c>
      <c r="F36" s="15" t="s">
        <v>63</v>
      </c>
    </row>
    <row r="37" spans="1:6" x14ac:dyDescent="0.25">
      <c r="A37" s="16" t="s">
        <v>190</v>
      </c>
      <c r="B37" s="15" t="s">
        <v>63</v>
      </c>
      <c r="C37" s="15" t="s">
        <v>63</v>
      </c>
      <c r="D37" s="15" t="s">
        <v>63</v>
      </c>
      <c r="E37" s="15" t="s">
        <v>63</v>
      </c>
      <c r="F37" s="15" t="s">
        <v>63</v>
      </c>
    </row>
    <row r="38" spans="1:6" x14ac:dyDescent="0.25">
      <c r="A38" s="16" t="s">
        <v>131</v>
      </c>
      <c r="B38" s="29" t="s">
        <v>63</v>
      </c>
      <c r="C38" s="29" t="s">
        <v>63</v>
      </c>
      <c r="D38" s="22">
        <v>1053000</v>
      </c>
      <c r="E38" s="22">
        <v>1391000</v>
      </c>
      <c r="F38" s="22">
        <v>1585000</v>
      </c>
    </row>
    <row r="39" spans="1:6" x14ac:dyDescent="0.25">
      <c r="A39" s="16" t="s">
        <v>2</v>
      </c>
      <c r="B39" s="16"/>
      <c r="C39" s="16"/>
      <c r="D39" s="16"/>
      <c r="E39" s="16"/>
      <c r="F39" s="16"/>
    </row>
    <row r="40" spans="1:6" x14ac:dyDescent="0.25">
      <c r="A40" s="19" t="s">
        <v>119</v>
      </c>
      <c r="B40" s="16"/>
      <c r="C40" s="16"/>
      <c r="D40" s="16"/>
      <c r="E40" s="16"/>
      <c r="F40" s="16"/>
    </row>
    <row r="41" spans="1:6" x14ac:dyDescent="0.25">
      <c r="A41" s="16" t="s">
        <v>235</v>
      </c>
      <c r="B41" s="17">
        <v>-197000</v>
      </c>
      <c r="C41" s="17">
        <v>-225000</v>
      </c>
      <c r="D41" s="17">
        <v>-220000</v>
      </c>
      <c r="E41" s="17">
        <v>-226000</v>
      </c>
      <c r="F41" s="17">
        <v>-235000</v>
      </c>
    </row>
    <row r="42" spans="1:6" x14ac:dyDescent="0.25">
      <c r="A42" s="16" t="s">
        <v>234</v>
      </c>
      <c r="B42" s="17">
        <v>-122000</v>
      </c>
      <c r="C42" s="17">
        <v>-144000</v>
      </c>
      <c r="D42" s="17">
        <v>-153000</v>
      </c>
      <c r="E42" s="17">
        <v>-141000</v>
      </c>
      <c r="F42" s="17">
        <v>-137000</v>
      </c>
    </row>
    <row r="43" spans="1:6" x14ac:dyDescent="0.25">
      <c r="A43" s="16" t="s">
        <v>192</v>
      </c>
      <c r="B43" s="17">
        <v>-135000</v>
      </c>
      <c r="C43" s="17">
        <v>-343000</v>
      </c>
      <c r="D43" s="17">
        <v>-267000</v>
      </c>
      <c r="E43" s="17">
        <v>-278000</v>
      </c>
      <c r="F43" s="17">
        <v>-214000</v>
      </c>
    </row>
    <row r="44" spans="1:6" x14ac:dyDescent="0.25">
      <c r="A44" s="16" t="s">
        <v>55</v>
      </c>
      <c r="B44" s="15" t="s">
        <v>63</v>
      </c>
      <c r="C44" s="15" t="s">
        <v>63</v>
      </c>
      <c r="D44" s="15" t="s">
        <v>63</v>
      </c>
      <c r="E44" s="15" t="s">
        <v>63</v>
      </c>
      <c r="F44" s="15" t="s">
        <v>63</v>
      </c>
    </row>
    <row r="45" spans="1:6" x14ac:dyDescent="0.25">
      <c r="A45" s="16" t="s">
        <v>1</v>
      </c>
      <c r="B45" s="17">
        <v>44000</v>
      </c>
      <c r="C45" s="17">
        <v>145000</v>
      </c>
      <c r="D45" s="17">
        <v>111000</v>
      </c>
      <c r="E45" s="17">
        <v>116000</v>
      </c>
      <c r="F45" s="17">
        <v>62000</v>
      </c>
    </row>
    <row r="46" spans="1:6" x14ac:dyDescent="0.25">
      <c r="A46" s="16" t="s">
        <v>233</v>
      </c>
      <c r="B46" s="17">
        <v>-10000</v>
      </c>
      <c r="C46" s="15" t="s">
        <v>63</v>
      </c>
      <c r="D46" s="15" t="s">
        <v>63</v>
      </c>
      <c r="E46" s="15" t="s">
        <v>63</v>
      </c>
      <c r="F46" s="15" t="s">
        <v>63</v>
      </c>
    </row>
    <row r="47" spans="1:6" x14ac:dyDescent="0.25">
      <c r="A47" s="16" t="s">
        <v>190</v>
      </c>
      <c r="B47" s="15" t="s">
        <v>63</v>
      </c>
      <c r="C47" s="15" t="s">
        <v>63</v>
      </c>
      <c r="D47" s="15" t="s">
        <v>63</v>
      </c>
      <c r="E47" s="15" t="s">
        <v>63</v>
      </c>
      <c r="F47" s="15" t="s">
        <v>63</v>
      </c>
    </row>
    <row r="48" spans="1:6" x14ac:dyDescent="0.25">
      <c r="A48" s="16" t="s">
        <v>131</v>
      </c>
      <c r="B48" s="22">
        <v>-420000</v>
      </c>
      <c r="C48" s="22">
        <v>-567000</v>
      </c>
      <c r="D48" s="22">
        <v>-529000</v>
      </c>
      <c r="E48" s="22">
        <v>-529000</v>
      </c>
      <c r="F48" s="22">
        <v>-524000</v>
      </c>
    </row>
    <row r="49" spans="1:6" x14ac:dyDescent="0.25">
      <c r="A49" s="16" t="s">
        <v>2</v>
      </c>
      <c r="B49" s="16"/>
      <c r="C49" s="16"/>
      <c r="D49" s="16"/>
      <c r="E49" s="16"/>
      <c r="F49" s="16"/>
    </row>
    <row r="50" spans="1:6" x14ac:dyDescent="0.25">
      <c r="A50" s="19" t="s">
        <v>117</v>
      </c>
      <c r="B50" s="16"/>
      <c r="C50" s="16"/>
      <c r="D50" s="16"/>
      <c r="E50" s="16"/>
      <c r="F50" s="16"/>
    </row>
    <row r="51" spans="1:6" x14ac:dyDescent="0.25">
      <c r="A51" s="16" t="s">
        <v>235</v>
      </c>
      <c r="B51" s="17">
        <v>89000</v>
      </c>
      <c r="C51" s="17">
        <v>96000</v>
      </c>
      <c r="D51" s="17">
        <v>72000</v>
      </c>
      <c r="E51" s="17">
        <v>95000</v>
      </c>
      <c r="F51" s="17">
        <v>147000</v>
      </c>
    </row>
    <row r="52" spans="1:6" x14ac:dyDescent="0.25">
      <c r="A52" s="16" t="s">
        <v>234</v>
      </c>
      <c r="B52" s="17">
        <v>31000</v>
      </c>
      <c r="C52" s="17">
        <v>2000</v>
      </c>
      <c r="D52" s="17">
        <v>125000</v>
      </c>
      <c r="E52" s="17">
        <v>80000</v>
      </c>
      <c r="F52" s="17">
        <v>243000</v>
      </c>
    </row>
    <row r="53" spans="1:6" x14ac:dyDescent="0.25">
      <c r="A53" s="16" t="s">
        <v>192</v>
      </c>
      <c r="B53" s="17">
        <v>-38000</v>
      </c>
      <c r="C53" s="17">
        <v>-68000</v>
      </c>
      <c r="D53" s="17">
        <v>-117000</v>
      </c>
      <c r="E53" s="17">
        <v>-65000</v>
      </c>
      <c r="F53" s="17">
        <v>-30000</v>
      </c>
    </row>
    <row r="54" spans="1:6" x14ac:dyDescent="0.25">
      <c r="A54" s="16" t="s">
        <v>55</v>
      </c>
      <c r="B54" s="15" t="s">
        <v>63</v>
      </c>
      <c r="C54" s="15" t="s">
        <v>63</v>
      </c>
      <c r="D54" s="15" t="s">
        <v>63</v>
      </c>
      <c r="E54" s="15" t="s">
        <v>63</v>
      </c>
      <c r="F54" s="15" t="s">
        <v>63</v>
      </c>
    </row>
    <row r="55" spans="1:6" x14ac:dyDescent="0.25">
      <c r="A55" s="16" t="s">
        <v>1</v>
      </c>
      <c r="B55" s="15" t="s">
        <v>63</v>
      </c>
      <c r="C55" s="15" t="s">
        <v>63</v>
      </c>
      <c r="D55" s="15" t="s">
        <v>63</v>
      </c>
      <c r="E55" s="15" t="s">
        <v>63</v>
      </c>
      <c r="F55" s="15" t="s">
        <v>63</v>
      </c>
    </row>
    <row r="56" spans="1:6" x14ac:dyDescent="0.25">
      <c r="A56" s="16" t="s">
        <v>233</v>
      </c>
      <c r="B56" s="17">
        <v>73000</v>
      </c>
      <c r="C56" s="15" t="s">
        <v>63</v>
      </c>
      <c r="D56" s="15" t="s">
        <v>63</v>
      </c>
      <c r="E56" s="15" t="s">
        <v>63</v>
      </c>
      <c r="F56" s="15" t="s">
        <v>63</v>
      </c>
    </row>
    <row r="57" spans="1:6" x14ac:dyDescent="0.25">
      <c r="A57" s="16" t="s">
        <v>190</v>
      </c>
      <c r="B57" s="15" t="s">
        <v>63</v>
      </c>
      <c r="C57" s="15" t="s">
        <v>63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131</v>
      </c>
      <c r="B58" s="22">
        <v>155000</v>
      </c>
      <c r="C58" s="22">
        <v>30000</v>
      </c>
      <c r="D58" s="22">
        <v>80000</v>
      </c>
      <c r="E58" s="22">
        <v>110000</v>
      </c>
      <c r="F58" s="22">
        <v>360000</v>
      </c>
    </row>
    <row r="59" spans="1:6" x14ac:dyDescent="0.25">
      <c r="A59" s="16" t="s">
        <v>2</v>
      </c>
      <c r="B59" s="16"/>
      <c r="C59" s="16"/>
      <c r="D59" s="16"/>
      <c r="E59" s="16"/>
      <c r="F59" s="16"/>
    </row>
    <row r="60" spans="1:6" x14ac:dyDescent="0.25">
      <c r="A60" s="19" t="s">
        <v>68</v>
      </c>
      <c r="B60" s="16"/>
      <c r="C60" s="16"/>
      <c r="D60" s="16"/>
      <c r="E60" s="16"/>
      <c r="F60" s="16"/>
    </row>
    <row r="61" spans="1:6" x14ac:dyDescent="0.25">
      <c r="A61" s="16" t="s">
        <v>235</v>
      </c>
      <c r="B61" s="17">
        <v>334000</v>
      </c>
      <c r="C61" s="17">
        <v>419000</v>
      </c>
      <c r="D61" s="17">
        <v>230000</v>
      </c>
      <c r="E61" s="17">
        <v>475000</v>
      </c>
      <c r="F61" s="17">
        <v>603000</v>
      </c>
    </row>
    <row r="62" spans="1:6" x14ac:dyDescent="0.25">
      <c r="A62" s="16" t="s">
        <v>234</v>
      </c>
      <c r="B62" s="17">
        <v>98000</v>
      </c>
      <c r="C62" s="17">
        <v>251000</v>
      </c>
      <c r="D62" s="17">
        <v>278000</v>
      </c>
      <c r="E62" s="17">
        <v>403000</v>
      </c>
      <c r="F62" s="17">
        <v>492000</v>
      </c>
    </row>
    <row r="63" spans="1:6" x14ac:dyDescent="0.25">
      <c r="A63" s="16" t="s">
        <v>192</v>
      </c>
      <c r="B63" s="17">
        <v>-260000</v>
      </c>
      <c r="C63" s="17">
        <v>-155000</v>
      </c>
      <c r="D63" s="17">
        <v>-25000</v>
      </c>
      <c r="E63" s="17">
        <v>-210000</v>
      </c>
      <c r="F63" s="17">
        <v>-38000</v>
      </c>
    </row>
    <row r="64" spans="1:6" x14ac:dyDescent="0.25">
      <c r="A64" s="16" t="s">
        <v>55</v>
      </c>
      <c r="B64" s="17">
        <v>-28000</v>
      </c>
      <c r="C64" s="17">
        <v>276000</v>
      </c>
      <c r="D64" s="17">
        <v>-1256000</v>
      </c>
      <c r="E64" s="17">
        <v>818000</v>
      </c>
      <c r="F64" s="15" t="s">
        <v>63</v>
      </c>
    </row>
    <row r="65" spans="1:6" x14ac:dyDescent="0.25">
      <c r="A65" s="16" t="s">
        <v>1</v>
      </c>
      <c r="B65" s="15" t="s">
        <v>63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233</v>
      </c>
      <c r="B66" s="17">
        <v>224000</v>
      </c>
      <c r="C66" s="15" t="s">
        <v>63</v>
      </c>
      <c r="D66" s="15" t="s">
        <v>63</v>
      </c>
      <c r="E66" s="15" t="s">
        <v>63</v>
      </c>
      <c r="F66" s="15" t="s">
        <v>63</v>
      </c>
    </row>
    <row r="67" spans="1:6" x14ac:dyDescent="0.25">
      <c r="A67" s="16" t="s">
        <v>190</v>
      </c>
      <c r="B67" s="15" t="s">
        <v>63</v>
      </c>
      <c r="C67" s="15" t="s">
        <v>63</v>
      </c>
      <c r="D67" s="15" t="s">
        <v>63</v>
      </c>
      <c r="E67" s="15" t="s">
        <v>63</v>
      </c>
      <c r="F67" s="15" t="s">
        <v>63</v>
      </c>
    </row>
    <row r="68" spans="1:6" x14ac:dyDescent="0.25">
      <c r="A68" s="16" t="s">
        <v>131</v>
      </c>
      <c r="B68" s="22">
        <v>368000</v>
      </c>
      <c r="C68" s="22">
        <v>791000</v>
      </c>
      <c r="D68" s="22">
        <v>-773000</v>
      </c>
      <c r="E68" s="22">
        <v>1486000</v>
      </c>
      <c r="F68" s="22">
        <v>1057000</v>
      </c>
    </row>
    <row r="69" spans="1:6" x14ac:dyDescent="0.25">
      <c r="A69" s="16" t="s">
        <v>2</v>
      </c>
      <c r="B69" s="16"/>
      <c r="C69" s="16"/>
      <c r="D69" s="16"/>
      <c r="E69" s="16"/>
      <c r="F69" s="16"/>
    </row>
    <row r="70" spans="1:6" x14ac:dyDescent="0.25">
      <c r="A70" s="19" t="s">
        <v>65</v>
      </c>
      <c r="B70" s="16"/>
      <c r="C70" s="16"/>
      <c r="D70" s="16"/>
      <c r="E70" s="16"/>
      <c r="F70" s="16"/>
    </row>
    <row r="71" spans="1:6" x14ac:dyDescent="0.25">
      <c r="A71" s="16" t="s">
        <v>235</v>
      </c>
      <c r="B71" s="17">
        <v>10509000</v>
      </c>
      <c r="C71" s="17">
        <v>14432000</v>
      </c>
      <c r="D71" s="17">
        <v>14493000</v>
      </c>
      <c r="E71" s="17">
        <v>16439000</v>
      </c>
      <c r="F71" s="17">
        <v>19024000</v>
      </c>
    </row>
    <row r="72" spans="1:6" x14ac:dyDescent="0.25">
      <c r="A72" s="16" t="s">
        <v>234</v>
      </c>
      <c r="B72" s="17">
        <v>7188000</v>
      </c>
      <c r="C72" s="17">
        <v>14002000</v>
      </c>
      <c r="D72" s="17">
        <v>14976000</v>
      </c>
      <c r="E72" s="17">
        <v>16153000</v>
      </c>
      <c r="F72" s="17">
        <v>18043000</v>
      </c>
    </row>
    <row r="73" spans="1:6" x14ac:dyDescent="0.25">
      <c r="A73" s="16" t="s">
        <v>192</v>
      </c>
      <c r="B73" s="17">
        <v>5805000</v>
      </c>
      <c r="C73" s="17">
        <v>2658000</v>
      </c>
      <c r="D73" s="17">
        <v>913000</v>
      </c>
      <c r="E73" s="17">
        <v>2749000</v>
      </c>
      <c r="F73" s="17">
        <v>1479000</v>
      </c>
    </row>
    <row r="74" spans="1:6" x14ac:dyDescent="0.25">
      <c r="A74" s="16" t="s">
        <v>55</v>
      </c>
      <c r="B74" s="17">
        <v>1109000</v>
      </c>
      <c r="C74" s="17">
        <v>1964000</v>
      </c>
      <c r="D74" s="17">
        <v>3089000</v>
      </c>
      <c r="E74" s="17">
        <v>2338000</v>
      </c>
      <c r="F74" s="15" t="s">
        <v>63</v>
      </c>
    </row>
    <row r="75" spans="1:6" x14ac:dyDescent="0.25">
      <c r="A75" s="16" t="s">
        <v>1</v>
      </c>
      <c r="B75" s="15" t="s">
        <v>63</v>
      </c>
      <c r="C75" s="15" t="s">
        <v>63</v>
      </c>
      <c r="D75" s="15" t="s">
        <v>63</v>
      </c>
      <c r="E75" s="15" t="s">
        <v>63</v>
      </c>
      <c r="F75" s="15" t="s">
        <v>63</v>
      </c>
    </row>
    <row r="76" spans="1:6" x14ac:dyDescent="0.25">
      <c r="A76" s="16" t="s">
        <v>233</v>
      </c>
      <c r="B76" s="17">
        <v>2482000</v>
      </c>
      <c r="C76" s="17">
        <v>2473000</v>
      </c>
      <c r="D76" s="15" t="s">
        <v>63</v>
      </c>
      <c r="E76" s="15" t="s">
        <v>63</v>
      </c>
      <c r="F76" s="15" t="s">
        <v>63</v>
      </c>
    </row>
    <row r="77" spans="1:6" x14ac:dyDescent="0.25">
      <c r="A77" s="16" t="s">
        <v>190</v>
      </c>
      <c r="B77" s="15" t="s">
        <v>63</v>
      </c>
      <c r="C77" s="15" t="s">
        <v>63</v>
      </c>
      <c r="D77" s="15" t="s">
        <v>63</v>
      </c>
      <c r="E77" s="15" t="s">
        <v>63</v>
      </c>
      <c r="F77" s="15" t="s">
        <v>63</v>
      </c>
    </row>
    <row r="78" spans="1:6" x14ac:dyDescent="0.25">
      <c r="A78" s="16" t="s">
        <v>131</v>
      </c>
      <c r="B78" s="22">
        <v>27093000</v>
      </c>
      <c r="C78" s="22">
        <v>35529000</v>
      </c>
      <c r="D78" s="22">
        <v>33471000</v>
      </c>
      <c r="E78" s="22">
        <v>37679000</v>
      </c>
      <c r="F78" s="22">
        <v>38546000</v>
      </c>
    </row>
    <row r="79" spans="1:6" x14ac:dyDescent="0.25">
      <c r="A79" s="16" t="s">
        <v>2</v>
      </c>
      <c r="B79" s="16"/>
      <c r="C79" s="16"/>
      <c r="D79" s="16"/>
      <c r="E79" s="16"/>
      <c r="F79" s="16"/>
    </row>
    <row r="80" spans="1:6" x14ac:dyDescent="0.25">
      <c r="A80" s="19" t="s">
        <v>116</v>
      </c>
      <c r="B80" s="16"/>
      <c r="C80" s="16"/>
      <c r="D80" s="16"/>
      <c r="E80" s="16"/>
      <c r="F80" s="16"/>
    </row>
    <row r="81" spans="1:6" x14ac:dyDescent="0.25">
      <c r="A81" s="16" t="s">
        <v>235</v>
      </c>
      <c r="B81" s="17">
        <v>917000</v>
      </c>
      <c r="C81" s="17">
        <v>746000</v>
      </c>
      <c r="D81" s="17">
        <v>684000</v>
      </c>
      <c r="E81" s="17">
        <v>775000</v>
      </c>
      <c r="F81" s="17">
        <v>793000</v>
      </c>
    </row>
    <row r="82" spans="1:6" x14ac:dyDescent="0.25">
      <c r="A82" s="16" t="s">
        <v>234</v>
      </c>
      <c r="B82" s="17">
        <v>280000</v>
      </c>
      <c r="C82" s="17">
        <v>439000</v>
      </c>
      <c r="D82" s="17">
        <v>491000</v>
      </c>
      <c r="E82" s="17">
        <v>527000</v>
      </c>
      <c r="F82" s="17">
        <v>466000</v>
      </c>
    </row>
    <row r="83" spans="1:6" x14ac:dyDescent="0.25">
      <c r="A83" s="16" t="s">
        <v>192</v>
      </c>
      <c r="B83" s="17">
        <v>33000</v>
      </c>
      <c r="C83" s="17">
        <v>40000</v>
      </c>
      <c r="D83" s="17">
        <v>14000</v>
      </c>
      <c r="E83" s="17">
        <v>14000</v>
      </c>
      <c r="F83" s="17">
        <v>29000</v>
      </c>
    </row>
    <row r="84" spans="1:6" x14ac:dyDescent="0.25">
      <c r="A84" s="16" t="s">
        <v>55</v>
      </c>
      <c r="B84" s="15" t="s">
        <v>63</v>
      </c>
      <c r="C84" s="15" t="s">
        <v>63</v>
      </c>
      <c r="D84" s="15" t="s">
        <v>63</v>
      </c>
      <c r="E84" s="15" t="s">
        <v>63</v>
      </c>
      <c r="F84" s="15" t="s">
        <v>63</v>
      </c>
    </row>
    <row r="85" spans="1:6" x14ac:dyDescent="0.25">
      <c r="A85" s="16" t="s">
        <v>1</v>
      </c>
      <c r="B85" s="15" t="s">
        <v>63</v>
      </c>
      <c r="C85" s="15" t="s">
        <v>63</v>
      </c>
      <c r="D85" s="15" t="s">
        <v>63</v>
      </c>
      <c r="E85" s="15" t="s">
        <v>63</v>
      </c>
      <c r="F85" s="15" t="s">
        <v>63</v>
      </c>
    </row>
    <row r="86" spans="1:6" x14ac:dyDescent="0.25">
      <c r="A86" s="16" t="s">
        <v>233</v>
      </c>
      <c r="B86" s="15" t="s">
        <v>63</v>
      </c>
      <c r="C86" s="15" t="s">
        <v>63</v>
      </c>
      <c r="D86" s="15" t="s">
        <v>63</v>
      </c>
      <c r="E86" s="15" t="s">
        <v>63</v>
      </c>
      <c r="F86" s="15" t="s">
        <v>63</v>
      </c>
    </row>
    <row r="87" spans="1:6" x14ac:dyDescent="0.25">
      <c r="A87" s="16" t="s">
        <v>190</v>
      </c>
      <c r="B87" s="15" t="s">
        <v>63</v>
      </c>
      <c r="C87" s="15" t="s">
        <v>63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131</v>
      </c>
      <c r="B88" s="22">
        <v>1230000</v>
      </c>
      <c r="C88" s="22">
        <v>1225000</v>
      </c>
      <c r="D88" s="22">
        <v>1189000</v>
      </c>
      <c r="E88" s="22">
        <v>1316000</v>
      </c>
      <c r="F88" s="22">
        <v>1288000</v>
      </c>
    </row>
    <row r="89" spans="1:6" x14ac:dyDescent="0.25">
      <c r="A89" s="16" t="s">
        <v>2</v>
      </c>
      <c r="B89" s="16"/>
      <c r="C89" s="16"/>
      <c r="D89" s="16"/>
      <c r="E89" s="16"/>
      <c r="F89" s="16"/>
    </row>
    <row r="90" spans="1:6" x14ac:dyDescent="0.25">
      <c r="A90" s="19" t="s">
        <v>115</v>
      </c>
      <c r="B90" s="16"/>
      <c r="C90" s="16"/>
      <c r="D90" s="16"/>
      <c r="E90" s="16"/>
      <c r="F90" s="16"/>
    </row>
    <row r="91" spans="1:6" x14ac:dyDescent="0.25">
      <c r="A91" s="16" t="s">
        <v>235</v>
      </c>
      <c r="B91" s="17">
        <v>-952000</v>
      </c>
      <c r="C91" s="17">
        <v>-1216000</v>
      </c>
      <c r="D91" s="17">
        <v>-1281000</v>
      </c>
      <c r="E91" s="17">
        <v>-2008000</v>
      </c>
      <c r="F91" s="17">
        <v>-2611000</v>
      </c>
    </row>
    <row r="92" spans="1:6" x14ac:dyDescent="0.25">
      <c r="A92" s="16" t="s">
        <v>234</v>
      </c>
      <c r="B92" s="17">
        <v>-638000</v>
      </c>
      <c r="C92" s="17">
        <v>-1098000</v>
      </c>
      <c r="D92" s="17">
        <v>-1139000</v>
      </c>
      <c r="E92" s="17">
        <v>-1178000</v>
      </c>
      <c r="F92" s="17">
        <v>-1697000</v>
      </c>
    </row>
    <row r="93" spans="1:6" x14ac:dyDescent="0.25">
      <c r="A93" s="16" t="s">
        <v>192</v>
      </c>
      <c r="B93" s="17">
        <v>-110000</v>
      </c>
      <c r="C93" s="17">
        <v>-194000</v>
      </c>
      <c r="D93" s="17">
        <v>-95000</v>
      </c>
      <c r="E93" s="17">
        <v>-42000</v>
      </c>
      <c r="F93" s="17">
        <v>-107000</v>
      </c>
    </row>
    <row r="94" spans="1:6" x14ac:dyDescent="0.25">
      <c r="A94" s="16" t="s">
        <v>55</v>
      </c>
      <c r="B94" s="15" t="s">
        <v>63</v>
      </c>
      <c r="C94" s="15" t="s">
        <v>63</v>
      </c>
      <c r="D94" s="15" t="s">
        <v>63</v>
      </c>
      <c r="E94" s="15" t="s">
        <v>63</v>
      </c>
      <c r="F94" s="15" t="s">
        <v>63</v>
      </c>
    </row>
    <row r="95" spans="1:6" x14ac:dyDescent="0.25">
      <c r="A95" s="16" t="s">
        <v>1</v>
      </c>
      <c r="B95" s="15" t="s">
        <v>63</v>
      </c>
      <c r="C95" s="15" t="s">
        <v>63</v>
      </c>
      <c r="D95" s="15" t="s">
        <v>63</v>
      </c>
      <c r="E95" s="15" t="s">
        <v>63</v>
      </c>
      <c r="F95" s="15" t="s">
        <v>63</v>
      </c>
    </row>
    <row r="96" spans="1:6" x14ac:dyDescent="0.25">
      <c r="A96" s="16" t="s">
        <v>233</v>
      </c>
      <c r="B96" s="15" t="s">
        <v>63</v>
      </c>
      <c r="C96" s="15" t="s">
        <v>63</v>
      </c>
      <c r="D96" s="15" t="s">
        <v>63</v>
      </c>
      <c r="E96" s="15" t="s">
        <v>63</v>
      </c>
      <c r="F96" s="15" t="s">
        <v>63</v>
      </c>
    </row>
    <row r="97" spans="1:6" x14ac:dyDescent="0.25">
      <c r="A97" s="16" t="s">
        <v>190</v>
      </c>
      <c r="B97" s="15" t="s">
        <v>63</v>
      </c>
      <c r="C97" s="15" t="s">
        <v>63</v>
      </c>
      <c r="D97" s="15" t="s">
        <v>63</v>
      </c>
      <c r="E97" s="15" t="s">
        <v>63</v>
      </c>
      <c r="F97" s="15" t="s">
        <v>63</v>
      </c>
    </row>
    <row r="98" spans="1:6" x14ac:dyDescent="0.25">
      <c r="A98" s="16" t="s">
        <v>131</v>
      </c>
      <c r="B98" s="22">
        <v>-1700000</v>
      </c>
      <c r="C98" s="22">
        <v>-2508000</v>
      </c>
      <c r="D98" s="22">
        <v>-2515000</v>
      </c>
      <c r="E98" s="22">
        <v>-3228000</v>
      </c>
      <c r="F98" s="22">
        <v>-4415000</v>
      </c>
    </row>
    <row r="99" spans="1:6" x14ac:dyDescent="0.25">
      <c r="A99" s="16"/>
    </row>
    <row r="100" spans="1:6" ht="16.2" thickBot="1" x14ac:dyDescent="0.35">
      <c r="A100" s="50" t="s">
        <v>128</v>
      </c>
      <c r="B100" s="5"/>
      <c r="C100" s="5"/>
      <c r="D100" s="5"/>
      <c r="E100" s="5"/>
      <c r="F100" s="5"/>
    </row>
    <row r="101" spans="1:6" x14ac:dyDescent="0.25">
      <c r="A101" s="27" t="s">
        <v>127</v>
      </c>
      <c r="B101" s="26" t="s">
        <v>126</v>
      </c>
      <c r="C101" s="26" t="s">
        <v>125</v>
      </c>
      <c r="D101" s="26" t="s">
        <v>124</v>
      </c>
      <c r="E101" s="26" t="s">
        <v>123</v>
      </c>
      <c r="F101" s="26" t="s">
        <v>189</v>
      </c>
    </row>
    <row r="102" spans="1:6" x14ac:dyDescent="0.25">
      <c r="A102" s="16" t="s">
        <v>74</v>
      </c>
      <c r="B102" s="20">
        <v>43465</v>
      </c>
      <c r="C102" s="20">
        <v>43830</v>
      </c>
      <c r="D102" s="20">
        <v>44196</v>
      </c>
      <c r="E102" s="20">
        <v>44561</v>
      </c>
      <c r="F102" s="20">
        <v>44926</v>
      </c>
    </row>
    <row r="103" spans="1:6" x14ac:dyDescent="0.25">
      <c r="A103" s="16" t="s">
        <v>122</v>
      </c>
      <c r="B103" s="15" t="s">
        <v>0</v>
      </c>
      <c r="C103" s="15" t="s">
        <v>0</v>
      </c>
      <c r="D103" s="15" t="s">
        <v>0</v>
      </c>
      <c r="E103" s="15" t="s">
        <v>0</v>
      </c>
      <c r="F103" s="15" t="s">
        <v>0</v>
      </c>
    </row>
    <row r="104" spans="1:6" x14ac:dyDescent="0.25">
      <c r="A104" s="16" t="s">
        <v>2</v>
      </c>
      <c r="B104" s="16"/>
      <c r="C104" s="16"/>
      <c r="D104" s="16"/>
      <c r="E104" s="16"/>
      <c r="F104" s="16"/>
    </row>
    <row r="105" spans="1:6" x14ac:dyDescent="0.25">
      <c r="A105" s="19" t="s">
        <v>121</v>
      </c>
      <c r="B105" s="16"/>
      <c r="C105" s="16"/>
      <c r="D105" s="16"/>
      <c r="E105" s="16"/>
      <c r="F105" s="16"/>
    </row>
    <row r="106" spans="1:6" x14ac:dyDescent="0.25">
      <c r="A106" s="16" t="s">
        <v>3</v>
      </c>
      <c r="B106" s="17">
        <v>6277000</v>
      </c>
      <c r="C106" s="17">
        <v>7564000</v>
      </c>
      <c r="D106" s="17">
        <v>7418000</v>
      </c>
      <c r="E106" s="17">
        <v>8352000</v>
      </c>
      <c r="F106" s="17">
        <v>9321000</v>
      </c>
    </row>
    <row r="107" spans="1:6" x14ac:dyDescent="0.25">
      <c r="A107" s="16" t="s">
        <v>130</v>
      </c>
      <c r="B107" s="22">
        <v>6277000</v>
      </c>
      <c r="C107" s="22">
        <v>7564000</v>
      </c>
      <c r="D107" s="22">
        <v>7418000</v>
      </c>
      <c r="E107" s="22">
        <v>8352000</v>
      </c>
      <c r="F107" s="22">
        <v>9321000</v>
      </c>
    </row>
    <row r="108" spans="1:6" x14ac:dyDescent="0.25">
      <c r="A108" s="16" t="s">
        <v>2</v>
      </c>
      <c r="B108" s="16"/>
      <c r="C108" s="16"/>
      <c r="D108" s="16"/>
      <c r="E108" s="16"/>
      <c r="F108" s="16"/>
    </row>
    <row r="109" spans="1:6" x14ac:dyDescent="0.25">
      <c r="A109" s="19" t="s">
        <v>120</v>
      </c>
      <c r="B109" s="16"/>
      <c r="C109" s="16"/>
      <c r="D109" s="16"/>
      <c r="E109" s="16"/>
      <c r="F109" s="16"/>
    </row>
    <row r="110" spans="1:6" x14ac:dyDescent="0.25">
      <c r="A110" s="16" t="s">
        <v>3</v>
      </c>
      <c r="B110" s="17">
        <v>868000</v>
      </c>
      <c r="C110" s="17">
        <v>1071000</v>
      </c>
      <c r="D110" s="17">
        <v>1039000</v>
      </c>
      <c r="E110" s="17">
        <v>1363000</v>
      </c>
      <c r="F110" s="17">
        <v>1566000</v>
      </c>
    </row>
    <row r="111" spans="1:6" x14ac:dyDescent="0.25">
      <c r="A111" s="16" t="s">
        <v>130</v>
      </c>
      <c r="B111" s="22">
        <v>868000</v>
      </c>
      <c r="C111" s="22">
        <v>1071000</v>
      </c>
      <c r="D111" s="22">
        <v>1039000</v>
      </c>
      <c r="E111" s="22">
        <v>1363000</v>
      </c>
      <c r="F111" s="22">
        <v>1566000</v>
      </c>
    </row>
    <row r="112" spans="1:6" x14ac:dyDescent="0.25">
      <c r="A112" s="16" t="s">
        <v>2</v>
      </c>
      <c r="B112" s="16"/>
      <c r="C112" s="16"/>
      <c r="D112" s="16"/>
      <c r="E112" s="16"/>
      <c r="F112" s="16"/>
    </row>
    <row r="113" spans="1:6" x14ac:dyDescent="0.25">
      <c r="A113" s="19" t="s">
        <v>119</v>
      </c>
      <c r="B113" s="16"/>
      <c r="C113" s="16"/>
      <c r="D113" s="16"/>
      <c r="E113" s="16"/>
      <c r="F113" s="16"/>
    </row>
    <row r="114" spans="1:6" x14ac:dyDescent="0.25">
      <c r="A114" s="16" t="s">
        <v>3</v>
      </c>
      <c r="B114" s="17">
        <v>-420000</v>
      </c>
      <c r="C114" s="17">
        <v>-567000</v>
      </c>
      <c r="D114" s="17">
        <v>-529000</v>
      </c>
      <c r="E114" s="17">
        <v>-529000</v>
      </c>
      <c r="F114" s="17">
        <v>-524000</v>
      </c>
    </row>
    <row r="115" spans="1:6" x14ac:dyDescent="0.25">
      <c r="A115" s="16" t="s">
        <v>130</v>
      </c>
      <c r="B115" s="22">
        <v>-420000</v>
      </c>
      <c r="C115" s="22">
        <v>-567000</v>
      </c>
      <c r="D115" s="22">
        <v>-529000</v>
      </c>
      <c r="E115" s="22">
        <v>-529000</v>
      </c>
      <c r="F115" s="22">
        <v>-524000</v>
      </c>
    </row>
    <row r="116" spans="1:6" x14ac:dyDescent="0.25">
      <c r="A116" s="16" t="s">
        <v>2</v>
      </c>
      <c r="B116" s="16"/>
      <c r="C116" s="16"/>
      <c r="D116" s="16"/>
      <c r="E116" s="16"/>
      <c r="F116" s="16"/>
    </row>
    <row r="117" spans="1:6" x14ac:dyDescent="0.25">
      <c r="A117" s="19" t="s">
        <v>118</v>
      </c>
      <c r="B117" s="16"/>
      <c r="C117" s="16"/>
      <c r="D117" s="16"/>
      <c r="E117" s="16"/>
      <c r="F117" s="16"/>
    </row>
    <row r="118" spans="1:6" x14ac:dyDescent="0.25">
      <c r="A118" s="16" t="s">
        <v>3</v>
      </c>
      <c r="B118" s="17">
        <v>551000</v>
      </c>
      <c r="C118" s="17">
        <v>545000</v>
      </c>
      <c r="D118" s="17">
        <v>563000</v>
      </c>
      <c r="E118" s="17">
        <v>778000</v>
      </c>
      <c r="F118" s="17">
        <v>1417000</v>
      </c>
    </row>
    <row r="119" spans="1:6" x14ac:dyDescent="0.25">
      <c r="A119" s="16" t="s">
        <v>130</v>
      </c>
      <c r="B119" s="22">
        <v>551000</v>
      </c>
      <c r="C119" s="22">
        <v>545000</v>
      </c>
      <c r="D119" s="22">
        <v>563000</v>
      </c>
      <c r="E119" s="22">
        <v>778000</v>
      </c>
      <c r="F119" s="22">
        <v>1417000</v>
      </c>
    </row>
    <row r="120" spans="1:6" x14ac:dyDescent="0.25">
      <c r="A120" s="16" t="s">
        <v>2</v>
      </c>
      <c r="B120" s="16"/>
      <c r="C120" s="16"/>
      <c r="D120" s="16"/>
      <c r="E120" s="16"/>
      <c r="F120" s="16"/>
    </row>
    <row r="121" spans="1:6" x14ac:dyDescent="0.25">
      <c r="A121" s="19" t="s">
        <v>117</v>
      </c>
      <c r="B121" s="16"/>
      <c r="C121" s="16"/>
      <c r="D121" s="16"/>
      <c r="E121" s="16"/>
      <c r="F121" s="16"/>
    </row>
    <row r="122" spans="1:6" x14ac:dyDescent="0.25">
      <c r="A122" s="16" t="s">
        <v>3</v>
      </c>
      <c r="B122" s="17">
        <v>155000</v>
      </c>
      <c r="C122" s="17">
        <v>30000</v>
      </c>
      <c r="D122" s="17">
        <v>80000</v>
      </c>
      <c r="E122" s="17">
        <v>110000</v>
      </c>
      <c r="F122" s="17">
        <v>360000</v>
      </c>
    </row>
    <row r="123" spans="1:6" x14ac:dyDescent="0.25">
      <c r="A123" s="16" t="s">
        <v>130</v>
      </c>
      <c r="B123" s="22">
        <v>155000</v>
      </c>
      <c r="C123" s="22">
        <v>30000</v>
      </c>
      <c r="D123" s="22">
        <v>80000</v>
      </c>
      <c r="E123" s="22">
        <v>110000</v>
      </c>
      <c r="F123" s="22">
        <v>360000</v>
      </c>
    </row>
    <row r="124" spans="1:6" x14ac:dyDescent="0.25">
      <c r="A124" s="16" t="s">
        <v>2</v>
      </c>
      <c r="B124" s="16"/>
      <c r="C124" s="16"/>
      <c r="D124" s="16"/>
      <c r="E124" s="16"/>
      <c r="F124" s="16"/>
    </row>
    <row r="125" spans="1:6" x14ac:dyDescent="0.25">
      <c r="A125" s="19" t="s">
        <v>68</v>
      </c>
      <c r="B125" s="16"/>
      <c r="C125" s="16"/>
      <c r="D125" s="16"/>
      <c r="E125" s="16"/>
      <c r="F125" s="16"/>
    </row>
    <row r="126" spans="1:6" x14ac:dyDescent="0.25">
      <c r="A126" s="16" t="s">
        <v>3</v>
      </c>
      <c r="B126" s="17">
        <v>368000</v>
      </c>
      <c r="C126" s="17">
        <v>791000</v>
      </c>
      <c r="D126" s="17">
        <v>-773000</v>
      </c>
      <c r="E126" s="17">
        <v>1486000</v>
      </c>
      <c r="F126" s="17">
        <v>1057000</v>
      </c>
    </row>
    <row r="127" spans="1:6" x14ac:dyDescent="0.25">
      <c r="A127" s="16" t="s">
        <v>130</v>
      </c>
      <c r="B127" s="22">
        <v>368000</v>
      </c>
      <c r="C127" s="22">
        <v>791000</v>
      </c>
      <c r="D127" s="22">
        <v>-773000</v>
      </c>
      <c r="E127" s="22">
        <v>1486000</v>
      </c>
      <c r="F127" s="22">
        <v>1057000</v>
      </c>
    </row>
    <row r="128" spans="1:6" x14ac:dyDescent="0.25">
      <c r="A128" s="16" t="s">
        <v>2</v>
      </c>
      <c r="B128" s="16"/>
      <c r="C128" s="16"/>
      <c r="D128" s="16"/>
      <c r="E128" s="16"/>
      <c r="F128" s="16"/>
    </row>
    <row r="129" spans="1:6" x14ac:dyDescent="0.25">
      <c r="A129" s="19" t="s">
        <v>65</v>
      </c>
      <c r="B129" s="16"/>
      <c r="C129" s="16"/>
      <c r="D129" s="16"/>
      <c r="E129" s="16"/>
      <c r="F129" s="16"/>
    </row>
    <row r="130" spans="1:6" x14ac:dyDescent="0.25">
      <c r="A130" s="16" t="s">
        <v>3</v>
      </c>
      <c r="B130" s="15" t="s">
        <v>63</v>
      </c>
      <c r="C130" s="17">
        <v>35529000</v>
      </c>
      <c r="D130" s="17">
        <v>33471000</v>
      </c>
      <c r="E130" s="17">
        <v>37679000</v>
      </c>
      <c r="F130" s="17">
        <v>38546000</v>
      </c>
    </row>
    <row r="131" spans="1:6" x14ac:dyDescent="0.25">
      <c r="A131" s="16" t="s">
        <v>130</v>
      </c>
      <c r="B131" s="29" t="s">
        <v>63</v>
      </c>
      <c r="C131" s="22">
        <v>35529000</v>
      </c>
      <c r="D131" s="22">
        <v>33471000</v>
      </c>
      <c r="E131" s="22">
        <v>37679000</v>
      </c>
      <c r="F131" s="22">
        <v>38546000</v>
      </c>
    </row>
    <row r="132" spans="1:6" x14ac:dyDescent="0.25">
      <c r="A132" s="16" t="s">
        <v>2</v>
      </c>
      <c r="B132" s="16"/>
      <c r="C132" s="16"/>
      <c r="D132" s="16"/>
      <c r="E132" s="16"/>
      <c r="F132" s="16"/>
    </row>
    <row r="133" spans="1:6" x14ac:dyDescent="0.25">
      <c r="A133" s="19" t="s">
        <v>116</v>
      </c>
      <c r="B133" s="16"/>
      <c r="C133" s="16"/>
      <c r="D133" s="16"/>
      <c r="E133" s="16"/>
      <c r="F133" s="16"/>
    </row>
    <row r="134" spans="1:6" x14ac:dyDescent="0.25">
      <c r="A134" s="16" t="s">
        <v>3</v>
      </c>
      <c r="B134" s="17">
        <v>699000</v>
      </c>
      <c r="C134" s="17">
        <v>954000</v>
      </c>
      <c r="D134" s="17">
        <v>1034000</v>
      </c>
      <c r="E134" s="17">
        <v>1103000</v>
      </c>
      <c r="F134" s="17">
        <v>1097000</v>
      </c>
    </row>
    <row r="135" spans="1:6" x14ac:dyDescent="0.25">
      <c r="A135" s="16" t="s">
        <v>130</v>
      </c>
      <c r="B135" s="22">
        <v>699000</v>
      </c>
      <c r="C135" s="22">
        <v>954000</v>
      </c>
      <c r="D135" s="22">
        <v>1034000</v>
      </c>
      <c r="E135" s="22">
        <v>1103000</v>
      </c>
      <c r="F135" s="22">
        <v>1097000</v>
      </c>
    </row>
    <row r="136" spans="1:6" x14ac:dyDescent="0.25">
      <c r="A136" s="16" t="s">
        <v>2</v>
      </c>
      <c r="B136" s="16"/>
      <c r="C136" s="16"/>
      <c r="D136" s="16"/>
      <c r="E136" s="16"/>
      <c r="F136" s="16"/>
    </row>
    <row r="137" spans="1:6" x14ac:dyDescent="0.25">
      <c r="A137" s="19" t="s">
        <v>115</v>
      </c>
      <c r="B137" s="16"/>
      <c r="C137" s="16"/>
      <c r="D137" s="16"/>
      <c r="E137" s="16"/>
      <c r="F137" s="16"/>
    </row>
    <row r="138" spans="1:6" x14ac:dyDescent="0.25">
      <c r="A138" s="16" t="s">
        <v>3</v>
      </c>
      <c r="B138" s="17">
        <v>-1651000</v>
      </c>
      <c r="C138" s="17">
        <v>-2506000</v>
      </c>
      <c r="D138" s="17">
        <v>-2596000</v>
      </c>
      <c r="E138" s="17">
        <v>-3164000</v>
      </c>
      <c r="F138" s="17">
        <v>-4419000</v>
      </c>
    </row>
    <row r="139" spans="1:6" x14ac:dyDescent="0.25">
      <c r="A139" s="16" t="s">
        <v>130</v>
      </c>
      <c r="B139" s="22">
        <v>-1651000</v>
      </c>
      <c r="C139" s="22">
        <v>-2506000</v>
      </c>
      <c r="D139" s="22">
        <v>-2596000</v>
      </c>
      <c r="E139" s="22">
        <v>-3164000</v>
      </c>
      <c r="F139" s="22">
        <v>-4419000</v>
      </c>
    </row>
    <row r="140" spans="1:6" ht="15.6" x14ac:dyDescent="0.3">
      <c r="A140" s="46"/>
      <c r="B140" s="5"/>
      <c r="C140" s="5"/>
      <c r="D140" s="5"/>
      <c r="E140" s="5"/>
      <c r="F140" s="5"/>
    </row>
    <row r="141" spans="1:6" x14ac:dyDescent="0.25">
      <c r="A141" s="14" t="s">
        <v>81</v>
      </c>
    </row>
    <row r="142" spans="1:6" ht="16.2" thickBot="1" x14ac:dyDescent="0.35">
      <c r="A142" s="50" t="s">
        <v>129</v>
      </c>
      <c r="B142" s="5"/>
      <c r="C142" s="5"/>
      <c r="D142" s="5"/>
      <c r="E142" s="5"/>
      <c r="F142" s="5"/>
    </row>
    <row r="143" spans="1:6" x14ac:dyDescent="0.25">
      <c r="A143" s="27" t="s">
        <v>127</v>
      </c>
      <c r="B143" s="26" t="s">
        <v>126</v>
      </c>
      <c r="C143" s="26" t="s">
        <v>125</v>
      </c>
      <c r="D143" s="26" t="s">
        <v>124</v>
      </c>
      <c r="E143" s="26" t="s">
        <v>123</v>
      </c>
      <c r="F143" s="26" t="s">
        <v>189</v>
      </c>
    </row>
    <row r="144" spans="1:6" x14ac:dyDescent="0.25">
      <c r="A144" s="16" t="s">
        <v>74</v>
      </c>
      <c r="B144" s="20">
        <v>43465</v>
      </c>
      <c r="C144" s="20">
        <v>43830</v>
      </c>
      <c r="D144" s="20">
        <v>44196</v>
      </c>
      <c r="E144" s="20">
        <v>44561</v>
      </c>
      <c r="F144" s="20">
        <v>44926</v>
      </c>
    </row>
    <row r="145" spans="1:6" x14ac:dyDescent="0.25">
      <c r="A145" s="16" t="s">
        <v>122</v>
      </c>
      <c r="B145" s="15" t="s">
        <v>0</v>
      </c>
      <c r="C145" s="15" t="s">
        <v>0</v>
      </c>
      <c r="D145" s="15" t="s">
        <v>0</v>
      </c>
      <c r="E145" s="15" t="s">
        <v>0</v>
      </c>
      <c r="F145" s="15" t="s">
        <v>0</v>
      </c>
    </row>
    <row r="146" spans="1:6" x14ac:dyDescent="0.25">
      <c r="A146" s="16" t="s">
        <v>2</v>
      </c>
      <c r="B146" s="16"/>
      <c r="C146" s="16"/>
      <c r="D146" s="16"/>
      <c r="E146" s="16"/>
      <c r="F146" s="16"/>
    </row>
    <row r="147" spans="1:6" x14ac:dyDescent="0.25">
      <c r="A147" s="19" t="s">
        <v>235</v>
      </c>
      <c r="B147" s="16"/>
      <c r="C147" s="16"/>
      <c r="D147" s="16"/>
      <c r="E147" s="16"/>
      <c r="F147" s="16"/>
    </row>
    <row r="148" spans="1:6" x14ac:dyDescent="0.25">
      <c r="A148" s="19" t="s">
        <v>121</v>
      </c>
      <c r="B148" s="22">
        <v>3232000</v>
      </c>
      <c r="C148" s="22">
        <v>3519000</v>
      </c>
      <c r="D148" s="22">
        <v>3470000</v>
      </c>
      <c r="E148" s="22">
        <v>3763000</v>
      </c>
      <c r="F148" s="22">
        <v>4108000</v>
      </c>
    </row>
    <row r="149" spans="1:6" x14ac:dyDescent="0.25">
      <c r="A149" s="19" t="s">
        <v>120</v>
      </c>
      <c r="B149" s="29" t="s">
        <v>63</v>
      </c>
      <c r="C149" s="29" t="s">
        <v>63</v>
      </c>
      <c r="D149" s="22">
        <v>503000</v>
      </c>
      <c r="E149" s="22">
        <v>773000</v>
      </c>
      <c r="F149" s="22">
        <v>954000</v>
      </c>
    </row>
    <row r="150" spans="1:6" x14ac:dyDescent="0.25">
      <c r="A150" s="19" t="s">
        <v>119</v>
      </c>
      <c r="B150" s="22">
        <v>-197000</v>
      </c>
      <c r="C150" s="22">
        <v>-225000</v>
      </c>
      <c r="D150" s="22">
        <v>-220000</v>
      </c>
      <c r="E150" s="22">
        <v>-226000</v>
      </c>
      <c r="F150" s="22">
        <v>-235000</v>
      </c>
    </row>
    <row r="151" spans="1:6" x14ac:dyDescent="0.25">
      <c r="A151" s="19" t="s">
        <v>117</v>
      </c>
      <c r="B151" s="22">
        <v>89000</v>
      </c>
      <c r="C151" s="22">
        <v>96000</v>
      </c>
      <c r="D151" s="22">
        <v>72000</v>
      </c>
      <c r="E151" s="22">
        <v>95000</v>
      </c>
      <c r="F151" s="22">
        <v>147000</v>
      </c>
    </row>
    <row r="152" spans="1:6" x14ac:dyDescent="0.25">
      <c r="A152" s="19" t="s">
        <v>68</v>
      </c>
      <c r="B152" s="22">
        <v>334000</v>
      </c>
      <c r="C152" s="22">
        <v>419000</v>
      </c>
      <c r="D152" s="22">
        <v>230000</v>
      </c>
      <c r="E152" s="22">
        <v>475000</v>
      </c>
      <c r="F152" s="22">
        <v>603000</v>
      </c>
    </row>
    <row r="153" spans="1:6" x14ac:dyDescent="0.25">
      <c r="A153" s="19" t="s">
        <v>65</v>
      </c>
      <c r="B153" s="22">
        <v>10509000</v>
      </c>
      <c r="C153" s="22">
        <v>14432000</v>
      </c>
      <c r="D153" s="22">
        <v>14493000</v>
      </c>
      <c r="E153" s="22">
        <v>16439000</v>
      </c>
      <c r="F153" s="22">
        <v>19024000</v>
      </c>
    </row>
    <row r="154" spans="1:6" x14ac:dyDescent="0.25">
      <c r="A154" s="19" t="s">
        <v>116</v>
      </c>
      <c r="B154" s="22">
        <v>917000</v>
      </c>
      <c r="C154" s="22">
        <v>746000</v>
      </c>
      <c r="D154" s="22">
        <v>684000</v>
      </c>
      <c r="E154" s="22">
        <v>775000</v>
      </c>
      <c r="F154" s="22">
        <v>793000</v>
      </c>
    </row>
    <row r="155" spans="1:6" x14ac:dyDescent="0.25">
      <c r="A155" s="19" t="s">
        <v>115</v>
      </c>
      <c r="B155" s="22">
        <v>-952000</v>
      </c>
      <c r="C155" s="22">
        <v>-1216000</v>
      </c>
      <c r="D155" s="22">
        <v>-1281000</v>
      </c>
      <c r="E155" s="22">
        <v>-2008000</v>
      </c>
      <c r="F155" s="22">
        <v>-2611000</v>
      </c>
    </row>
    <row r="156" spans="1:6" x14ac:dyDescent="0.25">
      <c r="A156" s="16" t="s">
        <v>2</v>
      </c>
      <c r="B156" s="16"/>
      <c r="C156" s="16"/>
      <c r="D156" s="16"/>
      <c r="E156" s="16"/>
      <c r="F156" s="16"/>
    </row>
    <row r="157" spans="1:6" x14ac:dyDescent="0.25">
      <c r="A157" s="19" t="s">
        <v>234</v>
      </c>
      <c r="B157" s="16"/>
      <c r="C157" s="16"/>
      <c r="D157" s="16"/>
      <c r="E157" s="16"/>
      <c r="F157" s="16"/>
    </row>
    <row r="158" spans="1:6" x14ac:dyDescent="0.25">
      <c r="A158" s="19" t="s">
        <v>121</v>
      </c>
      <c r="B158" s="22">
        <v>3031000</v>
      </c>
      <c r="C158" s="22">
        <v>3750000</v>
      </c>
      <c r="D158" s="22">
        <v>3631000</v>
      </c>
      <c r="E158" s="22">
        <v>4336000</v>
      </c>
      <c r="F158" s="22">
        <v>4946000</v>
      </c>
    </row>
    <row r="159" spans="1:6" x14ac:dyDescent="0.25">
      <c r="A159" s="19" t="s">
        <v>120</v>
      </c>
      <c r="B159" s="29" t="s">
        <v>63</v>
      </c>
      <c r="C159" s="29" t="s">
        <v>63</v>
      </c>
      <c r="D159" s="22">
        <v>550000</v>
      </c>
      <c r="E159" s="22">
        <v>618000</v>
      </c>
      <c r="F159" s="22">
        <v>631000</v>
      </c>
    </row>
    <row r="160" spans="1:6" x14ac:dyDescent="0.25">
      <c r="A160" s="19" t="s">
        <v>119</v>
      </c>
      <c r="B160" s="22">
        <v>-122000</v>
      </c>
      <c r="C160" s="22">
        <v>-144000</v>
      </c>
      <c r="D160" s="22">
        <v>-153000</v>
      </c>
      <c r="E160" s="22">
        <v>-141000</v>
      </c>
      <c r="F160" s="22">
        <v>-137000</v>
      </c>
    </row>
    <row r="161" spans="1:6" x14ac:dyDescent="0.25">
      <c r="A161" s="19" t="s">
        <v>117</v>
      </c>
      <c r="B161" s="22">
        <v>31000</v>
      </c>
      <c r="C161" s="22">
        <v>2000</v>
      </c>
      <c r="D161" s="22">
        <v>125000</v>
      </c>
      <c r="E161" s="22">
        <v>80000</v>
      </c>
      <c r="F161" s="22">
        <v>243000</v>
      </c>
    </row>
    <row r="162" spans="1:6" x14ac:dyDescent="0.25">
      <c r="A162" s="19" t="s">
        <v>68</v>
      </c>
      <c r="B162" s="22">
        <v>98000</v>
      </c>
      <c r="C162" s="22">
        <v>251000</v>
      </c>
      <c r="D162" s="22">
        <v>278000</v>
      </c>
      <c r="E162" s="22">
        <v>403000</v>
      </c>
      <c r="F162" s="22">
        <v>492000</v>
      </c>
    </row>
    <row r="163" spans="1:6" x14ac:dyDescent="0.25">
      <c r="A163" s="19" t="s">
        <v>65</v>
      </c>
      <c r="B163" s="22">
        <v>7188000</v>
      </c>
      <c r="C163" s="22">
        <v>14002000</v>
      </c>
      <c r="D163" s="22">
        <v>14976000</v>
      </c>
      <c r="E163" s="22">
        <v>16153000</v>
      </c>
      <c r="F163" s="22">
        <v>18043000</v>
      </c>
    </row>
    <row r="164" spans="1:6" x14ac:dyDescent="0.25">
      <c r="A164" s="19" t="s">
        <v>116</v>
      </c>
      <c r="B164" s="22">
        <v>280000</v>
      </c>
      <c r="C164" s="22">
        <v>439000</v>
      </c>
      <c r="D164" s="22">
        <v>491000</v>
      </c>
      <c r="E164" s="22">
        <v>527000</v>
      </c>
      <c r="F164" s="22">
        <v>466000</v>
      </c>
    </row>
    <row r="165" spans="1:6" x14ac:dyDescent="0.25">
      <c r="A165" s="19" t="s">
        <v>115</v>
      </c>
      <c r="B165" s="22">
        <v>-638000</v>
      </c>
      <c r="C165" s="22">
        <v>-1098000</v>
      </c>
      <c r="D165" s="22">
        <v>-1139000</v>
      </c>
      <c r="E165" s="22">
        <v>-1178000</v>
      </c>
      <c r="F165" s="22">
        <v>-1697000</v>
      </c>
    </row>
    <row r="166" spans="1:6" x14ac:dyDescent="0.25">
      <c r="A166" s="16" t="s">
        <v>2</v>
      </c>
      <c r="B166" s="16"/>
      <c r="C166" s="16"/>
      <c r="D166" s="16"/>
      <c r="E166" s="16"/>
      <c r="F166" s="16"/>
    </row>
    <row r="167" spans="1:6" x14ac:dyDescent="0.25">
      <c r="A167" s="19" t="s">
        <v>192</v>
      </c>
      <c r="B167" s="16"/>
      <c r="C167" s="16"/>
      <c r="D167" s="16"/>
      <c r="E167" s="16"/>
      <c r="F167" s="16"/>
    </row>
    <row r="168" spans="1:6" x14ac:dyDescent="0.25">
      <c r="A168" s="19" t="s">
        <v>121</v>
      </c>
      <c r="B168" s="22">
        <v>14000</v>
      </c>
      <c r="C168" s="22">
        <v>295000</v>
      </c>
      <c r="D168" s="22">
        <v>317000</v>
      </c>
      <c r="E168" s="22">
        <v>253000</v>
      </c>
      <c r="F168" s="22">
        <v>267000</v>
      </c>
    </row>
    <row r="169" spans="1:6" x14ac:dyDescent="0.25">
      <c r="A169" s="19" t="s">
        <v>120</v>
      </c>
      <c r="B169" s="29" t="s">
        <v>63</v>
      </c>
      <c r="C169" s="29" t="s">
        <v>63</v>
      </c>
      <c r="D169" s="29" t="s">
        <v>63</v>
      </c>
      <c r="E169" s="29" t="s">
        <v>63</v>
      </c>
      <c r="F169" s="29" t="s">
        <v>63</v>
      </c>
    </row>
    <row r="170" spans="1:6" x14ac:dyDescent="0.25">
      <c r="A170" s="19" t="s">
        <v>119</v>
      </c>
      <c r="B170" s="22">
        <v>-135000</v>
      </c>
      <c r="C170" s="22">
        <v>-343000</v>
      </c>
      <c r="D170" s="22">
        <v>-267000</v>
      </c>
      <c r="E170" s="22">
        <v>-278000</v>
      </c>
      <c r="F170" s="22">
        <v>-214000</v>
      </c>
    </row>
    <row r="171" spans="1:6" x14ac:dyDescent="0.25">
      <c r="A171" s="19" t="s">
        <v>117</v>
      </c>
      <c r="B171" s="22">
        <v>-38000</v>
      </c>
      <c r="C171" s="22">
        <v>-68000</v>
      </c>
      <c r="D171" s="22">
        <v>-117000</v>
      </c>
      <c r="E171" s="22">
        <v>-65000</v>
      </c>
      <c r="F171" s="22">
        <v>-30000</v>
      </c>
    </row>
    <row r="172" spans="1:6" x14ac:dyDescent="0.25">
      <c r="A172" s="19" t="s">
        <v>68</v>
      </c>
      <c r="B172" s="22">
        <v>-260000</v>
      </c>
      <c r="C172" s="22">
        <v>-155000</v>
      </c>
      <c r="D172" s="22">
        <v>-25000</v>
      </c>
      <c r="E172" s="22">
        <v>-210000</v>
      </c>
      <c r="F172" s="22">
        <v>-38000</v>
      </c>
    </row>
    <row r="173" spans="1:6" x14ac:dyDescent="0.25">
      <c r="A173" s="19" t="s">
        <v>65</v>
      </c>
      <c r="B173" s="22">
        <v>5805000</v>
      </c>
      <c r="C173" s="22">
        <v>2658000</v>
      </c>
      <c r="D173" s="22">
        <v>913000</v>
      </c>
      <c r="E173" s="22">
        <v>2749000</v>
      </c>
      <c r="F173" s="22">
        <v>1479000</v>
      </c>
    </row>
    <row r="174" spans="1:6" x14ac:dyDescent="0.25">
      <c r="A174" s="19" t="s">
        <v>116</v>
      </c>
      <c r="B174" s="22">
        <v>33000</v>
      </c>
      <c r="C174" s="22">
        <v>40000</v>
      </c>
      <c r="D174" s="22">
        <v>14000</v>
      </c>
      <c r="E174" s="22">
        <v>14000</v>
      </c>
      <c r="F174" s="22">
        <v>29000</v>
      </c>
    </row>
    <row r="175" spans="1:6" x14ac:dyDescent="0.25">
      <c r="A175" s="19" t="s">
        <v>115</v>
      </c>
      <c r="B175" s="22">
        <v>-110000</v>
      </c>
      <c r="C175" s="22">
        <v>-194000</v>
      </c>
      <c r="D175" s="22">
        <v>-95000</v>
      </c>
      <c r="E175" s="22">
        <v>-42000</v>
      </c>
      <c r="F175" s="22">
        <v>-107000</v>
      </c>
    </row>
    <row r="176" spans="1:6" x14ac:dyDescent="0.25">
      <c r="A176" s="16" t="s">
        <v>2</v>
      </c>
      <c r="B176" s="16"/>
      <c r="C176" s="16"/>
      <c r="D176" s="16"/>
      <c r="E176" s="16"/>
      <c r="F176" s="16"/>
    </row>
    <row r="177" spans="1:6" x14ac:dyDescent="0.25">
      <c r="A177" s="19" t="s">
        <v>55</v>
      </c>
      <c r="B177" s="16"/>
      <c r="C177" s="16"/>
      <c r="D177" s="16"/>
      <c r="E177" s="16"/>
      <c r="F177" s="16"/>
    </row>
    <row r="178" spans="1:6" x14ac:dyDescent="0.25">
      <c r="A178" s="19" t="s">
        <v>121</v>
      </c>
      <c r="B178" s="29" t="s">
        <v>63</v>
      </c>
      <c r="C178" s="29" t="s">
        <v>63</v>
      </c>
      <c r="D178" s="29" t="s">
        <v>63</v>
      </c>
      <c r="E178" s="29" t="s">
        <v>63</v>
      </c>
      <c r="F178" s="29" t="s">
        <v>63</v>
      </c>
    </row>
    <row r="179" spans="1:6" x14ac:dyDescent="0.25">
      <c r="A179" s="19" t="s">
        <v>120</v>
      </c>
      <c r="B179" s="29" t="s">
        <v>63</v>
      </c>
      <c r="C179" s="29" t="s">
        <v>63</v>
      </c>
      <c r="D179" s="29" t="s">
        <v>63</v>
      </c>
      <c r="E179" s="29" t="s">
        <v>63</v>
      </c>
      <c r="F179" s="29" t="s">
        <v>63</v>
      </c>
    </row>
    <row r="180" spans="1:6" x14ac:dyDescent="0.25">
      <c r="A180" s="19" t="s">
        <v>119</v>
      </c>
      <c r="B180" s="29" t="s">
        <v>63</v>
      </c>
      <c r="C180" s="29" t="s">
        <v>63</v>
      </c>
      <c r="D180" s="29" t="s">
        <v>63</v>
      </c>
      <c r="E180" s="29" t="s">
        <v>63</v>
      </c>
      <c r="F180" s="29" t="s">
        <v>63</v>
      </c>
    </row>
    <row r="181" spans="1:6" x14ac:dyDescent="0.25">
      <c r="A181" s="19" t="s">
        <v>117</v>
      </c>
      <c r="B181" s="29" t="s">
        <v>63</v>
      </c>
      <c r="C181" s="29" t="s">
        <v>63</v>
      </c>
      <c r="D181" s="29" t="s">
        <v>63</v>
      </c>
      <c r="E181" s="29" t="s">
        <v>63</v>
      </c>
      <c r="F181" s="29" t="s">
        <v>63</v>
      </c>
    </row>
    <row r="182" spans="1:6" x14ac:dyDescent="0.25">
      <c r="A182" s="19" t="s">
        <v>68</v>
      </c>
      <c r="B182" s="22">
        <v>-28000</v>
      </c>
      <c r="C182" s="22">
        <v>276000</v>
      </c>
      <c r="D182" s="22">
        <v>-1256000</v>
      </c>
      <c r="E182" s="22">
        <v>818000</v>
      </c>
      <c r="F182" s="29" t="s">
        <v>63</v>
      </c>
    </row>
    <row r="183" spans="1:6" x14ac:dyDescent="0.25">
      <c r="A183" s="19" t="s">
        <v>65</v>
      </c>
      <c r="B183" s="22">
        <v>1109000</v>
      </c>
      <c r="C183" s="22">
        <v>1964000</v>
      </c>
      <c r="D183" s="22">
        <v>3089000</v>
      </c>
      <c r="E183" s="22">
        <v>2338000</v>
      </c>
      <c r="F183" s="29" t="s">
        <v>63</v>
      </c>
    </row>
    <row r="184" spans="1:6" x14ac:dyDescent="0.25">
      <c r="A184" s="19" t="s">
        <v>116</v>
      </c>
      <c r="B184" s="29" t="s">
        <v>63</v>
      </c>
      <c r="C184" s="29" t="s">
        <v>63</v>
      </c>
      <c r="D184" s="29" t="s">
        <v>63</v>
      </c>
      <c r="E184" s="29" t="s">
        <v>63</v>
      </c>
      <c r="F184" s="29" t="s">
        <v>63</v>
      </c>
    </row>
    <row r="185" spans="1:6" x14ac:dyDescent="0.25">
      <c r="A185" s="19" t="s">
        <v>115</v>
      </c>
      <c r="B185" s="29" t="s">
        <v>63</v>
      </c>
      <c r="C185" s="29" t="s">
        <v>63</v>
      </c>
      <c r="D185" s="29" t="s">
        <v>63</v>
      </c>
      <c r="E185" s="29" t="s">
        <v>63</v>
      </c>
      <c r="F185" s="29" t="s">
        <v>63</v>
      </c>
    </row>
    <row r="186" spans="1:6" x14ac:dyDescent="0.25">
      <c r="A186" s="16" t="s">
        <v>2</v>
      </c>
      <c r="B186" s="16"/>
      <c r="C186" s="16"/>
      <c r="D186" s="16"/>
      <c r="E186" s="16"/>
      <c r="F186" s="16"/>
    </row>
    <row r="187" spans="1:6" x14ac:dyDescent="0.25">
      <c r="A187" s="19" t="s">
        <v>1</v>
      </c>
      <c r="B187" s="16"/>
      <c r="C187" s="16"/>
      <c r="D187" s="16"/>
      <c r="E187" s="16"/>
      <c r="F187" s="16"/>
    </row>
    <row r="188" spans="1:6" x14ac:dyDescent="0.25">
      <c r="A188" s="19" t="s">
        <v>121</v>
      </c>
      <c r="B188" s="29" t="s">
        <v>63</v>
      </c>
      <c r="C188" s="29" t="s">
        <v>63</v>
      </c>
      <c r="D188" s="29" t="s">
        <v>63</v>
      </c>
      <c r="E188" s="29" t="s">
        <v>63</v>
      </c>
      <c r="F188" s="29" t="s">
        <v>63</v>
      </c>
    </row>
    <row r="189" spans="1:6" x14ac:dyDescent="0.25">
      <c r="A189" s="19" t="s">
        <v>120</v>
      </c>
      <c r="B189" s="29" t="s">
        <v>63</v>
      </c>
      <c r="C189" s="29" t="s">
        <v>63</v>
      </c>
      <c r="D189" s="29" t="s">
        <v>63</v>
      </c>
      <c r="E189" s="29" t="s">
        <v>63</v>
      </c>
      <c r="F189" s="29" t="s">
        <v>63</v>
      </c>
    </row>
    <row r="190" spans="1:6" x14ac:dyDescent="0.25">
      <c r="A190" s="19" t="s">
        <v>119</v>
      </c>
      <c r="B190" s="22">
        <v>44000</v>
      </c>
      <c r="C190" s="22">
        <v>145000</v>
      </c>
      <c r="D190" s="22">
        <v>111000</v>
      </c>
      <c r="E190" s="22">
        <v>116000</v>
      </c>
      <c r="F190" s="22">
        <v>62000</v>
      </c>
    </row>
    <row r="191" spans="1:6" x14ac:dyDescent="0.25">
      <c r="A191" s="19" t="s">
        <v>117</v>
      </c>
      <c r="B191" s="29" t="s">
        <v>63</v>
      </c>
      <c r="C191" s="29" t="s">
        <v>63</v>
      </c>
      <c r="D191" s="29" t="s">
        <v>63</v>
      </c>
      <c r="E191" s="29" t="s">
        <v>63</v>
      </c>
      <c r="F191" s="29" t="s">
        <v>63</v>
      </c>
    </row>
    <row r="192" spans="1:6" x14ac:dyDescent="0.25">
      <c r="A192" s="19" t="s">
        <v>68</v>
      </c>
      <c r="B192" s="29" t="s">
        <v>63</v>
      </c>
      <c r="C192" s="29" t="s">
        <v>63</v>
      </c>
      <c r="D192" s="29" t="s">
        <v>63</v>
      </c>
      <c r="E192" s="29" t="s">
        <v>63</v>
      </c>
      <c r="F192" s="29" t="s">
        <v>63</v>
      </c>
    </row>
    <row r="193" spans="1:6" x14ac:dyDescent="0.25">
      <c r="A193" s="19" t="s">
        <v>65</v>
      </c>
      <c r="B193" s="29" t="s">
        <v>63</v>
      </c>
      <c r="C193" s="29" t="s">
        <v>63</v>
      </c>
      <c r="D193" s="29" t="s">
        <v>63</v>
      </c>
      <c r="E193" s="29" t="s">
        <v>63</v>
      </c>
      <c r="F193" s="29" t="s">
        <v>63</v>
      </c>
    </row>
    <row r="194" spans="1:6" x14ac:dyDescent="0.25">
      <c r="A194" s="19" t="s">
        <v>116</v>
      </c>
      <c r="B194" s="29" t="s">
        <v>63</v>
      </c>
      <c r="C194" s="29" t="s">
        <v>63</v>
      </c>
      <c r="D194" s="29" t="s">
        <v>63</v>
      </c>
      <c r="E194" s="29" t="s">
        <v>63</v>
      </c>
      <c r="F194" s="29" t="s">
        <v>63</v>
      </c>
    </row>
    <row r="195" spans="1:6" x14ac:dyDescent="0.25">
      <c r="A195" s="19" t="s">
        <v>115</v>
      </c>
      <c r="B195" s="29" t="s">
        <v>63</v>
      </c>
      <c r="C195" s="29" t="s">
        <v>63</v>
      </c>
      <c r="D195" s="29" t="s">
        <v>63</v>
      </c>
      <c r="E195" s="29" t="s">
        <v>63</v>
      </c>
      <c r="F195" s="29" t="s">
        <v>63</v>
      </c>
    </row>
    <row r="196" spans="1:6" x14ac:dyDescent="0.25">
      <c r="A196" s="16" t="s">
        <v>2</v>
      </c>
      <c r="B196" s="16"/>
      <c r="C196" s="16"/>
      <c r="D196" s="16"/>
      <c r="E196" s="16"/>
      <c r="F196" s="16"/>
    </row>
    <row r="197" spans="1:6" x14ac:dyDescent="0.25">
      <c r="A197" s="19" t="s">
        <v>233</v>
      </c>
      <c r="B197" s="16"/>
      <c r="C197" s="16"/>
      <c r="D197" s="16"/>
      <c r="E197" s="16"/>
      <c r="F197" s="16"/>
    </row>
    <row r="198" spans="1:6" x14ac:dyDescent="0.25">
      <c r="A198" s="19" t="s">
        <v>121</v>
      </c>
      <c r="B198" s="29" t="s">
        <v>63</v>
      </c>
      <c r="C198" s="29" t="s">
        <v>63</v>
      </c>
      <c r="D198" s="29" t="s">
        <v>63</v>
      </c>
      <c r="E198" s="29" t="s">
        <v>63</v>
      </c>
      <c r="F198" s="29" t="s">
        <v>63</v>
      </c>
    </row>
    <row r="199" spans="1:6" x14ac:dyDescent="0.25">
      <c r="A199" s="19" t="s">
        <v>120</v>
      </c>
      <c r="B199" s="29" t="s">
        <v>63</v>
      </c>
      <c r="C199" s="29" t="s">
        <v>63</v>
      </c>
      <c r="D199" s="29" t="s">
        <v>63</v>
      </c>
      <c r="E199" s="29" t="s">
        <v>63</v>
      </c>
      <c r="F199" s="29" t="s">
        <v>63</v>
      </c>
    </row>
    <row r="200" spans="1:6" x14ac:dyDescent="0.25">
      <c r="A200" s="19" t="s">
        <v>119</v>
      </c>
      <c r="B200" s="22">
        <v>-10000</v>
      </c>
      <c r="C200" s="29" t="s">
        <v>63</v>
      </c>
      <c r="D200" s="29" t="s">
        <v>63</v>
      </c>
      <c r="E200" s="29" t="s">
        <v>63</v>
      </c>
      <c r="F200" s="29" t="s">
        <v>63</v>
      </c>
    </row>
    <row r="201" spans="1:6" x14ac:dyDescent="0.25">
      <c r="A201" s="19" t="s">
        <v>117</v>
      </c>
      <c r="B201" s="22">
        <v>73000</v>
      </c>
      <c r="C201" s="29" t="s">
        <v>63</v>
      </c>
      <c r="D201" s="29" t="s">
        <v>63</v>
      </c>
      <c r="E201" s="29" t="s">
        <v>63</v>
      </c>
      <c r="F201" s="29" t="s">
        <v>63</v>
      </c>
    </row>
    <row r="202" spans="1:6" x14ac:dyDescent="0.25">
      <c r="A202" s="19" t="s">
        <v>68</v>
      </c>
      <c r="B202" s="22">
        <v>224000</v>
      </c>
      <c r="C202" s="29" t="s">
        <v>63</v>
      </c>
      <c r="D202" s="29" t="s">
        <v>63</v>
      </c>
      <c r="E202" s="29" t="s">
        <v>63</v>
      </c>
      <c r="F202" s="29" t="s">
        <v>63</v>
      </c>
    </row>
    <row r="203" spans="1:6" x14ac:dyDescent="0.25">
      <c r="A203" s="19" t="s">
        <v>65</v>
      </c>
      <c r="B203" s="22">
        <v>2482000</v>
      </c>
      <c r="C203" s="22">
        <v>2473000</v>
      </c>
      <c r="D203" s="29" t="s">
        <v>63</v>
      </c>
      <c r="E203" s="29" t="s">
        <v>63</v>
      </c>
      <c r="F203" s="29" t="s">
        <v>63</v>
      </c>
    </row>
    <row r="204" spans="1:6" x14ac:dyDescent="0.25">
      <c r="A204" s="19" t="s">
        <v>116</v>
      </c>
      <c r="B204" s="29" t="s">
        <v>63</v>
      </c>
      <c r="C204" s="29" t="s">
        <v>63</v>
      </c>
      <c r="D204" s="29" t="s">
        <v>63</v>
      </c>
      <c r="E204" s="29" t="s">
        <v>63</v>
      </c>
      <c r="F204" s="29" t="s">
        <v>63</v>
      </c>
    </row>
    <row r="205" spans="1:6" x14ac:dyDescent="0.25">
      <c r="A205" s="19" t="s">
        <v>115</v>
      </c>
      <c r="B205" s="29" t="s">
        <v>63</v>
      </c>
      <c r="C205" s="29" t="s">
        <v>63</v>
      </c>
      <c r="D205" s="29" t="s">
        <v>63</v>
      </c>
      <c r="E205" s="29" t="s">
        <v>63</v>
      </c>
      <c r="F205" s="29" t="s">
        <v>63</v>
      </c>
    </row>
    <row r="206" spans="1:6" x14ac:dyDescent="0.25">
      <c r="A206" s="16" t="s">
        <v>2</v>
      </c>
      <c r="B206" s="16"/>
      <c r="C206" s="16"/>
      <c r="D206" s="16"/>
      <c r="E206" s="16"/>
      <c r="F206" s="16"/>
    </row>
    <row r="207" spans="1:6" x14ac:dyDescent="0.25">
      <c r="A207" s="19" t="s">
        <v>190</v>
      </c>
      <c r="B207" s="16"/>
      <c r="C207" s="16"/>
      <c r="D207" s="16"/>
      <c r="E207" s="16"/>
      <c r="F207" s="16"/>
    </row>
    <row r="208" spans="1:6" x14ac:dyDescent="0.25">
      <c r="A208" s="19" t="s">
        <v>121</v>
      </c>
      <c r="B208" s="29" t="s">
        <v>63</v>
      </c>
      <c r="C208" s="29" t="s">
        <v>63</v>
      </c>
      <c r="D208" s="29" t="s">
        <v>63</v>
      </c>
      <c r="E208" s="29" t="s">
        <v>63</v>
      </c>
      <c r="F208" s="29" t="s">
        <v>63</v>
      </c>
    </row>
    <row r="209" spans="1:6" x14ac:dyDescent="0.25">
      <c r="A209" s="19" t="s">
        <v>120</v>
      </c>
      <c r="B209" s="29" t="s">
        <v>63</v>
      </c>
      <c r="C209" s="29" t="s">
        <v>63</v>
      </c>
      <c r="D209" s="29" t="s">
        <v>63</v>
      </c>
      <c r="E209" s="29" t="s">
        <v>63</v>
      </c>
      <c r="F209" s="29" t="s">
        <v>63</v>
      </c>
    </row>
    <row r="210" spans="1:6" x14ac:dyDescent="0.25">
      <c r="A210" s="19" t="s">
        <v>119</v>
      </c>
      <c r="B210" s="29" t="s">
        <v>63</v>
      </c>
      <c r="C210" s="29" t="s">
        <v>63</v>
      </c>
      <c r="D210" s="29" t="s">
        <v>63</v>
      </c>
      <c r="E210" s="29" t="s">
        <v>63</v>
      </c>
      <c r="F210" s="29" t="s">
        <v>63</v>
      </c>
    </row>
    <row r="211" spans="1:6" x14ac:dyDescent="0.25">
      <c r="A211" s="19" t="s">
        <v>117</v>
      </c>
      <c r="B211" s="29" t="s">
        <v>63</v>
      </c>
      <c r="C211" s="29" t="s">
        <v>63</v>
      </c>
      <c r="D211" s="29" t="s">
        <v>63</v>
      </c>
      <c r="E211" s="29" t="s">
        <v>63</v>
      </c>
      <c r="F211" s="29" t="s">
        <v>63</v>
      </c>
    </row>
    <row r="212" spans="1:6" x14ac:dyDescent="0.25">
      <c r="A212" s="19" t="s">
        <v>68</v>
      </c>
      <c r="B212" s="29" t="s">
        <v>63</v>
      </c>
      <c r="C212" s="29" t="s">
        <v>63</v>
      </c>
      <c r="D212" s="29" t="s">
        <v>63</v>
      </c>
      <c r="E212" s="29" t="s">
        <v>63</v>
      </c>
      <c r="F212" s="29" t="s">
        <v>63</v>
      </c>
    </row>
    <row r="213" spans="1:6" x14ac:dyDescent="0.25">
      <c r="A213" s="19" t="s">
        <v>65</v>
      </c>
      <c r="B213" s="29" t="s">
        <v>63</v>
      </c>
      <c r="C213" s="29" t="s">
        <v>63</v>
      </c>
      <c r="D213" s="29" t="s">
        <v>63</v>
      </c>
      <c r="E213" s="29" t="s">
        <v>63</v>
      </c>
      <c r="F213" s="29" t="s">
        <v>63</v>
      </c>
    </row>
    <row r="214" spans="1:6" x14ac:dyDescent="0.25">
      <c r="A214" s="19" t="s">
        <v>116</v>
      </c>
      <c r="B214" s="29" t="s">
        <v>63</v>
      </c>
      <c r="C214" s="29" t="s">
        <v>63</v>
      </c>
      <c r="D214" s="29" t="s">
        <v>63</v>
      </c>
      <c r="E214" s="29" t="s">
        <v>63</v>
      </c>
      <c r="F214" s="29" t="s">
        <v>63</v>
      </c>
    </row>
    <row r="215" spans="1:6" x14ac:dyDescent="0.25">
      <c r="A215" s="19" t="s">
        <v>115</v>
      </c>
      <c r="B215" s="29" t="s">
        <v>63</v>
      </c>
      <c r="C215" s="29" t="s">
        <v>63</v>
      </c>
      <c r="D215" s="29" t="s">
        <v>63</v>
      </c>
      <c r="E215" s="29" t="s">
        <v>63</v>
      </c>
      <c r="F215" s="29" t="s">
        <v>63</v>
      </c>
    </row>
    <row r="216" spans="1:6" x14ac:dyDescent="0.25">
      <c r="A216" s="16"/>
    </row>
    <row r="217" spans="1:6" ht="16.2" thickBot="1" x14ac:dyDescent="0.35">
      <c r="A217" s="50" t="s">
        <v>128</v>
      </c>
      <c r="B217" s="5"/>
      <c r="C217" s="5"/>
      <c r="D217" s="5"/>
      <c r="E217" s="5"/>
      <c r="F217" s="5"/>
    </row>
    <row r="218" spans="1:6" x14ac:dyDescent="0.25">
      <c r="A218" s="27" t="s">
        <v>127</v>
      </c>
      <c r="B218" s="26" t="s">
        <v>126</v>
      </c>
      <c r="C218" s="26" t="s">
        <v>125</v>
      </c>
      <c r="D218" s="26" t="s">
        <v>124</v>
      </c>
      <c r="E218" s="26" t="s">
        <v>123</v>
      </c>
      <c r="F218" s="26" t="s">
        <v>189</v>
      </c>
    </row>
    <row r="219" spans="1:6" x14ac:dyDescent="0.25">
      <c r="A219" s="16" t="s">
        <v>74</v>
      </c>
      <c r="B219" s="20">
        <v>43465</v>
      </c>
      <c r="C219" s="20">
        <v>43830</v>
      </c>
      <c r="D219" s="20">
        <v>44196</v>
      </c>
      <c r="E219" s="20">
        <v>44561</v>
      </c>
      <c r="F219" s="20">
        <v>44926</v>
      </c>
    </row>
    <row r="220" spans="1:6" x14ac:dyDescent="0.25">
      <c r="A220" s="16" t="s">
        <v>122</v>
      </c>
      <c r="B220" s="15" t="s">
        <v>0</v>
      </c>
      <c r="C220" s="15" t="s">
        <v>0</v>
      </c>
      <c r="D220" s="15" t="s">
        <v>0</v>
      </c>
      <c r="E220" s="15" t="s">
        <v>0</v>
      </c>
      <c r="F220" s="15" t="s">
        <v>0</v>
      </c>
    </row>
    <row r="221" spans="1:6" x14ac:dyDescent="0.25">
      <c r="A221" s="16" t="s">
        <v>2</v>
      </c>
      <c r="B221" s="16"/>
      <c r="C221" s="16"/>
      <c r="D221" s="16"/>
      <c r="E221" s="16"/>
      <c r="F221" s="16"/>
    </row>
    <row r="222" spans="1:6" x14ac:dyDescent="0.25">
      <c r="A222" s="19" t="s">
        <v>3</v>
      </c>
      <c r="B222" s="16"/>
      <c r="C222" s="16"/>
      <c r="D222" s="16"/>
      <c r="E222" s="16"/>
      <c r="F222" s="16"/>
    </row>
    <row r="223" spans="1:6" x14ac:dyDescent="0.25">
      <c r="A223" s="19" t="s">
        <v>121</v>
      </c>
      <c r="B223" s="22">
        <v>6277000</v>
      </c>
      <c r="C223" s="22">
        <v>7564000</v>
      </c>
      <c r="D223" s="22">
        <v>7418000</v>
      </c>
      <c r="E223" s="22">
        <v>8352000</v>
      </c>
      <c r="F223" s="22">
        <v>9321000</v>
      </c>
    </row>
    <row r="224" spans="1:6" x14ac:dyDescent="0.25">
      <c r="A224" s="19" t="s">
        <v>120</v>
      </c>
      <c r="B224" s="22">
        <v>868000</v>
      </c>
      <c r="C224" s="22">
        <v>1071000</v>
      </c>
      <c r="D224" s="22">
        <v>1039000</v>
      </c>
      <c r="E224" s="22">
        <v>1363000</v>
      </c>
      <c r="F224" s="22">
        <v>1566000</v>
      </c>
    </row>
    <row r="225" spans="1:6" x14ac:dyDescent="0.25">
      <c r="A225" s="19" t="s">
        <v>119</v>
      </c>
      <c r="B225" s="22">
        <v>-420000</v>
      </c>
      <c r="C225" s="22">
        <v>-567000</v>
      </c>
      <c r="D225" s="22">
        <v>-529000</v>
      </c>
      <c r="E225" s="22">
        <v>-529000</v>
      </c>
      <c r="F225" s="22">
        <v>-524000</v>
      </c>
    </row>
    <row r="226" spans="1:6" x14ac:dyDescent="0.25">
      <c r="A226" s="19" t="s">
        <v>118</v>
      </c>
      <c r="B226" s="22">
        <v>551000</v>
      </c>
      <c r="C226" s="22">
        <v>545000</v>
      </c>
      <c r="D226" s="22">
        <v>563000</v>
      </c>
      <c r="E226" s="22">
        <v>778000</v>
      </c>
      <c r="F226" s="22">
        <v>1417000</v>
      </c>
    </row>
    <row r="227" spans="1:6" x14ac:dyDescent="0.25">
      <c r="A227" s="19" t="s">
        <v>117</v>
      </c>
      <c r="B227" s="22">
        <v>155000</v>
      </c>
      <c r="C227" s="22">
        <v>30000</v>
      </c>
      <c r="D227" s="22">
        <v>80000</v>
      </c>
      <c r="E227" s="22">
        <v>110000</v>
      </c>
      <c r="F227" s="22">
        <v>360000</v>
      </c>
    </row>
    <row r="228" spans="1:6" x14ac:dyDescent="0.25">
      <c r="A228" s="19" t="s">
        <v>68</v>
      </c>
      <c r="B228" s="22">
        <v>368000</v>
      </c>
      <c r="C228" s="22">
        <v>791000</v>
      </c>
      <c r="D228" s="22">
        <v>-773000</v>
      </c>
      <c r="E228" s="22">
        <v>1486000</v>
      </c>
      <c r="F228" s="22">
        <v>1057000</v>
      </c>
    </row>
    <row r="229" spans="1:6" x14ac:dyDescent="0.25">
      <c r="A229" s="19" t="s">
        <v>65</v>
      </c>
      <c r="B229" s="29" t="s">
        <v>63</v>
      </c>
      <c r="C229" s="22">
        <v>35529000</v>
      </c>
      <c r="D229" s="22">
        <v>33471000</v>
      </c>
      <c r="E229" s="22">
        <v>37679000</v>
      </c>
      <c r="F229" s="22">
        <v>38546000</v>
      </c>
    </row>
    <row r="230" spans="1:6" x14ac:dyDescent="0.25">
      <c r="A230" s="19" t="s">
        <v>116</v>
      </c>
      <c r="B230" s="22">
        <v>699000</v>
      </c>
      <c r="C230" s="22">
        <v>954000</v>
      </c>
      <c r="D230" s="22">
        <v>1034000</v>
      </c>
      <c r="E230" s="22">
        <v>1103000</v>
      </c>
      <c r="F230" s="22">
        <v>1097000</v>
      </c>
    </row>
    <row r="231" spans="1:6" x14ac:dyDescent="0.25">
      <c r="A231" s="19" t="s">
        <v>115</v>
      </c>
      <c r="B231" s="22">
        <v>-1651000</v>
      </c>
      <c r="C231" s="22">
        <v>-2506000</v>
      </c>
      <c r="D231" s="22">
        <v>-2596000</v>
      </c>
      <c r="E231" s="22">
        <v>-3164000</v>
      </c>
      <c r="F231" s="22">
        <v>-4419000</v>
      </c>
    </row>
    <row r="232" spans="1:6" x14ac:dyDescent="0.25">
      <c r="A232" s="14"/>
    </row>
    <row r="233" spans="1:6" ht="178.5" customHeight="1" x14ac:dyDescent="0.3">
      <c r="A233" s="46" t="s">
        <v>62</v>
      </c>
      <c r="B233" s="5"/>
      <c r="C233" s="5"/>
      <c r="D233" s="5"/>
      <c r="E233" s="5"/>
      <c r="F233" s="5"/>
    </row>
  </sheetData>
  <mergeCells count="9">
    <mergeCell ref="A217:F217"/>
    <mergeCell ref="A233:F233"/>
    <mergeCell ref="A2:L2"/>
    <mergeCell ref="A1:D1"/>
    <mergeCell ref="A13:F13"/>
    <mergeCell ref="A15:F15"/>
    <mergeCell ref="A100:F100"/>
    <mergeCell ref="A140:F140"/>
    <mergeCell ref="A142:F142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7CB48-2A30-411E-879C-0AAAD6CB9E17}">
  <dimension ref="A1:L370"/>
  <sheetViews>
    <sheetView topLeftCell="A3" zoomScaleNormal="100" workbookViewId="0">
      <selection activeCell="G21" sqref="G21:H21"/>
    </sheetView>
  </sheetViews>
  <sheetFormatPr defaultRowHeight="13.2" x14ac:dyDescent="0.25"/>
  <cols>
    <col min="1" max="1" width="62.21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105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104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45</v>
      </c>
      <c r="B21" s="17">
        <v>7987000</v>
      </c>
      <c r="C21" s="17">
        <v>8079000</v>
      </c>
      <c r="D21" s="17">
        <v>8121000</v>
      </c>
      <c r="E21" s="17">
        <v>8824000</v>
      </c>
      <c r="F21" s="17">
        <v>9770000</v>
      </c>
      <c r="G21" s="13">
        <f>(F21+F25)/F34</f>
        <v>0.67281429483088706</v>
      </c>
      <c r="H21" s="13">
        <f>(F22+F26)/F34</f>
        <v>0.20701978302488833</v>
      </c>
    </row>
    <row r="22" spans="1:8" x14ac:dyDescent="0.25">
      <c r="A22" s="16" t="s">
        <v>46</v>
      </c>
      <c r="B22" s="17">
        <v>2085000</v>
      </c>
      <c r="C22" s="17">
        <v>2139000</v>
      </c>
      <c r="D22" s="17">
        <v>2043000</v>
      </c>
      <c r="E22" s="17">
        <v>2386000</v>
      </c>
      <c r="F22" s="17">
        <v>2932000</v>
      </c>
    </row>
    <row r="23" spans="1:8" x14ac:dyDescent="0.25">
      <c r="A23" s="16" t="s">
        <v>47</v>
      </c>
      <c r="B23" s="17">
        <v>706000</v>
      </c>
      <c r="C23" s="17">
        <v>697000</v>
      </c>
      <c r="D23" s="17">
        <v>582000</v>
      </c>
      <c r="E23" s="17">
        <v>606000</v>
      </c>
      <c r="F23" s="17">
        <v>669000</v>
      </c>
    </row>
    <row r="24" spans="1:8" x14ac:dyDescent="0.25">
      <c r="A24" s="16" t="s">
        <v>48</v>
      </c>
      <c r="B24" s="17">
        <v>-98000</v>
      </c>
      <c r="C24" s="17">
        <v>-94000</v>
      </c>
      <c r="D24" s="17">
        <v>-99000</v>
      </c>
      <c r="E24" s="17">
        <v>-100000</v>
      </c>
      <c r="F24" s="17">
        <v>-103000</v>
      </c>
    </row>
    <row r="25" spans="1:8" x14ac:dyDescent="0.25">
      <c r="A25" s="16" t="s">
        <v>49</v>
      </c>
      <c r="B25" s="17">
        <v>642000</v>
      </c>
      <c r="C25" s="17">
        <v>634000</v>
      </c>
      <c r="D25" s="17">
        <v>629000</v>
      </c>
      <c r="E25" s="17">
        <v>681000</v>
      </c>
      <c r="F25" s="17">
        <v>773000</v>
      </c>
    </row>
    <row r="26" spans="1:8" x14ac:dyDescent="0.25">
      <c r="A26" s="16" t="s">
        <v>50</v>
      </c>
      <c r="B26" s="17">
        <v>249000</v>
      </c>
      <c r="C26" s="17">
        <v>259000</v>
      </c>
      <c r="D26" s="17">
        <v>233000</v>
      </c>
      <c r="E26" s="17">
        <v>260000</v>
      </c>
      <c r="F26" s="17">
        <v>312000</v>
      </c>
    </row>
    <row r="27" spans="1:8" x14ac:dyDescent="0.25">
      <c r="A27" s="16" t="s">
        <v>237</v>
      </c>
      <c r="B27" s="17">
        <v>763000</v>
      </c>
      <c r="C27" s="17">
        <v>857000</v>
      </c>
      <c r="D27" s="17">
        <v>736000</v>
      </c>
      <c r="E27" s="17">
        <v>1022000</v>
      </c>
      <c r="F27" s="17">
        <v>1319000</v>
      </c>
    </row>
    <row r="28" spans="1:8" x14ac:dyDescent="0.25">
      <c r="A28" s="16" t="s">
        <v>236</v>
      </c>
      <c r="B28" s="17">
        <v>4000</v>
      </c>
      <c r="C28" s="17">
        <v>4000</v>
      </c>
      <c r="D28" s="17">
        <v>4000</v>
      </c>
      <c r="E28" s="17">
        <v>4000</v>
      </c>
      <c r="F28" s="17">
        <v>4000</v>
      </c>
    </row>
    <row r="29" spans="1:8" x14ac:dyDescent="0.25">
      <c r="A29" s="16" t="s">
        <v>43</v>
      </c>
      <c r="B29" s="17">
        <v>-1000</v>
      </c>
      <c r="C29" s="17">
        <v>-1000</v>
      </c>
      <c r="D29" s="17">
        <v>-3000</v>
      </c>
      <c r="E29" s="17">
        <v>-7000</v>
      </c>
      <c r="F29" s="17">
        <v>-6000</v>
      </c>
    </row>
    <row r="30" spans="1:8" x14ac:dyDescent="0.25">
      <c r="A30" s="16" t="s">
        <v>51</v>
      </c>
      <c r="B30" s="15" t="s">
        <v>63</v>
      </c>
      <c r="C30" s="15" t="s">
        <v>63</v>
      </c>
      <c r="D30" s="15" t="s">
        <v>63</v>
      </c>
      <c r="E30" s="15" t="s">
        <v>63</v>
      </c>
      <c r="F30" s="15" t="s">
        <v>63</v>
      </c>
    </row>
    <row r="31" spans="1:8" x14ac:dyDescent="0.25">
      <c r="A31" s="16" t="s">
        <v>52</v>
      </c>
      <c r="B31" s="15" t="s">
        <v>63</v>
      </c>
      <c r="C31" s="15" t="s">
        <v>63</v>
      </c>
      <c r="D31" s="15" t="s">
        <v>63</v>
      </c>
      <c r="E31" s="15" t="s">
        <v>63</v>
      </c>
      <c r="F31" s="15" t="s">
        <v>63</v>
      </c>
    </row>
    <row r="32" spans="1:8" x14ac:dyDescent="0.25">
      <c r="A32" s="16" t="s">
        <v>53</v>
      </c>
      <c r="B32" s="15" t="s">
        <v>63</v>
      </c>
      <c r="C32" s="15" t="s">
        <v>63</v>
      </c>
      <c r="D32" s="15" t="s">
        <v>63</v>
      </c>
      <c r="E32" s="15" t="s">
        <v>63</v>
      </c>
      <c r="F32" s="15" t="s">
        <v>63</v>
      </c>
    </row>
    <row r="33" spans="1:6" x14ac:dyDescent="0.25">
      <c r="A33" s="16" t="s">
        <v>190</v>
      </c>
      <c r="B33" s="15" t="s">
        <v>63</v>
      </c>
      <c r="C33" s="15" t="s">
        <v>63</v>
      </c>
      <c r="D33" s="15" t="s">
        <v>63</v>
      </c>
      <c r="E33" s="15" t="s">
        <v>63</v>
      </c>
      <c r="F33" s="15" t="s">
        <v>63</v>
      </c>
    </row>
    <row r="34" spans="1:6" x14ac:dyDescent="0.25">
      <c r="A34" s="16" t="s">
        <v>131</v>
      </c>
      <c r="B34" s="22">
        <v>12337000</v>
      </c>
      <c r="C34" s="22">
        <v>12574000</v>
      </c>
      <c r="D34" s="22">
        <v>12246000</v>
      </c>
      <c r="E34" s="22">
        <v>13676000</v>
      </c>
      <c r="F34" s="22">
        <v>15670000</v>
      </c>
    </row>
    <row r="35" spans="1:6" x14ac:dyDescent="0.25">
      <c r="A35" s="16" t="s">
        <v>2</v>
      </c>
      <c r="B35" s="16"/>
      <c r="C35" s="16"/>
      <c r="D35" s="16"/>
      <c r="E35" s="16"/>
      <c r="F35" s="16"/>
    </row>
    <row r="36" spans="1:6" x14ac:dyDescent="0.25">
      <c r="A36" s="19" t="s">
        <v>120</v>
      </c>
      <c r="B36" s="16"/>
      <c r="C36" s="16"/>
      <c r="D36" s="16"/>
      <c r="E36" s="16"/>
      <c r="F36" s="16"/>
    </row>
    <row r="37" spans="1:6" x14ac:dyDescent="0.25">
      <c r="A37" s="16" t="s">
        <v>45</v>
      </c>
      <c r="B37" s="17">
        <v>1799000</v>
      </c>
      <c r="C37" s="17">
        <v>1758000</v>
      </c>
      <c r="D37" s="17">
        <v>1731000</v>
      </c>
      <c r="E37" s="17">
        <v>1802000</v>
      </c>
      <c r="F37" s="17">
        <v>1496000</v>
      </c>
    </row>
    <row r="38" spans="1:6" x14ac:dyDescent="0.25">
      <c r="A38" s="16" t="s">
        <v>46</v>
      </c>
      <c r="B38" s="17">
        <v>478000</v>
      </c>
      <c r="C38" s="17">
        <v>528000</v>
      </c>
      <c r="D38" s="17">
        <v>574000</v>
      </c>
      <c r="E38" s="17">
        <v>646000</v>
      </c>
      <c r="F38" s="17">
        <v>660000</v>
      </c>
    </row>
    <row r="39" spans="1:6" x14ac:dyDescent="0.25">
      <c r="A39" s="16" t="s">
        <v>47</v>
      </c>
      <c r="B39" s="17">
        <v>77000</v>
      </c>
      <c r="C39" s="17">
        <v>62000</v>
      </c>
      <c r="D39" s="17">
        <v>5000</v>
      </c>
      <c r="E39" s="17">
        <v>12000</v>
      </c>
      <c r="F39" s="17">
        <v>-21000</v>
      </c>
    </row>
    <row r="40" spans="1:6" x14ac:dyDescent="0.25">
      <c r="A40" s="16" t="s">
        <v>48</v>
      </c>
      <c r="B40" s="15" t="s">
        <v>63</v>
      </c>
      <c r="C40" s="15" t="s">
        <v>63</v>
      </c>
      <c r="D40" s="15" t="s">
        <v>63</v>
      </c>
      <c r="E40" s="15" t="s">
        <v>63</v>
      </c>
      <c r="F40" s="15" t="s">
        <v>63</v>
      </c>
    </row>
    <row r="41" spans="1:6" x14ac:dyDescent="0.25">
      <c r="A41" s="16" t="s">
        <v>49</v>
      </c>
      <c r="B41" s="17">
        <v>93000</v>
      </c>
      <c r="C41" s="17">
        <v>98000</v>
      </c>
      <c r="D41" s="17">
        <v>99000</v>
      </c>
      <c r="E41" s="17">
        <v>100000</v>
      </c>
      <c r="F41" s="17">
        <v>94000</v>
      </c>
    </row>
    <row r="42" spans="1:6" x14ac:dyDescent="0.25">
      <c r="A42" s="16" t="s">
        <v>50</v>
      </c>
      <c r="B42" s="17">
        <v>39000</v>
      </c>
      <c r="C42" s="17">
        <v>41000</v>
      </c>
      <c r="D42" s="17">
        <v>48000</v>
      </c>
      <c r="E42" s="17">
        <v>50000</v>
      </c>
      <c r="F42" s="17">
        <v>42000</v>
      </c>
    </row>
    <row r="43" spans="1:6" x14ac:dyDescent="0.25">
      <c r="A43" s="16" t="s">
        <v>237</v>
      </c>
      <c r="B43" s="17">
        <v>194000</v>
      </c>
      <c r="C43" s="17">
        <v>202000</v>
      </c>
      <c r="D43" s="17">
        <v>215000</v>
      </c>
      <c r="E43" s="17">
        <v>236000</v>
      </c>
      <c r="F43" s="17">
        <v>368000</v>
      </c>
    </row>
    <row r="44" spans="1:6" x14ac:dyDescent="0.25">
      <c r="A44" s="16" t="s">
        <v>236</v>
      </c>
      <c r="B44" s="17">
        <v>-7000</v>
      </c>
      <c r="C44" s="17">
        <v>-6000</v>
      </c>
      <c r="D44" s="17">
        <v>-8000</v>
      </c>
      <c r="E44" s="17">
        <v>-16000</v>
      </c>
      <c r="F44" s="17">
        <v>-10000</v>
      </c>
    </row>
    <row r="45" spans="1:6" x14ac:dyDescent="0.25">
      <c r="A45" s="16" t="s">
        <v>43</v>
      </c>
      <c r="B45" s="17">
        <v>-9000</v>
      </c>
      <c r="C45" s="17">
        <v>-7000</v>
      </c>
      <c r="D45" s="17">
        <v>-10000</v>
      </c>
      <c r="E45" s="17">
        <v>-4000</v>
      </c>
      <c r="F45" s="17">
        <v>-5000</v>
      </c>
    </row>
    <row r="46" spans="1:6" x14ac:dyDescent="0.25">
      <c r="A46" s="16" t="s">
        <v>51</v>
      </c>
      <c r="B46" s="15" t="s">
        <v>63</v>
      </c>
      <c r="C46" s="15" t="s">
        <v>63</v>
      </c>
      <c r="D46" s="15" t="s">
        <v>63</v>
      </c>
      <c r="E46" s="15" t="s">
        <v>63</v>
      </c>
      <c r="F46" s="15" t="s">
        <v>63</v>
      </c>
    </row>
    <row r="47" spans="1:6" x14ac:dyDescent="0.25">
      <c r="A47" s="16" t="s">
        <v>52</v>
      </c>
      <c r="B47" s="15" t="s">
        <v>63</v>
      </c>
      <c r="C47" s="15" t="s">
        <v>63</v>
      </c>
      <c r="D47" s="15" t="s">
        <v>63</v>
      </c>
      <c r="E47" s="15" t="s">
        <v>63</v>
      </c>
      <c r="F47" s="15" t="s">
        <v>63</v>
      </c>
    </row>
    <row r="48" spans="1:6" x14ac:dyDescent="0.25">
      <c r="A48" s="16" t="s">
        <v>53</v>
      </c>
      <c r="B48" s="15" t="s">
        <v>63</v>
      </c>
      <c r="C48" s="15" t="s">
        <v>63</v>
      </c>
      <c r="D48" s="15" t="s">
        <v>63</v>
      </c>
      <c r="E48" s="15" t="s">
        <v>63</v>
      </c>
      <c r="F48" s="15" t="s">
        <v>63</v>
      </c>
    </row>
    <row r="49" spans="1:6" x14ac:dyDescent="0.25">
      <c r="A49" s="16" t="s">
        <v>190</v>
      </c>
      <c r="B49" s="15" t="s">
        <v>63</v>
      </c>
      <c r="C49" s="15" t="s">
        <v>63</v>
      </c>
      <c r="D49" s="15" t="s">
        <v>63</v>
      </c>
      <c r="E49" s="15" t="s">
        <v>63</v>
      </c>
      <c r="F49" s="15" t="s">
        <v>63</v>
      </c>
    </row>
    <row r="50" spans="1:6" x14ac:dyDescent="0.25">
      <c r="A50" s="16" t="s">
        <v>131</v>
      </c>
      <c r="B50" s="22">
        <v>2664000</v>
      </c>
      <c r="C50" s="22">
        <v>2676000</v>
      </c>
      <c r="D50" s="22">
        <v>2654000</v>
      </c>
      <c r="E50" s="22">
        <v>2826000</v>
      </c>
      <c r="F50" s="22">
        <v>2624000</v>
      </c>
    </row>
    <row r="51" spans="1:6" x14ac:dyDescent="0.25">
      <c r="A51" s="16" t="s">
        <v>2</v>
      </c>
      <c r="B51" s="16"/>
      <c r="C51" s="16"/>
      <c r="D51" s="16"/>
      <c r="E51" s="16"/>
      <c r="F51" s="16"/>
    </row>
    <row r="52" spans="1:6" x14ac:dyDescent="0.25">
      <c r="A52" s="19" t="s">
        <v>119</v>
      </c>
      <c r="B52" s="16"/>
      <c r="C52" s="16"/>
      <c r="D52" s="16"/>
      <c r="E52" s="16"/>
      <c r="F52" s="16"/>
    </row>
    <row r="53" spans="1:6" x14ac:dyDescent="0.25">
      <c r="A53" s="16" t="s">
        <v>45</v>
      </c>
      <c r="B53" s="17">
        <v>-519000</v>
      </c>
      <c r="C53" s="17">
        <v>-539000</v>
      </c>
      <c r="D53" s="17">
        <v>-535000</v>
      </c>
      <c r="E53" s="17">
        <v>-542000</v>
      </c>
      <c r="F53" s="17">
        <v>-582000</v>
      </c>
    </row>
    <row r="54" spans="1:6" x14ac:dyDescent="0.25">
      <c r="A54" s="16" t="s">
        <v>46</v>
      </c>
      <c r="B54" s="17">
        <v>-131000</v>
      </c>
      <c r="C54" s="17">
        <v>-147000</v>
      </c>
      <c r="D54" s="17">
        <v>-164000</v>
      </c>
      <c r="E54" s="17">
        <v>-179000</v>
      </c>
      <c r="F54" s="17">
        <v>-198000</v>
      </c>
    </row>
    <row r="55" spans="1:6" x14ac:dyDescent="0.25">
      <c r="A55" s="16" t="s">
        <v>47</v>
      </c>
      <c r="B55" s="17">
        <v>-39000</v>
      </c>
      <c r="C55" s="17">
        <v>-42000</v>
      </c>
      <c r="D55" s="17">
        <v>-40000</v>
      </c>
      <c r="E55" s="17">
        <v>-41000</v>
      </c>
      <c r="F55" s="17">
        <v>-42000</v>
      </c>
    </row>
    <row r="56" spans="1:6" x14ac:dyDescent="0.25">
      <c r="A56" s="16" t="s">
        <v>48</v>
      </c>
      <c r="B56" s="15" t="s">
        <v>63</v>
      </c>
      <c r="C56" s="15" t="s">
        <v>63</v>
      </c>
      <c r="D56" s="15" t="s">
        <v>63</v>
      </c>
      <c r="E56" s="15" t="s">
        <v>63</v>
      </c>
      <c r="F56" s="15" t="s">
        <v>63</v>
      </c>
    </row>
    <row r="57" spans="1:6" x14ac:dyDescent="0.25">
      <c r="A57" s="16" t="s">
        <v>49</v>
      </c>
      <c r="B57" s="17">
        <v>-25000</v>
      </c>
      <c r="C57" s="17">
        <v>-27000</v>
      </c>
      <c r="D57" s="17">
        <v>-26000</v>
      </c>
      <c r="E57" s="17">
        <v>-27000</v>
      </c>
      <c r="F57" s="17">
        <v>-29000</v>
      </c>
    </row>
    <row r="58" spans="1:6" x14ac:dyDescent="0.25">
      <c r="A58" s="16" t="s">
        <v>50</v>
      </c>
      <c r="B58" s="17">
        <v>-14000</v>
      </c>
      <c r="C58" s="17">
        <v>-14000</v>
      </c>
      <c r="D58" s="17">
        <v>-15000</v>
      </c>
      <c r="E58" s="17">
        <v>-15000</v>
      </c>
      <c r="F58" s="17">
        <v>-17000</v>
      </c>
    </row>
    <row r="59" spans="1:6" x14ac:dyDescent="0.25">
      <c r="A59" s="16" t="s">
        <v>237</v>
      </c>
      <c r="B59" s="17">
        <v>-63000</v>
      </c>
      <c r="C59" s="17">
        <v>-186000</v>
      </c>
      <c r="D59" s="17">
        <v>-196000</v>
      </c>
      <c r="E59" s="17">
        <v>-68000</v>
      </c>
      <c r="F59" s="17">
        <v>35000</v>
      </c>
    </row>
    <row r="60" spans="1:6" x14ac:dyDescent="0.25">
      <c r="A60" s="16" t="s">
        <v>236</v>
      </c>
      <c r="B60" s="17">
        <v>-20000</v>
      </c>
      <c r="C60" s="17">
        <v>-25000</v>
      </c>
      <c r="D60" s="17">
        <v>-18000</v>
      </c>
      <c r="E60" s="17">
        <v>-9000</v>
      </c>
      <c r="F60" s="17">
        <v>-5000</v>
      </c>
    </row>
    <row r="61" spans="1:6" x14ac:dyDescent="0.25">
      <c r="A61" s="16" t="s">
        <v>43</v>
      </c>
      <c r="B61" s="17">
        <v>-8000</v>
      </c>
      <c r="C61" s="17">
        <v>-11000</v>
      </c>
      <c r="D61" s="17">
        <v>-25000</v>
      </c>
      <c r="E61" s="17">
        <v>-24000</v>
      </c>
      <c r="F61" s="17">
        <v>-14000</v>
      </c>
    </row>
    <row r="62" spans="1:6" x14ac:dyDescent="0.25">
      <c r="A62" s="16" t="s">
        <v>51</v>
      </c>
      <c r="B62" s="15" t="s">
        <v>63</v>
      </c>
      <c r="C62" s="15" t="s">
        <v>63</v>
      </c>
      <c r="D62" s="15" t="s">
        <v>63</v>
      </c>
      <c r="E62" s="15" t="s">
        <v>63</v>
      </c>
      <c r="F62" s="15" t="s">
        <v>63</v>
      </c>
    </row>
    <row r="63" spans="1:6" x14ac:dyDescent="0.25">
      <c r="A63" s="16" t="s">
        <v>52</v>
      </c>
      <c r="B63" s="15" t="s">
        <v>63</v>
      </c>
      <c r="C63" s="15" t="s">
        <v>63</v>
      </c>
      <c r="D63" s="15" t="s">
        <v>63</v>
      </c>
      <c r="E63" s="15" t="s">
        <v>63</v>
      </c>
      <c r="F63" s="15" t="s">
        <v>63</v>
      </c>
    </row>
    <row r="64" spans="1:6" x14ac:dyDescent="0.25">
      <c r="A64" s="16" t="s">
        <v>53</v>
      </c>
      <c r="B64" s="15" t="s">
        <v>63</v>
      </c>
      <c r="C64" s="15" t="s">
        <v>63</v>
      </c>
      <c r="D64" s="15" t="s">
        <v>63</v>
      </c>
      <c r="E64" s="15" t="s">
        <v>63</v>
      </c>
      <c r="F64" s="15" t="s">
        <v>63</v>
      </c>
    </row>
    <row r="65" spans="1:6" x14ac:dyDescent="0.25">
      <c r="A65" s="16" t="s">
        <v>190</v>
      </c>
      <c r="B65" s="15" t="s">
        <v>63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131</v>
      </c>
      <c r="B66" s="22">
        <v>-819000</v>
      </c>
      <c r="C66" s="22">
        <v>-991000</v>
      </c>
      <c r="D66" s="22">
        <v>-1019000</v>
      </c>
      <c r="E66" s="22">
        <v>-905000</v>
      </c>
      <c r="F66" s="22">
        <v>-852000</v>
      </c>
    </row>
    <row r="67" spans="1:6" x14ac:dyDescent="0.25">
      <c r="A67" s="16" t="s">
        <v>2</v>
      </c>
      <c r="B67" s="16"/>
      <c r="C67" s="16"/>
      <c r="D67" s="16"/>
      <c r="E67" s="16"/>
      <c r="F67" s="16"/>
    </row>
    <row r="68" spans="1:6" x14ac:dyDescent="0.25">
      <c r="A68" s="19" t="s">
        <v>118</v>
      </c>
      <c r="B68" s="16"/>
      <c r="C68" s="16"/>
      <c r="D68" s="16"/>
      <c r="E68" s="16"/>
      <c r="F68" s="16"/>
    </row>
    <row r="69" spans="1:6" x14ac:dyDescent="0.25">
      <c r="A69" s="16" t="s">
        <v>45</v>
      </c>
      <c r="B69" s="15" t="s">
        <v>63</v>
      </c>
      <c r="C69" s="15" t="s">
        <v>63</v>
      </c>
      <c r="D69" s="15" t="s">
        <v>63</v>
      </c>
      <c r="E69" s="15" t="s">
        <v>63</v>
      </c>
      <c r="F69" s="15" t="s">
        <v>63</v>
      </c>
    </row>
    <row r="70" spans="1:6" x14ac:dyDescent="0.25">
      <c r="A70" s="16" t="s">
        <v>46</v>
      </c>
      <c r="B70" s="15" t="s">
        <v>63</v>
      </c>
      <c r="C70" s="15" t="s">
        <v>63</v>
      </c>
      <c r="D70" s="15" t="s">
        <v>63</v>
      </c>
      <c r="E70" s="15" t="s">
        <v>63</v>
      </c>
      <c r="F70" s="15" t="s">
        <v>63</v>
      </c>
    </row>
    <row r="71" spans="1:6" x14ac:dyDescent="0.25">
      <c r="A71" s="16" t="s">
        <v>47</v>
      </c>
      <c r="B71" s="15" t="s">
        <v>63</v>
      </c>
      <c r="C71" s="15" t="s">
        <v>63</v>
      </c>
      <c r="D71" s="15" t="s">
        <v>63</v>
      </c>
      <c r="E71" s="15" t="s">
        <v>63</v>
      </c>
      <c r="F71" s="15" t="s">
        <v>63</v>
      </c>
    </row>
    <row r="72" spans="1:6" x14ac:dyDescent="0.25">
      <c r="A72" s="16" t="s">
        <v>48</v>
      </c>
      <c r="B72" s="15" t="s">
        <v>63</v>
      </c>
      <c r="C72" s="15" t="s">
        <v>63</v>
      </c>
      <c r="D72" s="15" t="s">
        <v>63</v>
      </c>
      <c r="E72" s="15" t="s">
        <v>63</v>
      </c>
      <c r="F72" s="15" t="s">
        <v>63</v>
      </c>
    </row>
    <row r="73" spans="1:6" x14ac:dyDescent="0.25">
      <c r="A73" s="16" t="s">
        <v>49</v>
      </c>
      <c r="B73" s="15" t="s">
        <v>63</v>
      </c>
      <c r="C73" s="15" t="s">
        <v>63</v>
      </c>
      <c r="D73" s="15" t="s">
        <v>63</v>
      </c>
      <c r="E73" s="15" t="s">
        <v>63</v>
      </c>
      <c r="F73" s="15" t="s">
        <v>63</v>
      </c>
    </row>
    <row r="74" spans="1:6" x14ac:dyDescent="0.25">
      <c r="A74" s="16" t="s">
        <v>50</v>
      </c>
      <c r="B74" s="15" t="s">
        <v>63</v>
      </c>
      <c r="C74" s="15" t="s">
        <v>63</v>
      </c>
      <c r="D74" s="15" t="s">
        <v>63</v>
      </c>
      <c r="E74" s="15" t="s">
        <v>63</v>
      </c>
      <c r="F74" s="15" t="s">
        <v>63</v>
      </c>
    </row>
    <row r="75" spans="1:6" x14ac:dyDescent="0.25">
      <c r="A75" s="16" t="s">
        <v>237</v>
      </c>
      <c r="B75" s="17">
        <v>164000</v>
      </c>
      <c r="C75" s="17">
        <v>21000</v>
      </c>
      <c r="D75" s="17">
        <v>23000</v>
      </c>
      <c r="E75" s="17">
        <v>158000</v>
      </c>
      <c r="F75" s="17">
        <v>406000</v>
      </c>
    </row>
    <row r="76" spans="1:6" x14ac:dyDescent="0.25">
      <c r="A76" s="16" t="s">
        <v>236</v>
      </c>
      <c r="B76" s="17">
        <v>64000</v>
      </c>
      <c r="C76" s="17">
        <v>73000</v>
      </c>
      <c r="D76" s="17">
        <v>-241000</v>
      </c>
      <c r="E76" s="17">
        <v>-432000</v>
      </c>
      <c r="F76" s="17">
        <v>4000</v>
      </c>
    </row>
    <row r="77" spans="1:6" x14ac:dyDescent="0.25">
      <c r="A77" s="16" t="s">
        <v>43</v>
      </c>
      <c r="B77" s="17">
        <v>-41000</v>
      </c>
      <c r="C77" s="17">
        <v>-30000</v>
      </c>
      <c r="D77" s="17">
        <v>-40000</v>
      </c>
      <c r="E77" s="17">
        <v>-29000</v>
      </c>
      <c r="F77" s="17">
        <v>-70000</v>
      </c>
    </row>
    <row r="78" spans="1:6" x14ac:dyDescent="0.25">
      <c r="A78" s="16" t="s">
        <v>51</v>
      </c>
      <c r="B78" s="17">
        <v>1522000</v>
      </c>
      <c r="C78" s="17">
        <v>1585000</v>
      </c>
      <c r="D78" s="17">
        <v>1400000</v>
      </c>
      <c r="E78" s="17">
        <v>1590000</v>
      </c>
      <c r="F78" s="17">
        <v>1645000</v>
      </c>
    </row>
    <row r="79" spans="1:6" x14ac:dyDescent="0.25">
      <c r="A79" s="16" t="s">
        <v>52</v>
      </c>
      <c r="B79" s="17">
        <v>74000</v>
      </c>
      <c r="C79" s="17">
        <v>87000</v>
      </c>
      <c r="D79" s="17">
        <v>92000</v>
      </c>
      <c r="E79" s="17">
        <v>96000</v>
      </c>
      <c r="F79" s="17">
        <v>113000</v>
      </c>
    </row>
    <row r="80" spans="1:6" x14ac:dyDescent="0.25">
      <c r="A80" s="16" t="s">
        <v>53</v>
      </c>
      <c r="B80" s="15" t="s">
        <v>63</v>
      </c>
      <c r="C80" s="15" t="s">
        <v>63</v>
      </c>
      <c r="D80" s="15" t="s">
        <v>63</v>
      </c>
      <c r="E80" s="15" t="s">
        <v>63</v>
      </c>
      <c r="F80" s="15" t="s">
        <v>63</v>
      </c>
    </row>
    <row r="81" spans="1:6" x14ac:dyDescent="0.25">
      <c r="A81" s="16" t="s">
        <v>190</v>
      </c>
      <c r="B81" s="15" t="s">
        <v>63</v>
      </c>
      <c r="C81" s="15" t="s">
        <v>63</v>
      </c>
      <c r="D81" s="15" t="s">
        <v>63</v>
      </c>
      <c r="E81" s="15" t="s">
        <v>63</v>
      </c>
      <c r="F81" s="15" t="s">
        <v>63</v>
      </c>
    </row>
    <row r="82" spans="1:6" x14ac:dyDescent="0.25">
      <c r="A82" s="16" t="s">
        <v>131</v>
      </c>
      <c r="B82" s="22">
        <v>1783000</v>
      </c>
      <c r="C82" s="22">
        <v>1736000</v>
      </c>
      <c r="D82" s="22">
        <v>1234000</v>
      </c>
      <c r="E82" s="22">
        <v>1383000</v>
      </c>
      <c r="F82" s="22">
        <v>2098000</v>
      </c>
    </row>
    <row r="83" spans="1:6" x14ac:dyDescent="0.25">
      <c r="A83" s="16" t="s">
        <v>2</v>
      </c>
      <c r="B83" s="16"/>
      <c r="C83" s="16"/>
      <c r="D83" s="16"/>
      <c r="E83" s="16"/>
      <c r="F83" s="16"/>
    </row>
    <row r="84" spans="1:6" x14ac:dyDescent="0.25">
      <c r="A84" s="19" t="s">
        <v>117</v>
      </c>
      <c r="B84" s="16"/>
      <c r="C84" s="16"/>
      <c r="D84" s="16"/>
      <c r="E84" s="16"/>
      <c r="F84" s="16"/>
    </row>
    <row r="85" spans="1:6" x14ac:dyDescent="0.25">
      <c r="A85" s="16" t="s">
        <v>45</v>
      </c>
      <c r="B85" s="17">
        <v>233000</v>
      </c>
      <c r="C85" s="17">
        <v>239000</v>
      </c>
      <c r="D85" s="17">
        <v>130000</v>
      </c>
      <c r="E85" s="17">
        <v>151000</v>
      </c>
      <c r="F85" s="17">
        <v>138000</v>
      </c>
    </row>
    <row r="86" spans="1:6" x14ac:dyDescent="0.25">
      <c r="A86" s="16" t="s">
        <v>46</v>
      </c>
      <c r="B86" s="17">
        <v>87000</v>
      </c>
      <c r="C86" s="17">
        <v>99000</v>
      </c>
      <c r="D86" s="17">
        <v>102000</v>
      </c>
      <c r="E86" s="17">
        <v>110000</v>
      </c>
      <c r="F86" s="17">
        <v>141000</v>
      </c>
    </row>
    <row r="87" spans="1:6" x14ac:dyDescent="0.25">
      <c r="A87" s="16" t="s">
        <v>47</v>
      </c>
      <c r="B87" s="17">
        <v>8000</v>
      </c>
      <c r="C87" s="17">
        <v>4000</v>
      </c>
      <c r="D87" s="17">
        <v>-14000</v>
      </c>
      <c r="E87" s="17">
        <v>-9000</v>
      </c>
      <c r="F87" s="17">
        <v>-18000</v>
      </c>
    </row>
    <row r="88" spans="1:6" x14ac:dyDescent="0.25">
      <c r="A88" s="16" t="s">
        <v>48</v>
      </c>
      <c r="B88" s="15" t="s">
        <v>63</v>
      </c>
      <c r="C88" s="15" t="s">
        <v>63</v>
      </c>
      <c r="D88" s="15" t="s">
        <v>63</v>
      </c>
      <c r="E88" s="15" t="s">
        <v>63</v>
      </c>
      <c r="F88" s="15" t="s">
        <v>63</v>
      </c>
    </row>
    <row r="89" spans="1:6" x14ac:dyDescent="0.25">
      <c r="A89" s="16" t="s">
        <v>49</v>
      </c>
      <c r="B89" s="17">
        <v>14000</v>
      </c>
      <c r="C89" s="17">
        <v>15000</v>
      </c>
      <c r="D89" s="17">
        <v>13000</v>
      </c>
      <c r="E89" s="17">
        <v>13000</v>
      </c>
      <c r="F89" s="17">
        <v>17000</v>
      </c>
    </row>
    <row r="90" spans="1:6" x14ac:dyDescent="0.25">
      <c r="A90" s="16" t="s">
        <v>50</v>
      </c>
      <c r="B90" s="17">
        <v>7000</v>
      </c>
      <c r="C90" s="17">
        <v>6000</v>
      </c>
      <c r="D90" s="17">
        <v>8000</v>
      </c>
      <c r="E90" s="17">
        <v>8000</v>
      </c>
      <c r="F90" s="17">
        <v>8000</v>
      </c>
    </row>
    <row r="91" spans="1:6" x14ac:dyDescent="0.25">
      <c r="A91" s="16" t="s">
        <v>237</v>
      </c>
      <c r="B91" s="17">
        <v>19000</v>
      </c>
      <c r="C91" s="17">
        <v>-58000</v>
      </c>
      <c r="D91" s="17">
        <v>-43000</v>
      </c>
      <c r="E91" s="17">
        <v>44000</v>
      </c>
      <c r="F91" s="17">
        <v>84000</v>
      </c>
    </row>
    <row r="92" spans="1:6" x14ac:dyDescent="0.25">
      <c r="A92" s="16" t="s">
        <v>236</v>
      </c>
      <c r="B92" s="17">
        <v>-1000</v>
      </c>
      <c r="C92" s="17">
        <v>1000</v>
      </c>
      <c r="D92" s="15" t="s">
        <v>63</v>
      </c>
      <c r="E92" s="17">
        <v>3000</v>
      </c>
      <c r="F92" s="17">
        <v>1000</v>
      </c>
    </row>
    <row r="93" spans="1:6" x14ac:dyDescent="0.25">
      <c r="A93" s="16" t="s">
        <v>43</v>
      </c>
      <c r="B93" s="17">
        <v>39000</v>
      </c>
      <c r="C93" s="17">
        <v>-6000</v>
      </c>
      <c r="D93" s="17">
        <v>-3000</v>
      </c>
      <c r="E93" s="17">
        <v>20000</v>
      </c>
      <c r="F93" s="17">
        <v>51000</v>
      </c>
    </row>
    <row r="94" spans="1:6" x14ac:dyDescent="0.25">
      <c r="A94" s="16" t="s">
        <v>51</v>
      </c>
      <c r="B94" s="15" t="s">
        <v>63</v>
      </c>
      <c r="C94" s="15" t="s">
        <v>63</v>
      </c>
      <c r="D94" s="15" t="s">
        <v>63</v>
      </c>
      <c r="E94" s="15" t="s">
        <v>63</v>
      </c>
      <c r="F94" s="15" t="s">
        <v>63</v>
      </c>
    </row>
    <row r="95" spans="1:6" x14ac:dyDescent="0.25">
      <c r="A95" s="16" t="s">
        <v>52</v>
      </c>
      <c r="B95" s="15" t="s">
        <v>63</v>
      </c>
      <c r="C95" s="15" t="s">
        <v>63</v>
      </c>
      <c r="D95" s="15" t="s">
        <v>63</v>
      </c>
      <c r="E95" s="15" t="s">
        <v>63</v>
      </c>
      <c r="F95" s="15" t="s">
        <v>63</v>
      </c>
    </row>
    <row r="96" spans="1:6" x14ac:dyDescent="0.25">
      <c r="A96" s="16" t="s">
        <v>53</v>
      </c>
      <c r="B96" s="17">
        <v>-5000</v>
      </c>
      <c r="C96" s="17">
        <v>-4000</v>
      </c>
      <c r="D96" s="17">
        <v>-103000</v>
      </c>
      <c r="E96" s="17">
        <v>-150000</v>
      </c>
      <c r="F96" s="17">
        <v>76000</v>
      </c>
    </row>
    <row r="97" spans="1:6" x14ac:dyDescent="0.25">
      <c r="A97" s="16" t="s">
        <v>190</v>
      </c>
      <c r="B97" s="15" t="s">
        <v>63</v>
      </c>
      <c r="C97" s="15" t="s">
        <v>63</v>
      </c>
      <c r="D97" s="15" t="s">
        <v>63</v>
      </c>
      <c r="E97" s="15" t="s">
        <v>63</v>
      </c>
      <c r="F97" s="15" t="s">
        <v>63</v>
      </c>
    </row>
    <row r="98" spans="1:6" x14ac:dyDescent="0.25">
      <c r="A98" s="16" t="s">
        <v>131</v>
      </c>
      <c r="B98" s="22">
        <v>401000</v>
      </c>
      <c r="C98" s="22">
        <v>296000</v>
      </c>
      <c r="D98" s="22">
        <v>90000</v>
      </c>
      <c r="E98" s="22">
        <v>190000</v>
      </c>
      <c r="F98" s="22">
        <v>498000</v>
      </c>
    </row>
    <row r="99" spans="1:6" x14ac:dyDescent="0.25">
      <c r="A99" s="16" t="s">
        <v>2</v>
      </c>
      <c r="B99" s="16"/>
      <c r="C99" s="16"/>
      <c r="D99" s="16"/>
      <c r="E99" s="16"/>
      <c r="F99" s="16"/>
    </row>
    <row r="100" spans="1:6" x14ac:dyDescent="0.25">
      <c r="A100" s="19" t="s">
        <v>68</v>
      </c>
      <c r="B100" s="16"/>
      <c r="C100" s="16"/>
      <c r="D100" s="16"/>
      <c r="E100" s="16"/>
      <c r="F100" s="16"/>
    </row>
    <row r="101" spans="1:6" x14ac:dyDescent="0.25">
      <c r="A101" s="16" t="s">
        <v>45</v>
      </c>
      <c r="B101" s="15" t="s">
        <v>63</v>
      </c>
      <c r="C101" s="15" t="s">
        <v>63</v>
      </c>
      <c r="D101" s="15" t="s">
        <v>63</v>
      </c>
      <c r="E101" s="15" t="s">
        <v>63</v>
      </c>
      <c r="F101" s="15" t="s">
        <v>63</v>
      </c>
    </row>
    <row r="102" spans="1:6" x14ac:dyDescent="0.25">
      <c r="A102" s="16" t="s">
        <v>46</v>
      </c>
      <c r="B102" s="15" t="s">
        <v>63</v>
      </c>
      <c r="C102" s="15" t="s">
        <v>63</v>
      </c>
      <c r="D102" s="15" t="s">
        <v>63</v>
      </c>
      <c r="E102" s="15" t="s">
        <v>63</v>
      </c>
      <c r="F102" s="15" t="s">
        <v>63</v>
      </c>
    </row>
    <row r="103" spans="1:6" x14ac:dyDescent="0.25">
      <c r="A103" s="16" t="s">
        <v>47</v>
      </c>
      <c r="B103" s="15" t="s">
        <v>63</v>
      </c>
      <c r="C103" s="15" t="s">
        <v>63</v>
      </c>
      <c r="D103" s="15" t="s">
        <v>63</v>
      </c>
      <c r="E103" s="15" t="s">
        <v>63</v>
      </c>
      <c r="F103" s="15" t="s">
        <v>63</v>
      </c>
    </row>
    <row r="104" spans="1:6" x14ac:dyDescent="0.25">
      <c r="A104" s="16" t="s">
        <v>48</v>
      </c>
      <c r="B104" s="15" t="s">
        <v>63</v>
      </c>
      <c r="C104" s="15" t="s">
        <v>63</v>
      </c>
      <c r="D104" s="15" t="s">
        <v>63</v>
      </c>
      <c r="E104" s="15" t="s">
        <v>63</v>
      </c>
      <c r="F104" s="15" t="s">
        <v>63</v>
      </c>
    </row>
    <row r="105" spans="1:6" x14ac:dyDescent="0.25">
      <c r="A105" s="16" t="s">
        <v>49</v>
      </c>
      <c r="B105" s="15" t="s">
        <v>63</v>
      </c>
      <c r="C105" s="15" t="s">
        <v>63</v>
      </c>
      <c r="D105" s="15" t="s">
        <v>63</v>
      </c>
      <c r="E105" s="15" t="s">
        <v>63</v>
      </c>
      <c r="F105" s="15" t="s">
        <v>63</v>
      </c>
    </row>
    <row r="106" spans="1:6" x14ac:dyDescent="0.25">
      <c r="A106" s="16" t="s">
        <v>50</v>
      </c>
      <c r="B106" s="15" t="s">
        <v>63</v>
      </c>
      <c r="C106" s="15" t="s">
        <v>63</v>
      </c>
      <c r="D106" s="15" t="s">
        <v>63</v>
      </c>
      <c r="E106" s="15" t="s">
        <v>63</v>
      </c>
      <c r="F106" s="15" t="s">
        <v>63</v>
      </c>
    </row>
    <row r="107" spans="1:6" x14ac:dyDescent="0.25">
      <c r="A107" s="16" t="s">
        <v>237</v>
      </c>
      <c r="B107" s="17">
        <v>145000</v>
      </c>
      <c r="C107" s="17">
        <v>-18000</v>
      </c>
      <c r="D107" s="17">
        <v>24000</v>
      </c>
      <c r="E107" s="17">
        <v>266000</v>
      </c>
      <c r="F107" s="17">
        <v>382000</v>
      </c>
    </row>
    <row r="108" spans="1:6" x14ac:dyDescent="0.25">
      <c r="A108" s="16" t="s">
        <v>236</v>
      </c>
      <c r="B108" s="17">
        <v>47000</v>
      </c>
      <c r="C108" s="17">
        <v>52000</v>
      </c>
      <c r="D108" s="17">
        <v>-175000</v>
      </c>
      <c r="E108" s="17">
        <v>-316000</v>
      </c>
      <c r="F108" s="17">
        <v>-1000</v>
      </c>
    </row>
    <row r="109" spans="1:6" x14ac:dyDescent="0.25">
      <c r="A109" s="16" t="s">
        <v>43</v>
      </c>
      <c r="B109" s="17">
        <v>-65000</v>
      </c>
      <c r="C109" s="17">
        <v>-11000</v>
      </c>
      <c r="D109" s="17">
        <v>-4000</v>
      </c>
      <c r="E109" s="17">
        <v>-23000</v>
      </c>
      <c r="F109" s="17">
        <v>-199000</v>
      </c>
    </row>
    <row r="110" spans="1:6" x14ac:dyDescent="0.25">
      <c r="A110" s="16" t="s">
        <v>51</v>
      </c>
      <c r="B110" s="17">
        <v>1196000</v>
      </c>
      <c r="C110" s="17">
        <v>1250000</v>
      </c>
      <c r="D110" s="17">
        <v>1185000</v>
      </c>
      <c r="E110" s="17">
        <v>1344000</v>
      </c>
      <c r="F110" s="17">
        <v>1390000</v>
      </c>
    </row>
    <row r="111" spans="1:6" x14ac:dyDescent="0.25">
      <c r="A111" s="16" t="s">
        <v>52</v>
      </c>
      <c r="B111" s="17">
        <v>59000</v>
      </c>
      <c r="C111" s="17">
        <v>70000</v>
      </c>
      <c r="D111" s="17">
        <v>71000</v>
      </c>
      <c r="E111" s="17">
        <v>75000</v>
      </c>
      <c r="F111" s="17">
        <v>88000</v>
      </c>
    </row>
    <row r="112" spans="1:6" x14ac:dyDescent="0.25">
      <c r="A112" s="16" t="s">
        <v>53</v>
      </c>
      <c r="B112" s="15" t="s">
        <v>63</v>
      </c>
      <c r="C112" s="15" t="s">
        <v>63</v>
      </c>
      <c r="D112" s="15" t="s">
        <v>63</v>
      </c>
      <c r="E112" s="15" t="s">
        <v>63</v>
      </c>
      <c r="F112" s="15" t="s">
        <v>63</v>
      </c>
    </row>
    <row r="113" spans="1:6" x14ac:dyDescent="0.25">
      <c r="A113" s="16" t="s">
        <v>190</v>
      </c>
      <c r="B113" s="15" t="s">
        <v>63</v>
      </c>
      <c r="C113" s="15" t="s">
        <v>63</v>
      </c>
      <c r="D113" s="15" t="s">
        <v>63</v>
      </c>
      <c r="E113" s="15" t="s">
        <v>63</v>
      </c>
      <c r="F113" s="15" t="s">
        <v>63</v>
      </c>
    </row>
    <row r="114" spans="1:6" x14ac:dyDescent="0.25">
      <c r="A114" s="16" t="s">
        <v>131</v>
      </c>
      <c r="B114" s="22">
        <v>1382000</v>
      </c>
      <c r="C114" s="22">
        <v>1343000</v>
      </c>
      <c r="D114" s="22">
        <v>1101000</v>
      </c>
      <c r="E114" s="22">
        <v>1346000</v>
      </c>
      <c r="F114" s="22">
        <v>1660000</v>
      </c>
    </row>
    <row r="115" spans="1:6" x14ac:dyDescent="0.25">
      <c r="A115" s="16" t="s">
        <v>2</v>
      </c>
      <c r="B115" s="16"/>
      <c r="C115" s="16"/>
      <c r="D115" s="16"/>
      <c r="E115" s="16"/>
      <c r="F115" s="16"/>
    </row>
    <row r="116" spans="1:6" x14ac:dyDescent="0.25">
      <c r="A116" s="19" t="s">
        <v>65</v>
      </c>
      <c r="B116" s="16"/>
      <c r="C116" s="16"/>
      <c r="D116" s="16"/>
      <c r="E116" s="16"/>
      <c r="F116" s="16"/>
    </row>
    <row r="117" spans="1:6" x14ac:dyDescent="0.25">
      <c r="A117" s="16" t="s">
        <v>45</v>
      </c>
      <c r="B117" s="17">
        <v>31012000</v>
      </c>
      <c r="C117" s="17">
        <v>32988000</v>
      </c>
      <c r="D117" s="17">
        <v>35673000</v>
      </c>
      <c r="E117" s="17">
        <v>36260000</v>
      </c>
      <c r="F117" s="17">
        <v>39153000</v>
      </c>
    </row>
    <row r="118" spans="1:6" x14ac:dyDescent="0.25">
      <c r="A118" s="16" t="s">
        <v>46</v>
      </c>
      <c r="B118" s="17">
        <v>9710000</v>
      </c>
      <c r="C118" s="17">
        <v>11090000</v>
      </c>
      <c r="D118" s="17">
        <v>12678000</v>
      </c>
      <c r="E118" s="17">
        <v>13748000</v>
      </c>
      <c r="F118" s="17">
        <v>15361000</v>
      </c>
    </row>
    <row r="119" spans="1:6" x14ac:dyDescent="0.25">
      <c r="A119" s="16" t="s">
        <v>47</v>
      </c>
      <c r="B119" s="17">
        <v>2386000</v>
      </c>
      <c r="C119" s="17">
        <v>2479000</v>
      </c>
      <c r="D119" s="17">
        <v>2616000</v>
      </c>
      <c r="E119" s="17">
        <v>2647000</v>
      </c>
      <c r="F119" s="17">
        <v>2931000</v>
      </c>
    </row>
    <row r="120" spans="1:6" x14ac:dyDescent="0.25">
      <c r="A120" s="16" t="s">
        <v>48</v>
      </c>
      <c r="B120" s="15" t="s">
        <v>63</v>
      </c>
      <c r="C120" s="15" t="s">
        <v>63</v>
      </c>
      <c r="D120" s="15" t="s">
        <v>63</v>
      </c>
      <c r="E120" s="15" t="s">
        <v>63</v>
      </c>
      <c r="F120" s="15" t="s">
        <v>63</v>
      </c>
    </row>
    <row r="121" spans="1:6" x14ac:dyDescent="0.25">
      <c r="A121" s="16" t="s">
        <v>49</v>
      </c>
      <c r="B121" s="17">
        <v>2036000</v>
      </c>
      <c r="C121" s="17">
        <v>2130000</v>
      </c>
      <c r="D121" s="17">
        <v>2097000</v>
      </c>
      <c r="E121" s="17">
        <v>2123000</v>
      </c>
      <c r="F121" s="17">
        <v>2247000</v>
      </c>
    </row>
    <row r="122" spans="1:6" x14ac:dyDescent="0.25">
      <c r="A122" s="16" t="s">
        <v>50</v>
      </c>
      <c r="B122" s="17">
        <v>856000</v>
      </c>
      <c r="C122" s="17">
        <v>876000</v>
      </c>
      <c r="D122" s="17">
        <v>1150000</v>
      </c>
      <c r="E122" s="17">
        <v>1169000</v>
      </c>
      <c r="F122" s="17">
        <v>1264000</v>
      </c>
    </row>
    <row r="123" spans="1:6" x14ac:dyDescent="0.25">
      <c r="A123" s="16" t="s">
        <v>237</v>
      </c>
      <c r="B123" s="17">
        <v>5821000</v>
      </c>
      <c r="C123" s="17">
        <v>6528000</v>
      </c>
      <c r="D123" s="17">
        <v>6848000</v>
      </c>
      <c r="E123" s="17">
        <v>6554000</v>
      </c>
      <c r="F123" s="17">
        <v>7224000</v>
      </c>
    </row>
    <row r="124" spans="1:6" x14ac:dyDescent="0.25">
      <c r="A124" s="16" t="s">
        <v>236</v>
      </c>
      <c r="B124" s="17">
        <v>1425000</v>
      </c>
      <c r="C124" s="17">
        <v>1618000</v>
      </c>
      <c r="D124" s="17">
        <v>1348000</v>
      </c>
      <c r="E124" s="17">
        <v>249000</v>
      </c>
      <c r="F124" s="17">
        <v>314000</v>
      </c>
    </row>
    <row r="125" spans="1:6" x14ac:dyDescent="0.25">
      <c r="A125" s="16" t="s">
        <v>43</v>
      </c>
      <c r="B125" s="17">
        <v>674000</v>
      </c>
      <c r="C125" s="17">
        <v>370000</v>
      </c>
      <c r="D125" s="17">
        <v>485000</v>
      </c>
      <c r="E125" s="17">
        <v>366000</v>
      </c>
      <c r="F125" s="17">
        <v>571000</v>
      </c>
    </row>
    <row r="126" spans="1:6" x14ac:dyDescent="0.25">
      <c r="A126" s="16" t="s">
        <v>51</v>
      </c>
      <c r="B126" s="15" t="s">
        <v>63</v>
      </c>
      <c r="C126" s="15" t="s">
        <v>63</v>
      </c>
      <c r="D126" s="15" t="s">
        <v>63</v>
      </c>
      <c r="E126" s="15" t="s">
        <v>63</v>
      </c>
      <c r="F126" s="15" t="s">
        <v>63</v>
      </c>
    </row>
    <row r="127" spans="1:6" x14ac:dyDescent="0.25">
      <c r="A127" s="16" t="s">
        <v>52</v>
      </c>
      <c r="B127" s="15" t="s">
        <v>63</v>
      </c>
      <c r="C127" s="15" t="s">
        <v>63</v>
      </c>
      <c r="D127" s="15" t="s">
        <v>63</v>
      </c>
      <c r="E127" s="15" t="s">
        <v>63</v>
      </c>
      <c r="F127" s="15" t="s">
        <v>63</v>
      </c>
    </row>
    <row r="128" spans="1:6" x14ac:dyDescent="0.25">
      <c r="A128" s="16" t="s">
        <v>53</v>
      </c>
      <c r="B128" s="15" t="s">
        <v>63</v>
      </c>
      <c r="C128" s="15" t="s">
        <v>63</v>
      </c>
      <c r="D128" s="15" t="s">
        <v>63</v>
      </c>
      <c r="E128" s="15" t="s">
        <v>63</v>
      </c>
      <c r="F128" s="15" t="s">
        <v>63</v>
      </c>
    </row>
    <row r="129" spans="1:6" x14ac:dyDescent="0.25">
      <c r="A129" s="16" t="s">
        <v>190</v>
      </c>
      <c r="B129" s="15" t="s">
        <v>63</v>
      </c>
      <c r="C129" s="15" t="s">
        <v>63</v>
      </c>
      <c r="D129" s="15" t="s">
        <v>63</v>
      </c>
      <c r="E129" s="15" t="s">
        <v>63</v>
      </c>
      <c r="F129" s="15" t="s">
        <v>63</v>
      </c>
    </row>
    <row r="130" spans="1:6" x14ac:dyDescent="0.25">
      <c r="A130" s="16" t="s">
        <v>131</v>
      </c>
      <c r="B130" s="22">
        <v>53920000</v>
      </c>
      <c r="C130" s="22">
        <v>58079000</v>
      </c>
      <c r="D130" s="22">
        <v>62895000</v>
      </c>
      <c r="E130" s="22">
        <v>63116000</v>
      </c>
      <c r="F130" s="22">
        <v>69065000</v>
      </c>
    </row>
    <row r="131" spans="1:6" x14ac:dyDescent="0.25">
      <c r="A131" s="16" t="s">
        <v>2</v>
      </c>
      <c r="B131" s="16"/>
      <c r="C131" s="16"/>
      <c r="D131" s="16"/>
      <c r="E131" s="16"/>
      <c r="F131" s="16"/>
    </row>
    <row r="132" spans="1:6" x14ac:dyDescent="0.25">
      <c r="A132" s="19" t="s">
        <v>116</v>
      </c>
      <c r="B132" s="16"/>
      <c r="C132" s="16"/>
      <c r="D132" s="16"/>
      <c r="E132" s="16"/>
      <c r="F132" s="16"/>
    </row>
    <row r="133" spans="1:6" x14ac:dyDescent="0.25">
      <c r="A133" s="16" t="s">
        <v>45</v>
      </c>
      <c r="B133" s="17">
        <v>984000</v>
      </c>
      <c r="C133" s="17">
        <v>1053000</v>
      </c>
      <c r="D133" s="17">
        <v>1214000</v>
      </c>
      <c r="E133" s="17">
        <v>1286000</v>
      </c>
      <c r="F133" s="17">
        <v>1315000</v>
      </c>
    </row>
    <row r="134" spans="1:6" x14ac:dyDescent="0.25">
      <c r="A134" s="16" t="s">
        <v>46</v>
      </c>
      <c r="B134" s="17">
        <v>205000</v>
      </c>
      <c r="C134" s="17">
        <v>231000</v>
      </c>
      <c r="D134" s="17">
        <v>294000</v>
      </c>
      <c r="E134" s="17">
        <v>326000</v>
      </c>
      <c r="F134" s="17">
        <v>367000</v>
      </c>
    </row>
    <row r="135" spans="1:6" x14ac:dyDescent="0.25">
      <c r="A135" s="16" t="s">
        <v>47</v>
      </c>
      <c r="B135" s="17">
        <v>87000</v>
      </c>
      <c r="C135" s="17">
        <v>89000</v>
      </c>
      <c r="D135" s="17">
        <v>90000</v>
      </c>
      <c r="E135" s="17">
        <v>93000</v>
      </c>
      <c r="F135" s="17">
        <v>96000</v>
      </c>
    </row>
    <row r="136" spans="1:6" x14ac:dyDescent="0.25">
      <c r="A136" s="16" t="s">
        <v>48</v>
      </c>
      <c r="B136" s="15" t="s">
        <v>63</v>
      </c>
      <c r="C136" s="15" t="s">
        <v>63</v>
      </c>
      <c r="D136" s="15" t="s">
        <v>63</v>
      </c>
      <c r="E136" s="15" t="s">
        <v>63</v>
      </c>
      <c r="F136" s="15" t="s">
        <v>63</v>
      </c>
    </row>
    <row r="137" spans="1:6" x14ac:dyDescent="0.25">
      <c r="A137" s="16" t="s">
        <v>49</v>
      </c>
      <c r="B137" s="17">
        <v>56000</v>
      </c>
      <c r="C137" s="17">
        <v>60000</v>
      </c>
      <c r="D137" s="17">
        <v>65000</v>
      </c>
      <c r="E137" s="17">
        <v>69000</v>
      </c>
      <c r="F137" s="17">
        <v>71000</v>
      </c>
    </row>
    <row r="138" spans="1:6" x14ac:dyDescent="0.25">
      <c r="A138" s="16" t="s">
        <v>50</v>
      </c>
      <c r="B138" s="17">
        <v>21000</v>
      </c>
      <c r="C138" s="17">
        <v>24000</v>
      </c>
      <c r="D138" s="17">
        <v>25000</v>
      </c>
      <c r="E138" s="17">
        <v>26000</v>
      </c>
      <c r="F138" s="17">
        <v>27000</v>
      </c>
    </row>
    <row r="139" spans="1:6" x14ac:dyDescent="0.25">
      <c r="A139" s="16" t="s">
        <v>237</v>
      </c>
      <c r="B139" s="17">
        <v>85000</v>
      </c>
      <c r="C139" s="17">
        <v>226000</v>
      </c>
      <c r="D139" s="17">
        <v>231000</v>
      </c>
      <c r="E139" s="17">
        <v>231000</v>
      </c>
      <c r="F139" s="17">
        <v>178000</v>
      </c>
    </row>
    <row r="140" spans="1:6" x14ac:dyDescent="0.25">
      <c r="A140" s="16" t="s">
        <v>236</v>
      </c>
      <c r="B140" s="17">
        <v>1000</v>
      </c>
      <c r="C140" s="17">
        <v>1000</v>
      </c>
      <c r="D140" s="17">
        <v>1000</v>
      </c>
      <c r="E140" s="17">
        <v>1000</v>
      </c>
      <c r="F140" s="17">
        <v>1000</v>
      </c>
    </row>
    <row r="141" spans="1:6" x14ac:dyDescent="0.25">
      <c r="A141" s="16" t="s">
        <v>43</v>
      </c>
      <c r="B141" s="17">
        <v>-1000</v>
      </c>
      <c r="C141" s="15" t="s">
        <v>63</v>
      </c>
      <c r="D141" s="15" t="s">
        <v>63</v>
      </c>
      <c r="E141" s="15" t="s">
        <v>63</v>
      </c>
      <c r="F141" s="17">
        <v>1000</v>
      </c>
    </row>
    <row r="142" spans="1:6" x14ac:dyDescent="0.25">
      <c r="A142" s="16" t="s">
        <v>51</v>
      </c>
      <c r="B142" s="15" t="s">
        <v>63</v>
      </c>
      <c r="C142" s="15" t="s">
        <v>63</v>
      </c>
      <c r="D142" s="15" t="s">
        <v>63</v>
      </c>
      <c r="E142" s="15" t="s">
        <v>63</v>
      </c>
      <c r="F142" s="15" t="s">
        <v>63</v>
      </c>
    </row>
    <row r="143" spans="1:6" x14ac:dyDescent="0.25">
      <c r="A143" s="16" t="s">
        <v>52</v>
      </c>
      <c r="B143" s="15" t="s">
        <v>63</v>
      </c>
      <c r="C143" s="15" t="s">
        <v>63</v>
      </c>
      <c r="D143" s="15" t="s">
        <v>63</v>
      </c>
      <c r="E143" s="15" t="s">
        <v>63</v>
      </c>
      <c r="F143" s="15" t="s">
        <v>63</v>
      </c>
    </row>
    <row r="144" spans="1:6" x14ac:dyDescent="0.25">
      <c r="A144" s="16" t="s">
        <v>53</v>
      </c>
      <c r="B144" s="15" t="s">
        <v>63</v>
      </c>
      <c r="C144" s="15" t="s">
        <v>63</v>
      </c>
      <c r="D144" s="15" t="s">
        <v>63</v>
      </c>
      <c r="E144" s="15" t="s">
        <v>63</v>
      </c>
      <c r="F144" s="15" t="s">
        <v>63</v>
      </c>
    </row>
    <row r="145" spans="1:6" x14ac:dyDescent="0.25">
      <c r="A145" s="16" t="s">
        <v>190</v>
      </c>
      <c r="B145" s="15" t="s">
        <v>63</v>
      </c>
      <c r="C145" s="15" t="s">
        <v>63</v>
      </c>
      <c r="D145" s="15" t="s">
        <v>63</v>
      </c>
      <c r="E145" s="15" t="s">
        <v>63</v>
      </c>
      <c r="F145" s="15" t="s">
        <v>63</v>
      </c>
    </row>
    <row r="146" spans="1:6" x14ac:dyDescent="0.25">
      <c r="A146" s="16" t="s">
        <v>131</v>
      </c>
      <c r="B146" s="22">
        <v>1438000</v>
      </c>
      <c r="C146" s="22">
        <v>1684000</v>
      </c>
      <c r="D146" s="22">
        <v>1920000</v>
      </c>
      <c r="E146" s="22">
        <v>2032000</v>
      </c>
      <c r="F146" s="22">
        <v>2056000</v>
      </c>
    </row>
    <row r="147" spans="1:6" x14ac:dyDescent="0.25">
      <c r="A147" s="16" t="s">
        <v>2</v>
      </c>
      <c r="B147" s="16"/>
      <c r="C147" s="16"/>
      <c r="D147" s="16"/>
      <c r="E147" s="16"/>
      <c r="F147" s="16"/>
    </row>
    <row r="148" spans="1:6" x14ac:dyDescent="0.25">
      <c r="A148" s="19" t="s">
        <v>115</v>
      </c>
      <c r="B148" s="16"/>
      <c r="C148" s="16"/>
      <c r="D148" s="16"/>
      <c r="E148" s="16"/>
      <c r="F148" s="16"/>
    </row>
    <row r="149" spans="1:6" x14ac:dyDescent="0.25">
      <c r="A149" s="16" t="s">
        <v>45</v>
      </c>
      <c r="B149" s="17">
        <v>-1861000</v>
      </c>
      <c r="C149" s="17">
        <v>-1851000</v>
      </c>
      <c r="D149" s="17">
        <v>-2080000</v>
      </c>
      <c r="E149" s="17">
        <v>-2189000</v>
      </c>
      <c r="F149" s="17">
        <v>-2522000</v>
      </c>
    </row>
    <row r="150" spans="1:6" x14ac:dyDescent="0.25">
      <c r="A150" s="16" t="s">
        <v>46</v>
      </c>
      <c r="B150" s="17">
        <v>-1050000</v>
      </c>
      <c r="C150" s="17">
        <v>-1078000</v>
      </c>
      <c r="D150" s="17">
        <v>-1044000</v>
      </c>
      <c r="E150" s="17">
        <v>-1126000</v>
      </c>
      <c r="F150" s="17">
        <v>-1128000</v>
      </c>
    </row>
    <row r="151" spans="1:6" x14ac:dyDescent="0.25">
      <c r="A151" s="16" t="s">
        <v>47</v>
      </c>
      <c r="B151" s="17">
        <v>-94000</v>
      </c>
      <c r="C151" s="17">
        <v>-91000</v>
      </c>
      <c r="D151" s="17">
        <v>-122000</v>
      </c>
      <c r="E151" s="17">
        <v>-103000</v>
      </c>
      <c r="F151" s="17">
        <v>-108000</v>
      </c>
    </row>
    <row r="152" spans="1:6" x14ac:dyDescent="0.25">
      <c r="A152" s="16" t="s">
        <v>48</v>
      </c>
      <c r="B152" s="15" t="s">
        <v>63</v>
      </c>
      <c r="C152" s="15" t="s">
        <v>63</v>
      </c>
      <c r="D152" s="15" t="s">
        <v>63</v>
      </c>
      <c r="E152" s="15" t="s">
        <v>63</v>
      </c>
      <c r="F152" s="15" t="s">
        <v>63</v>
      </c>
    </row>
    <row r="153" spans="1:6" x14ac:dyDescent="0.25">
      <c r="A153" s="16" t="s">
        <v>49</v>
      </c>
      <c r="B153" s="17">
        <v>-138000</v>
      </c>
      <c r="C153" s="17">
        <v>-142000</v>
      </c>
      <c r="D153" s="17">
        <v>-159000</v>
      </c>
      <c r="E153" s="17">
        <v>-147000</v>
      </c>
      <c r="F153" s="17">
        <v>-167000</v>
      </c>
    </row>
    <row r="154" spans="1:6" x14ac:dyDescent="0.25">
      <c r="A154" s="16" t="s">
        <v>50</v>
      </c>
      <c r="B154" s="17">
        <v>-67000</v>
      </c>
      <c r="C154" s="17">
        <v>-61000</v>
      </c>
      <c r="D154" s="17">
        <v>-61000</v>
      </c>
      <c r="E154" s="17">
        <v>-70000</v>
      </c>
      <c r="F154" s="17">
        <v>-76000</v>
      </c>
    </row>
    <row r="155" spans="1:6" x14ac:dyDescent="0.25">
      <c r="A155" s="16" t="s">
        <v>237</v>
      </c>
      <c r="B155" s="17">
        <v>-1791000</v>
      </c>
      <c r="C155" s="17">
        <v>-248000</v>
      </c>
      <c r="D155" s="17">
        <v>-616000</v>
      </c>
      <c r="E155" s="17">
        <v>-298000</v>
      </c>
      <c r="F155" s="17">
        <v>-399000</v>
      </c>
    </row>
    <row r="156" spans="1:6" x14ac:dyDescent="0.25">
      <c r="A156" s="16" t="s">
        <v>236</v>
      </c>
      <c r="B156" s="17">
        <v>-248000</v>
      </c>
      <c r="C156" s="17">
        <v>-205000</v>
      </c>
      <c r="D156" s="17">
        <v>-3000</v>
      </c>
      <c r="E156" s="17">
        <v>-31000</v>
      </c>
      <c r="F156" s="17">
        <v>-65000</v>
      </c>
    </row>
    <row r="157" spans="1:6" x14ac:dyDescent="0.25">
      <c r="A157" s="16" t="s">
        <v>43</v>
      </c>
      <c r="B157" s="15" t="s">
        <v>63</v>
      </c>
      <c r="C157" s="15" t="s">
        <v>63</v>
      </c>
      <c r="D157" s="15" t="s">
        <v>63</v>
      </c>
      <c r="E157" s="15" t="s">
        <v>63</v>
      </c>
      <c r="F157" s="15" t="s">
        <v>63</v>
      </c>
    </row>
    <row r="158" spans="1:6" x14ac:dyDescent="0.25">
      <c r="A158" s="16" t="s">
        <v>51</v>
      </c>
      <c r="B158" s="15" t="s">
        <v>63</v>
      </c>
      <c r="C158" s="15" t="s">
        <v>63</v>
      </c>
      <c r="D158" s="15" t="s">
        <v>63</v>
      </c>
      <c r="E158" s="15" t="s">
        <v>63</v>
      </c>
      <c r="F158" s="15" t="s">
        <v>63</v>
      </c>
    </row>
    <row r="159" spans="1:6" x14ac:dyDescent="0.25">
      <c r="A159" s="16" t="s">
        <v>52</v>
      </c>
      <c r="B159" s="15" t="s">
        <v>63</v>
      </c>
      <c r="C159" s="15" t="s">
        <v>63</v>
      </c>
      <c r="D159" s="15" t="s">
        <v>63</v>
      </c>
      <c r="E159" s="15" t="s">
        <v>63</v>
      </c>
      <c r="F159" s="15" t="s">
        <v>63</v>
      </c>
    </row>
    <row r="160" spans="1:6" x14ac:dyDescent="0.25">
      <c r="A160" s="16" t="s">
        <v>53</v>
      </c>
      <c r="B160" s="15" t="s">
        <v>63</v>
      </c>
      <c r="C160" s="15" t="s">
        <v>63</v>
      </c>
      <c r="D160" s="15" t="s">
        <v>63</v>
      </c>
      <c r="E160" s="15" t="s">
        <v>63</v>
      </c>
      <c r="F160" s="15" t="s">
        <v>63</v>
      </c>
    </row>
    <row r="161" spans="1:6" x14ac:dyDescent="0.25">
      <c r="A161" s="16" t="s">
        <v>190</v>
      </c>
      <c r="B161" s="15" t="s">
        <v>63</v>
      </c>
      <c r="C161" s="15" t="s">
        <v>63</v>
      </c>
      <c r="D161" s="15" t="s">
        <v>63</v>
      </c>
      <c r="E161" s="15" t="s">
        <v>63</v>
      </c>
      <c r="F161" s="15" t="s">
        <v>63</v>
      </c>
    </row>
    <row r="162" spans="1:6" x14ac:dyDescent="0.25">
      <c r="A162" s="16" t="s">
        <v>131</v>
      </c>
      <c r="B162" s="22">
        <v>-5249000</v>
      </c>
      <c r="C162" s="22">
        <v>-3676000</v>
      </c>
      <c r="D162" s="22">
        <v>-4085000</v>
      </c>
      <c r="E162" s="22">
        <v>-3964000</v>
      </c>
      <c r="F162" s="22">
        <v>-4465000</v>
      </c>
    </row>
    <row r="163" spans="1:6" x14ac:dyDescent="0.25">
      <c r="A163" s="16"/>
    </row>
    <row r="164" spans="1:6" ht="16.2" thickBot="1" x14ac:dyDescent="0.35">
      <c r="A164" s="50" t="s">
        <v>128</v>
      </c>
      <c r="B164" s="5"/>
      <c r="C164" s="5"/>
      <c r="D164" s="5"/>
      <c r="E164" s="5"/>
      <c r="F164" s="5"/>
    </row>
    <row r="165" spans="1:6" x14ac:dyDescent="0.25">
      <c r="A165" s="27" t="s">
        <v>127</v>
      </c>
      <c r="B165" s="26" t="s">
        <v>126</v>
      </c>
      <c r="C165" s="26" t="s">
        <v>125</v>
      </c>
      <c r="D165" s="26" t="s">
        <v>124</v>
      </c>
      <c r="E165" s="26" t="s">
        <v>123</v>
      </c>
      <c r="F165" s="26" t="s">
        <v>189</v>
      </c>
    </row>
    <row r="166" spans="1:6" x14ac:dyDescent="0.25">
      <c r="A166" s="16" t="s">
        <v>74</v>
      </c>
      <c r="B166" s="20">
        <v>43465</v>
      </c>
      <c r="C166" s="20">
        <v>43830</v>
      </c>
      <c r="D166" s="20">
        <v>44196</v>
      </c>
      <c r="E166" s="20">
        <v>44561</v>
      </c>
      <c r="F166" s="20">
        <v>44926</v>
      </c>
    </row>
    <row r="167" spans="1:6" x14ac:dyDescent="0.25">
      <c r="A167" s="16" t="s">
        <v>122</v>
      </c>
      <c r="B167" s="15" t="s">
        <v>0</v>
      </c>
      <c r="C167" s="15" t="s">
        <v>0</v>
      </c>
      <c r="D167" s="15" t="s">
        <v>0</v>
      </c>
      <c r="E167" s="15" t="s">
        <v>0</v>
      </c>
      <c r="F167" s="15" t="s">
        <v>0</v>
      </c>
    </row>
    <row r="168" spans="1:6" x14ac:dyDescent="0.25">
      <c r="A168" s="16" t="s">
        <v>2</v>
      </c>
      <c r="B168" s="16"/>
      <c r="C168" s="16"/>
      <c r="D168" s="16"/>
      <c r="E168" s="16"/>
      <c r="F168" s="16"/>
    </row>
    <row r="169" spans="1:6" x14ac:dyDescent="0.25">
      <c r="A169" s="19" t="s">
        <v>121</v>
      </c>
      <c r="B169" s="16"/>
      <c r="C169" s="16"/>
      <c r="D169" s="16"/>
      <c r="E169" s="16"/>
      <c r="F169" s="16"/>
    </row>
    <row r="170" spans="1:6" x14ac:dyDescent="0.25">
      <c r="A170" s="16" t="s">
        <v>3</v>
      </c>
      <c r="B170" s="17">
        <v>12337000</v>
      </c>
      <c r="C170" s="17">
        <v>12574000</v>
      </c>
      <c r="D170" s="17">
        <v>12246000</v>
      </c>
      <c r="E170" s="17">
        <v>13676000</v>
      </c>
      <c r="F170" s="17">
        <v>15670000</v>
      </c>
    </row>
    <row r="171" spans="1:6" x14ac:dyDescent="0.25">
      <c r="A171" s="16" t="s">
        <v>130</v>
      </c>
      <c r="B171" s="22">
        <v>12337000</v>
      </c>
      <c r="C171" s="22">
        <v>12574000</v>
      </c>
      <c r="D171" s="22">
        <v>12246000</v>
      </c>
      <c r="E171" s="22">
        <v>13676000</v>
      </c>
      <c r="F171" s="22">
        <v>15670000</v>
      </c>
    </row>
    <row r="172" spans="1:6" x14ac:dyDescent="0.25">
      <c r="A172" s="16" t="s">
        <v>2</v>
      </c>
      <c r="B172" s="16"/>
      <c r="C172" s="16"/>
      <c r="D172" s="16"/>
      <c r="E172" s="16"/>
      <c r="F172" s="16"/>
    </row>
    <row r="173" spans="1:6" x14ac:dyDescent="0.25">
      <c r="A173" s="19" t="s">
        <v>120</v>
      </c>
      <c r="B173" s="16"/>
      <c r="C173" s="16"/>
      <c r="D173" s="16"/>
      <c r="E173" s="16"/>
      <c r="F173" s="16"/>
    </row>
    <row r="174" spans="1:6" x14ac:dyDescent="0.25">
      <c r="A174" s="16" t="s">
        <v>3</v>
      </c>
      <c r="B174" s="17">
        <v>2664000</v>
      </c>
      <c r="C174" s="17">
        <v>2676000</v>
      </c>
      <c r="D174" s="17">
        <v>2654000</v>
      </c>
      <c r="E174" s="17">
        <v>2826000</v>
      </c>
      <c r="F174" s="17">
        <v>2624000</v>
      </c>
    </row>
    <row r="175" spans="1:6" x14ac:dyDescent="0.25">
      <c r="A175" s="16" t="s">
        <v>130</v>
      </c>
      <c r="B175" s="22">
        <v>2664000</v>
      </c>
      <c r="C175" s="22">
        <v>2676000</v>
      </c>
      <c r="D175" s="22">
        <v>2654000</v>
      </c>
      <c r="E175" s="22">
        <v>2826000</v>
      </c>
      <c r="F175" s="22">
        <v>2624000</v>
      </c>
    </row>
    <row r="176" spans="1:6" x14ac:dyDescent="0.25">
      <c r="A176" s="16" t="s">
        <v>2</v>
      </c>
      <c r="B176" s="16"/>
      <c r="C176" s="16"/>
      <c r="D176" s="16"/>
      <c r="E176" s="16"/>
      <c r="F176" s="16"/>
    </row>
    <row r="177" spans="1:6" x14ac:dyDescent="0.25">
      <c r="A177" s="19" t="s">
        <v>119</v>
      </c>
      <c r="B177" s="16"/>
      <c r="C177" s="16"/>
      <c r="D177" s="16"/>
      <c r="E177" s="16"/>
      <c r="F177" s="16"/>
    </row>
    <row r="178" spans="1:6" x14ac:dyDescent="0.25">
      <c r="A178" s="16" t="s">
        <v>3</v>
      </c>
      <c r="B178" s="17">
        <v>-829000</v>
      </c>
      <c r="C178" s="17">
        <v>-1004000</v>
      </c>
      <c r="D178" s="17">
        <v>-1033000</v>
      </c>
      <c r="E178" s="17">
        <v>-930000</v>
      </c>
      <c r="F178" s="17">
        <v>-987000</v>
      </c>
    </row>
    <row r="179" spans="1:6" x14ac:dyDescent="0.25">
      <c r="A179" s="16" t="s">
        <v>130</v>
      </c>
      <c r="B179" s="22">
        <v>-829000</v>
      </c>
      <c r="C179" s="22">
        <v>-1004000</v>
      </c>
      <c r="D179" s="22">
        <v>-1033000</v>
      </c>
      <c r="E179" s="22">
        <v>-930000</v>
      </c>
      <c r="F179" s="22">
        <v>-987000</v>
      </c>
    </row>
    <row r="180" spans="1:6" x14ac:dyDescent="0.25">
      <c r="A180" s="16" t="s">
        <v>2</v>
      </c>
      <c r="B180" s="16"/>
      <c r="C180" s="16"/>
      <c r="D180" s="16"/>
      <c r="E180" s="16"/>
      <c r="F180" s="16"/>
    </row>
    <row r="181" spans="1:6" x14ac:dyDescent="0.25">
      <c r="A181" s="19" t="s">
        <v>118</v>
      </c>
      <c r="B181" s="16"/>
      <c r="C181" s="16"/>
      <c r="D181" s="16"/>
      <c r="E181" s="16"/>
      <c r="F181" s="16"/>
    </row>
    <row r="182" spans="1:6" x14ac:dyDescent="0.25">
      <c r="A182" s="16" t="s">
        <v>3</v>
      </c>
      <c r="B182" s="17">
        <v>1783000</v>
      </c>
      <c r="C182" s="17">
        <v>1736000</v>
      </c>
      <c r="D182" s="17">
        <v>1234000</v>
      </c>
      <c r="E182" s="17">
        <v>1383000</v>
      </c>
      <c r="F182" s="17">
        <v>2098000</v>
      </c>
    </row>
    <row r="183" spans="1:6" x14ac:dyDescent="0.25">
      <c r="A183" s="16" t="s">
        <v>130</v>
      </c>
      <c r="B183" s="22">
        <v>1783000</v>
      </c>
      <c r="C183" s="22">
        <v>1736000</v>
      </c>
      <c r="D183" s="22">
        <v>1234000</v>
      </c>
      <c r="E183" s="22">
        <v>1383000</v>
      </c>
      <c r="F183" s="22">
        <v>2098000</v>
      </c>
    </row>
    <row r="184" spans="1:6" x14ac:dyDescent="0.25">
      <c r="A184" s="16" t="s">
        <v>2</v>
      </c>
      <c r="B184" s="16"/>
      <c r="C184" s="16"/>
      <c r="D184" s="16"/>
      <c r="E184" s="16"/>
      <c r="F184" s="16"/>
    </row>
    <row r="185" spans="1:6" x14ac:dyDescent="0.25">
      <c r="A185" s="19" t="s">
        <v>117</v>
      </c>
      <c r="B185" s="16"/>
      <c r="C185" s="16"/>
      <c r="D185" s="16"/>
      <c r="E185" s="16"/>
      <c r="F185" s="16"/>
    </row>
    <row r="186" spans="1:6" x14ac:dyDescent="0.25">
      <c r="A186" s="16" t="s">
        <v>3</v>
      </c>
      <c r="B186" s="17">
        <v>401000</v>
      </c>
      <c r="C186" s="17">
        <v>296000</v>
      </c>
      <c r="D186" s="17">
        <v>90000</v>
      </c>
      <c r="E186" s="17">
        <v>190000</v>
      </c>
      <c r="F186" s="17">
        <v>498000</v>
      </c>
    </row>
    <row r="187" spans="1:6" x14ac:dyDescent="0.25">
      <c r="A187" s="16" t="s">
        <v>130</v>
      </c>
      <c r="B187" s="22">
        <v>401000</v>
      </c>
      <c r="C187" s="22">
        <v>296000</v>
      </c>
      <c r="D187" s="22">
        <v>90000</v>
      </c>
      <c r="E187" s="22">
        <v>190000</v>
      </c>
      <c r="F187" s="22">
        <v>498000</v>
      </c>
    </row>
    <row r="188" spans="1:6" x14ac:dyDescent="0.25">
      <c r="A188" s="16" t="s">
        <v>2</v>
      </c>
      <c r="B188" s="16"/>
      <c r="C188" s="16"/>
      <c r="D188" s="16"/>
      <c r="E188" s="16"/>
      <c r="F188" s="16"/>
    </row>
    <row r="189" spans="1:6" x14ac:dyDescent="0.25">
      <c r="A189" s="19" t="s">
        <v>68</v>
      </c>
      <c r="B189" s="16"/>
      <c r="C189" s="16"/>
      <c r="D189" s="16"/>
      <c r="E189" s="16"/>
      <c r="F189" s="16"/>
    </row>
    <row r="190" spans="1:6" x14ac:dyDescent="0.25">
      <c r="A190" s="16" t="s">
        <v>3</v>
      </c>
      <c r="B190" s="17">
        <v>1382000</v>
      </c>
      <c r="C190" s="17">
        <v>1343000</v>
      </c>
      <c r="D190" s="17">
        <v>1101000</v>
      </c>
      <c r="E190" s="17">
        <v>1346000</v>
      </c>
      <c r="F190" s="17">
        <v>1660000</v>
      </c>
    </row>
    <row r="191" spans="1:6" x14ac:dyDescent="0.25">
      <c r="A191" s="16" t="s">
        <v>130</v>
      </c>
      <c r="B191" s="22">
        <v>1382000</v>
      </c>
      <c r="C191" s="22">
        <v>1343000</v>
      </c>
      <c r="D191" s="22">
        <v>1101000</v>
      </c>
      <c r="E191" s="22">
        <v>1346000</v>
      </c>
      <c r="F191" s="22">
        <v>1660000</v>
      </c>
    </row>
    <row r="192" spans="1:6" x14ac:dyDescent="0.25">
      <c r="A192" s="16" t="s">
        <v>2</v>
      </c>
      <c r="B192" s="16"/>
      <c r="C192" s="16"/>
      <c r="D192" s="16"/>
      <c r="E192" s="16"/>
      <c r="F192" s="16"/>
    </row>
    <row r="193" spans="1:6" x14ac:dyDescent="0.25">
      <c r="A193" s="19" t="s">
        <v>65</v>
      </c>
      <c r="B193" s="16"/>
      <c r="C193" s="16"/>
      <c r="D193" s="16"/>
      <c r="E193" s="16"/>
      <c r="F193" s="16"/>
    </row>
    <row r="194" spans="1:6" x14ac:dyDescent="0.25">
      <c r="A194" s="16" t="s">
        <v>3</v>
      </c>
      <c r="B194" s="15" t="s">
        <v>63</v>
      </c>
      <c r="C194" s="15" t="s">
        <v>63</v>
      </c>
      <c r="D194" s="15" t="s">
        <v>63</v>
      </c>
      <c r="E194" s="17">
        <v>63116000</v>
      </c>
      <c r="F194" s="17">
        <v>69065000</v>
      </c>
    </row>
    <row r="195" spans="1:6" x14ac:dyDescent="0.25">
      <c r="A195" s="16" t="s">
        <v>130</v>
      </c>
      <c r="B195" s="29" t="s">
        <v>63</v>
      </c>
      <c r="C195" s="29" t="s">
        <v>63</v>
      </c>
      <c r="D195" s="29" t="s">
        <v>63</v>
      </c>
      <c r="E195" s="22">
        <v>63116000</v>
      </c>
      <c r="F195" s="22">
        <v>69065000</v>
      </c>
    </row>
    <row r="196" spans="1:6" x14ac:dyDescent="0.25">
      <c r="A196" s="16" t="s">
        <v>2</v>
      </c>
      <c r="B196" s="16"/>
      <c r="C196" s="16"/>
      <c r="D196" s="16"/>
      <c r="E196" s="16"/>
      <c r="F196" s="16"/>
    </row>
    <row r="197" spans="1:6" x14ac:dyDescent="0.25">
      <c r="A197" s="19" t="s">
        <v>116</v>
      </c>
      <c r="B197" s="16"/>
      <c r="C197" s="16"/>
      <c r="D197" s="16"/>
      <c r="E197" s="16"/>
      <c r="F197" s="16"/>
    </row>
    <row r="198" spans="1:6" x14ac:dyDescent="0.25">
      <c r="A198" s="16" t="s">
        <v>3</v>
      </c>
      <c r="B198" s="17">
        <v>1438000</v>
      </c>
      <c r="C198" s="17">
        <v>1684000</v>
      </c>
      <c r="D198" s="17">
        <v>1920000</v>
      </c>
      <c r="E198" s="17">
        <v>2032000</v>
      </c>
      <c r="F198" s="17">
        <v>2056000</v>
      </c>
    </row>
    <row r="199" spans="1:6" x14ac:dyDescent="0.25">
      <c r="A199" s="16" t="s">
        <v>130</v>
      </c>
      <c r="B199" s="22">
        <v>1438000</v>
      </c>
      <c r="C199" s="22">
        <v>1684000</v>
      </c>
      <c r="D199" s="22">
        <v>1920000</v>
      </c>
      <c r="E199" s="22">
        <v>2032000</v>
      </c>
      <c r="F199" s="22">
        <v>2056000</v>
      </c>
    </row>
    <row r="200" spans="1:6" x14ac:dyDescent="0.25">
      <c r="A200" s="16" t="s">
        <v>2</v>
      </c>
      <c r="B200" s="16"/>
      <c r="C200" s="16"/>
      <c r="D200" s="16"/>
      <c r="E200" s="16"/>
      <c r="F200" s="16"/>
    </row>
    <row r="201" spans="1:6" x14ac:dyDescent="0.25">
      <c r="A201" s="19" t="s">
        <v>115</v>
      </c>
      <c r="B201" s="16"/>
      <c r="C201" s="16"/>
      <c r="D201" s="16"/>
      <c r="E201" s="16"/>
      <c r="F201" s="16"/>
    </row>
    <row r="202" spans="1:6" x14ac:dyDescent="0.25">
      <c r="A202" s="16" t="s">
        <v>3</v>
      </c>
      <c r="B202" s="17">
        <v>-3764000</v>
      </c>
      <c r="C202" s="17">
        <v>-3701000</v>
      </c>
      <c r="D202" s="17">
        <v>-3936000</v>
      </c>
      <c r="E202" s="17">
        <v>-3983000</v>
      </c>
      <c r="F202" s="17">
        <v>-4232000</v>
      </c>
    </row>
    <row r="203" spans="1:6" x14ac:dyDescent="0.25">
      <c r="A203" s="16" t="s">
        <v>130</v>
      </c>
      <c r="B203" s="22">
        <v>-3764000</v>
      </c>
      <c r="C203" s="22">
        <v>-3701000</v>
      </c>
      <c r="D203" s="22">
        <v>-3936000</v>
      </c>
      <c r="E203" s="22">
        <v>-3983000</v>
      </c>
      <c r="F203" s="22">
        <v>-4232000</v>
      </c>
    </row>
    <row r="204" spans="1:6" ht="15.6" x14ac:dyDescent="0.3">
      <c r="A204" s="46"/>
      <c r="B204" s="5"/>
      <c r="C204" s="5"/>
      <c r="D204" s="5"/>
      <c r="E204" s="5"/>
      <c r="F204" s="5"/>
    </row>
    <row r="205" spans="1:6" x14ac:dyDescent="0.25">
      <c r="A205" s="14" t="s">
        <v>81</v>
      </c>
    </row>
    <row r="206" spans="1:6" ht="16.2" thickBot="1" x14ac:dyDescent="0.35">
      <c r="A206" s="50" t="s">
        <v>129</v>
      </c>
      <c r="B206" s="5"/>
      <c r="C206" s="5"/>
      <c r="D206" s="5"/>
      <c r="E206" s="5"/>
      <c r="F206" s="5"/>
    </row>
    <row r="207" spans="1:6" x14ac:dyDescent="0.25">
      <c r="A207" s="27" t="s">
        <v>127</v>
      </c>
      <c r="B207" s="26" t="s">
        <v>126</v>
      </c>
      <c r="C207" s="26" t="s">
        <v>125</v>
      </c>
      <c r="D207" s="26" t="s">
        <v>124</v>
      </c>
      <c r="E207" s="26" t="s">
        <v>123</v>
      </c>
      <c r="F207" s="26" t="s">
        <v>189</v>
      </c>
    </row>
    <row r="208" spans="1:6" x14ac:dyDescent="0.25">
      <c r="A208" s="16" t="s">
        <v>74</v>
      </c>
      <c r="B208" s="20">
        <v>43465</v>
      </c>
      <c r="C208" s="20">
        <v>43830</v>
      </c>
      <c r="D208" s="20">
        <v>44196</v>
      </c>
      <c r="E208" s="20">
        <v>44561</v>
      </c>
      <c r="F208" s="20">
        <v>44926</v>
      </c>
    </row>
    <row r="209" spans="1:6" x14ac:dyDescent="0.25">
      <c r="A209" s="16" t="s">
        <v>122</v>
      </c>
      <c r="B209" s="15" t="s">
        <v>0</v>
      </c>
      <c r="C209" s="15" t="s">
        <v>0</v>
      </c>
      <c r="D209" s="15" t="s">
        <v>0</v>
      </c>
      <c r="E209" s="15" t="s">
        <v>0</v>
      </c>
      <c r="F209" s="15" t="s">
        <v>0</v>
      </c>
    </row>
    <row r="210" spans="1:6" x14ac:dyDescent="0.25">
      <c r="A210" s="16" t="s">
        <v>2</v>
      </c>
      <c r="B210" s="16"/>
      <c r="C210" s="16"/>
      <c r="D210" s="16"/>
      <c r="E210" s="16"/>
      <c r="F210" s="16"/>
    </row>
    <row r="211" spans="1:6" x14ac:dyDescent="0.25">
      <c r="A211" s="19" t="s">
        <v>45</v>
      </c>
      <c r="B211" s="16"/>
      <c r="C211" s="16"/>
      <c r="D211" s="16"/>
      <c r="E211" s="16"/>
      <c r="F211" s="16"/>
    </row>
    <row r="212" spans="1:6" x14ac:dyDescent="0.25">
      <c r="A212" s="19" t="s">
        <v>121</v>
      </c>
      <c r="B212" s="22">
        <v>7987000</v>
      </c>
      <c r="C212" s="22">
        <v>8079000</v>
      </c>
      <c r="D212" s="22">
        <v>8121000</v>
      </c>
      <c r="E212" s="22">
        <v>8824000</v>
      </c>
      <c r="F212" s="22">
        <v>9770000</v>
      </c>
    </row>
    <row r="213" spans="1:6" x14ac:dyDescent="0.25">
      <c r="A213" s="19" t="s">
        <v>120</v>
      </c>
      <c r="B213" s="22">
        <v>1799000</v>
      </c>
      <c r="C213" s="22">
        <v>1758000</v>
      </c>
      <c r="D213" s="22">
        <v>1731000</v>
      </c>
      <c r="E213" s="22">
        <v>1802000</v>
      </c>
      <c r="F213" s="22">
        <v>1496000</v>
      </c>
    </row>
    <row r="214" spans="1:6" x14ac:dyDescent="0.25">
      <c r="A214" s="19" t="s">
        <v>119</v>
      </c>
      <c r="B214" s="22">
        <v>-519000</v>
      </c>
      <c r="C214" s="22">
        <v>-539000</v>
      </c>
      <c r="D214" s="22">
        <v>-535000</v>
      </c>
      <c r="E214" s="22">
        <v>-542000</v>
      </c>
      <c r="F214" s="22">
        <v>-582000</v>
      </c>
    </row>
    <row r="215" spans="1:6" x14ac:dyDescent="0.25">
      <c r="A215" s="19" t="s">
        <v>118</v>
      </c>
      <c r="B215" s="29" t="s">
        <v>63</v>
      </c>
      <c r="C215" s="29" t="s">
        <v>63</v>
      </c>
      <c r="D215" s="29" t="s">
        <v>63</v>
      </c>
      <c r="E215" s="29" t="s">
        <v>63</v>
      </c>
      <c r="F215" s="29" t="s">
        <v>63</v>
      </c>
    </row>
    <row r="216" spans="1:6" x14ac:dyDescent="0.25">
      <c r="A216" s="19" t="s">
        <v>117</v>
      </c>
      <c r="B216" s="22">
        <v>233000</v>
      </c>
      <c r="C216" s="22">
        <v>239000</v>
      </c>
      <c r="D216" s="22">
        <v>130000</v>
      </c>
      <c r="E216" s="22">
        <v>151000</v>
      </c>
      <c r="F216" s="22">
        <v>138000</v>
      </c>
    </row>
    <row r="217" spans="1:6" x14ac:dyDescent="0.25">
      <c r="A217" s="19" t="s">
        <v>68</v>
      </c>
      <c r="B217" s="29" t="s">
        <v>63</v>
      </c>
      <c r="C217" s="29" t="s">
        <v>63</v>
      </c>
      <c r="D217" s="29" t="s">
        <v>63</v>
      </c>
      <c r="E217" s="29" t="s">
        <v>63</v>
      </c>
      <c r="F217" s="29" t="s">
        <v>63</v>
      </c>
    </row>
    <row r="218" spans="1:6" x14ac:dyDescent="0.25">
      <c r="A218" s="19" t="s">
        <v>65</v>
      </c>
      <c r="B218" s="22">
        <v>31012000</v>
      </c>
      <c r="C218" s="22">
        <v>32988000</v>
      </c>
      <c r="D218" s="22">
        <v>35673000</v>
      </c>
      <c r="E218" s="22">
        <v>36260000</v>
      </c>
      <c r="F218" s="22">
        <v>39153000</v>
      </c>
    </row>
    <row r="219" spans="1:6" x14ac:dyDescent="0.25">
      <c r="A219" s="19" t="s">
        <v>116</v>
      </c>
      <c r="B219" s="22">
        <v>984000</v>
      </c>
      <c r="C219" s="22">
        <v>1053000</v>
      </c>
      <c r="D219" s="22">
        <v>1214000</v>
      </c>
      <c r="E219" s="22">
        <v>1286000</v>
      </c>
      <c r="F219" s="22">
        <v>1315000</v>
      </c>
    </row>
    <row r="220" spans="1:6" x14ac:dyDescent="0.25">
      <c r="A220" s="19" t="s">
        <v>115</v>
      </c>
      <c r="B220" s="22">
        <v>-1861000</v>
      </c>
      <c r="C220" s="22">
        <v>-1851000</v>
      </c>
      <c r="D220" s="22">
        <v>-2080000</v>
      </c>
      <c r="E220" s="22">
        <v>-2189000</v>
      </c>
      <c r="F220" s="22">
        <v>-2522000</v>
      </c>
    </row>
    <row r="221" spans="1:6" x14ac:dyDescent="0.25">
      <c r="A221" s="16" t="s">
        <v>2</v>
      </c>
      <c r="B221" s="16"/>
      <c r="C221" s="16"/>
      <c r="D221" s="16"/>
      <c r="E221" s="16"/>
      <c r="F221" s="16"/>
    </row>
    <row r="222" spans="1:6" x14ac:dyDescent="0.25">
      <c r="A222" s="19" t="s">
        <v>46</v>
      </c>
      <c r="B222" s="16"/>
      <c r="C222" s="16"/>
      <c r="D222" s="16"/>
      <c r="E222" s="16"/>
      <c r="F222" s="16"/>
    </row>
    <row r="223" spans="1:6" x14ac:dyDescent="0.25">
      <c r="A223" s="19" t="s">
        <v>121</v>
      </c>
      <c r="B223" s="22">
        <v>2085000</v>
      </c>
      <c r="C223" s="22">
        <v>2139000</v>
      </c>
      <c r="D223" s="22">
        <v>2043000</v>
      </c>
      <c r="E223" s="22">
        <v>2386000</v>
      </c>
      <c r="F223" s="22">
        <v>2932000</v>
      </c>
    </row>
    <row r="224" spans="1:6" x14ac:dyDescent="0.25">
      <c r="A224" s="19" t="s">
        <v>120</v>
      </c>
      <c r="B224" s="22">
        <v>478000</v>
      </c>
      <c r="C224" s="22">
        <v>528000</v>
      </c>
      <c r="D224" s="22">
        <v>574000</v>
      </c>
      <c r="E224" s="22">
        <v>646000</v>
      </c>
      <c r="F224" s="22">
        <v>660000</v>
      </c>
    </row>
    <row r="225" spans="1:6" x14ac:dyDescent="0.25">
      <c r="A225" s="19" t="s">
        <v>119</v>
      </c>
      <c r="B225" s="22">
        <v>-131000</v>
      </c>
      <c r="C225" s="22">
        <v>-147000</v>
      </c>
      <c r="D225" s="22">
        <v>-164000</v>
      </c>
      <c r="E225" s="22">
        <v>-179000</v>
      </c>
      <c r="F225" s="22">
        <v>-198000</v>
      </c>
    </row>
    <row r="226" spans="1:6" x14ac:dyDescent="0.25">
      <c r="A226" s="19" t="s">
        <v>118</v>
      </c>
      <c r="B226" s="29" t="s">
        <v>63</v>
      </c>
      <c r="C226" s="29" t="s">
        <v>63</v>
      </c>
      <c r="D226" s="29" t="s">
        <v>63</v>
      </c>
      <c r="E226" s="29" t="s">
        <v>63</v>
      </c>
      <c r="F226" s="29" t="s">
        <v>63</v>
      </c>
    </row>
    <row r="227" spans="1:6" x14ac:dyDescent="0.25">
      <c r="A227" s="19" t="s">
        <v>117</v>
      </c>
      <c r="B227" s="22">
        <v>87000</v>
      </c>
      <c r="C227" s="22">
        <v>99000</v>
      </c>
      <c r="D227" s="22">
        <v>102000</v>
      </c>
      <c r="E227" s="22">
        <v>110000</v>
      </c>
      <c r="F227" s="22">
        <v>141000</v>
      </c>
    </row>
    <row r="228" spans="1:6" x14ac:dyDescent="0.25">
      <c r="A228" s="19" t="s">
        <v>68</v>
      </c>
      <c r="B228" s="29" t="s">
        <v>63</v>
      </c>
      <c r="C228" s="29" t="s">
        <v>63</v>
      </c>
      <c r="D228" s="29" t="s">
        <v>63</v>
      </c>
      <c r="E228" s="29" t="s">
        <v>63</v>
      </c>
      <c r="F228" s="29" t="s">
        <v>63</v>
      </c>
    </row>
    <row r="229" spans="1:6" x14ac:dyDescent="0.25">
      <c r="A229" s="19" t="s">
        <v>65</v>
      </c>
      <c r="B229" s="22">
        <v>9710000</v>
      </c>
      <c r="C229" s="22">
        <v>11090000</v>
      </c>
      <c r="D229" s="22">
        <v>12678000</v>
      </c>
      <c r="E229" s="22">
        <v>13748000</v>
      </c>
      <c r="F229" s="22">
        <v>15361000</v>
      </c>
    </row>
    <row r="230" spans="1:6" x14ac:dyDescent="0.25">
      <c r="A230" s="19" t="s">
        <v>116</v>
      </c>
      <c r="B230" s="22">
        <v>205000</v>
      </c>
      <c r="C230" s="22">
        <v>231000</v>
      </c>
      <c r="D230" s="22">
        <v>294000</v>
      </c>
      <c r="E230" s="22">
        <v>326000</v>
      </c>
      <c r="F230" s="22">
        <v>367000</v>
      </c>
    </row>
    <row r="231" spans="1:6" x14ac:dyDescent="0.25">
      <c r="A231" s="19" t="s">
        <v>115</v>
      </c>
      <c r="B231" s="22">
        <v>-1050000</v>
      </c>
      <c r="C231" s="22">
        <v>-1078000</v>
      </c>
      <c r="D231" s="22">
        <v>-1044000</v>
      </c>
      <c r="E231" s="22">
        <v>-1126000</v>
      </c>
      <c r="F231" s="22">
        <v>-1128000</v>
      </c>
    </row>
    <row r="232" spans="1:6" x14ac:dyDescent="0.25">
      <c r="A232" s="16" t="s">
        <v>2</v>
      </c>
      <c r="B232" s="16"/>
      <c r="C232" s="16"/>
      <c r="D232" s="16"/>
      <c r="E232" s="16"/>
      <c r="F232" s="16"/>
    </row>
    <row r="233" spans="1:6" x14ac:dyDescent="0.25">
      <c r="A233" s="19" t="s">
        <v>47</v>
      </c>
      <c r="B233" s="16"/>
      <c r="C233" s="16"/>
      <c r="D233" s="16"/>
      <c r="E233" s="16"/>
      <c r="F233" s="16"/>
    </row>
    <row r="234" spans="1:6" x14ac:dyDescent="0.25">
      <c r="A234" s="19" t="s">
        <v>121</v>
      </c>
      <c r="B234" s="22">
        <v>706000</v>
      </c>
      <c r="C234" s="22">
        <v>697000</v>
      </c>
      <c r="D234" s="22">
        <v>582000</v>
      </c>
      <c r="E234" s="22">
        <v>606000</v>
      </c>
      <c r="F234" s="22">
        <v>669000</v>
      </c>
    </row>
    <row r="235" spans="1:6" x14ac:dyDescent="0.25">
      <c r="A235" s="19" t="s">
        <v>120</v>
      </c>
      <c r="B235" s="22">
        <v>77000</v>
      </c>
      <c r="C235" s="22">
        <v>62000</v>
      </c>
      <c r="D235" s="22">
        <v>5000</v>
      </c>
      <c r="E235" s="22">
        <v>12000</v>
      </c>
      <c r="F235" s="22">
        <v>-21000</v>
      </c>
    </row>
    <row r="236" spans="1:6" x14ac:dyDescent="0.25">
      <c r="A236" s="19" t="s">
        <v>119</v>
      </c>
      <c r="B236" s="22">
        <v>-39000</v>
      </c>
      <c r="C236" s="22">
        <v>-42000</v>
      </c>
      <c r="D236" s="22">
        <v>-40000</v>
      </c>
      <c r="E236" s="22">
        <v>-41000</v>
      </c>
      <c r="F236" s="22">
        <v>-42000</v>
      </c>
    </row>
    <row r="237" spans="1:6" x14ac:dyDescent="0.25">
      <c r="A237" s="19" t="s">
        <v>118</v>
      </c>
      <c r="B237" s="29" t="s">
        <v>63</v>
      </c>
      <c r="C237" s="29" t="s">
        <v>63</v>
      </c>
      <c r="D237" s="29" t="s">
        <v>63</v>
      </c>
      <c r="E237" s="29" t="s">
        <v>63</v>
      </c>
      <c r="F237" s="29" t="s">
        <v>63</v>
      </c>
    </row>
    <row r="238" spans="1:6" x14ac:dyDescent="0.25">
      <c r="A238" s="19" t="s">
        <v>117</v>
      </c>
      <c r="B238" s="22">
        <v>8000</v>
      </c>
      <c r="C238" s="22">
        <v>4000</v>
      </c>
      <c r="D238" s="22">
        <v>-14000</v>
      </c>
      <c r="E238" s="22">
        <v>-9000</v>
      </c>
      <c r="F238" s="22">
        <v>-18000</v>
      </c>
    </row>
    <row r="239" spans="1:6" x14ac:dyDescent="0.25">
      <c r="A239" s="19" t="s">
        <v>68</v>
      </c>
      <c r="B239" s="29" t="s">
        <v>63</v>
      </c>
      <c r="C239" s="29" t="s">
        <v>63</v>
      </c>
      <c r="D239" s="29" t="s">
        <v>63</v>
      </c>
      <c r="E239" s="29" t="s">
        <v>63</v>
      </c>
      <c r="F239" s="29" t="s">
        <v>63</v>
      </c>
    </row>
    <row r="240" spans="1:6" x14ac:dyDescent="0.25">
      <c r="A240" s="19" t="s">
        <v>65</v>
      </c>
      <c r="B240" s="22">
        <v>2386000</v>
      </c>
      <c r="C240" s="22">
        <v>2479000</v>
      </c>
      <c r="D240" s="22">
        <v>2616000</v>
      </c>
      <c r="E240" s="22">
        <v>2647000</v>
      </c>
      <c r="F240" s="22">
        <v>2931000</v>
      </c>
    </row>
    <row r="241" spans="1:6" x14ac:dyDescent="0.25">
      <c r="A241" s="19" t="s">
        <v>116</v>
      </c>
      <c r="B241" s="22">
        <v>87000</v>
      </c>
      <c r="C241" s="22">
        <v>89000</v>
      </c>
      <c r="D241" s="22">
        <v>90000</v>
      </c>
      <c r="E241" s="22">
        <v>93000</v>
      </c>
      <c r="F241" s="22">
        <v>96000</v>
      </c>
    </row>
    <row r="242" spans="1:6" x14ac:dyDescent="0.25">
      <c r="A242" s="19" t="s">
        <v>115</v>
      </c>
      <c r="B242" s="22">
        <v>-94000</v>
      </c>
      <c r="C242" s="22">
        <v>-91000</v>
      </c>
      <c r="D242" s="22">
        <v>-122000</v>
      </c>
      <c r="E242" s="22">
        <v>-103000</v>
      </c>
      <c r="F242" s="22">
        <v>-108000</v>
      </c>
    </row>
    <row r="243" spans="1:6" x14ac:dyDescent="0.25">
      <c r="A243" s="16" t="s">
        <v>2</v>
      </c>
      <c r="B243" s="16"/>
      <c r="C243" s="16"/>
      <c r="D243" s="16"/>
      <c r="E243" s="16"/>
      <c r="F243" s="16"/>
    </row>
    <row r="244" spans="1:6" x14ac:dyDescent="0.25">
      <c r="A244" s="19" t="s">
        <v>48</v>
      </c>
      <c r="B244" s="16"/>
      <c r="C244" s="16"/>
      <c r="D244" s="16"/>
      <c r="E244" s="16"/>
      <c r="F244" s="16"/>
    </row>
    <row r="245" spans="1:6" x14ac:dyDescent="0.25">
      <c r="A245" s="19" t="s">
        <v>121</v>
      </c>
      <c r="B245" s="22">
        <v>-98000</v>
      </c>
      <c r="C245" s="22">
        <v>-94000</v>
      </c>
      <c r="D245" s="22">
        <v>-99000</v>
      </c>
      <c r="E245" s="22">
        <v>-100000</v>
      </c>
      <c r="F245" s="22">
        <v>-103000</v>
      </c>
    </row>
    <row r="246" spans="1:6" x14ac:dyDescent="0.25">
      <c r="A246" s="19" t="s">
        <v>120</v>
      </c>
      <c r="B246" s="29" t="s">
        <v>63</v>
      </c>
      <c r="C246" s="29" t="s">
        <v>63</v>
      </c>
      <c r="D246" s="29" t="s">
        <v>63</v>
      </c>
      <c r="E246" s="29" t="s">
        <v>63</v>
      </c>
      <c r="F246" s="29" t="s">
        <v>63</v>
      </c>
    </row>
    <row r="247" spans="1:6" x14ac:dyDescent="0.25">
      <c r="A247" s="19" t="s">
        <v>119</v>
      </c>
      <c r="B247" s="29" t="s">
        <v>63</v>
      </c>
      <c r="C247" s="29" t="s">
        <v>63</v>
      </c>
      <c r="D247" s="29" t="s">
        <v>63</v>
      </c>
      <c r="E247" s="29" t="s">
        <v>63</v>
      </c>
      <c r="F247" s="29" t="s">
        <v>63</v>
      </c>
    </row>
    <row r="248" spans="1:6" x14ac:dyDescent="0.25">
      <c r="A248" s="19" t="s">
        <v>118</v>
      </c>
      <c r="B248" s="29" t="s">
        <v>63</v>
      </c>
      <c r="C248" s="29" t="s">
        <v>63</v>
      </c>
      <c r="D248" s="29" t="s">
        <v>63</v>
      </c>
      <c r="E248" s="29" t="s">
        <v>63</v>
      </c>
      <c r="F248" s="29" t="s">
        <v>63</v>
      </c>
    </row>
    <row r="249" spans="1:6" x14ac:dyDescent="0.25">
      <c r="A249" s="19" t="s">
        <v>117</v>
      </c>
      <c r="B249" s="29" t="s">
        <v>63</v>
      </c>
      <c r="C249" s="29" t="s">
        <v>63</v>
      </c>
      <c r="D249" s="29" t="s">
        <v>63</v>
      </c>
      <c r="E249" s="29" t="s">
        <v>63</v>
      </c>
      <c r="F249" s="29" t="s">
        <v>63</v>
      </c>
    </row>
    <row r="250" spans="1:6" x14ac:dyDescent="0.25">
      <c r="A250" s="19" t="s">
        <v>68</v>
      </c>
      <c r="B250" s="29" t="s">
        <v>63</v>
      </c>
      <c r="C250" s="29" t="s">
        <v>63</v>
      </c>
      <c r="D250" s="29" t="s">
        <v>63</v>
      </c>
      <c r="E250" s="29" t="s">
        <v>63</v>
      </c>
      <c r="F250" s="29" t="s">
        <v>63</v>
      </c>
    </row>
    <row r="251" spans="1:6" x14ac:dyDescent="0.25">
      <c r="A251" s="19" t="s">
        <v>65</v>
      </c>
      <c r="B251" s="29" t="s">
        <v>63</v>
      </c>
      <c r="C251" s="29" t="s">
        <v>63</v>
      </c>
      <c r="D251" s="29" t="s">
        <v>63</v>
      </c>
      <c r="E251" s="29" t="s">
        <v>63</v>
      </c>
      <c r="F251" s="29" t="s">
        <v>63</v>
      </c>
    </row>
    <row r="252" spans="1:6" x14ac:dyDescent="0.25">
      <c r="A252" s="19" t="s">
        <v>116</v>
      </c>
      <c r="B252" s="29" t="s">
        <v>63</v>
      </c>
      <c r="C252" s="29" t="s">
        <v>63</v>
      </c>
      <c r="D252" s="29" t="s">
        <v>63</v>
      </c>
      <c r="E252" s="29" t="s">
        <v>63</v>
      </c>
      <c r="F252" s="29" t="s">
        <v>63</v>
      </c>
    </row>
    <row r="253" spans="1:6" x14ac:dyDescent="0.25">
      <c r="A253" s="19" t="s">
        <v>115</v>
      </c>
      <c r="B253" s="29" t="s">
        <v>63</v>
      </c>
      <c r="C253" s="29" t="s">
        <v>63</v>
      </c>
      <c r="D253" s="29" t="s">
        <v>63</v>
      </c>
      <c r="E253" s="29" t="s">
        <v>63</v>
      </c>
      <c r="F253" s="29" t="s">
        <v>63</v>
      </c>
    </row>
    <row r="254" spans="1:6" x14ac:dyDescent="0.25">
      <c r="A254" s="16" t="s">
        <v>2</v>
      </c>
      <c r="B254" s="16"/>
      <c r="C254" s="16"/>
      <c r="D254" s="16"/>
      <c r="E254" s="16"/>
      <c r="F254" s="16"/>
    </row>
    <row r="255" spans="1:6" x14ac:dyDescent="0.25">
      <c r="A255" s="19" t="s">
        <v>49</v>
      </c>
      <c r="B255" s="16"/>
      <c r="C255" s="16"/>
      <c r="D255" s="16"/>
      <c r="E255" s="16"/>
      <c r="F255" s="16"/>
    </row>
    <row r="256" spans="1:6" x14ac:dyDescent="0.25">
      <c r="A256" s="19" t="s">
        <v>121</v>
      </c>
      <c r="B256" s="22">
        <v>642000</v>
      </c>
      <c r="C256" s="22">
        <v>634000</v>
      </c>
      <c r="D256" s="22">
        <v>629000</v>
      </c>
      <c r="E256" s="22">
        <v>681000</v>
      </c>
      <c r="F256" s="22">
        <v>773000</v>
      </c>
    </row>
    <row r="257" spans="1:6" x14ac:dyDescent="0.25">
      <c r="A257" s="19" t="s">
        <v>120</v>
      </c>
      <c r="B257" s="22">
        <v>93000</v>
      </c>
      <c r="C257" s="22">
        <v>98000</v>
      </c>
      <c r="D257" s="22">
        <v>99000</v>
      </c>
      <c r="E257" s="22">
        <v>100000</v>
      </c>
      <c r="F257" s="22">
        <v>94000</v>
      </c>
    </row>
    <row r="258" spans="1:6" x14ac:dyDescent="0.25">
      <c r="A258" s="19" t="s">
        <v>119</v>
      </c>
      <c r="B258" s="22">
        <v>-25000</v>
      </c>
      <c r="C258" s="22">
        <v>-27000</v>
      </c>
      <c r="D258" s="22">
        <v>-26000</v>
      </c>
      <c r="E258" s="22">
        <v>-27000</v>
      </c>
      <c r="F258" s="22">
        <v>-29000</v>
      </c>
    </row>
    <row r="259" spans="1:6" x14ac:dyDescent="0.25">
      <c r="A259" s="19" t="s">
        <v>118</v>
      </c>
      <c r="B259" s="29" t="s">
        <v>63</v>
      </c>
      <c r="C259" s="29" t="s">
        <v>63</v>
      </c>
      <c r="D259" s="29" t="s">
        <v>63</v>
      </c>
      <c r="E259" s="29" t="s">
        <v>63</v>
      </c>
      <c r="F259" s="29" t="s">
        <v>63</v>
      </c>
    </row>
    <row r="260" spans="1:6" x14ac:dyDescent="0.25">
      <c r="A260" s="19" t="s">
        <v>117</v>
      </c>
      <c r="B260" s="22">
        <v>14000</v>
      </c>
      <c r="C260" s="22">
        <v>15000</v>
      </c>
      <c r="D260" s="22">
        <v>13000</v>
      </c>
      <c r="E260" s="22">
        <v>13000</v>
      </c>
      <c r="F260" s="22">
        <v>17000</v>
      </c>
    </row>
    <row r="261" spans="1:6" x14ac:dyDescent="0.25">
      <c r="A261" s="19" t="s">
        <v>68</v>
      </c>
      <c r="B261" s="29" t="s">
        <v>63</v>
      </c>
      <c r="C261" s="29" t="s">
        <v>63</v>
      </c>
      <c r="D261" s="29" t="s">
        <v>63</v>
      </c>
      <c r="E261" s="29" t="s">
        <v>63</v>
      </c>
      <c r="F261" s="29" t="s">
        <v>63</v>
      </c>
    </row>
    <row r="262" spans="1:6" x14ac:dyDescent="0.25">
      <c r="A262" s="19" t="s">
        <v>65</v>
      </c>
      <c r="B262" s="22">
        <v>2036000</v>
      </c>
      <c r="C262" s="22">
        <v>2130000</v>
      </c>
      <c r="D262" s="22">
        <v>2097000</v>
      </c>
      <c r="E262" s="22">
        <v>2123000</v>
      </c>
      <c r="F262" s="22">
        <v>2247000</v>
      </c>
    </row>
    <row r="263" spans="1:6" x14ac:dyDescent="0.25">
      <c r="A263" s="19" t="s">
        <v>116</v>
      </c>
      <c r="B263" s="22">
        <v>56000</v>
      </c>
      <c r="C263" s="22">
        <v>60000</v>
      </c>
      <c r="D263" s="22">
        <v>65000</v>
      </c>
      <c r="E263" s="22">
        <v>69000</v>
      </c>
      <c r="F263" s="22">
        <v>71000</v>
      </c>
    </row>
    <row r="264" spans="1:6" x14ac:dyDescent="0.25">
      <c r="A264" s="19" t="s">
        <v>115</v>
      </c>
      <c r="B264" s="22">
        <v>-138000</v>
      </c>
      <c r="C264" s="22">
        <v>-142000</v>
      </c>
      <c r="D264" s="22">
        <v>-159000</v>
      </c>
      <c r="E264" s="22">
        <v>-147000</v>
      </c>
      <c r="F264" s="22">
        <v>-167000</v>
      </c>
    </row>
    <row r="265" spans="1:6" x14ac:dyDescent="0.25">
      <c r="A265" s="16" t="s">
        <v>2</v>
      </c>
      <c r="B265" s="16"/>
      <c r="C265" s="16"/>
      <c r="D265" s="16"/>
      <c r="E265" s="16"/>
      <c r="F265" s="16"/>
    </row>
    <row r="266" spans="1:6" x14ac:dyDescent="0.25">
      <c r="A266" s="19" t="s">
        <v>50</v>
      </c>
      <c r="B266" s="16"/>
      <c r="C266" s="16"/>
      <c r="D266" s="16"/>
      <c r="E266" s="16"/>
      <c r="F266" s="16"/>
    </row>
    <row r="267" spans="1:6" x14ac:dyDescent="0.25">
      <c r="A267" s="19" t="s">
        <v>121</v>
      </c>
      <c r="B267" s="22">
        <v>249000</v>
      </c>
      <c r="C267" s="22">
        <v>259000</v>
      </c>
      <c r="D267" s="22">
        <v>233000</v>
      </c>
      <c r="E267" s="22">
        <v>260000</v>
      </c>
      <c r="F267" s="22">
        <v>312000</v>
      </c>
    </row>
    <row r="268" spans="1:6" x14ac:dyDescent="0.25">
      <c r="A268" s="19" t="s">
        <v>120</v>
      </c>
      <c r="B268" s="22">
        <v>39000</v>
      </c>
      <c r="C268" s="22">
        <v>41000</v>
      </c>
      <c r="D268" s="22">
        <v>48000</v>
      </c>
      <c r="E268" s="22">
        <v>50000</v>
      </c>
      <c r="F268" s="22">
        <v>42000</v>
      </c>
    </row>
    <row r="269" spans="1:6" x14ac:dyDescent="0.25">
      <c r="A269" s="19" t="s">
        <v>119</v>
      </c>
      <c r="B269" s="22">
        <v>-14000</v>
      </c>
      <c r="C269" s="22">
        <v>-14000</v>
      </c>
      <c r="D269" s="22">
        <v>-15000</v>
      </c>
      <c r="E269" s="22">
        <v>-15000</v>
      </c>
      <c r="F269" s="22">
        <v>-17000</v>
      </c>
    </row>
    <row r="270" spans="1:6" x14ac:dyDescent="0.25">
      <c r="A270" s="19" t="s">
        <v>118</v>
      </c>
      <c r="B270" s="29" t="s">
        <v>63</v>
      </c>
      <c r="C270" s="29" t="s">
        <v>63</v>
      </c>
      <c r="D270" s="29" t="s">
        <v>63</v>
      </c>
      <c r="E270" s="29" t="s">
        <v>63</v>
      </c>
      <c r="F270" s="29" t="s">
        <v>63</v>
      </c>
    </row>
    <row r="271" spans="1:6" x14ac:dyDescent="0.25">
      <c r="A271" s="19" t="s">
        <v>117</v>
      </c>
      <c r="B271" s="22">
        <v>7000</v>
      </c>
      <c r="C271" s="22">
        <v>6000</v>
      </c>
      <c r="D271" s="22">
        <v>8000</v>
      </c>
      <c r="E271" s="22">
        <v>8000</v>
      </c>
      <c r="F271" s="22">
        <v>8000</v>
      </c>
    </row>
    <row r="272" spans="1:6" x14ac:dyDescent="0.25">
      <c r="A272" s="19" t="s">
        <v>68</v>
      </c>
      <c r="B272" s="29" t="s">
        <v>63</v>
      </c>
      <c r="C272" s="29" t="s">
        <v>63</v>
      </c>
      <c r="D272" s="29" t="s">
        <v>63</v>
      </c>
      <c r="E272" s="29" t="s">
        <v>63</v>
      </c>
      <c r="F272" s="29" t="s">
        <v>63</v>
      </c>
    </row>
    <row r="273" spans="1:6" x14ac:dyDescent="0.25">
      <c r="A273" s="19" t="s">
        <v>65</v>
      </c>
      <c r="B273" s="22">
        <v>856000</v>
      </c>
      <c r="C273" s="22">
        <v>876000</v>
      </c>
      <c r="D273" s="22">
        <v>1150000</v>
      </c>
      <c r="E273" s="22">
        <v>1169000</v>
      </c>
      <c r="F273" s="22">
        <v>1264000</v>
      </c>
    </row>
    <row r="274" spans="1:6" x14ac:dyDescent="0.25">
      <c r="A274" s="19" t="s">
        <v>116</v>
      </c>
      <c r="B274" s="22">
        <v>21000</v>
      </c>
      <c r="C274" s="22">
        <v>24000</v>
      </c>
      <c r="D274" s="22">
        <v>25000</v>
      </c>
      <c r="E274" s="22">
        <v>26000</v>
      </c>
      <c r="F274" s="22">
        <v>27000</v>
      </c>
    </row>
    <row r="275" spans="1:6" x14ac:dyDescent="0.25">
      <c r="A275" s="19" t="s">
        <v>115</v>
      </c>
      <c r="B275" s="22">
        <v>-67000</v>
      </c>
      <c r="C275" s="22">
        <v>-61000</v>
      </c>
      <c r="D275" s="22">
        <v>-61000</v>
      </c>
      <c r="E275" s="22">
        <v>-70000</v>
      </c>
      <c r="F275" s="22">
        <v>-76000</v>
      </c>
    </row>
    <row r="276" spans="1:6" x14ac:dyDescent="0.25">
      <c r="A276" s="16" t="s">
        <v>2</v>
      </c>
      <c r="B276" s="16"/>
      <c r="C276" s="16"/>
      <c r="D276" s="16"/>
      <c r="E276" s="16"/>
      <c r="F276" s="16"/>
    </row>
    <row r="277" spans="1:6" x14ac:dyDescent="0.25">
      <c r="A277" s="19" t="s">
        <v>237</v>
      </c>
      <c r="B277" s="16"/>
      <c r="C277" s="16"/>
      <c r="D277" s="16"/>
      <c r="E277" s="16"/>
      <c r="F277" s="16"/>
    </row>
    <row r="278" spans="1:6" x14ac:dyDescent="0.25">
      <c r="A278" s="19" t="s">
        <v>121</v>
      </c>
      <c r="B278" s="22">
        <v>763000</v>
      </c>
      <c r="C278" s="22">
        <v>857000</v>
      </c>
      <c r="D278" s="22">
        <v>736000</v>
      </c>
      <c r="E278" s="22">
        <v>1022000</v>
      </c>
      <c r="F278" s="22">
        <v>1319000</v>
      </c>
    </row>
    <row r="279" spans="1:6" x14ac:dyDescent="0.25">
      <c r="A279" s="19" t="s">
        <v>120</v>
      </c>
      <c r="B279" s="22">
        <v>194000</v>
      </c>
      <c r="C279" s="22">
        <v>202000</v>
      </c>
      <c r="D279" s="22">
        <v>215000</v>
      </c>
      <c r="E279" s="22">
        <v>236000</v>
      </c>
      <c r="F279" s="22">
        <v>368000</v>
      </c>
    </row>
    <row r="280" spans="1:6" x14ac:dyDescent="0.25">
      <c r="A280" s="19" t="s">
        <v>119</v>
      </c>
      <c r="B280" s="22">
        <v>-63000</v>
      </c>
      <c r="C280" s="22">
        <v>-186000</v>
      </c>
      <c r="D280" s="22">
        <v>-196000</v>
      </c>
      <c r="E280" s="22">
        <v>-68000</v>
      </c>
      <c r="F280" s="22">
        <v>35000</v>
      </c>
    </row>
    <row r="281" spans="1:6" x14ac:dyDescent="0.25">
      <c r="A281" s="19" t="s">
        <v>118</v>
      </c>
      <c r="B281" s="22">
        <v>164000</v>
      </c>
      <c r="C281" s="22">
        <v>21000</v>
      </c>
      <c r="D281" s="22">
        <v>23000</v>
      </c>
      <c r="E281" s="22">
        <v>158000</v>
      </c>
      <c r="F281" s="22">
        <v>406000</v>
      </c>
    </row>
    <row r="282" spans="1:6" x14ac:dyDescent="0.25">
      <c r="A282" s="19" t="s">
        <v>117</v>
      </c>
      <c r="B282" s="22">
        <v>19000</v>
      </c>
      <c r="C282" s="22">
        <v>-58000</v>
      </c>
      <c r="D282" s="22">
        <v>-43000</v>
      </c>
      <c r="E282" s="22">
        <v>44000</v>
      </c>
      <c r="F282" s="22">
        <v>84000</v>
      </c>
    </row>
    <row r="283" spans="1:6" x14ac:dyDescent="0.25">
      <c r="A283" s="19" t="s">
        <v>68</v>
      </c>
      <c r="B283" s="22">
        <v>145000</v>
      </c>
      <c r="C283" s="22">
        <v>-18000</v>
      </c>
      <c r="D283" s="22">
        <v>24000</v>
      </c>
      <c r="E283" s="22">
        <v>266000</v>
      </c>
      <c r="F283" s="22">
        <v>382000</v>
      </c>
    </row>
    <row r="284" spans="1:6" x14ac:dyDescent="0.25">
      <c r="A284" s="19" t="s">
        <v>65</v>
      </c>
      <c r="B284" s="22">
        <v>5821000</v>
      </c>
      <c r="C284" s="22">
        <v>6528000</v>
      </c>
      <c r="D284" s="22">
        <v>6848000</v>
      </c>
      <c r="E284" s="22">
        <v>6554000</v>
      </c>
      <c r="F284" s="22">
        <v>7224000</v>
      </c>
    </row>
    <row r="285" spans="1:6" x14ac:dyDescent="0.25">
      <c r="A285" s="19" t="s">
        <v>116</v>
      </c>
      <c r="B285" s="22">
        <v>85000</v>
      </c>
      <c r="C285" s="22">
        <v>226000</v>
      </c>
      <c r="D285" s="22">
        <v>231000</v>
      </c>
      <c r="E285" s="22">
        <v>231000</v>
      </c>
      <c r="F285" s="22">
        <v>178000</v>
      </c>
    </row>
    <row r="286" spans="1:6" x14ac:dyDescent="0.25">
      <c r="A286" s="19" t="s">
        <v>115</v>
      </c>
      <c r="B286" s="22">
        <v>-1791000</v>
      </c>
      <c r="C286" s="22">
        <v>-248000</v>
      </c>
      <c r="D286" s="22">
        <v>-616000</v>
      </c>
      <c r="E286" s="22">
        <v>-298000</v>
      </c>
      <c r="F286" s="22">
        <v>-399000</v>
      </c>
    </row>
    <row r="287" spans="1:6" x14ac:dyDescent="0.25">
      <c r="A287" s="16" t="s">
        <v>2</v>
      </c>
      <c r="B287" s="16"/>
      <c r="C287" s="16"/>
      <c r="D287" s="16"/>
      <c r="E287" s="16"/>
      <c r="F287" s="16"/>
    </row>
    <row r="288" spans="1:6" x14ac:dyDescent="0.25">
      <c r="A288" s="19" t="s">
        <v>236</v>
      </c>
      <c r="B288" s="16"/>
      <c r="C288" s="16"/>
      <c r="D288" s="16"/>
      <c r="E288" s="16"/>
      <c r="F288" s="16"/>
    </row>
    <row r="289" spans="1:6" x14ac:dyDescent="0.25">
      <c r="A289" s="19" t="s">
        <v>121</v>
      </c>
      <c r="B289" s="22">
        <v>4000</v>
      </c>
      <c r="C289" s="22">
        <v>4000</v>
      </c>
      <c r="D289" s="22">
        <v>4000</v>
      </c>
      <c r="E289" s="22">
        <v>4000</v>
      </c>
      <c r="F289" s="22">
        <v>4000</v>
      </c>
    </row>
    <row r="290" spans="1:6" x14ac:dyDescent="0.25">
      <c r="A290" s="19" t="s">
        <v>120</v>
      </c>
      <c r="B290" s="22">
        <v>-7000</v>
      </c>
      <c r="C290" s="22">
        <v>-6000</v>
      </c>
      <c r="D290" s="22">
        <v>-8000</v>
      </c>
      <c r="E290" s="22">
        <v>-16000</v>
      </c>
      <c r="F290" s="22">
        <v>-10000</v>
      </c>
    </row>
    <row r="291" spans="1:6" x14ac:dyDescent="0.25">
      <c r="A291" s="19" t="s">
        <v>119</v>
      </c>
      <c r="B291" s="22">
        <v>-20000</v>
      </c>
      <c r="C291" s="22">
        <v>-25000</v>
      </c>
      <c r="D291" s="22">
        <v>-18000</v>
      </c>
      <c r="E291" s="22">
        <v>-9000</v>
      </c>
      <c r="F291" s="22">
        <v>-5000</v>
      </c>
    </row>
    <row r="292" spans="1:6" x14ac:dyDescent="0.25">
      <c r="A292" s="19" t="s">
        <v>118</v>
      </c>
      <c r="B292" s="22">
        <v>64000</v>
      </c>
      <c r="C292" s="22">
        <v>73000</v>
      </c>
      <c r="D292" s="22">
        <v>-241000</v>
      </c>
      <c r="E292" s="22">
        <v>-432000</v>
      </c>
      <c r="F292" s="22">
        <v>4000</v>
      </c>
    </row>
    <row r="293" spans="1:6" x14ac:dyDescent="0.25">
      <c r="A293" s="19" t="s">
        <v>117</v>
      </c>
      <c r="B293" s="22">
        <v>-1000</v>
      </c>
      <c r="C293" s="22">
        <v>1000</v>
      </c>
      <c r="D293" s="29" t="s">
        <v>63</v>
      </c>
      <c r="E293" s="22">
        <v>3000</v>
      </c>
      <c r="F293" s="22">
        <v>1000</v>
      </c>
    </row>
    <row r="294" spans="1:6" x14ac:dyDescent="0.25">
      <c r="A294" s="19" t="s">
        <v>68</v>
      </c>
      <c r="B294" s="22">
        <v>47000</v>
      </c>
      <c r="C294" s="22">
        <v>52000</v>
      </c>
      <c r="D294" s="22">
        <v>-175000</v>
      </c>
      <c r="E294" s="22">
        <v>-316000</v>
      </c>
      <c r="F294" s="22">
        <v>-1000</v>
      </c>
    </row>
    <row r="295" spans="1:6" x14ac:dyDescent="0.25">
      <c r="A295" s="19" t="s">
        <v>65</v>
      </c>
      <c r="B295" s="22">
        <v>1425000</v>
      </c>
      <c r="C295" s="22">
        <v>1618000</v>
      </c>
      <c r="D295" s="22">
        <v>1348000</v>
      </c>
      <c r="E295" s="22">
        <v>249000</v>
      </c>
      <c r="F295" s="22">
        <v>314000</v>
      </c>
    </row>
    <row r="296" spans="1:6" x14ac:dyDescent="0.25">
      <c r="A296" s="19" t="s">
        <v>116</v>
      </c>
      <c r="B296" s="22">
        <v>1000</v>
      </c>
      <c r="C296" s="22">
        <v>1000</v>
      </c>
      <c r="D296" s="22">
        <v>1000</v>
      </c>
      <c r="E296" s="22">
        <v>1000</v>
      </c>
      <c r="F296" s="22">
        <v>1000</v>
      </c>
    </row>
    <row r="297" spans="1:6" x14ac:dyDescent="0.25">
      <c r="A297" s="19" t="s">
        <v>115</v>
      </c>
      <c r="B297" s="22">
        <v>-248000</v>
      </c>
      <c r="C297" s="22">
        <v>-205000</v>
      </c>
      <c r="D297" s="22">
        <v>-3000</v>
      </c>
      <c r="E297" s="22">
        <v>-31000</v>
      </c>
      <c r="F297" s="22">
        <v>-65000</v>
      </c>
    </row>
    <row r="298" spans="1:6" x14ac:dyDescent="0.25">
      <c r="A298" s="16" t="s">
        <v>2</v>
      </c>
      <c r="B298" s="16"/>
      <c r="C298" s="16"/>
      <c r="D298" s="16"/>
      <c r="E298" s="16"/>
      <c r="F298" s="16"/>
    </row>
    <row r="299" spans="1:6" x14ac:dyDescent="0.25">
      <c r="A299" s="19" t="s">
        <v>43</v>
      </c>
      <c r="B299" s="16"/>
      <c r="C299" s="16"/>
      <c r="D299" s="16"/>
      <c r="E299" s="16"/>
      <c r="F299" s="16"/>
    </row>
    <row r="300" spans="1:6" x14ac:dyDescent="0.25">
      <c r="A300" s="19" t="s">
        <v>121</v>
      </c>
      <c r="B300" s="22">
        <v>-1000</v>
      </c>
      <c r="C300" s="22">
        <v>-1000</v>
      </c>
      <c r="D300" s="22">
        <v>-3000</v>
      </c>
      <c r="E300" s="22">
        <v>-7000</v>
      </c>
      <c r="F300" s="22">
        <v>-6000</v>
      </c>
    </row>
    <row r="301" spans="1:6" x14ac:dyDescent="0.25">
      <c r="A301" s="19" t="s">
        <v>120</v>
      </c>
      <c r="B301" s="22">
        <v>-9000</v>
      </c>
      <c r="C301" s="22">
        <v>-7000</v>
      </c>
      <c r="D301" s="22">
        <v>-10000</v>
      </c>
      <c r="E301" s="22">
        <v>-4000</v>
      </c>
      <c r="F301" s="22">
        <v>-5000</v>
      </c>
    </row>
    <row r="302" spans="1:6" x14ac:dyDescent="0.25">
      <c r="A302" s="19" t="s">
        <v>119</v>
      </c>
      <c r="B302" s="22">
        <v>-8000</v>
      </c>
      <c r="C302" s="22">
        <v>-11000</v>
      </c>
      <c r="D302" s="22">
        <v>-25000</v>
      </c>
      <c r="E302" s="22">
        <v>-24000</v>
      </c>
      <c r="F302" s="22">
        <v>-14000</v>
      </c>
    </row>
    <row r="303" spans="1:6" x14ac:dyDescent="0.25">
      <c r="A303" s="19" t="s">
        <v>118</v>
      </c>
      <c r="B303" s="22">
        <v>-41000</v>
      </c>
      <c r="C303" s="22">
        <v>-30000</v>
      </c>
      <c r="D303" s="22">
        <v>-40000</v>
      </c>
      <c r="E303" s="22">
        <v>-29000</v>
      </c>
      <c r="F303" s="22">
        <v>-70000</v>
      </c>
    </row>
    <row r="304" spans="1:6" x14ac:dyDescent="0.25">
      <c r="A304" s="19" t="s">
        <v>117</v>
      </c>
      <c r="B304" s="22">
        <v>39000</v>
      </c>
      <c r="C304" s="22">
        <v>-6000</v>
      </c>
      <c r="D304" s="22">
        <v>-3000</v>
      </c>
      <c r="E304" s="22">
        <v>20000</v>
      </c>
      <c r="F304" s="22">
        <v>51000</v>
      </c>
    </row>
    <row r="305" spans="1:6" x14ac:dyDescent="0.25">
      <c r="A305" s="19" t="s">
        <v>68</v>
      </c>
      <c r="B305" s="22">
        <v>-65000</v>
      </c>
      <c r="C305" s="22">
        <v>-11000</v>
      </c>
      <c r="D305" s="22">
        <v>-4000</v>
      </c>
      <c r="E305" s="22">
        <v>-23000</v>
      </c>
      <c r="F305" s="22">
        <v>-199000</v>
      </c>
    </row>
    <row r="306" spans="1:6" x14ac:dyDescent="0.25">
      <c r="A306" s="19" t="s">
        <v>65</v>
      </c>
      <c r="B306" s="22">
        <v>674000</v>
      </c>
      <c r="C306" s="22">
        <v>370000</v>
      </c>
      <c r="D306" s="22">
        <v>485000</v>
      </c>
      <c r="E306" s="22">
        <v>366000</v>
      </c>
      <c r="F306" s="22">
        <v>571000</v>
      </c>
    </row>
    <row r="307" spans="1:6" x14ac:dyDescent="0.25">
      <c r="A307" s="19" t="s">
        <v>116</v>
      </c>
      <c r="B307" s="22">
        <v>-1000</v>
      </c>
      <c r="C307" s="29" t="s">
        <v>63</v>
      </c>
      <c r="D307" s="29" t="s">
        <v>63</v>
      </c>
      <c r="E307" s="29" t="s">
        <v>63</v>
      </c>
      <c r="F307" s="22">
        <v>1000</v>
      </c>
    </row>
    <row r="308" spans="1:6" x14ac:dyDescent="0.25">
      <c r="A308" s="19" t="s">
        <v>115</v>
      </c>
      <c r="B308" s="29" t="s">
        <v>63</v>
      </c>
      <c r="C308" s="29" t="s">
        <v>63</v>
      </c>
      <c r="D308" s="29" t="s">
        <v>63</v>
      </c>
      <c r="E308" s="29" t="s">
        <v>63</v>
      </c>
      <c r="F308" s="29" t="s">
        <v>63</v>
      </c>
    </row>
    <row r="309" spans="1:6" x14ac:dyDescent="0.25">
      <c r="A309" s="16" t="s">
        <v>2</v>
      </c>
      <c r="B309" s="16"/>
      <c r="C309" s="16"/>
      <c r="D309" s="16"/>
      <c r="E309" s="16"/>
      <c r="F309" s="16"/>
    </row>
    <row r="310" spans="1:6" x14ac:dyDescent="0.25">
      <c r="A310" s="19" t="s">
        <v>51</v>
      </c>
      <c r="B310" s="16"/>
      <c r="C310" s="16"/>
      <c r="D310" s="16"/>
      <c r="E310" s="16"/>
      <c r="F310" s="16"/>
    </row>
    <row r="311" spans="1:6" x14ac:dyDescent="0.25">
      <c r="A311" s="19" t="s">
        <v>121</v>
      </c>
      <c r="B311" s="29" t="s">
        <v>63</v>
      </c>
      <c r="C311" s="29" t="s">
        <v>63</v>
      </c>
      <c r="D311" s="29" t="s">
        <v>63</v>
      </c>
      <c r="E311" s="29" t="s">
        <v>63</v>
      </c>
      <c r="F311" s="29" t="s">
        <v>63</v>
      </c>
    </row>
    <row r="312" spans="1:6" x14ac:dyDescent="0.25">
      <c r="A312" s="19" t="s">
        <v>120</v>
      </c>
      <c r="B312" s="29" t="s">
        <v>63</v>
      </c>
      <c r="C312" s="29" t="s">
        <v>63</v>
      </c>
      <c r="D312" s="29" t="s">
        <v>63</v>
      </c>
      <c r="E312" s="29" t="s">
        <v>63</v>
      </c>
      <c r="F312" s="29" t="s">
        <v>63</v>
      </c>
    </row>
    <row r="313" spans="1:6" x14ac:dyDescent="0.25">
      <c r="A313" s="19" t="s">
        <v>119</v>
      </c>
      <c r="B313" s="29" t="s">
        <v>63</v>
      </c>
      <c r="C313" s="29" t="s">
        <v>63</v>
      </c>
      <c r="D313" s="29" t="s">
        <v>63</v>
      </c>
      <c r="E313" s="29" t="s">
        <v>63</v>
      </c>
      <c r="F313" s="29" t="s">
        <v>63</v>
      </c>
    </row>
    <row r="314" spans="1:6" x14ac:dyDescent="0.25">
      <c r="A314" s="19" t="s">
        <v>118</v>
      </c>
      <c r="B314" s="22">
        <v>1522000</v>
      </c>
      <c r="C314" s="22">
        <v>1585000</v>
      </c>
      <c r="D314" s="22">
        <v>1400000</v>
      </c>
      <c r="E314" s="22">
        <v>1590000</v>
      </c>
      <c r="F314" s="22">
        <v>1645000</v>
      </c>
    </row>
    <row r="315" spans="1:6" x14ac:dyDescent="0.25">
      <c r="A315" s="19" t="s">
        <v>117</v>
      </c>
      <c r="B315" s="29" t="s">
        <v>63</v>
      </c>
      <c r="C315" s="29" t="s">
        <v>63</v>
      </c>
      <c r="D315" s="29" t="s">
        <v>63</v>
      </c>
      <c r="E315" s="29" t="s">
        <v>63</v>
      </c>
      <c r="F315" s="29" t="s">
        <v>63</v>
      </c>
    </row>
    <row r="316" spans="1:6" x14ac:dyDescent="0.25">
      <c r="A316" s="19" t="s">
        <v>68</v>
      </c>
      <c r="B316" s="22">
        <v>1196000</v>
      </c>
      <c r="C316" s="22">
        <v>1250000</v>
      </c>
      <c r="D316" s="22">
        <v>1185000</v>
      </c>
      <c r="E316" s="22">
        <v>1344000</v>
      </c>
      <c r="F316" s="22">
        <v>1390000</v>
      </c>
    </row>
    <row r="317" spans="1:6" x14ac:dyDescent="0.25">
      <c r="A317" s="19" t="s">
        <v>65</v>
      </c>
      <c r="B317" s="29" t="s">
        <v>63</v>
      </c>
      <c r="C317" s="29" t="s">
        <v>63</v>
      </c>
      <c r="D317" s="29" t="s">
        <v>63</v>
      </c>
      <c r="E317" s="29" t="s">
        <v>63</v>
      </c>
      <c r="F317" s="29" t="s">
        <v>63</v>
      </c>
    </row>
    <row r="318" spans="1:6" x14ac:dyDescent="0.25">
      <c r="A318" s="19" t="s">
        <v>116</v>
      </c>
      <c r="B318" s="29" t="s">
        <v>63</v>
      </c>
      <c r="C318" s="29" t="s">
        <v>63</v>
      </c>
      <c r="D318" s="29" t="s">
        <v>63</v>
      </c>
      <c r="E318" s="29" t="s">
        <v>63</v>
      </c>
      <c r="F318" s="29" t="s">
        <v>63</v>
      </c>
    </row>
    <row r="319" spans="1:6" x14ac:dyDescent="0.25">
      <c r="A319" s="19" t="s">
        <v>115</v>
      </c>
      <c r="B319" s="29" t="s">
        <v>63</v>
      </c>
      <c r="C319" s="29" t="s">
        <v>63</v>
      </c>
      <c r="D319" s="29" t="s">
        <v>63</v>
      </c>
      <c r="E319" s="29" t="s">
        <v>63</v>
      </c>
      <c r="F319" s="29" t="s">
        <v>63</v>
      </c>
    </row>
    <row r="320" spans="1:6" x14ac:dyDescent="0.25">
      <c r="A320" s="16" t="s">
        <v>2</v>
      </c>
      <c r="B320" s="16"/>
      <c r="C320" s="16"/>
      <c r="D320" s="16"/>
      <c r="E320" s="16"/>
      <c r="F320" s="16"/>
    </row>
    <row r="321" spans="1:6" x14ac:dyDescent="0.25">
      <c r="A321" s="19" t="s">
        <v>52</v>
      </c>
      <c r="B321" s="16"/>
      <c r="C321" s="16"/>
      <c r="D321" s="16"/>
      <c r="E321" s="16"/>
      <c r="F321" s="16"/>
    </row>
    <row r="322" spans="1:6" x14ac:dyDescent="0.25">
      <c r="A322" s="19" t="s">
        <v>121</v>
      </c>
      <c r="B322" s="29" t="s">
        <v>63</v>
      </c>
      <c r="C322" s="29" t="s">
        <v>63</v>
      </c>
      <c r="D322" s="29" t="s">
        <v>63</v>
      </c>
      <c r="E322" s="29" t="s">
        <v>63</v>
      </c>
      <c r="F322" s="29" t="s">
        <v>63</v>
      </c>
    </row>
    <row r="323" spans="1:6" x14ac:dyDescent="0.25">
      <c r="A323" s="19" t="s">
        <v>120</v>
      </c>
      <c r="B323" s="29" t="s">
        <v>63</v>
      </c>
      <c r="C323" s="29" t="s">
        <v>63</v>
      </c>
      <c r="D323" s="29" t="s">
        <v>63</v>
      </c>
      <c r="E323" s="29" t="s">
        <v>63</v>
      </c>
      <c r="F323" s="29" t="s">
        <v>63</v>
      </c>
    </row>
    <row r="324" spans="1:6" x14ac:dyDescent="0.25">
      <c r="A324" s="19" t="s">
        <v>119</v>
      </c>
      <c r="B324" s="29" t="s">
        <v>63</v>
      </c>
      <c r="C324" s="29" t="s">
        <v>63</v>
      </c>
      <c r="D324" s="29" t="s">
        <v>63</v>
      </c>
      <c r="E324" s="29" t="s">
        <v>63</v>
      </c>
      <c r="F324" s="29" t="s">
        <v>63</v>
      </c>
    </row>
    <row r="325" spans="1:6" x14ac:dyDescent="0.25">
      <c r="A325" s="19" t="s">
        <v>118</v>
      </c>
      <c r="B325" s="22">
        <v>74000</v>
      </c>
      <c r="C325" s="22">
        <v>87000</v>
      </c>
      <c r="D325" s="22">
        <v>92000</v>
      </c>
      <c r="E325" s="22">
        <v>96000</v>
      </c>
      <c r="F325" s="22">
        <v>113000</v>
      </c>
    </row>
    <row r="326" spans="1:6" x14ac:dyDescent="0.25">
      <c r="A326" s="19" t="s">
        <v>117</v>
      </c>
      <c r="B326" s="29" t="s">
        <v>63</v>
      </c>
      <c r="C326" s="29" t="s">
        <v>63</v>
      </c>
      <c r="D326" s="29" t="s">
        <v>63</v>
      </c>
      <c r="E326" s="29" t="s">
        <v>63</v>
      </c>
      <c r="F326" s="29" t="s">
        <v>63</v>
      </c>
    </row>
    <row r="327" spans="1:6" x14ac:dyDescent="0.25">
      <c r="A327" s="19" t="s">
        <v>68</v>
      </c>
      <c r="B327" s="22">
        <v>59000</v>
      </c>
      <c r="C327" s="22">
        <v>70000</v>
      </c>
      <c r="D327" s="22">
        <v>71000</v>
      </c>
      <c r="E327" s="22">
        <v>75000</v>
      </c>
      <c r="F327" s="22">
        <v>88000</v>
      </c>
    </row>
    <row r="328" spans="1:6" x14ac:dyDescent="0.25">
      <c r="A328" s="19" t="s">
        <v>65</v>
      </c>
      <c r="B328" s="29" t="s">
        <v>63</v>
      </c>
      <c r="C328" s="29" t="s">
        <v>63</v>
      </c>
      <c r="D328" s="29" t="s">
        <v>63</v>
      </c>
      <c r="E328" s="29" t="s">
        <v>63</v>
      </c>
      <c r="F328" s="29" t="s">
        <v>63</v>
      </c>
    </row>
    <row r="329" spans="1:6" x14ac:dyDescent="0.25">
      <c r="A329" s="19" t="s">
        <v>116</v>
      </c>
      <c r="B329" s="29" t="s">
        <v>63</v>
      </c>
      <c r="C329" s="29" t="s">
        <v>63</v>
      </c>
      <c r="D329" s="29" t="s">
        <v>63</v>
      </c>
      <c r="E329" s="29" t="s">
        <v>63</v>
      </c>
      <c r="F329" s="29" t="s">
        <v>63</v>
      </c>
    </row>
    <row r="330" spans="1:6" x14ac:dyDescent="0.25">
      <c r="A330" s="19" t="s">
        <v>115</v>
      </c>
      <c r="B330" s="29" t="s">
        <v>63</v>
      </c>
      <c r="C330" s="29" t="s">
        <v>63</v>
      </c>
      <c r="D330" s="29" t="s">
        <v>63</v>
      </c>
      <c r="E330" s="29" t="s">
        <v>63</v>
      </c>
      <c r="F330" s="29" t="s">
        <v>63</v>
      </c>
    </row>
    <row r="331" spans="1:6" x14ac:dyDescent="0.25">
      <c r="A331" s="16" t="s">
        <v>2</v>
      </c>
      <c r="B331" s="16"/>
      <c r="C331" s="16"/>
      <c r="D331" s="16"/>
      <c r="E331" s="16"/>
      <c r="F331" s="16"/>
    </row>
    <row r="332" spans="1:6" x14ac:dyDescent="0.25">
      <c r="A332" s="19" t="s">
        <v>53</v>
      </c>
      <c r="B332" s="16"/>
      <c r="C332" s="16"/>
      <c r="D332" s="16"/>
      <c r="E332" s="16"/>
      <c r="F332" s="16"/>
    </row>
    <row r="333" spans="1:6" x14ac:dyDescent="0.25">
      <c r="A333" s="19" t="s">
        <v>121</v>
      </c>
      <c r="B333" s="29" t="s">
        <v>63</v>
      </c>
      <c r="C333" s="29" t="s">
        <v>63</v>
      </c>
      <c r="D333" s="29" t="s">
        <v>63</v>
      </c>
      <c r="E333" s="29" t="s">
        <v>63</v>
      </c>
      <c r="F333" s="29" t="s">
        <v>63</v>
      </c>
    </row>
    <row r="334" spans="1:6" x14ac:dyDescent="0.25">
      <c r="A334" s="19" t="s">
        <v>120</v>
      </c>
      <c r="B334" s="29" t="s">
        <v>63</v>
      </c>
      <c r="C334" s="29" t="s">
        <v>63</v>
      </c>
      <c r="D334" s="29" t="s">
        <v>63</v>
      </c>
      <c r="E334" s="29" t="s">
        <v>63</v>
      </c>
      <c r="F334" s="29" t="s">
        <v>63</v>
      </c>
    </row>
    <row r="335" spans="1:6" x14ac:dyDescent="0.25">
      <c r="A335" s="19" t="s">
        <v>119</v>
      </c>
      <c r="B335" s="29" t="s">
        <v>63</v>
      </c>
      <c r="C335" s="29" t="s">
        <v>63</v>
      </c>
      <c r="D335" s="29" t="s">
        <v>63</v>
      </c>
      <c r="E335" s="29" t="s">
        <v>63</v>
      </c>
      <c r="F335" s="29" t="s">
        <v>63</v>
      </c>
    </row>
    <row r="336" spans="1:6" x14ac:dyDescent="0.25">
      <c r="A336" s="19" t="s">
        <v>118</v>
      </c>
      <c r="B336" s="29" t="s">
        <v>63</v>
      </c>
      <c r="C336" s="29" t="s">
        <v>63</v>
      </c>
      <c r="D336" s="29" t="s">
        <v>63</v>
      </c>
      <c r="E336" s="29" t="s">
        <v>63</v>
      </c>
      <c r="F336" s="29" t="s">
        <v>63</v>
      </c>
    </row>
    <row r="337" spans="1:6" x14ac:dyDescent="0.25">
      <c r="A337" s="19" t="s">
        <v>117</v>
      </c>
      <c r="B337" s="22">
        <v>-5000</v>
      </c>
      <c r="C337" s="22">
        <v>-4000</v>
      </c>
      <c r="D337" s="22">
        <v>-103000</v>
      </c>
      <c r="E337" s="22">
        <v>-150000</v>
      </c>
      <c r="F337" s="22">
        <v>76000</v>
      </c>
    </row>
    <row r="338" spans="1:6" x14ac:dyDescent="0.25">
      <c r="A338" s="19" t="s">
        <v>68</v>
      </c>
      <c r="B338" s="29" t="s">
        <v>63</v>
      </c>
      <c r="C338" s="29" t="s">
        <v>63</v>
      </c>
      <c r="D338" s="29" t="s">
        <v>63</v>
      </c>
      <c r="E338" s="29" t="s">
        <v>63</v>
      </c>
      <c r="F338" s="29" t="s">
        <v>63</v>
      </c>
    </row>
    <row r="339" spans="1:6" x14ac:dyDescent="0.25">
      <c r="A339" s="19" t="s">
        <v>65</v>
      </c>
      <c r="B339" s="29" t="s">
        <v>63</v>
      </c>
      <c r="C339" s="29" t="s">
        <v>63</v>
      </c>
      <c r="D339" s="29" t="s">
        <v>63</v>
      </c>
      <c r="E339" s="29" t="s">
        <v>63</v>
      </c>
      <c r="F339" s="29" t="s">
        <v>63</v>
      </c>
    </row>
    <row r="340" spans="1:6" x14ac:dyDescent="0.25">
      <c r="A340" s="19" t="s">
        <v>116</v>
      </c>
      <c r="B340" s="29" t="s">
        <v>63</v>
      </c>
      <c r="C340" s="29" t="s">
        <v>63</v>
      </c>
      <c r="D340" s="29" t="s">
        <v>63</v>
      </c>
      <c r="E340" s="29" t="s">
        <v>63</v>
      </c>
      <c r="F340" s="29" t="s">
        <v>63</v>
      </c>
    </row>
    <row r="341" spans="1:6" x14ac:dyDescent="0.25">
      <c r="A341" s="19" t="s">
        <v>115</v>
      </c>
      <c r="B341" s="29" t="s">
        <v>63</v>
      </c>
      <c r="C341" s="29" t="s">
        <v>63</v>
      </c>
      <c r="D341" s="29" t="s">
        <v>63</v>
      </c>
      <c r="E341" s="29" t="s">
        <v>63</v>
      </c>
      <c r="F341" s="29" t="s">
        <v>63</v>
      </c>
    </row>
    <row r="342" spans="1:6" x14ac:dyDescent="0.25">
      <c r="A342" s="16" t="s">
        <v>2</v>
      </c>
      <c r="B342" s="16"/>
      <c r="C342" s="16"/>
      <c r="D342" s="16"/>
      <c r="E342" s="16"/>
      <c r="F342" s="16"/>
    </row>
    <row r="343" spans="1:6" x14ac:dyDescent="0.25">
      <c r="A343" s="19" t="s">
        <v>190</v>
      </c>
      <c r="B343" s="16"/>
      <c r="C343" s="16"/>
      <c r="D343" s="16"/>
      <c r="E343" s="16"/>
      <c r="F343" s="16"/>
    </row>
    <row r="344" spans="1:6" x14ac:dyDescent="0.25">
      <c r="A344" s="19" t="s">
        <v>121</v>
      </c>
      <c r="B344" s="29" t="s">
        <v>63</v>
      </c>
      <c r="C344" s="29" t="s">
        <v>63</v>
      </c>
      <c r="D344" s="29" t="s">
        <v>63</v>
      </c>
      <c r="E344" s="29" t="s">
        <v>63</v>
      </c>
      <c r="F344" s="29" t="s">
        <v>63</v>
      </c>
    </row>
    <row r="345" spans="1:6" x14ac:dyDescent="0.25">
      <c r="A345" s="19" t="s">
        <v>120</v>
      </c>
      <c r="B345" s="29" t="s">
        <v>63</v>
      </c>
      <c r="C345" s="29" t="s">
        <v>63</v>
      </c>
      <c r="D345" s="29" t="s">
        <v>63</v>
      </c>
      <c r="E345" s="29" t="s">
        <v>63</v>
      </c>
      <c r="F345" s="29" t="s">
        <v>63</v>
      </c>
    </row>
    <row r="346" spans="1:6" x14ac:dyDescent="0.25">
      <c r="A346" s="19" t="s">
        <v>119</v>
      </c>
      <c r="B346" s="29" t="s">
        <v>63</v>
      </c>
      <c r="C346" s="29" t="s">
        <v>63</v>
      </c>
      <c r="D346" s="29" t="s">
        <v>63</v>
      </c>
      <c r="E346" s="29" t="s">
        <v>63</v>
      </c>
      <c r="F346" s="29" t="s">
        <v>63</v>
      </c>
    </row>
    <row r="347" spans="1:6" x14ac:dyDescent="0.25">
      <c r="A347" s="19" t="s">
        <v>118</v>
      </c>
      <c r="B347" s="29" t="s">
        <v>63</v>
      </c>
      <c r="C347" s="29" t="s">
        <v>63</v>
      </c>
      <c r="D347" s="29" t="s">
        <v>63</v>
      </c>
      <c r="E347" s="29" t="s">
        <v>63</v>
      </c>
      <c r="F347" s="29" t="s">
        <v>63</v>
      </c>
    </row>
    <row r="348" spans="1:6" x14ac:dyDescent="0.25">
      <c r="A348" s="19" t="s">
        <v>117</v>
      </c>
      <c r="B348" s="29" t="s">
        <v>63</v>
      </c>
      <c r="C348" s="29" t="s">
        <v>63</v>
      </c>
      <c r="D348" s="29" t="s">
        <v>63</v>
      </c>
      <c r="E348" s="29" t="s">
        <v>63</v>
      </c>
      <c r="F348" s="29" t="s">
        <v>63</v>
      </c>
    </row>
    <row r="349" spans="1:6" x14ac:dyDescent="0.25">
      <c r="A349" s="19" t="s">
        <v>68</v>
      </c>
      <c r="B349" s="29" t="s">
        <v>63</v>
      </c>
      <c r="C349" s="29" t="s">
        <v>63</v>
      </c>
      <c r="D349" s="29" t="s">
        <v>63</v>
      </c>
      <c r="E349" s="29" t="s">
        <v>63</v>
      </c>
      <c r="F349" s="29" t="s">
        <v>63</v>
      </c>
    </row>
    <row r="350" spans="1:6" x14ac:dyDescent="0.25">
      <c r="A350" s="19" t="s">
        <v>65</v>
      </c>
      <c r="B350" s="29" t="s">
        <v>63</v>
      </c>
      <c r="C350" s="29" t="s">
        <v>63</v>
      </c>
      <c r="D350" s="29" t="s">
        <v>63</v>
      </c>
      <c r="E350" s="29" t="s">
        <v>63</v>
      </c>
      <c r="F350" s="29" t="s">
        <v>63</v>
      </c>
    </row>
    <row r="351" spans="1:6" x14ac:dyDescent="0.25">
      <c r="A351" s="19" t="s">
        <v>116</v>
      </c>
      <c r="B351" s="29" t="s">
        <v>63</v>
      </c>
      <c r="C351" s="29" t="s">
        <v>63</v>
      </c>
      <c r="D351" s="29" t="s">
        <v>63</v>
      </c>
      <c r="E351" s="29" t="s">
        <v>63</v>
      </c>
      <c r="F351" s="29" t="s">
        <v>63</v>
      </c>
    </row>
    <row r="352" spans="1:6" x14ac:dyDescent="0.25">
      <c r="A352" s="19" t="s">
        <v>115</v>
      </c>
      <c r="B352" s="29" t="s">
        <v>63</v>
      </c>
      <c r="C352" s="29" t="s">
        <v>63</v>
      </c>
      <c r="D352" s="29" t="s">
        <v>63</v>
      </c>
      <c r="E352" s="29" t="s">
        <v>63</v>
      </c>
      <c r="F352" s="29" t="s">
        <v>63</v>
      </c>
    </row>
    <row r="353" spans="1:6" x14ac:dyDescent="0.25">
      <c r="A353" s="16"/>
    </row>
    <row r="354" spans="1:6" ht="16.2" thickBot="1" x14ac:dyDescent="0.35">
      <c r="A354" s="50" t="s">
        <v>128</v>
      </c>
      <c r="B354" s="5"/>
      <c r="C354" s="5"/>
      <c r="D354" s="5"/>
      <c r="E354" s="5"/>
      <c r="F354" s="5"/>
    </row>
    <row r="355" spans="1:6" x14ac:dyDescent="0.25">
      <c r="A355" s="27" t="s">
        <v>127</v>
      </c>
      <c r="B355" s="26" t="s">
        <v>126</v>
      </c>
      <c r="C355" s="26" t="s">
        <v>125</v>
      </c>
      <c r="D355" s="26" t="s">
        <v>124</v>
      </c>
      <c r="E355" s="26" t="s">
        <v>123</v>
      </c>
      <c r="F355" s="26" t="s">
        <v>189</v>
      </c>
    </row>
    <row r="356" spans="1:6" x14ac:dyDescent="0.25">
      <c r="A356" s="16" t="s">
        <v>74</v>
      </c>
      <c r="B356" s="20">
        <v>43465</v>
      </c>
      <c r="C356" s="20">
        <v>43830</v>
      </c>
      <c r="D356" s="20">
        <v>44196</v>
      </c>
      <c r="E356" s="20">
        <v>44561</v>
      </c>
      <c r="F356" s="20">
        <v>44926</v>
      </c>
    </row>
    <row r="357" spans="1:6" x14ac:dyDescent="0.25">
      <c r="A357" s="16" t="s">
        <v>122</v>
      </c>
      <c r="B357" s="15" t="s">
        <v>0</v>
      </c>
      <c r="C357" s="15" t="s">
        <v>0</v>
      </c>
      <c r="D357" s="15" t="s">
        <v>0</v>
      </c>
      <c r="E357" s="15" t="s">
        <v>0</v>
      </c>
      <c r="F357" s="15" t="s">
        <v>0</v>
      </c>
    </row>
    <row r="358" spans="1:6" x14ac:dyDescent="0.25">
      <c r="A358" s="16" t="s">
        <v>2</v>
      </c>
      <c r="B358" s="16"/>
      <c r="C358" s="16"/>
      <c r="D358" s="16"/>
      <c r="E358" s="16"/>
      <c r="F358" s="16"/>
    </row>
    <row r="359" spans="1:6" x14ac:dyDescent="0.25">
      <c r="A359" s="19" t="s">
        <v>3</v>
      </c>
      <c r="B359" s="16"/>
      <c r="C359" s="16"/>
      <c r="D359" s="16"/>
      <c r="E359" s="16"/>
      <c r="F359" s="16"/>
    </row>
    <row r="360" spans="1:6" x14ac:dyDescent="0.25">
      <c r="A360" s="19" t="s">
        <v>121</v>
      </c>
      <c r="B360" s="22">
        <v>12337000</v>
      </c>
      <c r="C360" s="22">
        <v>12574000</v>
      </c>
      <c r="D360" s="22">
        <v>12246000</v>
      </c>
      <c r="E360" s="22">
        <v>13676000</v>
      </c>
      <c r="F360" s="22">
        <v>15670000</v>
      </c>
    </row>
    <row r="361" spans="1:6" x14ac:dyDescent="0.25">
      <c r="A361" s="19" t="s">
        <v>120</v>
      </c>
      <c r="B361" s="22">
        <v>2664000</v>
      </c>
      <c r="C361" s="22">
        <v>2676000</v>
      </c>
      <c r="D361" s="22">
        <v>2654000</v>
      </c>
      <c r="E361" s="22">
        <v>2826000</v>
      </c>
      <c r="F361" s="22">
        <v>2624000</v>
      </c>
    </row>
    <row r="362" spans="1:6" x14ac:dyDescent="0.25">
      <c r="A362" s="19" t="s">
        <v>119</v>
      </c>
      <c r="B362" s="22">
        <v>-829000</v>
      </c>
      <c r="C362" s="22">
        <v>-1004000</v>
      </c>
      <c r="D362" s="22">
        <v>-1033000</v>
      </c>
      <c r="E362" s="22">
        <v>-930000</v>
      </c>
      <c r="F362" s="22">
        <v>-987000</v>
      </c>
    </row>
    <row r="363" spans="1:6" x14ac:dyDescent="0.25">
      <c r="A363" s="19" t="s">
        <v>118</v>
      </c>
      <c r="B363" s="22">
        <v>1783000</v>
      </c>
      <c r="C363" s="22">
        <v>1736000</v>
      </c>
      <c r="D363" s="22">
        <v>1234000</v>
      </c>
      <c r="E363" s="22">
        <v>1383000</v>
      </c>
      <c r="F363" s="22">
        <v>2098000</v>
      </c>
    </row>
    <row r="364" spans="1:6" x14ac:dyDescent="0.25">
      <c r="A364" s="19" t="s">
        <v>117</v>
      </c>
      <c r="B364" s="22">
        <v>401000</v>
      </c>
      <c r="C364" s="22">
        <v>296000</v>
      </c>
      <c r="D364" s="22">
        <v>90000</v>
      </c>
      <c r="E364" s="22">
        <v>190000</v>
      </c>
      <c r="F364" s="22">
        <v>498000</v>
      </c>
    </row>
    <row r="365" spans="1:6" x14ac:dyDescent="0.25">
      <c r="A365" s="19" t="s">
        <v>68</v>
      </c>
      <c r="B365" s="22">
        <v>1382000</v>
      </c>
      <c r="C365" s="22">
        <v>1343000</v>
      </c>
      <c r="D365" s="22">
        <v>1101000</v>
      </c>
      <c r="E365" s="22">
        <v>1346000</v>
      </c>
      <c r="F365" s="22">
        <v>1660000</v>
      </c>
    </row>
    <row r="366" spans="1:6" x14ac:dyDescent="0.25">
      <c r="A366" s="19" t="s">
        <v>65</v>
      </c>
      <c r="B366" s="29" t="s">
        <v>63</v>
      </c>
      <c r="C366" s="29" t="s">
        <v>63</v>
      </c>
      <c r="D366" s="29" t="s">
        <v>63</v>
      </c>
      <c r="E366" s="22">
        <v>63116000</v>
      </c>
      <c r="F366" s="22">
        <v>69065000</v>
      </c>
    </row>
    <row r="367" spans="1:6" x14ac:dyDescent="0.25">
      <c r="A367" s="19" t="s">
        <v>116</v>
      </c>
      <c r="B367" s="22">
        <v>1438000</v>
      </c>
      <c r="C367" s="22">
        <v>1684000</v>
      </c>
      <c r="D367" s="22">
        <v>1920000</v>
      </c>
      <c r="E367" s="22">
        <v>2032000</v>
      </c>
      <c r="F367" s="22">
        <v>2056000</v>
      </c>
    </row>
    <row r="368" spans="1:6" x14ac:dyDescent="0.25">
      <c r="A368" s="19" t="s">
        <v>115</v>
      </c>
      <c r="B368" s="22">
        <v>-3764000</v>
      </c>
      <c r="C368" s="22">
        <v>-3701000</v>
      </c>
      <c r="D368" s="22">
        <v>-3936000</v>
      </c>
      <c r="E368" s="22">
        <v>-3983000</v>
      </c>
      <c r="F368" s="22">
        <v>-4232000</v>
      </c>
    </row>
    <row r="369" spans="1:6" x14ac:dyDescent="0.25">
      <c r="A369" s="14"/>
    </row>
    <row r="370" spans="1:6" ht="178.5" customHeight="1" x14ac:dyDescent="0.3">
      <c r="A370" s="46" t="s">
        <v>62</v>
      </c>
      <c r="B370" s="5"/>
      <c r="C370" s="5"/>
      <c r="D370" s="5"/>
      <c r="E370" s="5"/>
      <c r="F370" s="5"/>
    </row>
  </sheetData>
  <mergeCells count="9">
    <mergeCell ref="A354:F354"/>
    <mergeCell ref="A370:F370"/>
    <mergeCell ref="A2:L2"/>
    <mergeCell ref="A1:D1"/>
    <mergeCell ref="A13:F13"/>
    <mergeCell ref="A15:F15"/>
    <mergeCell ref="A164:F164"/>
    <mergeCell ref="A204:F204"/>
    <mergeCell ref="A206:F206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28F01-FFC4-4FC3-9532-09475F46EC8D}">
  <dimension ref="A1:L216"/>
  <sheetViews>
    <sheetView topLeftCell="A6" zoomScaleNormal="100" workbookViewId="0">
      <selection activeCell="G22" sqref="G22:H22"/>
    </sheetView>
  </sheetViews>
  <sheetFormatPr defaultRowHeight="13.2" x14ac:dyDescent="0.25"/>
  <cols>
    <col min="1" max="1" width="48.5546875" style="13" customWidth="1"/>
    <col min="2" max="2" width="17.6640625" style="13" customWidth="1"/>
    <col min="3" max="3" width="18.21875" style="13" customWidth="1"/>
    <col min="4" max="5" width="16.33203125" style="13" customWidth="1"/>
    <col min="6" max="6" width="18.2187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107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106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243</v>
      </c>
      <c r="B21" s="17">
        <v>1434000</v>
      </c>
      <c r="C21" s="17">
        <v>1156000</v>
      </c>
      <c r="D21" s="17">
        <v>1071000</v>
      </c>
      <c r="E21" s="17">
        <v>1085000</v>
      </c>
      <c r="F21" s="17">
        <v>908000</v>
      </c>
    </row>
    <row r="22" spans="1:8" x14ac:dyDescent="0.25">
      <c r="A22" s="16" t="s">
        <v>242</v>
      </c>
      <c r="B22" s="15" t="s">
        <v>63</v>
      </c>
      <c r="C22" s="17">
        <v>2952000</v>
      </c>
      <c r="D22" s="17">
        <v>2787000</v>
      </c>
      <c r="E22" s="17">
        <v>2975000</v>
      </c>
      <c r="F22" s="17">
        <v>3330000</v>
      </c>
      <c r="G22" s="13">
        <f>(F22+F23)/F28</f>
        <v>0.75596832421101667</v>
      </c>
      <c r="H22" s="13">
        <f>F24/F28</f>
        <v>0.19407243507627808</v>
      </c>
    </row>
    <row r="23" spans="1:8" x14ac:dyDescent="0.25">
      <c r="A23" s="16" t="s">
        <v>241</v>
      </c>
      <c r="B23" s="17">
        <v>7849000</v>
      </c>
      <c r="C23" s="17">
        <v>8157000</v>
      </c>
      <c r="D23" s="17">
        <v>7787000</v>
      </c>
      <c r="E23" s="17">
        <v>7999000</v>
      </c>
      <c r="F23" s="17">
        <v>9653000</v>
      </c>
    </row>
    <row r="24" spans="1:8" x14ac:dyDescent="0.25">
      <c r="A24" s="16" t="s">
        <v>240</v>
      </c>
      <c r="B24" s="17">
        <v>1785000</v>
      </c>
      <c r="C24" s="17">
        <v>2385000</v>
      </c>
      <c r="D24" s="17">
        <v>2355000</v>
      </c>
      <c r="E24" s="17">
        <v>2665000</v>
      </c>
      <c r="F24" s="17">
        <v>3333000</v>
      </c>
    </row>
    <row r="25" spans="1:8" x14ac:dyDescent="0.25">
      <c r="A25" s="16" t="s">
        <v>192</v>
      </c>
      <c r="B25" s="17">
        <v>629000</v>
      </c>
      <c r="C25" s="17">
        <v>832000</v>
      </c>
      <c r="D25" s="17">
        <v>1163000</v>
      </c>
      <c r="E25" s="17">
        <v>184000</v>
      </c>
      <c r="F25" s="17">
        <v>889000</v>
      </c>
    </row>
    <row r="26" spans="1:8" x14ac:dyDescent="0.25">
      <c r="A26" s="16" t="s">
        <v>239</v>
      </c>
      <c r="B26" s="17">
        <v>-498000</v>
      </c>
      <c r="C26" s="17">
        <v>-1081000</v>
      </c>
      <c r="D26" s="17">
        <v>-991000</v>
      </c>
      <c r="E26" s="17">
        <v>-944000</v>
      </c>
      <c r="F26" s="17">
        <v>-939000</v>
      </c>
    </row>
    <row r="27" spans="1:8" x14ac:dyDescent="0.25">
      <c r="A27" s="16" t="s">
        <v>238</v>
      </c>
      <c r="B27" s="15" t="s">
        <v>63</v>
      </c>
      <c r="C27" s="15" t="s">
        <v>63</v>
      </c>
      <c r="D27" s="15" t="s">
        <v>63</v>
      </c>
      <c r="E27" s="15" t="s">
        <v>63</v>
      </c>
      <c r="F27" s="15" t="s">
        <v>63</v>
      </c>
    </row>
    <row r="28" spans="1:8" x14ac:dyDescent="0.25">
      <c r="A28" s="16" t="s">
        <v>131</v>
      </c>
      <c r="B28" s="22">
        <v>11199000</v>
      </c>
      <c r="C28" s="22">
        <v>14401000</v>
      </c>
      <c r="D28" s="22">
        <v>14172000</v>
      </c>
      <c r="E28" s="22">
        <v>13964000</v>
      </c>
      <c r="F28" s="22">
        <v>17174000</v>
      </c>
    </row>
    <row r="29" spans="1:8" x14ac:dyDescent="0.25">
      <c r="A29" s="16" t="s">
        <v>2</v>
      </c>
      <c r="B29" s="16"/>
      <c r="C29" s="16"/>
      <c r="D29" s="16"/>
      <c r="E29" s="16"/>
      <c r="F29" s="16"/>
    </row>
    <row r="30" spans="1:8" x14ac:dyDescent="0.25">
      <c r="A30" s="19" t="s">
        <v>119</v>
      </c>
      <c r="B30" s="16"/>
      <c r="C30" s="16"/>
      <c r="D30" s="16"/>
      <c r="E30" s="16"/>
      <c r="F30" s="16"/>
    </row>
    <row r="31" spans="1:8" x14ac:dyDescent="0.25">
      <c r="A31" s="16" t="s">
        <v>243</v>
      </c>
      <c r="B31" s="17">
        <v>-124000</v>
      </c>
      <c r="C31" s="17">
        <v>-98000</v>
      </c>
      <c r="D31" s="17">
        <v>-75000</v>
      </c>
      <c r="E31" s="17">
        <v>-52000</v>
      </c>
      <c r="F31" s="17">
        <v>-95000</v>
      </c>
    </row>
    <row r="32" spans="1:8" x14ac:dyDescent="0.25">
      <c r="A32" s="16" t="s">
        <v>242</v>
      </c>
      <c r="B32" s="15" t="s">
        <v>63</v>
      </c>
      <c r="C32" s="17">
        <v>-242000</v>
      </c>
      <c r="D32" s="17">
        <v>-219000</v>
      </c>
      <c r="E32" s="17">
        <v>-206000</v>
      </c>
      <c r="F32" s="17">
        <v>-220000</v>
      </c>
    </row>
    <row r="33" spans="1:6" x14ac:dyDescent="0.25">
      <c r="A33" s="16" t="s">
        <v>241</v>
      </c>
      <c r="B33" s="17">
        <v>-516000</v>
      </c>
      <c r="C33" s="17">
        <v>-530000</v>
      </c>
      <c r="D33" s="17">
        <v>-527000</v>
      </c>
      <c r="E33" s="17">
        <v>-537000</v>
      </c>
      <c r="F33" s="17">
        <v>-647000</v>
      </c>
    </row>
    <row r="34" spans="1:6" x14ac:dyDescent="0.25">
      <c r="A34" s="16" t="s">
        <v>240</v>
      </c>
      <c r="B34" s="17">
        <v>-79000</v>
      </c>
      <c r="C34" s="17">
        <v>-116000</v>
      </c>
      <c r="D34" s="17">
        <v>-76000</v>
      </c>
      <c r="E34" s="17">
        <v>-86000</v>
      </c>
      <c r="F34" s="17">
        <v>-119000</v>
      </c>
    </row>
    <row r="35" spans="1:6" x14ac:dyDescent="0.25">
      <c r="A35" s="16" t="s">
        <v>192</v>
      </c>
      <c r="B35" s="17">
        <v>-668000</v>
      </c>
      <c r="C35" s="17">
        <v>-636000</v>
      </c>
      <c r="D35" s="17">
        <v>-568000</v>
      </c>
      <c r="E35" s="17">
        <v>-499000</v>
      </c>
      <c r="F35" s="17">
        <v>39000</v>
      </c>
    </row>
    <row r="36" spans="1:6" x14ac:dyDescent="0.25">
      <c r="A36" s="16" t="s">
        <v>239</v>
      </c>
      <c r="B36" s="17">
        <v>108000</v>
      </c>
      <c r="C36" s="17">
        <v>136000</v>
      </c>
      <c r="D36" s="17">
        <v>88000</v>
      </c>
      <c r="E36" s="17">
        <v>26000</v>
      </c>
      <c r="F36" s="17">
        <v>76000</v>
      </c>
    </row>
    <row r="37" spans="1:6" x14ac:dyDescent="0.25">
      <c r="A37" s="16" t="s">
        <v>238</v>
      </c>
      <c r="B37" s="15" t="s">
        <v>63</v>
      </c>
      <c r="C37" s="15" t="s">
        <v>63</v>
      </c>
      <c r="D37" s="15" t="s">
        <v>63</v>
      </c>
      <c r="E37" s="15" t="s">
        <v>63</v>
      </c>
      <c r="F37" s="15" t="s">
        <v>63</v>
      </c>
    </row>
    <row r="38" spans="1:6" x14ac:dyDescent="0.25">
      <c r="A38" s="16" t="s">
        <v>131</v>
      </c>
      <c r="B38" s="22">
        <v>-1279000</v>
      </c>
      <c r="C38" s="22">
        <v>-1486000</v>
      </c>
      <c r="D38" s="22">
        <v>-1377000</v>
      </c>
      <c r="E38" s="22">
        <v>-1354000</v>
      </c>
      <c r="F38" s="22">
        <v>-966000</v>
      </c>
    </row>
    <row r="39" spans="1:6" x14ac:dyDescent="0.25">
      <c r="A39" s="16" t="s">
        <v>2</v>
      </c>
      <c r="B39" s="16"/>
      <c r="C39" s="16"/>
      <c r="D39" s="16"/>
      <c r="E39" s="16"/>
      <c r="F39" s="16"/>
    </row>
    <row r="40" spans="1:6" x14ac:dyDescent="0.25">
      <c r="A40" s="19" t="s">
        <v>117</v>
      </c>
      <c r="B40" s="16"/>
      <c r="C40" s="16"/>
      <c r="D40" s="16"/>
      <c r="E40" s="16"/>
      <c r="F40" s="16"/>
    </row>
    <row r="41" spans="1:6" x14ac:dyDescent="0.25">
      <c r="A41" s="16" t="s">
        <v>243</v>
      </c>
      <c r="B41" s="17">
        <v>75000</v>
      </c>
      <c r="C41" s="17">
        <v>20000</v>
      </c>
      <c r="D41" s="17">
        <v>-16000</v>
      </c>
      <c r="E41" s="17">
        <v>112000</v>
      </c>
      <c r="F41" s="17">
        <v>106000</v>
      </c>
    </row>
    <row r="42" spans="1:6" x14ac:dyDescent="0.25">
      <c r="A42" s="16" t="s">
        <v>242</v>
      </c>
      <c r="B42" s="15" t="s">
        <v>63</v>
      </c>
      <c r="C42" s="17">
        <v>163000</v>
      </c>
      <c r="D42" s="17">
        <v>107000</v>
      </c>
      <c r="E42" s="17">
        <v>125000</v>
      </c>
      <c r="F42" s="17">
        <v>132000</v>
      </c>
    </row>
    <row r="43" spans="1:6" x14ac:dyDescent="0.25">
      <c r="A43" s="16" t="s">
        <v>241</v>
      </c>
      <c r="B43" s="17">
        <v>380000</v>
      </c>
      <c r="C43" s="17">
        <v>482000</v>
      </c>
      <c r="D43" s="17">
        <v>496000</v>
      </c>
      <c r="E43" s="17">
        <v>462000</v>
      </c>
      <c r="F43" s="17">
        <v>408000</v>
      </c>
    </row>
    <row r="44" spans="1:6" x14ac:dyDescent="0.25">
      <c r="A44" s="16" t="s">
        <v>240</v>
      </c>
      <c r="B44" s="17">
        <v>95000</v>
      </c>
      <c r="C44" s="17">
        <v>114000</v>
      </c>
      <c r="D44" s="17">
        <v>121000</v>
      </c>
      <c r="E44" s="17">
        <v>116000</v>
      </c>
      <c r="F44" s="17">
        <v>146000</v>
      </c>
    </row>
    <row r="45" spans="1:6" x14ac:dyDescent="0.25">
      <c r="A45" s="16" t="s">
        <v>192</v>
      </c>
      <c r="B45" s="17">
        <v>-28000</v>
      </c>
      <c r="C45" s="17">
        <v>-570000</v>
      </c>
      <c r="D45" s="17">
        <v>-625000</v>
      </c>
      <c r="E45" s="17">
        <v>-390000</v>
      </c>
      <c r="F45" s="17">
        <v>-724000</v>
      </c>
    </row>
    <row r="46" spans="1:6" x14ac:dyDescent="0.25">
      <c r="A46" s="16" t="s">
        <v>239</v>
      </c>
      <c r="B46" s="15" t="s">
        <v>63</v>
      </c>
      <c r="C46" s="15" t="s">
        <v>63</v>
      </c>
      <c r="D46" s="15" t="s">
        <v>63</v>
      </c>
      <c r="E46" s="15" t="s">
        <v>63</v>
      </c>
      <c r="F46" s="15" t="s">
        <v>63</v>
      </c>
    </row>
    <row r="47" spans="1:6" x14ac:dyDescent="0.25">
      <c r="A47" s="16" t="s">
        <v>238</v>
      </c>
      <c r="B47" s="15" t="s">
        <v>63</v>
      </c>
      <c r="C47" s="15" t="s">
        <v>63</v>
      </c>
      <c r="D47" s="15" t="s">
        <v>63</v>
      </c>
      <c r="E47" s="15" t="s">
        <v>63</v>
      </c>
      <c r="F47" s="15" t="s">
        <v>63</v>
      </c>
    </row>
    <row r="48" spans="1:6" x14ac:dyDescent="0.25">
      <c r="A48" s="16" t="s">
        <v>131</v>
      </c>
      <c r="B48" s="22">
        <v>522000</v>
      </c>
      <c r="C48" s="22">
        <v>209000</v>
      </c>
      <c r="D48" s="22">
        <v>83000</v>
      </c>
      <c r="E48" s="22">
        <v>425000</v>
      </c>
      <c r="F48" s="22">
        <v>68000</v>
      </c>
    </row>
    <row r="49" spans="1:6" x14ac:dyDescent="0.25">
      <c r="A49" s="16" t="s">
        <v>2</v>
      </c>
      <c r="B49" s="16"/>
      <c r="C49" s="16"/>
      <c r="D49" s="16"/>
      <c r="E49" s="16"/>
      <c r="F49" s="16"/>
    </row>
    <row r="50" spans="1:6" x14ac:dyDescent="0.25">
      <c r="A50" s="19" t="s">
        <v>68</v>
      </c>
      <c r="B50" s="16"/>
      <c r="C50" s="16"/>
      <c r="D50" s="16"/>
      <c r="E50" s="16"/>
      <c r="F50" s="16"/>
    </row>
    <row r="51" spans="1:6" x14ac:dyDescent="0.25">
      <c r="A51" s="16" t="s">
        <v>243</v>
      </c>
      <c r="B51" s="17">
        <v>361000</v>
      </c>
      <c r="C51" s="17">
        <v>460000</v>
      </c>
      <c r="D51" s="17">
        <v>402000</v>
      </c>
      <c r="E51" s="17">
        <v>431000</v>
      </c>
      <c r="F51" s="17">
        <v>335000</v>
      </c>
    </row>
    <row r="52" spans="1:6" x14ac:dyDescent="0.25">
      <c r="A52" s="16" t="s">
        <v>242</v>
      </c>
      <c r="B52" s="15" t="s">
        <v>63</v>
      </c>
      <c r="C52" s="17">
        <v>430000</v>
      </c>
      <c r="D52" s="17">
        <v>419000</v>
      </c>
      <c r="E52" s="17">
        <v>437000</v>
      </c>
      <c r="F52" s="17">
        <v>505000</v>
      </c>
    </row>
    <row r="53" spans="1:6" x14ac:dyDescent="0.25">
      <c r="A53" s="16" t="s">
        <v>241</v>
      </c>
      <c r="B53" s="17">
        <v>1596000</v>
      </c>
      <c r="C53" s="17">
        <v>1786000</v>
      </c>
      <c r="D53" s="17">
        <v>1891000</v>
      </c>
      <c r="E53" s="17">
        <v>1919000</v>
      </c>
      <c r="F53" s="17">
        <v>2008000</v>
      </c>
    </row>
    <row r="54" spans="1:6" x14ac:dyDescent="0.25">
      <c r="A54" s="16" t="s">
        <v>240</v>
      </c>
      <c r="B54" s="17">
        <v>373000</v>
      </c>
      <c r="C54" s="17">
        <v>487000</v>
      </c>
      <c r="D54" s="17">
        <v>560000</v>
      </c>
      <c r="E54" s="17">
        <v>600000</v>
      </c>
      <c r="F54" s="17">
        <v>697000</v>
      </c>
    </row>
    <row r="55" spans="1:6" x14ac:dyDescent="0.25">
      <c r="A55" s="16" t="s">
        <v>192</v>
      </c>
      <c r="B55" s="17">
        <v>117000</v>
      </c>
      <c r="C55" s="17">
        <v>-1805000</v>
      </c>
      <c r="D55" s="17">
        <v>-3673000</v>
      </c>
      <c r="E55" s="17">
        <v>-99000</v>
      </c>
      <c r="F55" s="17">
        <v>-2551000</v>
      </c>
    </row>
    <row r="56" spans="1:6" x14ac:dyDescent="0.25">
      <c r="A56" s="16" t="s">
        <v>239</v>
      </c>
      <c r="B56" s="15" t="s">
        <v>63</v>
      </c>
      <c r="C56" s="15" t="s">
        <v>63</v>
      </c>
      <c r="D56" s="15" t="s">
        <v>63</v>
      </c>
      <c r="E56" s="15" t="s">
        <v>63</v>
      </c>
      <c r="F56" s="15" t="s">
        <v>63</v>
      </c>
    </row>
    <row r="57" spans="1:6" x14ac:dyDescent="0.25">
      <c r="A57" s="16" t="s">
        <v>238</v>
      </c>
      <c r="B57" s="15" t="s">
        <v>63</v>
      </c>
      <c r="C57" s="15" t="s">
        <v>63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131</v>
      </c>
      <c r="B58" s="22">
        <v>2447000</v>
      </c>
      <c r="C58" s="22">
        <v>1358000</v>
      </c>
      <c r="D58" s="22">
        <v>-401000</v>
      </c>
      <c r="E58" s="22">
        <v>3288000</v>
      </c>
      <c r="F58" s="22">
        <v>994000</v>
      </c>
    </row>
    <row r="59" spans="1:6" x14ac:dyDescent="0.25">
      <c r="A59" s="16" t="s">
        <v>2</v>
      </c>
      <c r="B59" s="16"/>
      <c r="C59" s="16"/>
      <c r="D59" s="16"/>
      <c r="E59" s="16"/>
      <c r="F59" s="16"/>
    </row>
    <row r="60" spans="1:6" x14ac:dyDescent="0.25">
      <c r="A60" s="19" t="s">
        <v>65</v>
      </c>
      <c r="B60" s="16"/>
      <c r="C60" s="16"/>
      <c r="D60" s="16"/>
      <c r="E60" s="16"/>
      <c r="F60" s="16"/>
    </row>
    <row r="61" spans="1:6" x14ac:dyDescent="0.25">
      <c r="A61" s="16" t="s">
        <v>243</v>
      </c>
      <c r="B61" s="17">
        <v>9000000</v>
      </c>
      <c r="C61" s="17">
        <v>10200000</v>
      </c>
      <c r="D61" s="17">
        <v>13100000</v>
      </c>
      <c r="E61" s="17">
        <v>12300000</v>
      </c>
      <c r="F61" s="17">
        <v>9700000</v>
      </c>
    </row>
    <row r="62" spans="1:6" x14ac:dyDescent="0.25">
      <c r="A62" s="16" t="s">
        <v>242</v>
      </c>
      <c r="B62" s="15" t="s">
        <v>63</v>
      </c>
      <c r="C62" s="17">
        <v>15800000</v>
      </c>
      <c r="D62" s="17">
        <v>16000000</v>
      </c>
      <c r="E62" s="17">
        <v>16400000</v>
      </c>
      <c r="F62" s="17">
        <v>17200000</v>
      </c>
    </row>
    <row r="63" spans="1:6" x14ac:dyDescent="0.25">
      <c r="A63" s="16" t="s">
        <v>241</v>
      </c>
      <c r="B63" s="17">
        <v>39100000</v>
      </c>
      <c r="C63" s="17">
        <v>43700000</v>
      </c>
      <c r="D63" s="17">
        <v>46000000</v>
      </c>
      <c r="E63" s="17">
        <v>50300000</v>
      </c>
      <c r="F63" s="17">
        <v>55400000</v>
      </c>
    </row>
    <row r="64" spans="1:6" x14ac:dyDescent="0.25">
      <c r="A64" s="16" t="s">
        <v>240</v>
      </c>
      <c r="B64" s="17">
        <v>11800000</v>
      </c>
      <c r="C64" s="17">
        <v>16000000</v>
      </c>
      <c r="D64" s="17">
        <v>17100000</v>
      </c>
      <c r="E64" s="17">
        <v>18500000</v>
      </c>
      <c r="F64" s="17">
        <v>19600000</v>
      </c>
    </row>
    <row r="65" spans="1:6" x14ac:dyDescent="0.25">
      <c r="A65" s="16" t="s">
        <v>192</v>
      </c>
      <c r="B65" s="17">
        <v>8300000</v>
      </c>
      <c r="C65" s="17">
        <v>24000000</v>
      </c>
      <c r="D65" s="17">
        <v>8600000</v>
      </c>
      <c r="E65" s="17">
        <v>7100000</v>
      </c>
      <c r="F65" s="17">
        <v>8100000</v>
      </c>
    </row>
    <row r="66" spans="1:6" x14ac:dyDescent="0.25">
      <c r="A66" s="16" t="s">
        <v>239</v>
      </c>
      <c r="B66" s="17">
        <v>-12900000</v>
      </c>
      <c r="C66" s="17">
        <v>-5900000</v>
      </c>
      <c r="D66" s="17">
        <v>-4900000</v>
      </c>
      <c r="E66" s="17">
        <v>-5000000</v>
      </c>
      <c r="F66" s="17">
        <v>-5800000</v>
      </c>
    </row>
    <row r="67" spans="1:6" x14ac:dyDescent="0.25">
      <c r="A67" s="16" t="s">
        <v>238</v>
      </c>
      <c r="B67" s="17">
        <v>22600000</v>
      </c>
      <c r="C67" s="15" t="s">
        <v>63</v>
      </c>
      <c r="D67" s="15" t="s">
        <v>63</v>
      </c>
      <c r="E67" s="15" t="s">
        <v>63</v>
      </c>
      <c r="F67" s="15" t="s">
        <v>63</v>
      </c>
    </row>
    <row r="68" spans="1:6" x14ac:dyDescent="0.25">
      <c r="A68" s="16" t="s">
        <v>131</v>
      </c>
      <c r="B68" s="22">
        <v>77900000</v>
      </c>
      <c r="C68" s="22">
        <v>103800000</v>
      </c>
      <c r="D68" s="22">
        <v>95900000</v>
      </c>
      <c r="E68" s="22">
        <v>99600000</v>
      </c>
      <c r="F68" s="22">
        <v>104200000</v>
      </c>
    </row>
    <row r="69" spans="1:6" x14ac:dyDescent="0.25">
      <c r="A69" s="16" t="s">
        <v>2</v>
      </c>
      <c r="B69" s="16"/>
      <c r="C69" s="16"/>
      <c r="D69" s="16"/>
      <c r="E69" s="16"/>
      <c r="F69" s="16"/>
    </row>
    <row r="70" spans="1:6" x14ac:dyDescent="0.25">
      <c r="A70" s="19" t="s">
        <v>116</v>
      </c>
      <c r="B70" s="16"/>
      <c r="C70" s="16"/>
      <c r="D70" s="16"/>
      <c r="E70" s="16"/>
      <c r="F70" s="16"/>
    </row>
    <row r="71" spans="1:6" x14ac:dyDescent="0.25">
      <c r="A71" s="16" t="s">
        <v>243</v>
      </c>
      <c r="B71" s="17">
        <v>213000</v>
      </c>
      <c r="C71" s="17">
        <v>180000</v>
      </c>
      <c r="D71" s="17">
        <v>182000</v>
      </c>
      <c r="E71" s="17">
        <v>162000</v>
      </c>
      <c r="F71" s="17">
        <v>123000</v>
      </c>
    </row>
    <row r="72" spans="1:6" x14ac:dyDescent="0.25">
      <c r="A72" s="16" t="s">
        <v>242</v>
      </c>
      <c r="B72" s="15" t="s">
        <v>63</v>
      </c>
      <c r="C72" s="17">
        <v>452000</v>
      </c>
      <c r="D72" s="17">
        <v>474000</v>
      </c>
      <c r="E72" s="17">
        <v>486000</v>
      </c>
      <c r="F72" s="17">
        <v>507000</v>
      </c>
    </row>
    <row r="73" spans="1:6" x14ac:dyDescent="0.25">
      <c r="A73" s="16" t="s">
        <v>241</v>
      </c>
      <c r="B73" s="17">
        <v>1158000</v>
      </c>
      <c r="C73" s="17">
        <v>1216000</v>
      </c>
      <c r="D73" s="17">
        <v>1247000</v>
      </c>
      <c r="E73" s="17">
        <v>1299000</v>
      </c>
      <c r="F73" s="17">
        <v>1454000</v>
      </c>
    </row>
    <row r="74" spans="1:6" x14ac:dyDescent="0.25">
      <c r="A74" s="16" t="s">
        <v>240</v>
      </c>
      <c r="B74" s="17">
        <v>263000</v>
      </c>
      <c r="C74" s="17">
        <v>335000</v>
      </c>
      <c r="D74" s="17">
        <v>344000</v>
      </c>
      <c r="E74" s="17">
        <v>380000</v>
      </c>
      <c r="F74" s="17">
        <v>384000</v>
      </c>
    </row>
    <row r="75" spans="1:6" x14ac:dyDescent="0.25">
      <c r="A75" s="16" t="s">
        <v>192</v>
      </c>
      <c r="B75" s="17">
        <v>26000</v>
      </c>
      <c r="C75" s="17">
        <v>100000</v>
      </c>
      <c r="D75" s="17">
        <v>85000</v>
      </c>
      <c r="E75" s="17">
        <v>151000</v>
      </c>
      <c r="F75" s="17">
        <v>362000</v>
      </c>
    </row>
    <row r="76" spans="1:6" x14ac:dyDescent="0.25">
      <c r="A76" s="16" t="s">
        <v>239</v>
      </c>
      <c r="B76" s="15" t="s">
        <v>63</v>
      </c>
      <c r="C76" s="15" t="s">
        <v>63</v>
      </c>
      <c r="D76" s="15" t="s">
        <v>63</v>
      </c>
      <c r="E76" s="15" t="s">
        <v>63</v>
      </c>
      <c r="F76" s="15" t="s">
        <v>63</v>
      </c>
    </row>
    <row r="77" spans="1:6" x14ac:dyDescent="0.25">
      <c r="A77" s="16" t="s">
        <v>238</v>
      </c>
      <c r="B77" s="15" t="s">
        <v>63</v>
      </c>
      <c r="C77" s="15" t="s">
        <v>63</v>
      </c>
      <c r="D77" s="15" t="s">
        <v>63</v>
      </c>
      <c r="E77" s="15" t="s">
        <v>63</v>
      </c>
      <c r="F77" s="15" t="s">
        <v>63</v>
      </c>
    </row>
    <row r="78" spans="1:6" x14ac:dyDescent="0.25">
      <c r="A78" s="16" t="s">
        <v>131</v>
      </c>
      <c r="B78" s="22">
        <v>1660000</v>
      </c>
      <c r="C78" s="22">
        <v>2283000</v>
      </c>
      <c r="D78" s="22">
        <v>2332000</v>
      </c>
      <c r="E78" s="22">
        <v>2478000</v>
      </c>
      <c r="F78" s="22">
        <v>2830000</v>
      </c>
    </row>
    <row r="79" spans="1:6" x14ac:dyDescent="0.25">
      <c r="A79" s="16" t="s">
        <v>2</v>
      </c>
      <c r="B79" s="16"/>
      <c r="C79" s="16"/>
      <c r="D79" s="16"/>
      <c r="E79" s="16"/>
      <c r="F79" s="16"/>
    </row>
    <row r="80" spans="1:6" x14ac:dyDescent="0.25">
      <c r="A80" s="19" t="s">
        <v>115</v>
      </c>
      <c r="B80" s="16"/>
      <c r="C80" s="16"/>
      <c r="D80" s="16"/>
      <c r="E80" s="16"/>
      <c r="F80" s="16"/>
    </row>
    <row r="81" spans="1:6" x14ac:dyDescent="0.25">
      <c r="A81" s="16" t="s">
        <v>243</v>
      </c>
      <c r="B81" s="17">
        <v>-247000</v>
      </c>
      <c r="C81" s="17">
        <v>-367000</v>
      </c>
      <c r="D81" s="17">
        <v>-649000</v>
      </c>
      <c r="E81" s="17">
        <v>-277000</v>
      </c>
      <c r="F81" s="17">
        <v>-342000</v>
      </c>
    </row>
    <row r="82" spans="1:6" x14ac:dyDescent="0.25">
      <c r="A82" s="16" t="s">
        <v>242</v>
      </c>
      <c r="B82" s="15" t="s">
        <v>63</v>
      </c>
      <c r="C82" s="17">
        <v>-562000</v>
      </c>
      <c r="D82" s="17">
        <v>-700000</v>
      </c>
      <c r="E82" s="17">
        <v>-694000</v>
      </c>
      <c r="F82" s="17">
        <v>-708000</v>
      </c>
    </row>
    <row r="83" spans="1:6" x14ac:dyDescent="0.25">
      <c r="A83" s="16" t="s">
        <v>241</v>
      </c>
      <c r="B83" s="17">
        <v>-2640000</v>
      </c>
      <c r="C83" s="17">
        <v>-3002000</v>
      </c>
      <c r="D83" s="17">
        <v>-3406000</v>
      </c>
      <c r="E83" s="17">
        <v>-3762000</v>
      </c>
      <c r="F83" s="17">
        <v>-5206000</v>
      </c>
    </row>
    <row r="84" spans="1:6" x14ac:dyDescent="0.25">
      <c r="A84" s="16" t="s">
        <v>240</v>
      </c>
      <c r="B84" s="17">
        <v>-647000</v>
      </c>
      <c r="C84" s="17">
        <v>-853000</v>
      </c>
      <c r="D84" s="17">
        <v>-1151000</v>
      </c>
      <c r="E84" s="17">
        <v>-1252000</v>
      </c>
      <c r="F84" s="17">
        <v>-1458000</v>
      </c>
    </row>
    <row r="85" spans="1:6" x14ac:dyDescent="0.25">
      <c r="A85" s="16" t="s">
        <v>192</v>
      </c>
      <c r="B85" s="17">
        <v>-871000</v>
      </c>
      <c r="C85" s="17">
        <v>-537000</v>
      </c>
      <c r="D85" s="17">
        <v>-425000</v>
      </c>
      <c r="E85" s="17">
        <v>-76000</v>
      </c>
      <c r="F85" s="17">
        <v>-44000</v>
      </c>
    </row>
    <row r="86" spans="1:6" x14ac:dyDescent="0.25">
      <c r="A86" s="16" t="s">
        <v>239</v>
      </c>
      <c r="B86" s="15" t="s">
        <v>63</v>
      </c>
      <c r="C86" s="15" t="s">
        <v>63</v>
      </c>
      <c r="D86" s="15" t="s">
        <v>63</v>
      </c>
      <c r="E86" s="15" t="s">
        <v>63</v>
      </c>
      <c r="F86" s="15" t="s">
        <v>63</v>
      </c>
    </row>
    <row r="87" spans="1:6" x14ac:dyDescent="0.25">
      <c r="A87" s="16" t="s">
        <v>238</v>
      </c>
      <c r="B87" s="15" t="s">
        <v>63</v>
      </c>
      <c r="C87" s="15" t="s">
        <v>63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131</v>
      </c>
      <c r="B88" s="22">
        <v>-4405000</v>
      </c>
      <c r="C88" s="22">
        <v>-5321000</v>
      </c>
      <c r="D88" s="22">
        <v>-6331000</v>
      </c>
      <c r="E88" s="22">
        <v>-6061000</v>
      </c>
      <c r="F88" s="22">
        <v>-7758000</v>
      </c>
    </row>
    <row r="89" spans="1:6" x14ac:dyDescent="0.25">
      <c r="A89" s="16"/>
    </row>
    <row r="90" spans="1:6" ht="16.2" thickBot="1" x14ac:dyDescent="0.35">
      <c r="A90" s="50" t="s">
        <v>128</v>
      </c>
      <c r="B90" s="5"/>
      <c r="C90" s="5"/>
      <c r="D90" s="5"/>
      <c r="E90" s="5"/>
      <c r="F90" s="5"/>
    </row>
    <row r="91" spans="1:6" x14ac:dyDescent="0.25">
      <c r="A91" s="27" t="s">
        <v>127</v>
      </c>
      <c r="B91" s="26" t="s">
        <v>126</v>
      </c>
      <c r="C91" s="26" t="s">
        <v>125</v>
      </c>
      <c r="D91" s="26" t="s">
        <v>124</v>
      </c>
      <c r="E91" s="26" t="s">
        <v>123</v>
      </c>
      <c r="F91" s="26" t="s">
        <v>189</v>
      </c>
    </row>
    <row r="92" spans="1:6" x14ac:dyDescent="0.25">
      <c r="A92" s="16" t="s">
        <v>74</v>
      </c>
      <c r="B92" s="20">
        <v>43465</v>
      </c>
      <c r="C92" s="20">
        <v>43830</v>
      </c>
      <c r="D92" s="20">
        <v>44196</v>
      </c>
      <c r="E92" s="20">
        <v>44561</v>
      </c>
      <c r="F92" s="20">
        <v>44926</v>
      </c>
    </row>
    <row r="93" spans="1:6" x14ac:dyDescent="0.25">
      <c r="A93" s="16" t="s">
        <v>122</v>
      </c>
      <c r="B93" s="15" t="s">
        <v>0</v>
      </c>
      <c r="C93" s="15" t="s">
        <v>0</v>
      </c>
      <c r="D93" s="15" t="s">
        <v>0</v>
      </c>
      <c r="E93" s="15" t="s">
        <v>0</v>
      </c>
      <c r="F93" s="15" t="s">
        <v>0</v>
      </c>
    </row>
    <row r="94" spans="1:6" x14ac:dyDescent="0.25">
      <c r="A94" s="16" t="s">
        <v>2</v>
      </c>
      <c r="B94" s="16"/>
      <c r="C94" s="16"/>
      <c r="D94" s="16"/>
      <c r="E94" s="16"/>
      <c r="F94" s="16"/>
    </row>
    <row r="95" spans="1:6" x14ac:dyDescent="0.25">
      <c r="A95" s="19" t="s">
        <v>121</v>
      </c>
      <c r="B95" s="16"/>
      <c r="C95" s="16"/>
      <c r="D95" s="16"/>
      <c r="E95" s="16"/>
      <c r="F95" s="16"/>
    </row>
    <row r="96" spans="1:6" x14ac:dyDescent="0.25">
      <c r="A96" s="16" t="s">
        <v>3</v>
      </c>
      <c r="B96" s="17">
        <v>11199000</v>
      </c>
      <c r="C96" s="17">
        <v>14401000</v>
      </c>
      <c r="D96" s="17">
        <v>14172000</v>
      </c>
      <c r="E96" s="17">
        <v>13964000</v>
      </c>
      <c r="F96" s="17">
        <v>17174000</v>
      </c>
    </row>
    <row r="97" spans="1:6" x14ac:dyDescent="0.25">
      <c r="A97" s="16" t="s">
        <v>130</v>
      </c>
      <c r="B97" s="22">
        <v>11199000</v>
      </c>
      <c r="C97" s="22">
        <v>14401000</v>
      </c>
      <c r="D97" s="22">
        <v>14172000</v>
      </c>
      <c r="E97" s="22">
        <v>13964000</v>
      </c>
      <c r="F97" s="22">
        <v>17174000</v>
      </c>
    </row>
    <row r="98" spans="1:6" x14ac:dyDescent="0.25">
      <c r="A98" s="16" t="s">
        <v>2</v>
      </c>
      <c r="B98" s="16"/>
      <c r="C98" s="16"/>
      <c r="D98" s="16"/>
      <c r="E98" s="16"/>
      <c r="F98" s="16"/>
    </row>
    <row r="99" spans="1:6" x14ac:dyDescent="0.25">
      <c r="A99" s="19" t="s">
        <v>120</v>
      </c>
      <c r="B99" s="16"/>
      <c r="C99" s="16"/>
      <c r="D99" s="16"/>
      <c r="E99" s="16"/>
      <c r="F99" s="16"/>
    </row>
    <row r="100" spans="1:6" x14ac:dyDescent="0.25">
      <c r="A100" s="16" t="s">
        <v>3</v>
      </c>
      <c r="B100" s="17">
        <v>3013000</v>
      </c>
      <c r="C100" s="17">
        <v>1544000</v>
      </c>
      <c r="D100" s="17">
        <v>2055000</v>
      </c>
      <c r="E100" s="17">
        <v>3019000</v>
      </c>
      <c r="F100" s="17">
        <v>1596000</v>
      </c>
    </row>
    <row r="101" spans="1:6" x14ac:dyDescent="0.25">
      <c r="A101" s="16" t="s">
        <v>130</v>
      </c>
      <c r="B101" s="22">
        <v>3013000</v>
      </c>
      <c r="C101" s="22">
        <v>1544000</v>
      </c>
      <c r="D101" s="22">
        <v>2055000</v>
      </c>
      <c r="E101" s="22">
        <v>3019000</v>
      </c>
      <c r="F101" s="22">
        <v>1596000</v>
      </c>
    </row>
    <row r="102" spans="1:6" x14ac:dyDescent="0.25">
      <c r="A102" s="16" t="s">
        <v>2</v>
      </c>
      <c r="B102" s="16"/>
      <c r="C102" s="16"/>
      <c r="D102" s="16"/>
      <c r="E102" s="16"/>
      <c r="F102" s="16"/>
    </row>
    <row r="103" spans="1:6" x14ac:dyDescent="0.25">
      <c r="A103" s="19" t="s">
        <v>119</v>
      </c>
      <c r="B103" s="16"/>
      <c r="C103" s="16"/>
      <c r="D103" s="16"/>
      <c r="E103" s="16"/>
      <c r="F103" s="16"/>
    </row>
    <row r="104" spans="1:6" x14ac:dyDescent="0.25">
      <c r="A104" s="16" t="s">
        <v>3</v>
      </c>
      <c r="B104" s="17">
        <v>-1279000</v>
      </c>
      <c r="C104" s="17">
        <v>-1477000</v>
      </c>
      <c r="D104" s="17">
        <v>-1377000</v>
      </c>
      <c r="E104" s="17">
        <v>-1331000</v>
      </c>
      <c r="F104" s="17">
        <v>-1001000</v>
      </c>
    </row>
    <row r="105" spans="1:6" x14ac:dyDescent="0.25">
      <c r="A105" s="16" t="s">
        <v>130</v>
      </c>
      <c r="B105" s="22">
        <v>-1279000</v>
      </c>
      <c r="C105" s="22">
        <v>-1477000</v>
      </c>
      <c r="D105" s="22">
        <v>-1377000</v>
      </c>
      <c r="E105" s="22">
        <v>-1331000</v>
      </c>
      <c r="F105" s="22">
        <v>-1001000</v>
      </c>
    </row>
    <row r="106" spans="1:6" x14ac:dyDescent="0.25">
      <c r="A106" s="16" t="s">
        <v>2</v>
      </c>
      <c r="B106" s="16"/>
      <c r="C106" s="16"/>
      <c r="D106" s="16"/>
      <c r="E106" s="16"/>
      <c r="F106" s="16"/>
    </row>
    <row r="107" spans="1:6" x14ac:dyDescent="0.25">
      <c r="A107" s="19" t="s">
        <v>118</v>
      </c>
      <c r="B107" s="16"/>
      <c r="C107" s="16"/>
      <c r="D107" s="16"/>
      <c r="E107" s="16"/>
      <c r="F107" s="16"/>
    </row>
    <row r="108" spans="1:6" x14ac:dyDescent="0.25">
      <c r="A108" s="16" t="s">
        <v>3</v>
      </c>
      <c r="B108" s="17">
        <v>2619000</v>
      </c>
      <c r="C108" s="17">
        <v>869000</v>
      </c>
      <c r="D108" s="17">
        <v>1411000</v>
      </c>
      <c r="E108" s="17">
        <v>3098000</v>
      </c>
      <c r="F108" s="17">
        <v>1053000</v>
      </c>
    </row>
    <row r="109" spans="1:6" x14ac:dyDescent="0.25">
      <c r="A109" s="16" t="s">
        <v>130</v>
      </c>
      <c r="B109" s="22">
        <v>2619000</v>
      </c>
      <c r="C109" s="22">
        <v>869000</v>
      </c>
      <c r="D109" s="22">
        <v>1411000</v>
      </c>
      <c r="E109" s="22">
        <v>3098000</v>
      </c>
      <c r="F109" s="22">
        <v>1053000</v>
      </c>
    </row>
    <row r="110" spans="1:6" x14ac:dyDescent="0.25">
      <c r="A110" s="16" t="s">
        <v>2</v>
      </c>
      <c r="B110" s="16"/>
      <c r="C110" s="16"/>
      <c r="D110" s="16"/>
      <c r="E110" s="16"/>
      <c r="F110" s="16"/>
    </row>
    <row r="111" spans="1:6" x14ac:dyDescent="0.25">
      <c r="A111" s="19" t="s">
        <v>117</v>
      </c>
      <c r="B111" s="16"/>
      <c r="C111" s="16"/>
      <c r="D111" s="16"/>
      <c r="E111" s="16"/>
      <c r="F111" s="16"/>
    </row>
    <row r="112" spans="1:6" x14ac:dyDescent="0.25">
      <c r="A112" s="16" t="s">
        <v>3</v>
      </c>
      <c r="B112" s="17">
        <v>522000</v>
      </c>
      <c r="C112" s="17">
        <v>209000</v>
      </c>
      <c r="D112" s="17">
        <v>83000</v>
      </c>
      <c r="E112" s="17">
        <v>425000</v>
      </c>
      <c r="F112" s="17">
        <v>68000</v>
      </c>
    </row>
    <row r="113" spans="1:6" x14ac:dyDescent="0.25">
      <c r="A113" s="16" t="s">
        <v>130</v>
      </c>
      <c r="B113" s="22">
        <v>522000</v>
      </c>
      <c r="C113" s="22">
        <v>209000</v>
      </c>
      <c r="D113" s="22">
        <v>83000</v>
      </c>
      <c r="E113" s="22">
        <v>425000</v>
      </c>
      <c r="F113" s="22">
        <v>68000</v>
      </c>
    </row>
    <row r="114" spans="1:6" x14ac:dyDescent="0.25">
      <c r="A114" s="16" t="s">
        <v>2</v>
      </c>
      <c r="B114" s="16"/>
      <c r="C114" s="16"/>
      <c r="D114" s="16"/>
      <c r="E114" s="16"/>
      <c r="F114" s="16"/>
    </row>
    <row r="115" spans="1:6" x14ac:dyDescent="0.25">
      <c r="A115" s="19" t="s">
        <v>68</v>
      </c>
      <c r="B115" s="16"/>
      <c r="C115" s="16"/>
      <c r="D115" s="16"/>
      <c r="E115" s="16"/>
      <c r="F115" s="16"/>
    </row>
    <row r="116" spans="1:6" x14ac:dyDescent="0.25">
      <c r="A116" s="16" t="s">
        <v>3</v>
      </c>
      <c r="B116" s="17">
        <v>2447000</v>
      </c>
      <c r="C116" s="17">
        <v>1358000</v>
      </c>
      <c r="D116" s="17">
        <v>-401000</v>
      </c>
      <c r="E116" s="17">
        <v>3288000</v>
      </c>
      <c r="F116" s="17">
        <v>994000</v>
      </c>
    </row>
    <row r="117" spans="1:6" x14ac:dyDescent="0.25">
      <c r="A117" s="16" t="s">
        <v>130</v>
      </c>
      <c r="B117" s="22">
        <v>2447000</v>
      </c>
      <c r="C117" s="22">
        <v>1358000</v>
      </c>
      <c r="D117" s="22">
        <v>-401000</v>
      </c>
      <c r="E117" s="22">
        <v>3288000</v>
      </c>
      <c r="F117" s="22">
        <v>994000</v>
      </c>
    </row>
    <row r="118" spans="1:6" x14ac:dyDescent="0.25">
      <c r="A118" s="16" t="s">
        <v>2</v>
      </c>
      <c r="B118" s="16"/>
      <c r="C118" s="16"/>
      <c r="D118" s="16"/>
      <c r="E118" s="16"/>
      <c r="F118" s="16"/>
    </row>
    <row r="119" spans="1:6" x14ac:dyDescent="0.25">
      <c r="A119" s="19" t="s">
        <v>65</v>
      </c>
      <c r="B119" s="16"/>
      <c r="C119" s="16"/>
      <c r="D119" s="16"/>
      <c r="E119" s="16"/>
      <c r="F119" s="16"/>
    </row>
    <row r="120" spans="1:6" x14ac:dyDescent="0.25">
      <c r="A120" s="16" t="s">
        <v>3</v>
      </c>
      <c r="B120" s="17">
        <v>77914000</v>
      </c>
      <c r="C120" s="17">
        <v>103823000</v>
      </c>
      <c r="D120" s="17">
        <v>95905000</v>
      </c>
      <c r="E120" s="17">
        <v>99590000</v>
      </c>
      <c r="F120" s="17">
        <v>104243000</v>
      </c>
    </row>
    <row r="121" spans="1:6" x14ac:dyDescent="0.25">
      <c r="A121" s="16" t="s">
        <v>130</v>
      </c>
      <c r="B121" s="22">
        <v>77914000</v>
      </c>
      <c r="C121" s="22">
        <v>103823000</v>
      </c>
      <c r="D121" s="22">
        <v>95905000</v>
      </c>
      <c r="E121" s="22">
        <v>99590000</v>
      </c>
      <c r="F121" s="22">
        <v>104243000</v>
      </c>
    </row>
    <row r="122" spans="1:6" x14ac:dyDescent="0.25">
      <c r="A122" s="16" t="s">
        <v>2</v>
      </c>
      <c r="B122" s="16"/>
      <c r="C122" s="16"/>
      <c r="D122" s="16"/>
      <c r="E122" s="16"/>
      <c r="F122" s="16"/>
    </row>
    <row r="123" spans="1:6" x14ac:dyDescent="0.25">
      <c r="A123" s="19" t="s">
        <v>116</v>
      </c>
      <c r="B123" s="16"/>
      <c r="C123" s="16"/>
      <c r="D123" s="16"/>
      <c r="E123" s="16"/>
      <c r="F123" s="16"/>
    </row>
    <row r="124" spans="1:6" x14ac:dyDescent="0.25">
      <c r="A124" s="16" t="s">
        <v>3</v>
      </c>
      <c r="B124" s="17">
        <v>2280000</v>
      </c>
      <c r="C124" s="17">
        <v>2977000</v>
      </c>
      <c r="D124" s="17">
        <v>2836000</v>
      </c>
      <c r="E124" s="17">
        <v>2768000</v>
      </c>
      <c r="F124" s="17">
        <v>3113000</v>
      </c>
    </row>
    <row r="125" spans="1:6" x14ac:dyDescent="0.25">
      <c r="A125" s="16" t="s">
        <v>130</v>
      </c>
      <c r="B125" s="22">
        <v>2280000</v>
      </c>
      <c r="C125" s="22">
        <v>2977000</v>
      </c>
      <c r="D125" s="22">
        <v>2836000</v>
      </c>
      <c r="E125" s="22">
        <v>2768000</v>
      </c>
      <c r="F125" s="22">
        <v>3113000</v>
      </c>
    </row>
    <row r="126" spans="1:6" x14ac:dyDescent="0.25">
      <c r="A126" s="16" t="s">
        <v>2</v>
      </c>
      <c r="B126" s="16"/>
      <c r="C126" s="16"/>
      <c r="D126" s="16"/>
      <c r="E126" s="16"/>
      <c r="F126" s="16"/>
    </row>
    <row r="127" spans="1:6" x14ac:dyDescent="0.25">
      <c r="A127" s="19" t="s">
        <v>115</v>
      </c>
      <c r="B127" s="16"/>
      <c r="C127" s="16"/>
      <c r="D127" s="16"/>
      <c r="E127" s="16"/>
      <c r="F127" s="16"/>
    </row>
    <row r="128" spans="1:6" x14ac:dyDescent="0.25">
      <c r="A128" s="16" t="s">
        <v>3</v>
      </c>
      <c r="B128" s="17">
        <v>-4405000</v>
      </c>
      <c r="C128" s="17">
        <v>-5321000</v>
      </c>
      <c r="D128" s="17">
        <v>-6331000</v>
      </c>
      <c r="E128" s="17">
        <v>-6061000</v>
      </c>
      <c r="F128" s="17">
        <v>-7758000</v>
      </c>
    </row>
    <row r="129" spans="1:6" x14ac:dyDescent="0.25">
      <c r="A129" s="16" t="s">
        <v>130</v>
      </c>
      <c r="B129" s="22">
        <v>-4405000</v>
      </c>
      <c r="C129" s="22">
        <v>-5321000</v>
      </c>
      <c r="D129" s="22">
        <v>-6331000</v>
      </c>
      <c r="E129" s="22">
        <v>-6061000</v>
      </c>
      <c r="F129" s="22">
        <v>-7758000</v>
      </c>
    </row>
    <row r="130" spans="1:6" ht="15.6" x14ac:dyDescent="0.3">
      <c r="A130" s="46"/>
      <c r="B130" s="5"/>
      <c r="C130" s="5"/>
      <c r="D130" s="5"/>
      <c r="E130" s="5"/>
      <c r="F130" s="5"/>
    </row>
    <row r="131" spans="1:6" x14ac:dyDescent="0.25">
      <c r="A131" s="14" t="s">
        <v>81</v>
      </c>
    </row>
    <row r="132" spans="1:6" ht="16.2" thickBot="1" x14ac:dyDescent="0.35">
      <c r="A132" s="50" t="s">
        <v>129</v>
      </c>
      <c r="B132" s="5"/>
      <c r="C132" s="5"/>
      <c r="D132" s="5"/>
      <c r="E132" s="5"/>
      <c r="F132" s="5"/>
    </row>
    <row r="133" spans="1:6" x14ac:dyDescent="0.25">
      <c r="A133" s="27" t="s">
        <v>127</v>
      </c>
      <c r="B133" s="26" t="s">
        <v>126</v>
      </c>
      <c r="C133" s="26" t="s">
        <v>125</v>
      </c>
      <c r="D133" s="26" t="s">
        <v>124</v>
      </c>
      <c r="E133" s="26" t="s">
        <v>123</v>
      </c>
      <c r="F133" s="26" t="s">
        <v>189</v>
      </c>
    </row>
    <row r="134" spans="1:6" x14ac:dyDescent="0.25">
      <c r="A134" s="16" t="s">
        <v>74</v>
      </c>
      <c r="B134" s="20">
        <v>43465</v>
      </c>
      <c r="C134" s="20">
        <v>43830</v>
      </c>
      <c r="D134" s="20">
        <v>44196</v>
      </c>
      <c r="E134" s="20">
        <v>44561</v>
      </c>
      <c r="F134" s="20">
        <v>44926</v>
      </c>
    </row>
    <row r="135" spans="1:6" x14ac:dyDescent="0.25">
      <c r="A135" s="16" t="s">
        <v>122</v>
      </c>
      <c r="B135" s="15" t="s">
        <v>0</v>
      </c>
      <c r="C135" s="15" t="s">
        <v>0</v>
      </c>
      <c r="D135" s="15" t="s">
        <v>0</v>
      </c>
      <c r="E135" s="15" t="s">
        <v>0</v>
      </c>
      <c r="F135" s="15" t="s">
        <v>0</v>
      </c>
    </row>
    <row r="136" spans="1:6" x14ac:dyDescent="0.25">
      <c r="A136" s="16" t="s">
        <v>2</v>
      </c>
      <c r="B136" s="16"/>
      <c r="C136" s="16"/>
      <c r="D136" s="16"/>
      <c r="E136" s="16"/>
      <c r="F136" s="16"/>
    </row>
    <row r="137" spans="1:6" x14ac:dyDescent="0.25">
      <c r="A137" s="19" t="s">
        <v>243</v>
      </c>
      <c r="B137" s="16"/>
      <c r="C137" s="16"/>
      <c r="D137" s="16"/>
      <c r="E137" s="16"/>
      <c r="F137" s="16"/>
    </row>
    <row r="138" spans="1:6" x14ac:dyDescent="0.25">
      <c r="A138" s="19" t="s">
        <v>121</v>
      </c>
      <c r="B138" s="22">
        <v>1434000</v>
      </c>
      <c r="C138" s="22">
        <v>1156000</v>
      </c>
      <c r="D138" s="22">
        <v>1071000</v>
      </c>
      <c r="E138" s="22">
        <v>1085000</v>
      </c>
      <c r="F138" s="22">
        <v>908000</v>
      </c>
    </row>
    <row r="139" spans="1:6" x14ac:dyDescent="0.25">
      <c r="A139" s="19" t="s">
        <v>119</v>
      </c>
      <c r="B139" s="22">
        <v>-124000</v>
      </c>
      <c r="C139" s="22">
        <v>-98000</v>
      </c>
      <c r="D139" s="22">
        <v>-75000</v>
      </c>
      <c r="E139" s="22">
        <v>-52000</v>
      </c>
      <c r="F139" s="22">
        <v>-95000</v>
      </c>
    </row>
    <row r="140" spans="1:6" x14ac:dyDescent="0.25">
      <c r="A140" s="19" t="s">
        <v>117</v>
      </c>
      <c r="B140" s="22">
        <v>75000</v>
      </c>
      <c r="C140" s="22">
        <v>20000</v>
      </c>
      <c r="D140" s="22">
        <v>-16000</v>
      </c>
      <c r="E140" s="22">
        <v>112000</v>
      </c>
      <c r="F140" s="22">
        <v>106000</v>
      </c>
    </row>
    <row r="141" spans="1:6" x14ac:dyDescent="0.25">
      <c r="A141" s="19" t="s">
        <v>68</v>
      </c>
      <c r="B141" s="22">
        <v>361000</v>
      </c>
      <c r="C141" s="22">
        <v>460000</v>
      </c>
      <c r="D141" s="22">
        <v>402000</v>
      </c>
      <c r="E141" s="22">
        <v>431000</v>
      </c>
      <c r="F141" s="22">
        <v>335000</v>
      </c>
    </row>
    <row r="142" spans="1:6" x14ac:dyDescent="0.25">
      <c r="A142" s="19" t="s">
        <v>65</v>
      </c>
      <c r="B142" s="22">
        <v>9000000</v>
      </c>
      <c r="C142" s="22">
        <v>10200000</v>
      </c>
      <c r="D142" s="22">
        <v>13100000</v>
      </c>
      <c r="E142" s="22">
        <v>12300000</v>
      </c>
      <c r="F142" s="22">
        <v>9700000</v>
      </c>
    </row>
    <row r="143" spans="1:6" x14ac:dyDescent="0.25">
      <c r="A143" s="19" t="s">
        <v>116</v>
      </c>
      <c r="B143" s="22">
        <v>213000</v>
      </c>
      <c r="C143" s="22">
        <v>180000</v>
      </c>
      <c r="D143" s="22">
        <v>182000</v>
      </c>
      <c r="E143" s="22">
        <v>162000</v>
      </c>
      <c r="F143" s="22">
        <v>123000</v>
      </c>
    </row>
    <row r="144" spans="1:6" x14ac:dyDescent="0.25">
      <c r="A144" s="19" t="s">
        <v>115</v>
      </c>
      <c r="B144" s="22">
        <v>-247000</v>
      </c>
      <c r="C144" s="22">
        <v>-367000</v>
      </c>
      <c r="D144" s="22">
        <v>-649000</v>
      </c>
      <c r="E144" s="22">
        <v>-277000</v>
      </c>
      <c r="F144" s="22">
        <v>-342000</v>
      </c>
    </row>
    <row r="145" spans="1:6" x14ac:dyDescent="0.25">
      <c r="A145" s="16" t="s">
        <v>2</v>
      </c>
      <c r="B145" s="16"/>
      <c r="C145" s="16"/>
      <c r="D145" s="16"/>
      <c r="E145" s="16"/>
      <c r="F145" s="16"/>
    </row>
    <row r="146" spans="1:6" x14ac:dyDescent="0.25">
      <c r="A146" s="19" t="s">
        <v>242</v>
      </c>
      <c r="B146" s="16"/>
      <c r="C146" s="16"/>
      <c r="D146" s="16"/>
      <c r="E146" s="16"/>
      <c r="F146" s="16"/>
    </row>
    <row r="147" spans="1:6" x14ac:dyDescent="0.25">
      <c r="A147" s="19" t="s">
        <v>121</v>
      </c>
      <c r="B147" s="29" t="s">
        <v>63</v>
      </c>
      <c r="C147" s="22">
        <v>2952000</v>
      </c>
      <c r="D147" s="22">
        <v>2787000</v>
      </c>
      <c r="E147" s="22">
        <v>2975000</v>
      </c>
      <c r="F147" s="22">
        <v>3330000</v>
      </c>
    </row>
    <row r="148" spans="1:6" x14ac:dyDescent="0.25">
      <c r="A148" s="19" t="s">
        <v>119</v>
      </c>
      <c r="B148" s="29" t="s">
        <v>63</v>
      </c>
      <c r="C148" s="22">
        <v>-242000</v>
      </c>
      <c r="D148" s="22">
        <v>-219000</v>
      </c>
      <c r="E148" s="22">
        <v>-206000</v>
      </c>
      <c r="F148" s="22">
        <v>-220000</v>
      </c>
    </row>
    <row r="149" spans="1:6" x14ac:dyDescent="0.25">
      <c r="A149" s="19" t="s">
        <v>117</v>
      </c>
      <c r="B149" s="29" t="s">
        <v>63</v>
      </c>
      <c r="C149" s="22">
        <v>163000</v>
      </c>
      <c r="D149" s="22">
        <v>107000</v>
      </c>
      <c r="E149" s="22">
        <v>125000</v>
      </c>
      <c r="F149" s="22">
        <v>132000</v>
      </c>
    </row>
    <row r="150" spans="1:6" x14ac:dyDescent="0.25">
      <c r="A150" s="19" t="s">
        <v>68</v>
      </c>
      <c r="B150" s="29" t="s">
        <v>63</v>
      </c>
      <c r="C150" s="22">
        <v>430000</v>
      </c>
      <c r="D150" s="22">
        <v>419000</v>
      </c>
      <c r="E150" s="22">
        <v>437000</v>
      </c>
      <c r="F150" s="22">
        <v>505000</v>
      </c>
    </row>
    <row r="151" spans="1:6" x14ac:dyDescent="0.25">
      <c r="A151" s="19" t="s">
        <v>65</v>
      </c>
      <c r="B151" s="29" t="s">
        <v>63</v>
      </c>
      <c r="C151" s="22">
        <v>15800000</v>
      </c>
      <c r="D151" s="22">
        <v>16000000</v>
      </c>
      <c r="E151" s="22">
        <v>16400000</v>
      </c>
      <c r="F151" s="22">
        <v>17200000</v>
      </c>
    </row>
    <row r="152" spans="1:6" x14ac:dyDescent="0.25">
      <c r="A152" s="19" t="s">
        <v>116</v>
      </c>
      <c r="B152" s="29" t="s">
        <v>63</v>
      </c>
      <c r="C152" s="22">
        <v>452000</v>
      </c>
      <c r="D152" s="22">
        <v>474000</v>
      </c>
      <c r="E152" s="22">
        <v>486000</v>
      </c>
      <c r="F152" s="22">
        <v>507000</v>
      </c>
    </row>
    <row r="153" spans="1:6" x14ac:dyDescent="0.25">
      <c r="A153" s="19" t="s">
        <v>115</v>
      </c>
      <c r="B153" s="29" t="s">
        <v>63</v>
      </c>
      <c r="C153" s="22">
        <v>-562000</v>
      </c>
      <c r="D153" s="22">
        <v>-700000</v>
      </c>
      <c r="E153" s="22">
        <v>-694000</v>
      </c>
      <c r="F153" s="22">
        <v>-708000</v>
      </c>
    </row>
    <row r="154" spans="1:6" x14ac:dyDescent="0.25">
      <c r="A154" s="16" t="s">
        <v>2</v>
      </c>
      <c r="B154" s="16"/>
      <c r="C154" s="16"/>
      <c r="D154" s="16"/>
      <c r="E154" s="16"/>
      <c r="F154" s="16"/>
    </row>
    <row r="155" spans="1:6" x14ac:dyDescent="0.25">
      <c r="A155" s="19" t="s">
        <v>241</v>
      </c>
      <c r="B155" s="16"/>
      <c r="C155" s="16"/>
      <c r="D155" s="16"/>
      <c r="E155" s="16"/>
      <c r="F155" s="16"/>
    </row>
    <row r="156" spans="1:6" x14ac:dyDescent="0.25">
      <c r="A156" s="19" t="s">
        <v>121</v>
      </c>
      <c r="B156" s="22">
        <v>7849000</v>
      </c>
      <c r="C156" s="22">
        <v>8157000</v>
      </c>
      <c r="D156" s="22">
        <v>7787000</v>
      </c>
      <c r="E156" s="22">
        <v>7999000</v>
      </c>
      <c r="F156" s="22">
        <v>9653000</v>
      </c>
    </row>
    <row r="157" spans="1:6" x14ac:dyDescent="0.25">
      <c r="A157" s="19" t="s">
        <v>119</v>
      </c>
      <c r="B157" s="22">
        <v>-516000</v>
      </c>
      <c r="C157" s="22">
        <v>-530000</v>
      </c>
      <c r="D157" s="22">
        <v>-527000</v>
      </c>
      <c r="E157" s="22">
        <v>-537000</v>
      </c>
      <c r="F157" s="22">
        <v>-647000</v>
      </c>
    </row>
    <row r="158" spans="1:6" x14ac:dyDescent="0.25">
      <c r="A158" s="19" t="s">
        <v>117</v>
      </c>
      <c r="B158" s="22">
        <v>380000</v>
      </c>
      <c r="C158" s="22">
        <v>482000</v>
      </c>
      <c r="D158" s="22">
        <v>496000</v>
      </c>
      <c r="E158" s="22">
        <v>462000</v>
      </c>
      <c r="F158" s="22">
        <v>408000</v>
      </c>
    </row>
    <row r="159" spans="1:6" x14ac:dyDescent="0.25">
      <c r="A159" s="19" t="s">
        <v>68</v>
      </c>
      <c r="B159" s="22">
        <v>1596000</v>
      </c>
      <c r="C159" s="22">
        <v>1786000</v>
      </c>
      <c r="D159" s="22">
        <v>1891000</v>
      </c>
      <c r="E159" s="22">
        <v>1919000</v>
      </c>
      <c r="F159" s="22">
        <v>2008000</v>
      </c>
    </row>
    <row r="160" spans="1:6" x14ac:dyDescent="0.25">
      <c r="A160" s="19" t="s">
        <v>65</v>
      </c>
      <c r="B160" s="22">
        <v>39100000</v>
      </c>
      <c r="C160" s="22">
        <v>43700000</v>
      </c>
      <c r="D160" s="22">
        <v>46000000</v>
      </c>
      <c r="E160" s="22">
        <v>50300000</v>
      </c>
      <c r="F160" s="22">
        <v>55400000</v>
      </c>
    </row>
    <row r="161" spans="1:6" x14ac:dyDescent="0.25">
      <c r="A161" s="19" t="s">
        <v>116</v>
      </c>
      <c r="B161" s="22">
        <v>1158000</v>
      </c>
      <c r="C161" s="22">
        <v>1216000</v>
      </c>
      <c r="D161" s="22">
        <v>1247000</v>
      </c>
      <c r="E161" s="22">
        <v>1299000</v>
      </c>
      <c r="F161" s="22">
        <v>1454000</v>
      </c>
    </row>
    <row r="162" spans="1:6" x14ac:dyDescent="0.25">
      <c r="A162" s="19" t="s">
        <v>115</v>
      </c>
      <c r="B162" s="22">
        <v>-2640000</v>
      </c>
      <c r="C162" s="22">
        <v>-3002000</v>
      </c>
      <c r="D162" s="22">
        <v>-3406000</v>
      </c>
      <c r="E162" s="22">
        <v>-3762000</v>
      </c>
      <c r="F162" s="22">
        <v>-5206000</v>
      </c>
    </row>
    <row r="163" spans="1:6" x14ac:dyDescent="0.25">
      <c r="A163" s="16" t="s">
        <v>2</v>
      </c>
      <c r="B163" s="16"/>
      <c r="C163" s="16"/>
      <c r="D163" s="16"/>
      <c r="E163" s="16"/>
      <c r="F163" s="16"/>
    </row>
    <row r="164" spans="1:6" x14ac:dyDescent="0.25">
      <c r="A164" s="19" t="s">
        <v>240</v>
      </c>
      <c r="B164" s="16"/>
      <c r="C164" s="16"/>
      <c r="D164" s="16"/>
      <c r="E164" s="16"/>
      <c r="F164" s="16"/>
    </row>
    <row r="165" spans="1:6" x14ac:dyDescent="0.25">
      <c r="A165" s="19" t="s">
        <v>121</v>
      </c>
      <c r="B165" s="22">
        <v>1785000</v>
      </c>
      <c r="C165" s="22">
        <v>2385000</v>
      </c>
      <c r="D165" s="22">
        <v>2355000</v>
      </c>
      <c r="E165" s="22">
        <v>2665000</v>
      </c>
      <c r="F165" s="22">
        <v>3333000</v>
      </c>
    </row>
    <row r="166" spans="1:6" x14ac:dyDescent="0.25">
      <c r="A166" s="19" t="s">
        <v>119</v>
      </c>
      <c r="B166" s="22">
        <v>-79000</v>
      </c>
      <c r="C166" s="22">
        <v>-116000</v>
      </c>
      <c r="D166" s="22">
        <v>-76000</v>
      </c>
      <c r="E166" s="22">
        <v>-86000</v>
      </c>
      <c r="F166" s="22">
        <v>-119000</v>
      </c>
    </row>
    <row r="167" spans="1:6" x14ac:dyDescent="0.25">
      <c r="A167" s="19" t="s">
        <v>117</v>
      </c>
      <c r="B167" s="22">
        <v>95000</v>
      </c>
      <c r="C167" s="22">
        <v>114000</v>
      </c>
      <c r="D167" s="22">
        <v>121000</v>
      </c>
      <c r="E167" s="22">
        <v>116000</v>
      </c>
      <c r="F167" s="22">
        <v>146000</v>
      </c>
    </row>
    <row r="168" spans="1:6" x14ac:dyDescent="0.25">
      <c r="A168" s="19" t="s">
        <v>68</v>
      </c>
      <c r="B168" s="22">
        <v>373000</v>
      </c>
      <c r="C168" s="22">
        <v>487000</v>
      </c>
      <c r="D168" s="22">
        <v>560000</v>
      </c>
      <c r="E168" s="22">
        <v>600000</v>
      </c>
      <c r="F168" s="22">
        <v>697000</v>
      </c>
    </row>
    <row r="169" spans="1:6" x14ac:dyDescent="0.25">
      <c r="A169" s="19" t="s">
        <v>65</v>
      </c>
      <c r="B169" s="22">
        <v>11800000</v>
      </c>
      <c r="C169" s="22">
        <v>16000000</v>
      </c>
      <c r="D169" s="22">
        <v>17100000</v>
      </c>
      <c r="E169" s="22">
        <v>18500000</v>
      </c>
      <c r="F169" s="22">
        <v>19600000</v>
      </c>
    </row>
    <row r="170" spans="1:6" x14ac:dyDescent="0.25">
      <c r="A170" s="19" t="s">
        <v>116</v>
      </c>
      <c r="B170" s="22">
        <v>263000</v>
      </c>
      <c r="C170" s="22">
        <v>335000</v>
      </c>
      <c r="D170" s="22">
        <v>344000</v>
      </c>
      <c r="E170" s="22">
        <v>380000</v>
      </c>
      <c r="F170" s="22">
        <v>384000</v>
      </c>
    </row>
    <row r="171" spans="1:6" x14ac:dyDescent="0.25">
      <c r="A171" s="19" t="s">
        <v>115</v>
      </c>
      <c r="B171" s="22">
        <v>-647000</v>
      </c>
      <c r="C171" s="22">
        <v>-853000</v>
      </c>
      <c r="D171" s="22">
        <v>-1151000</v>
      </c>
      <c r="E171" s="22">
        <v>-1252000</v>
      </c>
      <c r="F171" s="22">
        <v>-1458000</v>
      </c>
    </row>
    <row r="172" spans="1:6" x14ac:dyDescent="0.25">
      <c r="A172" s="16" t="s">
        <v>2</v>
      </c>
      <c r="B172" s="16"/>
      <c r="C172" s="16"/>
      <c r="D172" s="16"/>
      <c r="E172" s="16"/>
      <c r="F172" s="16"/>
    </row>
    <row r="173" spans="1:6" x14ac:dyDescent="0.25">
      <c r="A173" s="19" t="s">
        <v>192</v>
      </c>
      <c r="B173" s="16"/>
      <c r="C173" s="16"/>
      <c r="D173" s="16"/>
      <c r="E173" s="16"/>
      <c r="F173" s="16"/>
    </row>
    <row r="174" spans="1:6" x14ac:dyDescent="0.25">
      <c r="A174" s="19" t="s">
        <v>121</v>
      </c>
      <c r="B174" s="22">
        <v>629000</v>
      </c>
      <c r="C174" s="22">
        <v>832000</v>
      </c>
      <c r="D174" s="22">
        <v>1163000</v>
      </c>
      <c r="E174" s="22">
        <v>184000</v>
      </c>
      <c r="F174" s="22">
        <v>889000</v>
      </c>
    </row>
    <row r="175" spans="1:6" x14ac:dyDescent="0.25">
      <c r="A175" s="19" t="s">
        <v>119</v>
      </c>
      <c r="B175" s="22">
        <v>-668000</v>
      </c>
      <c r="C175" s="22">
        <v>-636000</v>
      </c>
      <c r="D175" s="22">
        <v>-568000</v>
      </c>
      <c r="E175" s="22">
        <v>-499000</v>
      </c>
      <c r="F175" s="22">
        <v>39000</v>
      </c>
    </row>
    <row r="176" spans="1:6" x14ac:dyDescent="0.25">
      <c r="A176" s="19" t="s">
        <v>117</v>
      </c>
      <c r="B176" s="22">
        <v>-28000</v>
      </c>
      <c r="C176" s="22">
        <v>-570000</v>
      </c>
      <c r="D176" s="22">
        <v>-625000</v>
      </c>
      <c r="E176" s="22">
        <v>-390000</v>
      </c>
      <c r="F176" s="22">
        <v>-724000</v>
      </c>
    </row>
    <row r="177" spans="1:6" x14ac:dyDescent="0.25">
      <c r="A177" s="19" t="s">
        <v>68</v>
      </c>
      <c r="B177" s="22">
        <v>117000</v>
      </c>
      <c r="C177" s="22">
        <v>-1805000</v>
      </c>
      <c r="D177" s="22">
        <v>-3673000</v>
      </c>
      <c r="E177" s="22">
        <v>-99000</v>
      </c>
      <c r="F177" s="22">
        <v>-2551000</v>
      </c>
    </row>
    <row r="178" spans="1:6" x14ac:dyDescent="0.25">
      <c r="A178" s="19" t="s">
        <v>65</v>
      </c>
      <c r="B178" s="22">
        <v>8300000</v>
      </c>
      <c r="C178" s="22">
        <v>24000000</v>
      </c>
      <c r="D178" s="22">
        <v>8600000</v>
      </c>
      <c r="E178" s="22">
        <v>7100000</v>
      </c>
      <c r="F178" s="22">
        <v>8100000</v>
      </c>
    </row>
    <row r="179" spans="1:6" x14ac:dyDescent="0.25">
      <c r="A179" s="19" t="s">
        <v>116</v>
      </c>
      <c r="B179" s="22">
        <v>26000</v>
      </c>
      <c r="C179" s="22">
        <v>100000</v>
      </c>
      <c r="D179" s="22">
        <v>85000</v>
      </c>
      <c r="E179" s="22">
        <v>151000</v>
      </c>
      <c r="F179" s="22">
        <v>362000</v>
      </c>
    </row>
    <row r="180" spans="1:6" x14ac:dyDescent="0.25">
      <c r="A180" s="19" t="s">
        <v>115</v>
      </c>
      <c r="B180" s="22">
        <v>-871000</v>
      </c>
      <c r="C180" s="22">
        <v>-537000</v>
      </c>
      <c r="D180" s="22">
        <v>-425000</v>
      </c>
      <c r="E180" s="22">
        <v>-76000</v>
      </c>
      <c r="F180" s="22">
        <v>-44000</v>
      </c>
    </row>
    <row r="181" spans="1:6" x14ac:dyDescent="0.25">
      <c r="A181" s="16" t="s">
        <v>2</v>
      </c>
      <c r="B181" s="16"/>
      <c r="C181" s="16"/>
      <c r="D181" s="16"/>
      <c r="E181" s="16"/>
      <c r="F181" s="16"/>
    </row>
    <row r="182" spans="1:6" x14ac:dyDescent="0.25">
      <c r="A182" s="19" t="s">
        <v>239</v>
      </c>
      <c r="B182" s="16"/>
      <c r="C182" s="16"/>
      <c r="D182" s="16"/>
      <c r="E182" s="16"/>
      <c r="F182" s="16"/>
    </row>
    <row r="183" spans="1:6" x14ac:dyDescent="0.25">
      <c r="A183" s="19" t="s">
        <v>121</v>
      </c>
      <c r="B183" s="22">
        <v>-498000</v>
      </c>
      <c r="C183" s="22">
        <v>-1081000</v>
      </c>
      <c r="D183" s="22">
        <v>-991000</v>
      </c>
      <c r="E183" s="22">
        <v>-944000</v>
      </c>
      <c r="F183" s="22">
        <v>-939000</v>
      </c>
    </row>
    <row r="184" spans="1:6" x14ac:dyDescent="0.25">
      <c r="A184" s="19" t="s">
        <v>119</v>
      </c>
      <c r="B184" s="22">
        <v>108000</v>
      </c>
      <c r="C184" s="22">
        <v>136000</v>
      </c>
      <c r="D184" s="22">
        <v>88000</v>
      </c>
      <c r="E184" s="22">
        <v>26000</v>
      </c>
      <c r="F184" s="22">
        <v>76000</v>
      </c>
    </row>
    <row r="185" spans="1:6" x14ac:dyDescent="0.25">
      <c r="A185" s="19" t="s">
        <v>117</v>
      </c>
      <c r="B185" s="29" t="s">
        <v>63</v>
      </c>
      <c r="C185" s="29" t="s">
        <v>63</v>
      </c>
      <c r="D185" s="29" t="s">
        <v>63</v>
      </c>
      <c r="E185" s="29" t="s">
        <v>63</v>
      </c>
      <c r="F185" s="29" t="s">
        <v>63</v>
      </c>
    </row>
    <row r="186" spans="1:6" x14ac:dyDescent="0.25">
      <c r="A186" s="19" t="s">
        <v>68</v>
      </c>
      <c r="B186" s="29" t="s">
        <v>63</v>
      </c>
      <c r="C186" s="29" t="s">
        <v>63</v>
      </c>
      <c r="D186" s="29" t="s">
        <v>63</v>
      </c>
      <c r="E186" s="29" t="s">
        <v>63</v>
      </c>
      <c r="F186" s="29" t="s">
        <v>63</v>
      </c>
    </row>
    <row r="187" spans="1:6" x14ac:dyDescent="0.25">
      <c r="A187" s="19" t="s">
        <v>65</v>
      </c>
      <c r="B187" s="22">
        <v>-12900000</v>
      </c>
      <c r="C187" s="22">
        <v>-5900000</v>
      </c>
      <c r="D187" s="22">
        <v>-4900000</v>
      </c>
      <c r="E187" s="22">
        <v>-5000000</v>
      </c>
      <c r="F187" s="22">
        <v>-5800000</v>
      </c>
    </row>
    <row r="188" spans="1:6" x14ac:dyDescent="0.25">
      <c r="A188" s="19" t="s">
        <v>116</v>
      </c>
      <c r="B188" s="29" t="s">
        <v>63</v>
      </c>
      <c r="C188" s="29" t="s">
        <v>63</v>
      </c>
      <c r="D188" s="29" t="s">
        <v>63</v>
      </c>
      <c r="E188" s="29" t="s">
        <v>63</v>
      </c>
      <c r="F188" s="29" t="s">
        <v>63</v>
      </c>
    </row>
    <row r="189" spans="1:6" x14ac:dyDescent="0.25">
      <c r="A189" s="19" t="s">
        <v>115</v>
      </c>
      <c r="B189" s="29" t="s">
        <v>63</v>
      </c>
      <c r="C189" s="29" t="s">
        <v>63</v>
      </c>
      <c r="D189" s="29" t="s">
        <v>63</v>
      </c>
      <c r="E189" s="29" t="s">
        <v>63</v>
      </c>
      <c r="F189" s="29" t="s">
        <v>63</v>
      </c>
    </row>
    <row r="190" spans="1:6" x14ac:dyDescent="0.25">
      <c r="A190" s="16" t="s">
        <v>2</v>
      </c>
      <c r="B190" s="16"/>
      <c r="C190" s="16"/>
      <c r="D190" s="16"/>
      <c r="E190" s="16"/>
      <c r="F190" s="16"/>
    </row>
    <row r="191" spans="1:6" x14ac:dyDescent="0.25">
      <c r="A191" s="19" t="s">
        <v>238</v>
      </c>
      <c r="B191" s="16"/>
      <c r="C191" s="16"/>
      <c r="D191" s="16"/>
      <c r="E191" s="16"/>
      <c r="F191" s="16"/>
    </row>
    <row r="192" spans="1:6" x14ac:dyDescent="0.25">
      <c r="A192" s="19" t="s">
        <v>121</v>
      </c>
      <c r="B192" s="29" t="s">
        <v>63</v>
      </c>
      <c r="C192" s="29" t="s">
        <v>63</v>
      </c>
      <c r="D192" s="29" t="s">
        <v>63</v>
      </c>
      <c r="E192" s="29" t="s">
        <v>63</v>
      </c>
      <c r="F192" s="29" t="s">
        <v>63</v>
      </c>
    </row>
    <row r="193" spans="1:6" x14ac:dyDescent="0.25">
      <c r="A193" s="19" t="s">
        <v>119</v>
      </c>
      <c r="B193" s="29" t="s">
        <v>63</v>
      </c>
      <c r="C193" s="29" t="s">
        <v>63</v>
      </c>
      <c r="D193" s="29" t="s">
        <v>63</v>
      </c>
      <c r="E193" s="29" t="s">
        <v>63</v>
      </c>
      <c r="F193" s="29" t="s">
        <v>63</v>
      </c>
    </row>
    <row r="194" spans="1:6" x14ac:dyDescent="0.25">
      <c r="A194" s="19" t="s">
        <v>117</v>
      </c>
      <c r="B194" s="29" t="s">
        <v>63</v>
      </c>
      <c r="C194" s="29" t="s">
        <v>63</v>
      </c>
      <c r="D194" s="29" t="s">
        <v>63</v>
      </c>
      <c r="E194" s="29" t="s">
        <v>63</v>
      </c>
      <c r="F194" s="29" t="s">
        <v>63</v>
      </c>
    </row>
    <row r="195" spans="1:6" x14ac:dyDescent="0.25">
      <c r="A195" s="19" t="s">
        <v>68</v>
      </c>
      <c r="B195" s="29" t="s">
        <v>63</v>
      </c>
      <c r="C195" s="29" t="s">
        <v>63</v>
      </c>
      <c r="D195" s="29" t="s">
        <v>63</v>
      </c>
      <c r="E195" s="29" t="s">
        <v>63</v>
      </c>
      <c r="F195" s="29" t="s">
        <v>63</v>
      </c>
    </row>
    <row r="196" spans="1:6" x14ac:dyDescent="0.25">
      <c r="A196" s="19" t="s">
        <v>65</v>
      </c>
      <c r="B196" s="22">
        <v>22600000</v>
      </c>
      <c r="C196" s="29" t="s">
        <v>63</v>
      </c>
      <c r="D196" s="29" t="s">
        <v>63</v>
      </c>
      <c r="E196" s="29" t="s">
        <v>63</v>
      </c>
      <c r="F196" s="29" t="s">
        <v>63</v>
      </c>
    </row>
    <row r="197" spans="1:6" x14ac:dyDescent="0.25">
      <c r="A197" s="19" t="s">
        <v>116</v>
      </c>
      <c r="B197" s="29" t="s">
        <v>63</v>
      </c>
      <c r="C197" s="29" t="s">
        <v>63</v>
      </c>
      <c r="D197" s="29" t="s">
        <v>63</v>
      </c>
      <c r="E197" s="29" t="s">
        <v>63</v>
      </c>
      <c r="F197" s="29" t="s">
        <v>63</v>
      </c>
    </row>
    <row r="198" spans="1:6" x14ac:dyDescent="0.25">
      <c r="A198" s="19" t="s">
        <v>115</v>
      </c>
      <c r="B198" s="29" t="s">
        <v>63</v>
      </c>
      <c r="C198" s="29" t="s">
        <v>63</v>
      </c>
      <c r="D198" s="29" t="s">
        <v>63</v>
      </c>
      <c r="E198" s="29" t="s">
        <v>63</v>
      </c>
      <c r="F198" s="29" t="s">
        <v>63</v>
      </c>
    </row>
    <row r="199" spans="1:6" x14ac:dyDescent="0.25">
      <c r="A199" s="16"/>
    </row>
    <row r="200" spans="1:6" ht="16.2" thickBot="1" x14ac:dyDescent="0.35">
      <c r="A200" s="50" t="s">
        <v>128</v>
      </c>
      <c r="B200" s="5"/>
      <c r="C200" s="5"/>
      <c r="D200" s="5"/>
      <c r="E200" s="5"/>
      <c r="F200" s="5"/>
    </row>
    <row r="201" spans="1:6" x14ac:dyDescent="0.25">
      <c r="A201" s="27" t="s">
        <v>127</v>
      </c>
      <c r="B201" s="26" t="s">
        <v>126</v>
      </c>
      <c r="C201" s="26" t="s">
        <v>125</v>
      </c>
      <c r="D201" s="26" t="s">
        <v>124</v>
      </c>
      <c r="E201" s="26" t="s">
        <v>123</v>
      </c>
      <c r="F201" s="26" t="s">
        <v>189</v>
      </c>
    </row>
    <row r="202" spans="1:6" x14ac:dyDescent="0.25">
      <c r="A202" s="16" t="s">
        <v>74</v>
      </c>
      <c r="B202" s="20">
        <v>43465</v>
      </c>
      <c r="C202" s="20">
        <v>43830</v>
      </c>
      <c r="D202" s="20">
        <v>44196</v>
      </c>
      <c r="E202" s="20">
        <v>44561</v>
      </c>
      <c r="F202" s="20">
        <v>44926</v>
      </c>
    </row>
    <row r="203" spans="1:6" x14ac:dyDescent="0.25">
      <c r="A203" s="16" t="s">
        <v>122</v>
      </c>
      <c r="B203" s="15" t="s">
        <v>0</v>
      </c>
      <c r="C203" s="15" t="s">
        <v>0</v>
      </c>
      <c r="D203" s="15" t="s">
        <v>0</v>
      </c>
      <c r="E203" s="15" t="s">
        <v>0</v>
      </c>
      <c r="F203" s="15" t="s">
        <v>0</v>
      </c>
    </row>
    <row r="204" spans="1:6" x14ac:dyDescent="0.25">
      <c r="A204" s="16" t="s">
        <v>2</v>
      </c>
      <c r="B204" s="16"/>
      <c r="C204" s="16"/>
      <c r="D204" s="16"/>
      <c r="E204" s="16"/>
      <c r="F204" s="16"/>
    </row>
    <row r="205" spans="1:6" x14ac:dyDescent="0.25">
      <c r="A205" s="19" t="s">
        <v>3</v>
      </c>
      <c r="B205" s="16"/>
      <c r="C205" s="16"/>
      <c r="D205" s="16"/>
      <c r="E205" s="16"/>
      <c r="F205" s="16"/>
    </row>
    <row r="206" spans="1:6" x14ac:dyDescent="0.25">
      <c r="A206" s="19" t="s">
        <v>121</v>
      </c>
      <c r="B206" s="22">
        <v>11199000</v>
      </c>
      <c r="C206" s="22">
        <v>14401000</v>
      </c>
      <c r="D206" s="22">
        <v>14172000</v>
      </c>
      <c r="E206" s="22">
        <v>13964000</v>
      </c>
      <c r="F206" s="22">
        <v>17174000</v>
      </c>
    </row>
    <row r="207" spans="1:6" x14ac:dyDescent="0.25">
      <c r="A207" s="19" t="s">
        <v>120</v>
      </c>
      <c r="B207" s="22">
        <v>3013000</v>
      </c>
      <c r="C207" s="22">
        <v>1544000</v>
      </c>
      <c r="D207" s="22">
        <v>2055000</v>
      </c>
      <c r="E207" s="22">
        <v>3019000</v>
      </c>
      <c r="F207" s="22">
        <v>1596000</v>
      </c>
    </row>
    <row r="208" spans="1:6" x14ac:dyDescent="0.25">
      <c r="A208" s="19" t="s">
        <v>119</v>
      </c>
      <c r="B208" s="22">
        <v>-1279000</v>
      </c>
      <c r="C208" s="22">
        <v>-1477000</v>
      </c>
      <c r="D208" s="22">
        <v>-1377000</v>
      </c>
      <c r="E208" s="22">
        <v>-1331000</v>
      </c>
      <c r="F208" s="22">
        <v>-1001000</v>
      </c>
    </row>
    <row r="209" spans="1:6" x14ac:dyDescent="0.25">
      <c r="A209" s="19" t="s">
        <v>118</v>
      </c>
      <c r="B209" s="22">
        <v>2619000</v>
      </c>
      <c r="C209" s="22">
        <v>869000</v>
      </c>
      <c r="D209" s="22">
        <v>1411000</v>
      </c>
      <c r="E209" s="22">
        <v>3098000</v>
      </c>
      <c r="F209" s="22">
        <v>1053000</v>
      </c>
    </row>
    <row r="210" spans="1:6" x14ac:dyDescent="0.25">
      <c r="A210" s="19" t="s">
        <v>117</v>
      </c>
      <c r="B210" s="22">
        <v>522000</v>
      </c>
      <c r="C210" s="22">
        <v>209000</v>
      </c>
      <c r="D210" s="22">
        <v>83000</v>
      </c>
      <c r="E210" s="22">
        <v>425000</v>
      </c>
      <c r="F210" s="22">
        <v>68000</v>
      </c>
    </row>
    <row r="211" spans="1:6" x14ac:dyDescent="0.25">
      <c r="A211" s="19" t="s">
        <v>68</v>
      </c>
      <c r="B211" s="22">
        <v>2447000</v>
      </c>
      <c r="C211" s="22">
        <v>1358000</v>
      </c>
      <c r="D211" s="22">
        <v>-401000</v>
      </c>
      <c r="E211" s="22">
        <v>3288000</v>
      </c>
      <c r="F211" s="22">
        <v>994000</v>
      </c>
    </row>
    <row r="212" spans="1:6" x14ac:dyDescent="0.25">
      <c r="A212" s="19" t="s">
        <v>65</v>
      </c>
      <c r="B212" s="22">
        <v>77914000</v>
      </c>
      <c r="C212" s="22">
        <v>103823000</v>
      </c>
      <c r="D212" s="22">
        <v>95905000</v>
      </c>
      <c r="E212" s="22">
        <v>99590000</v>
      </c>
      <c r="F212" s="22">
        <v>104243000</v>
      </c>
    </row>
    <row r="213" spans="1:6" x14ac:dyDescent="0.25">
      <c r="A213" s="19" t="s">
        <v>116</v>
      </c>
      <c r="B213" s="22">
        <v>2280000</v>
      </c>
      <c r="C213" s="22">
        <v>2977000</v>
      </c>
      <c r="D213" s="22">
        <v>2836000</v>
      </c>
      <c r="E213" s="22">
        <v>2768000</v>
      </c>
      <c r="F213" s="22">
        <v>3113000</v>
      </c>
    </row>
    <row r="214" spans="1:6" x14ac:dyDescent="0.25">
      <c r="A214" s="19" t="s">
        <v>115</v>
      </c>
      <c r="B214" s="22">
        <v>-4405000</v>
      </c>
      <c r="C214" s="22">
        <v>-5321000</v>
      </c>
      <c r="D214" s="22">
        <v>-6331000</v>
      </c>
      <c r="E214" s="22">
        <v>-6061000</v>
      </c>
      <c r="F214" s="22">
        <v>-7758000</v>
      </c>
    </row>
    <row r="215" spans="1:6" x14ac:dyDescent="0.25">
      <c r="A215" s="14"/>
    </row>
    <row r="216" spans="1:6" ht="178.5" customHeight="1" x14ac:dyDescent="0.3">
      <c r="A216" s="46" t="s">
        <v>62</v>
      </c>
      <c r="B216" s="5"/>
      <c r="C216" s="5"/>
      <c r="D216" s="5"/>
      <c r="E216" s="5"/>
      <c r="F216" s="5"/>
    </row>
  </sheetData>
  <mergeCells count="9">
    <mergeCell ref="A200:F200"/>
    <mergeCell ref="A216:F216"/>
    <mergeCell ref="A2:L2"/>
    <mergeCell ref="A1:D1"/>
    <mergeCell ref="A13:F13"/>
    <mergeCell ref="A15:F15"/>
    <mergeCell ref="A90:F90"/>
    <mergeCell ref="A130:F130"/>
    <mergeCell ref="A132:F132"/>
  </mergeCell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B71C2-4552-4148-BACA-7CD509F419AA}">
  <dimension ref="A1:L270"/>
  <sheetViews>
    <sheetView topLeftCell="A2" zoomScaleNormal="100" workbookViewId="0">
      <selection activeCell="G23" sqref="G23"/>
    </sheetView>
  </sheetViews>
  <sheetFormatPr defaultRowHeight="13.2" x14ac:dyDescent="0.25"/>
  <cols>
    <col min="1" max="1" width="48.5546875" style="13" customWidth="1"/>
    <col min="2" max="6" width="18.2187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109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108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1</v>
      </c>
      <c r="B21" s="17">
        <v>-199000</v>
      </c>
      <c r="C21" s="17">
        <v>-200000</v>
      </c>
      <c r="D21" s="17">
        <v>-201000</v>
      </c>
      <c r="E21" s="17">
        <v>-207000</v>
      </c>
      <c r="F21" s="17">
        <v>-218000</v>
      </c>
    </row>
    <row r="22" spans="1:8" x14ac:dyDescent="0.25">
      <c r="A22" s="16" t="s">
        <v>43</v>
      </c>
      <c r="B22" s="17">
        <v>89000</v>
      </c>
      <c r="C22" s="17">
        <v>95000</v>
      </c>
      <c r="D22" s="17">
        <v>99000</v>
      </c>
      <c r="E22" s="17">
        <v>113000</v>
      </c>
      <c r="F22" s="17">
        <v>122000</v>
      </c>
    </row>
    <row r="23" spans="1:8" x14ac:dyDescent="0.25">
      <c r="A23" s="16" t="s">
        <v>248</v>
      </c>
      <c r="B23" s="17">
        <v>1881000</v>
      </c>
      <c r="C23" s="17">
        <v>1866000</v>
      </c>
      <c r="D23" s="17">
        <v>1748000</v>
      </c>
      <c r="E23" s="17">
        <v>2112000</v>
      </c>
      <c r="F23" s="17">
        <v>2840000</v>
      </c>
      <c r="G23" s="13">
        <f>F24/F29</f>
        <v>0.9046162402669633</v>
      </c>
      <c r="H23" s="13">
        <f>F23/F29</f>
        <v>9.8720800889877641E-2</v>
      </c>
    </row>
    <row r="24" spans="1:8" x14ac:dyDescent="0.25">
      <c r="A24" s="16" t="s">
        <v>247</v>
      </c>
      <c r="B24" s="17">
        <v>22273000</v>
      </c>
      <c r="C24" s="17">
        <v>22831000</v>
      </c>
      <c r="D24" s="17">
        <v>21720000</v>
      </c>
      <c r="E24" s="17">
        <v>22603000</v>
      </c>
      <c r="F24" s="17">
        <v>26024000</v>
      </c>
    </row>
    <row r="25" spans="1:8" x14ac:dyDescent="0.25">
      <c r="A25" s="16" t="s">
        <v>246</v>
      </c>
      <c r="B25" s="15" t="s">
        <v>63</v>
      </c>
      <c r="C25" s="15" t="s">
        <v>63</v>
      </c>
      <c r="D25" s="15" t="s">
        <v>63</v>
      </c>
      <c r="E25" s="15" t="s">
        <v>63</v>
      </c>
      <c r="F25" s="15" t="s">
        <v>63</v>
      </c>
    </row>
    <row r="26" spans="1:8" x14ac:dyDescent="0.25">
      <c r="A26" s="16" t="s">
        <v>245</v>
      </c>
      <c r="B26" s="15" t="s">
        <v>63</v>
      </c>
      <c r="C26" s="15" t="s">
        <v>63</v>
      </c>
      <c r="D26" s="15" t="s">
        <v>63</v>
      </c>
      <c r="E26" s="15" t="s">
        <v>63</v>
      </c>
      <c r="F26" s="15" t="s">
        <v>63</v>
      </c>
    </row>
    <row r="27" spans="1:8" x14ac:dyDescent="0.25">
      <c r="A27" s="16" t="s">
        <v>244</v>
      </c>
      <c r="B27" s="17">
        <v>477000</v>
      </c>
      <c r="C27" s="17">
        <v>487000</v>
      </c>
      <c r="D27" s="15" t="s">
        <v>63</v>
      </c>
      <c r="E27" s="15" t="s">
        <v>63</v>
      </c>
      <c r="F27" s="15" t="s">
        <v>63</v>
      </c>
    </row>
    <row r="28" spans="1:8" x14ac:dyDescent="0.25">
      <c r="A28" s="16" t="s">
        <v>190</v>
      </c>
      <c r="B28" s="15" t="s">
        <v>63</v>
      </c>
      <c r="C28" s="15" t="s">
        <v>63</v>
      </c>
      <c r="D28" s="15" t="s">
        <v>63</v>
      </c>
      <c r="E28" s="15" t="s">
        <v>63</v>
      </c>
      <c r="F28" s="15" t="s">
        <v>63</v>
      </c>
    </row>
    <row r="29" spans="1:8" x14ac:dyDescent="0.25">
      <c r="A29" s="16" t="s">
        <v>131</v>
      </c>
      <c r="B29" s="22">
        <v>24521000</v>
      </c>
      <c r="C29" s="22">
        <v>25079000</v>
      </c>
      <c r="D29" s="22">
        <v>23366000</v>
      </c>
      <c r="E29" s="22">
        <v>24621000</v>
      </c>
      <c r="F29" s="22">
        <v>28768000</v>
      </c>
    </row>
    <row r="30" spans="1:8" x14ac:dyDescent="0.25">
      <c r="A30" s="16" t="s">
        <v>2</v>
      </c>
      <c r="B30" s="16"/>
      <c r="C30" s="16"/>
      <c r="D30" s="16"/>
      <c r="E30" s="16"/>
      <c r="F30" s="16"/>
    </row>
    <row r="31" spans="1:8" x14ac:dyDescent="0.25">
      <c r="A31" s="19" t="s">
        <v>120</v>
      </c>
      <c r="B31" s="16"/>
      <c r="C31" s="16"/>
      <c r="D31" s="16"/>
      <c r="E31" s="16"/>
      <c r="F31" s="16"/>
    </row>
    <row r="32" spans="1:8" x14ac:dyDescent="0.25">
      <c r="A32" s="16" t="s">
        <v>1</v>
      </c>
      <c r="B32" s="15" t="s">
        <v>63</v>
      </c>
      <c r="C32" s="15" t="s">
        <v>63</v>
      </c>
      <c r="D32" s="15" t="s">
        <v>63</v>
      </c>
      <c r="E32" s="15" t="s">
        <v>63</v>
      </c>
      <c r="F32" s="15" t="s">
        <v>63</v>
      </c>
    </row>
    <row r="33" spans="1:6" x14ac:dyDescent="0.25">
      <c r="A33" s="16" t="s">
        <v>43</v>
      </c>
      <c r="B33" s="15" t="s">
        <v>63</v>
      </c>
      <c r="C33" s="15" t="s">
        <v>63</v>
      </c>
      <c r="D33" s="15" t="s">
        <v>63</v>
      </c>
      <c r="E33" s="17">
        <v>-297000</v>
      </c>
      <c r="F33" s="17">
        <v>-162000</v>
      </c>
    </row>
    <row r="34" spans="1:6" x14ac:dyDescent="0.25">
      <c r="A34" s="16" t="s">
        <v>248</v>
      </c>
      <c r="B34" s="15" t="s">
        <v>63</v>
      </c>
      <c r="C34" s="15" t="s">
        <v>63</v>
      </c>
      <c r="D34" s="15" t="s">
        <v>63</v>
      </c>
      <c r="E34" s="17">
        <v>523000</v>
      </c>
      <c r="F34" s="17">
        <v>580000</v>
      </c>
    </row>
    <row r="35" spans="1:6" x14ac:dyDescent="0.25">
      <c r="A35" s="16" t="s">
        <v>247</v>
      </c>
      <c r="B35" s="15" t="s">
        <v>63</v>
      </c>
      <c r="C35" s="15" t="s">
        <v>63</v>
      </c>
      <c r="D35" s="15" t="s">
        <v>63</v>
      </c>
      <c r="E35" s="17">
        <v>5256000</v>
      </c>
      <c r="F35" s="17">
        <v>5576000</v>
      </c>
    </row>
    <row r="36" spans="1:6" x14ac:dyDescent="0.25">
      <c r="A36" s="16" t="s">
        <v>246</v>
      </c>
      <c r="B36" s="15" t="s">
        <v>63</v>
      </c>
      <c r="C36" s="15" t="s">
        <v>63</v>
      </c>
      <c r="D36" s="15" t="s">
        <v>63</v>
      </c>
      <c r="E36" s="15" t="s">
        <v>63</v>
      </c>
      <c r="F36" s="15" t="s">
        <v>63</v>
      </c>
    </row>
    <row r="37" spans="1:6" x14ac:dyDescent="0.25">
      <c r="A37" s="16" t="s">
        <v>245</v>
      </c>
      <c r="B37" s="15" t="s">
        <v>63</v>
      </c>
      <c r="C37" s="15" t="s">
        <v>63</v>
      </c>
      <c r="D37" s="15" t="s">
        <v>63</v>
      </c>
      <c r="E37" s="15" t="s">
        <v>63</v>
      </c>
      <c r="F37" s="15" t="s">
        <v>63</v>
      </c>
    </row>
    <row r="38" spans="1:6" x14ac:dyDescent="0.25">
      <c r="A38" s="16" t="s">
        <v>244</v>
      </c>
      <c r="B38" s="15" t="s">
        <v>63</v>
      </c>
      <c r="C38" s="15" t="s">
        <v>63</v>
      </c>
      <c r="D38" s="15" t="s">
        <v>63</v>
      </c>
      <c r="E38" s="15" t="s">
        <v>63</v>
      </c>
      <c r="F38" s="15" t="s">
        <v>63</v>
      </c>
    </row>
    <row r="39" spans="1:6" x14ac:dyDescent="0.25">
      <c r="A39" s="16" t="s">
        <v>190</v>
      </c>
      <c r="B39" s="15" t="s">
        <v>63</v>
      </c>
      <c r="C39" s="15" t="s">
        <v>63</v>
      </c>
      <c r="D39" s="15" t="s">
        <v>63</v>
      </c>
      <c r="E39" s="15" t="s">
        <v>63</v>
      </c>
      <c r="F39" s="15" t="s">
        <v>63</v>
      </c>
    </row>
    <row r="40" spans="1:6" x14ac:dyDescent="0.25">
      <c r="A40" s="16" t="s">
        <v>131</v>
      </c>
      <c r="B40" s="29" t="s">
        <v>63</v>
      </c>
      <c r="C40" s="29" t="s">
        <v>63</v>
      </c>
      <c r="D40" s="29" t="s">
        <v>63</v>
      </c>
      <c r="E40" s="22">
        <v>5482000</v>
      </c>
      <c r="F40" s="22">
        <v>5994000</v>
      </c>
    </row>
    <row r="41" spans="1:6" x14ac:dyDescent="0.25">
      <c r="A41" s="16" t="s">
        <v>2</v>
      </c>
      <c r="B41" s="16"/>
      <c r="C41" s="16"/>
      <c r="D41" s="16"/>
      <c r="E41" s="16"/>
      <c r="F41" s="16"/>
    </row>
    <row r="42" spans="1:6" x14ac:dyDescent="0.25">
      <c r="A42" s="19" t="s">
        <v>119</v>
      </c>
      <c r="B42" s="16"/>
      <c r="C42" s="16"/>
      <c r="D42" s="16"/>
      <c r="E42" s="16"/>
      <c r="F42" s="16"/>
    </row>
    <row r="43" spans="1:6" x14ac:dyDescent="0.25">
      <c r="A43" s="16" t="s">
        <v>1</v>
      </c>
      <c r="B43" s="17">
        <v>45000</v>
      </c>
      <c r="C43" s="17">
        <v>58000</v>
      </c>
      <c r="D43" s="17">
        <v>15000</v>
      </c>
      <c r="E43" s="17">
        <v>10000</v>
      </c>
      <c r="F43" s="17">
        <v>86000</v>
      </c>
    </row>
    <row r="44" spans="1:6" x14ac:dyDescent="0.25">
      <c r="A44" s="16" t="s">
        <v>43</v>
      </c>
      <c r="B44" s="17">
        <v>-657000</v>
      </c>
      <c r="C44" s="17">
        <v>-705000</v>
      </c>
      <c r="D44" s="17">
        <v>-657000</v>
      </c>
      <c r="E44" s="17">
        <v>-643000</v>
      </c>
      <c r="F44" s="17">
        <v>-778000</v>
      </c>
    </row>
    <row r="45" spans="1:6" x14ac:dyDescent="0.25">
      <c r="A45" s="16" t="s">
        <v>248</v>
      </c>
      <c r="B45" s="17">
        <v>-106000</v>
      </c>
      <c r="C45" s="17">
        <v>-117000</v>
      </c>
      <c r="D45" s="17">
        <v>-135000</v>
      </c>
      <c r="E45" s="17">
        <v>-142000</v>
      </c>
      <c r="F45" s="17">
        <v>-182000</v>
      </c>
    </row>
    <row r="46" spans="1:6" x14ac:dyDescent="0.25">
      <c r="A46" s="16" t="s">
        <v>247</v>
      </c>
      <c r="B46" s="17">
        <v>-1288000</v>
      </c>
      <c r="C46" s="17">
        <v>-1345000</v>
      </c>
      <c r="D46" s="17">
        <v>-1320000</v>
      </c>
      <c r="E46" s="17">
        <v>-1432000</v>
      </c>
      <c r="F46" s="17">
        <v>-1565000</v>
      </c>
    </row>
    <row r="47" spans="1:6" x14ac:dyDescent="0.25">
      <c r="A47" s="16" t="s">
        <v>246</v>
      </c>
      <c r="B47" s="15" t="s">
        <v>63</v>
      </c>
      <c r="C47" s="15" t="s">
        <v>63</v>
      </c>
      <c r="D47" s="15" t="s">
        <v>63</v>
      </c>
      <c r="E47" s="15" t="s">
        <v>63</v>
      </c>
      <c r="F47" s="15" t="s">
        <v>63</v>
      </c>
    </row>
    <row r="48" spans="1:6" x14ac:dyDescent="0.25">
      <c r="A48" s="16" t="s">
        <v>245</v>
      </c>
      <c r="B48" s="15" t="s">
        <v>63</v>
      </c>
      <c r="C48" s="15" t="s">
        <v>63</v>
      </c>
      <c r="D48" s="15" t="s">
        <v>63</v>
      </c>
      <c r="E48" s="15" t="s">
        <v>63</v>
      </c>
      <c r="F48" s="15" t="s">
        <v>63</v>
      </c>
    </row>
    <row r="49" spans="1:6" x14ac:dyDescent="0.25">
      <c r="A49" s="16" t="s">
        <v>244</v>
      </c>
      <c r="B49" s="17">
        <v>-88000</v>
      </c>
      <c r="C49" s="17">
        <v>-95000</v>
      </c>
      <c r="D49" s="15" t="s">
        <v>63</v>
      </c>
      <c r="E49" s="15" t="s">
        <v>63</v>
      </c>
      <c r="F49" s="15" t="s">
        <v>63</v>
      </c>
    </row>
    <row r="50" spans="1:6" x14ac:dyDescent="0.25">
      <c r="A50" s="16" t="s">
        <v>190</v>
      </c>
      <c r="B50" s="15" t="s">
        <v>63</v>
      </c>
      <c r="C50" s="15" t="s">
        <v>63</v>
      </c>
      <c r="D50" s="15" t="s">
        <v>63</v>
      </c>
      <c r="E50" s="15" t="s">
        <v>63</v>
      </c>
      <c r="F50" s="15" t="s">
        <v>63</v>
      </c>
    </row>
    <row r="51" spans="1:6" x14ac:dyDescent="0.25">
      <c r="A51" s="16" t="s">
        <v>131</v>
      </c>
      <c r="B51" s="22">
        <v>-2094000</v>
      </c>
      <c r="C51" s="22">
        <v>-2204000</v>
      </c>
      <c r="D51" s="22">
        <v>-2097000</v>
      </c>
      <c r="E51" s="22">
        <v>-2207000</v>
      </c>
      <c r="F51" s="22">
        <v>-2439000</v>
      </c>
    </row>
    <row r="52" spans="1:6" x14ac:dyDescent="0.25">
      <c r="A52" s="16" t="s">
        <v>2</v>
      </c>
      <c r="B52" s="16"/>
      <c r="C52" s="16"/>
      <c r="D52" s="16"/>
      <c r="E52" s="16"/>
      <c r="F52" s="16"/>
    </row>
    <row r="53" spans="1:6" x14ac:dyDescent="0.25">
      <c r="A53" s="19" t="s">
        <v>118</v>
      </c>
      <c r="B53" s="16"/>
      <c r="C53" s="16"/>
      <c r="D53" s="16"/>
      <c r="E53" s="16"/>
      <c r="F53" s="16"/>
    </row>
    <row r="54" spans="1:6" x14ac:dyDescent="0.25">
      <c r="A54" s="16" t="s">
        <v>1</v>
      </c>
      <c r="B54" s="15" t="s">
        <v>63</v>
      </c>
      <c r="C54" s="15" t="s">
        <v>63</v>
      </c>
      <c r="D54" s="15" t="s">
        <v>63</v>
      </c>
      <c r="E54" s="15" t="s">
        <v>63</v>
      </c>
      <c r="F54" s="15" t="s">
        <v>63</v>
      </c>
    </row>
    <row r="55" spans="1:6" x14ac:dyDescent="0.25">
      <c r="A55" s="16" t="s">
        <v>43</v>
      </c>
      <c r="B55" s="15" t="s">
        <v>63</v>
      </c>
      <c r="C55" s="15" t="s">
        <v>63</v>
      </c>
      <c r="D55" s="15" t="s">
        <v>63</v>
      </c>
      <c r="E55" s="17">
        <v>-815000</v>
      </c>
      <c r="F55" s="17">
        <v>-875000</v>
      </c>
    </row>
    <row r="56" spans="1:6" x14ac:dyDescent="0.25">
      <c r="A56" s="16" t="s">
        <v>248</v>
      </c>
      <c r="B56" s="15" t="s">
        <v>63</v>
      </c>
      <c r="C56" s="15" t="s">
        <v>63</v>
      </c>
      <c r="D56" s="15" t="s">
        <v>63</v>
      </c>
      <c r="E56" s="17">
        <v>451000</v>
      </c>
      <c r="F56" s="17">
        <v>476000</v>
      </c>
    </row>
    <row r="57" spans="1:6" x14ac:dyDescent="0.25">
      <c r="A57" s="16" t="s">
        <v>247</v>
      </c>
      <c r="B57" s="15" t="s">
        <v>63</v>
      </c>
      <c r="C57" s="15" t="s">
        <v>63</v>
      </c>
      <c r="D57" s="15" t="s">
        <v>63</v>
      </c>
      <c r="E57" s="17">
        <v>4358000</v>
      </c>
      <c r="F57" s="17">
        <v>4478000</v>
      </c>
    </row>
    <row r="58" spans="1:6" x14ac:dyDescent="0.25">
      <c r="A58" s="16" t="s">
        <v>246</v>
      </c>
      <c r="B58" s="15" t="s">
        <v>63</v>
      </c>
      <c r="C58" s="15" t="s">
        <v>63</v>
      </c>
      <c r="D58" s="15" t="s">
        <v>63</v>
      </c>
      <c r="E58" s="15" t="s">
        <v>63</v>
      </c>
      <c r="F58" s="15" t="s">
        <v>63</v>
      </c>
    </row>
    <row r="59" spans="1:6" x14ac:dyDescent="0.25">
      <c r="A59" s="16" t="s">
        <v>245</v>
      </c>
      <c r="B59" s="15" t="s">
        <v>63</v>
      </c>
      <c r="C59" s="15" t="s">
        <v>63</v>
      </c>
      <c r="D59" s="15" t="s">
        <v>63</v>
      </c>
      <c r="E59" s="15" t="s">
        <v>63</v>
      </c>
      <c r="F59" s="15" t="s">
        <v>63</v>
      </c>
    </row>
    <row r="60" spans="1:6" x14ac:dyDescent="0.25">
      <c r="A60" s="16" t="s">
        <v>244</v>
      </c>
      <c r="B60" s="15" t="s">
        <v>63</v>
      </c>
      <c r="C60" s="15" t="s">
        <v>63</v>
      </c>
      <c r="D60" s="15" t="s">
        <v>63</v>
      </c>
      <c r="E60" s="15" t="s">
        <v>63</v>
      </c>
      <c r="F60" s="15" t="s">
        <v>63</v>
      </c>
    </row>
    <row r="61" spans="1:6" x14ac:dyDescent="0.25">
      <c r="A61" s="16" t="s">
        <v>190</v>
      </c>
      <c r="B61" s="15" t="s">
        <v>63</v>
      </c>
      <c r="C61" s="15" t="s">
        <v>63</v>
      </c>
      <c r="D61" s="15" t="s">
        <v>63</v>
      </c>
      <c r="E61" s="15" t="s">
        <v>63</v>
      </c>
      <c r="F61" s="15" t="s">
        <v>63</v>
      </c>
    </row>
    <row r="62" spans="1:6" x14ac:dyDescent="0.25">
      <c r="A62" s="16" t="s">
        <v>131</v>
      </c>
      <c r="B62" s="29" t="s">
        <v>63</v>
      </c>
      <c r="C62" s="29" t="s">
        <v>63</v>
      </c>
      <c r="D62" s="29" t="s">
        <v>63</v>
      </c>
      <c r="E62" s="22">
        <v>3994000</v>
      </c>
      <c r="F62" s="22">
        <v>4079000</v>
      </c>
    </row>
    <row r="63" spans="1:6" x14ac:dyDescent="0.25">
      <c r="A63" s="16" t="s">
        <v>2</v>
      </c>
      <c r="B63" s="16"/>
      <c r="C63" s="16"/>
      <c r="D63" s="16"/>
      <c r="E63" s="16"/>
      <c r="F63" s="16"/>
    </row>
    <row r="64" spans="1:6" x14ac:dyDescent="0.25">
      <c r="A64" s="19" t="s">
        <v>117</v>
      </c>
      <c r="B64" s="16"/>
      <c r="C64" s="16"/>
      <c r="D64" s="16"/>
      <c r="E64" s="16"/>
      <c r="F64" s="16"/>
    </row>
    <row r="65" spans="1:6" x14ac:dyDescent="0.25">
      <c r="A65" s="16" t="s">
        <v>1</v>
      </c>
      <c r="B65" s="15" t="s">
        <v>63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43</v>
      </c>
      <c r="B66" s="17">
        <v>-282000</v>
      </c>
      <c r="C66" s="17">
        <v>-173000</v>
      </c>
      <c r="D66" s="17">
        <v>-160000</v>
      </c>
      <c r="E66" s="17">
        <v>-281000</v>
      </c>
      <c r="F66" s="17">
        <v>-244000</v>
      </c>
    </row>
    <row r="67" spans="1:6" x14ac:dyDescent="0.25">
      <c r="A67" s="16" t="s">
        <v>248</v>
      </c>
      <c r="B67" s="17">
        <v>78000</v>
      </c>
      <c r="C67" s="17">
        <v>22000</v>
      </c>
      <c r="D67" s="17">
        <v>-349000</v>
      </c>
      <c r="E67" s="17">
        <v>55000</v>
      </c>
      <c r="F67" s="17">
        <v>8000</v>
      </c>
    </row>
    <row r="68" spans="1:6" x14ac:dyDescent="0.25">
      <c r="A68" s="16" t="s">
        <v>247</v>
      </c>
      <c r="B68" s="17">
        <v>799000</v>
      </c>
      <c r="C68" s="17">
        <v>785000</v>
      </c>
      <c r="D68" s="17">
        <v>340000</v>
      </c>
      <c r="E68" s="17">
        <v>494000</v>
      </c>
      <c r="F68" s="17">
        <v>536000</v>
      </c>
    </row>
    <row r="69" spans="1:6" x14ac:dyDescent="0.25">
      <c r="A69" s="16" t="s">
        <v>246</v>
      </c>
      <c r="B69" s="15" t="s">
        <v>63</v>
      </c>
      <c r="C69" s="15" t="s">
        <v>63</v>
      </c>
      <c r="D69" s="15" t="s">
        <v>63</v>
      </c>
      <c r="E69" s="15" t="s">
        <v>63</v>
      </c>
      <c r="F69" s="15" t="s">
        <v>63</v>
      </c>
    </row>
    <row r="70" spans="1:6" x14ac:dyDescent="0.25">
      <c r="A70" s="16" t="s">
        <v>245</v>
      </c>
      <c r="B70" s="15" t="s">
        <v>63</v>
      </c>
      <c r="C70" s="15" t="s">
        <v>63</v>
      </c>
      <c r="D70" s="15" t="s">
        <v>63</v>
      </c>
      <c r="E70" s="15" t="s">
        <v>63</v>
      </c>
      <c r="F70" s="15" t="s">
        <v>63</v>
      </c>
    </row>
    <row r="71" spans="1:6" x14ac:dyDescent="0.25">
      <c r="A71" s="16" t="s">
        <v>244</v>
      </c>
      <c r="B71" s="17">
        <v>-147000</v>
      </c>
      <c r="C71" s="17">
        <v>-115000</v>
      </c>
      <c r="D71" s="15" t="s">
        <v>63</v>
      </c>
      <c r="E71" s="15" t="s">
        <v>63</v>
      </c>
      <c r="F71" s="15" t="s">
        <v>63</v>
      </c>
    </row>
    <row r="72" spans="1:6" x14ac:dyDescent="0.25">
      <c r="A72" s="16" t="s">
        <v>190</v>
      </c>
      <c r="B72" s="15" t="s">
        <v>63</v>
      </c>
      <c r="C72" s="15" t="s">
        <v>63</v>
      </c>
      <c r="D72" s="15" t="s">
        <v>63</v>
      </c>
      <c r="E72" s="15" t="s">
        <v>63</v>
      </c>
      <c r="F72" s="15" t="s">
        <v>63</v>
      </c>
    </row>
    <row r="73" spans="1:6" x14ac:dyDescent="0.25">
      <c r="A73" s="16" t="s">
        <v>131</v>
      </c>
      <c r="B73" s="22">
        <v>448000</v>
      </c>
      <c r="C73" s="22">
        <v>519000</v>
      </c>
      <c r="D73" s="22">
        <v>-169000</v>
      </c>
      <c r="E73" s="22">
        <v>268000</v>
      </c>
      <c r="F73" s="22">
        <v>300000</v>
      </c>
    </row>
    <row r="74" spans="1:6" x14ac:dyDescent="0.25">
      <c r="A74" s="16" t="s">
        <v>2</v>
      </c>
      <c r="B74" s="16"/>
      <c r="C74" s="16"/>
      <c r="D74" s="16"/>
      <c r="E74" s="16"/>
      <c r="F74" s="16"/>
    </row>
    <row r="75" spans="1:6" x14ac:dyDescent="0.25">
      <c r="A75" s="19" t="s">
        <v>68</v>
      </c>
      <c r="B75" s="16"/>
      <c r="C75" s="16"/>
      <c r="D75" s="16"/>
      <c r="E75" s="16"/>
      <c r="F75" s="16"/>
    </row>
    <row r="76" spans="1:6" x14ac:dyDescent="0.25">
      <c r="A76" s="16" t="s">
        <v>1</v>
      </c>
      <c r="B76" s="15" t="s">
        <v>63</v>
      </c>
      <c r="C76" s="15" t="s">
        <v>63</v>
      </c>
      <c r="D76" s="17">
        <v>-4000</v>
      </c>
      <c r="E76" s="17">
        <v>-3000</v>
      </c>
      <c r="F76" s="17">
        <v>-1000</v>
      </c>
    </row>
    <row r="77" spans="1:6" x14ac:dyDescent="0.25">
      <c r="A77" s="16" t="s">
        <v>43</v>
      </c>
      <c r="B77" s="17">
        <v>-694000</v>
      </c>
      <c r="C77" s="17">
        <v>-452000</v>
      </c>
      <c r="D77" s="17">
        <v>-418000</v>
      </c>
      <c r="E77" s="17">
        <v>-641000</v>
      </c>
      <c r="F77" s="17">
        <v>-737000</v>
      </c>
    </row>
    <row r="78" spans="1:6" x14ac:dyDescent="0.25">
      <c r="A78" s="16" t="s">
        <v>248</v>
      </c>
      <c r="B78" s="17">
        <v>274000</v>
      </c>
      <c r="C78" s="17">
        <v>432000</v>
      </c>
      <c r="D78" s="17">
        <v>-1266000</v>
      </c>
      <c r="E78" s="17">
        <v>396000</v>
      </c>
      <c r="F78" s="17">
        <v>468000</v>
      </c>
    </row>
    <row r="79" spans="1:6" x14ac:dyDescent="0.25">
      <c r="A79" s="16" t="s">
        <v>247</v>
      </c>
      <c r="B79" s="17">
        <v>3058000</v>
      </c>
      <c r="C79" s="17">
        <v>3536000</v>
      </c>
      <c r="D79" s="17">
        <v>2669000</v>
      </c>
      <c r="E79" s="17">
        <v>3850000</v>
      </c>
      <c r="F79" s="17">
        <v>3929000</v>
      </c>
    </row>
    <row r="80" spans="1:6" x14ac:dyDescent="0.25">
      <c r="A80" s="16" t="s">
        <v>246</v>
      </c>
      <c r="B80" s="15" t="s">
        <v>63</v>
      </c>
      <c r="C80" s="17">
        <v>41000</v>
      </c>
      <c r="D80" s="17">
        <v>107000</v>
      </c>
      <c r="E80" s="17">
        <v>106000</v>
      </c>
      <c r="F80" s="17">
        <v>106000</v>
      </c>
    </row>
    <row r="81" spans="1:6" x14ac:dyDescent="0.25">
      <c r="A81" s="16" t="s">
        <v>245</v>
      </c>
      <c r="B81" s="17">
        <v>19000</v>
      </c>
      <c r="C81" s="17">
        <v>-7000</v>
      </c>
      <c r="D81" s="17">
        <v>289000</v>
      </c>
      <c r="E81" s="17">
        <v>200000</v>
      </c>
      <c r="F81" s="17">
        <v>-1215000</v>
      </c>
    </row>
    <row r="82" spans="1:6" x14ac:dyDescent="0.25">
      <c r="A82" s="16" t="s">
        <v>244</v>
      </c>
      <c r="B82" s="17">
        <v>9000</v>
      </c>
      <c r="C82" s="17">
        <v>198000</v>
      </c>
      <c r="D82" s="15" t="s">
        <v>63</v>
      </c>
      <c r="E82" s="15" t="s">
        <v>63</v>
      </c>
      <c r="F82" s="15" t="s">
        <v>63</v>
      </c>
    </row>
    <row r="83" spans="1:6" x14ac:dyDescent="0.25">
      <c r="A83" s="16" t="s">
        <v>190</v>
      </c>
      <c r="B83" s="15" t="s">
        <v>63</v>
      </c>
      <c r="C83" s="15" t="s">
        <v>63</v>
      </c>
      <c r="D83" s="15" t="s">
        <v>63</v>
      </c>
      <c r="E83" s="15" t="s">
        <v>63</v>
      </c>
      <c r="F83" s="15" t="s">
        <v>63</v>
      </c>
    </row>
    <row r="84" spans="1:6" x14ac:dyDescent="0.25">
      <c r="A84" s="16" t="s">
        <v>131</v>
      </c>
      <c r="B84" s="22">
        <v>2666000</v>
      </c>
      <c r="C84" s="22">
        <v>3748000</v>
      </c>
      <c r="D84" s="22">
        <v>1377000</v>
      </c>
      <c r="E84" s="22">
        <v>3908000</v>
      </c>
      <c r="F84" s="22">
        <v>2550000</v>
      </c>
    </row>
    <row r="85" spans="1:6" x14ac:dyDescent="0.25">
      <c r="A85" s="16" t="s">
        <v>2</v>
      </c>
      <c r="B85" s="16"/>
      <c r="C85" s="16"/>
      <c r="D85" s="16"/>
      <c r="E85" s="16"/>
      <c r="F85" s="16"/>
    </row>
    <row r="86" spans="1:6" x14ac:dyDescent="0.25">
      <c r="A86" s="19" t="s">
        <v>65</v>
      </c>
      <c r="B86" s="16"/>
      <c r="C86" s="16"/>
      <c r="D86" s="16"/>
      <c r="E86" s="16"/>
      <c r="F86" s="16"/>
    </row>
    <row r="87" spans="1:6" x14ac:dyDescent="0.25">
      <c r="A87" s="16" t="s">
        <v>1</v>
      </c>
      <c r="B87" s="17">
        <v>188000</v>
      </c>
      <c r="C87" s="17">
        <v>188000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43</v>
      </c>
      <c r="B88" s="17">
        <v>3275000</v>
      </c>
      <c r="C88" s="17">
        <v>3148000</v>
      </c>
      <c r="D88" s="17">
        <v>10314000</v>
      </c>
      <c r="E88" s="17">
        <v>10567000</v>
      </c>
      <c r="F88" s="17">
        <v>9571000</v>
      </c>
    </row>
    <row r="89" spans="1:6" x14ac:dyDescent="0.25">
      <c r="A89" s="16" t="s">
        <v>248</v>
      </c>
      <c r="B89" s="17">
        <v>12361000</v>
      </c>
      <c r="C89" s="17">
        <v>13921000</v>
      </c>
      <c r="D89" s="17">
        <v>13849000</v>
      </c>
      <c r="E89" s="17">
        <v>15179000</v>
      </c>
      <c r="F89" s="17">
        <v>16411000</v>
      </c>
    </row>
    <row r="90" spans="1:6" x14ac:dyDescent="0.25">
      <c r="A90" s="16" t="s">
        <v>247</v>
      </c>
      <c r="B90" s="17">
        <v>125364000</v>
      </c>
      <c r="C90" s="17">
        <v>135561000</v>
      </c>
      <c r="D90" s="17">
        <v>138225000</v>
      </c>
      <c r="E90" s="17">
        <v>143841000</v>
      </c>
      <c r="F90" s="17">
        <v>152104000</v>
      </c>
    </row>
    <row r="91" spans="1:6" x14ac:dyDescent="0.25">
      <c r="A91" s="16" t="s">
        <v>246</v>
      </c>
      <c r="B91" s="15" t="s">
        <v>63</v>
      </c>
      <c r="C91" s="15" t="s">
        <v>63</v>
      </c>
      <c r="D91" s="15" t="s">
        <v>63</v>
      </c>
      <c r="E91" s="15" t="s">
        <v>63</v>
      </c>
      <c r="F91" s="15" t="s">
        <v>63</v>
      </c>
    </row>
    <row r="92" spans="1:6" x14ac:dyDescent="0.25">
      <c r="A92" s="16" t="s">
        <v>245</v>
      </c>
      <c r="B92" s="15" t="s">
        <v>63</v>
      </c>
      <c r="C92" s="15" t="s">
        <v>63</v>
      </c>
      <c r="D92" s="15" t="s">
        <v>63</v>
      </c>
      <c r="E92" s="15" t="s">
        <v>63</v>
      </c>
      <c r="F92" s="15" t="s">
        <v>63</v>
      </c>
    </row>
    <row r="93" spans="1:6" x14ac:dyDescent="0.25">
      <c r="A93" s="16" t="s">
        <v>244</v>
      </c>
      <c r="B93" s="17">
        <v>4204000</v>
      </c>
      <c r="C93" s="17">
        <v>6020000</v>
      </c>
      <c r="D93" s="15" t="s">
        <v>63</v>
      </c>
      <c r="E93" s="15" t="s">
        <v>63</v>
      </c>
      <c r="F93" s="15" t="s">
        <v>63</v>
      </c>
    </row>
    <row r="94" spans="1:6" x14ac:dyDescent="0.25">
      <c r="A94" s="16" t="s">
        <v>190</v>
      </c>
      <c r="B94" s="15" t="s">
        <v>63</v>
      </c>
      <c r="C94" s="15" t="s">
        <v>63</v>
      </c>
      <c r="D94" s="15" t="s">
        <v>63</v>
      </c>
      <c r="E94" s="15" t="s">
        <v>63</v>
      </c>
      <c r="F94" s="15" t="s">
        <v>63</v>
      </c>
    </row>
    <row r="95" spans="1:6" x14ac:dyDescent="0.25">
      <c r="A95" s="16" t="s">
        <v>131</v>
      </c>
      <c r="B95" s="22">
        <v>145392000</v>
      </c>
      <c r="C95" s="22">
        <v>158838000</v>
      </c>
      <c r="D95" s="22">
        <v>162388000</v>
      </c>
      <c r="E95" s="22">
        <v>169587000</v>
      </c>
      <c r="F95" s="22">
        <v>178086000</v>
      </c>
    </row>
    <row r="96" spans="1:6" x14ac:dyDescent="0.25">
      <c r="A96" s="16" t="s">
        <v>2</v>
      </c>
      <c r="B96" s="16"/>
      <c r="C96" s="16"/>
      <c r="D96" s="16"/>
      <c r="E96" s="16"/>
      <c r="F96" s="16"/>
    </row>
    <row r="97" spans="1:6" x14ac:dyDescent="0.25">
      <c r="A97" s="19" t="s">
        <v>116</v>
      </c>
      <c r="B97" s="16"/>
      <c r="C97" s="16"/>
      <c r="D97" s="16"/>
      <c r="E97" s="16"/>
      <c r="F97" s="16"/>
    </row>
    <row r="98" spans="1:6" x14ac:dyDescent="0.25">
      <c r="A98" s="16" t="s">
        <v>1</v>
      </c>
      <c r="B98" s="17">
        <v>-1000</v>
      </c>
      <c r="C98" s="17">
        <v>-5000</v>
      </c>
      <c r="D98" s="17">
        <v>-29000</v>
      </c>
      <c r="E98" s="17">
        <v>-28000</v>
      </c>
      <c r="F98" s="17">
        <v>-27000</v>
      </c>
    </row>
    <row r="99" spans="1:6" x14ac:dyDescent="0.25">
      <c r="A99" s="16" t="s">
        <v>43</v>
      </c>
      <c r="B99" s="17">
        <v>152000</v>
      </c>
      <c r="C99" s="17">
        <v>178000</v>
      </c>
      <c r="D99" s="17">
        <v>207000</v>
      </c>
      <c r="E99" s="17">
        <v>236000</v>
      </c>
      <c r="F99" s="17">
        <v>236000</v>
      </c>
    </row>
    <row r="100" spans="1:6" x14ac:dyDescent="0.25">
      <c r="A100" s="16" t="s">
        <v>248</v>
      </c>
      <c r="B100" s="17">
        <v>245000</v>
      </c>
      <c r="C100" s="17">
        <v>256000</v>
      </c>
      <c r="D100" s="17">
        <v>258000</v>
      </c>
      <c r="E100" s="17">
        <v>303000</v>
      </c>
      <c r="F100" s="17">
        <v>327000</v>
      </c>
    </row>
    <row r="101" spans="1:6" x14ac:dyDescent="0.25">
      <c r="A101" s="16" t="s">
        <v>247</v>
      </c>
      <c r="B101" s="17">
        <v>3523000</v>
      </c>
      <c r="C101" s="17">
        <v>3951000</v>
      </c>
      <c r="D101" s="17">
        <v>4068000</v>
      </c>
      <c r="E101" s="17">
        <v>4251000</v>
      </c>
      <c r="F101" s="17">
        <v>4550000</v>
      </c>
    </row>
    <row r="102" spans="1:6" x14ac:dyDescent="0.25">
      <c r="A102" s="16" t="s">
        <v>246</v>
      </c>
      <c r="B102" s="15" t="s">
        <v>63</v>
      </c>
      <c r="C102" s="15" t="s">
        <v>63</v>
      </c>
      <c r="D102" s="15" t="s">
        <v>63</v>
      </c>
      <c r="E102" s="15" t="s">
        <v>63</v>
      </c>
      <c r="F102" s="15" t="s">
        <v>63</v>
      </c>
    </row>
    <row r="103" spans="1:6" x14ac:dyDescent="0.25">
      <c r="A103" s="16" t="s">
        <v>245</v>
      </c>
      <c r="B103" s="15" t="s">
        <v>63</v>
      </c>
      <c r="C103" s="15" t="s">
        <v>63</v>
      </c>
      <c r="D103" s="15" t="s">
        <v>63</v>
      </c>
      <c r="E103" s="15" t="s">
        <v>63</v>
      </c>
      <c r="F103" s="15" t="s">
        <v>63</v>
      </c>
    </row>
    <row r="104" spans="1:6" x14ac:dyDescent="0.25">
      <c r="A104" s="16" t="s">
        <v>244</v>
      </c>
      <c r="B104" s="17">
        <v>155000</v>
      </c>
      <c r="C104" s="17">
        <v>168000</v>
      </c>
      <c r="D104" s="15" t="s">
        <v>63</v>
      </c>
      <c r="E104" s="15" t="s">
        <v>63</v>
      </c>
      <c r="F104" s="15" t="s">
        <v>63</v>
      </c>
    </row>
    <row r="105" spans="1:6" x14ac:dyDescent="0.25">
      <c r="A105" s="16" t="s">
        <v>190</v>
      </c>
      <c r="B105" s="15" t="s">
        <v>63</v>
      </c>
      <c r="C105" s="15" t="s">
        <v>63</v>
      </c>
      <c r="D105" s="15" t="s">
        <v>63</v>
      </c>
      <c r="E105" s="15" t="s">
        <v>63</v>
      </c>
      <c r="F105" s="15" t="s">
        <v>63</v>
      </c>
    </row>
    <row r="106" spans="1:6" x14ac:dyDescent="0.25">
      <c r="A106" s="16" t="s">
        <v>131</v>
      </c>
      <c r="B106" s="22">
        <v>4074000</v>
      </c>
      <c r="C106" s="22">
        <v>4548000</v>
      </c>
      <c r="D106" s="22">
        <v>4504000</v>
      </c>
      <c r="E106" s="22">
        <v>4762000</v>
      </c>
      <c r="F106" s="22">
        <v>5086000</v>
      </c>
    </row>
    <row r="107" spans="1:6" x14ac:dyDescent="0.25">
      <c r="A107" s="16" t="s">
        <v>2</v>
      </c>
      <c r="B107" s="16"/>
      <c r="C107" s="16"/>
      <c r="D107" s="16"/>
      <c r="E107" s="16"/>
      <c r="F107" s="16"/>
    </row>
    <row r="108" spans="1:6" x14ac:dyDescent="0.25">
      <c r="A108" s="19" t="s">
        <v>115</v>
      </c>
      <c r="B108" s="16"/>
      <c r="C108" s="16"/>
      <c r="D108" s="16"/>
      <c r="E108" s="16"/>
      <c r="F108" s="16"/>
    </row>
    <row r="109" spans="1:6" x14ac:dyDescent="0.25">
      <c r="A109" s="16" t="s">
        <v>1</v>
      </c>
      <c r="B109" s="15" t="s">
        <v>63</v>
      </c>
      <c r="C109" s="15" t="s">
        <v>63</v>
      </c>
      <c r="D109" s="15" t="s">
        <v>63</v>
      </c>
      <c r="E109" s="15" t="s">
        <v>63</v>
      </c>
      <c r="F109" s="15" t="s">
        <v>63</v>
      </c>
    </row>
    <row r="110" spans="1:6" x14ac:dyDescent="0.25">
      <c r="A110" s="16" t="s">
        <v>43</v>
      </c>
      <c r="B110" s="17">
        <v>-256000</v>
      </c>
      <c r="C110" s="17">
        <v>-221000</v>
      </c>
      <c r="D110" s="17">
        <v>-1483000</v>
      </c>
      <c r="E110" s="17">
        <v>-828000</v>
      </c>
      <c r="F110" s="17">
        <v>-1139000</v>
      </c>
    </row>
    <row r="111" spans="1:6" x14ac:dyDescent="0.25">
      <c r="A111" s="16" t="s">
        <v>248</v>
      </c>
      <c r="B111" s="17">
        <v>-1133000</v>
      </c>
      <c r="C111" s="17">
        <v>-1539000</v>
      </c>
      <c r="D111" s="17">
        <v>-1309000</v>
      </c>
      <c r="E111" s="17">
        <v>-1271000</v>
      </c>
      <c r="F111" s="17">
        <v>-1295000</v>
      </c>
    </row>
    <row r="112" spans="1:6" x14ac:dyDescent="0.25">
      <c r="A112" s="16" t="s">
        <v>247</v>
      </c>
      <c r="B112" s="17">
        <v>-8086000</v>
      </c>
      <c r="C112" s="17">
        <v>-8263000</v>
      </c>
      <c r="D112" s="17">
        <v>-7629000</v>
      </c>
      <c r="E112" s="17">
        <v>-7653000</v>
      </c>
      <c r="F112" s="17">
        <v>-8985000</v>
      </c>
    </row>
    <row r="113" spans="1:6" x14ac:dyDescent="0.25">
      <c r="A113" s="16" t="s">
        <v>246</v>
      </c>
      <c r="B113" s="15" t="s">
        <v>63</v>
      </c>
      <c r="C113" s="15" t="s">
        <v>63</v>
      </c>
      <c r="D113" s="15" t="s">
        <v>63</v>
      </c>
      <c r="E113" s="15" t="s">
        <v>63</v>
      </c>
      <c r="F113" s="15" t="s">
        <v>63</v>
      </c>
    </row>
    <row r="114" spans="1:6" x14ac:dyDescent="0.25">
      <c r="A114" s="16" t="s">
        <v>245</v>
      </c>
      <c r="B114" s="15" t="s">
        <v>63</v>
      </c>
      <c r="C114" s="15" t="s">
        <v>63</v>
      </c>
      <c r="D114" s="15" t="s">
        <v>63</v>
      </c>
      <c r="E114" s="15" t="s">
        <v>63</v>
      </c>
      <c r="F114" s="15" t="s">
        <v>63</v>
      </c>
    </row>
    <row r="115" spans="1:6" x14ac:dyDescent="0.25">
      <c r="A115" s="16" t="s">
        <v>244</v>
      </c>
      <c r="B115" s="17">
        <v>-193000</v>
      </c>
      <c r="C115" s="17">
        <v>-1423000</v>
      </c>
      <c r="D115" s="15" t="s">
        <v>63</v>
      </c>
      <c r="E115" s="15" t="s">
        <v>63</v>
      </c>
      <c r="F115" s="15" t="s">
        <v>63</v>
      </c>
    </row>
    <row r="116" spans="1:6" x14ac:dyDescent="0.25">
      <c r="A116" s="16" t="s">
        <v>190</v>
      </c>
      <c r="B116" s="15" t="s">
        <v>63</v>
      </c>
      <c r="C116" s="15" t="s">
        <v>63</v>
      </c>
      <c r="D116" s="15" t="s">
        <v>63</v>
      </c>
      <c r="E116" s="15" t="s">
        <v>63</v>
      </c>
      <c r="F116" s="15" t="s">
        <v>63</v>
      </c>
    </row>
    <row r="117" spans="1:6" x14ac:dyDescent="0.25">
      <c r="A117" s="16" t="s">
        <v>131</v>
      </c>
      <c r="B117" s="22">
        <v>-9668000</v>
      </c>
      <c r="C117" s="22">
        <v>-11446000</v>
      </c>
      <c r="D117" s="22">
        <v>-10421000</v>
      </c>
      <c r="E117" s="22">
        <v>-9752000</v>
      </c>
      <c r="F117" s="22">
        <v>-11419000</v>
      </c>
    </row>
    <row r="118" spans="1:6" x14ac:dyDescent="0.25">
      <c r="A118" s="16"/>
    </row>
    <row r="119" spans="1:6" ht="16.2" thickBot="1" x14ac:dyDescent="0.35">
      <c r="A119" s="50" t="s">
        <v>128</v>
      </c>
      <c r="B119" s="5"/>
      <c r="C119" s="5"/>
      <c r="D119" s="5"/>
      <c r="E119" s="5"/>
      <c r="F119" s="5"/>
    </row>
    <row r="120" spans="1:6" x14ac:dyDescent="0.25">
      <c r="A120" s="27" t="s">
        <v>127</v>
      </c>
      <c r="B120" s="26" t="s">
        <v>126</v>
      </c>
      <c r="C120" s="26" t="s">
        <v>125</v>
      </c>
      <c r="D120" s="26" t="s">
        <v>124</v>
      </c>
      <c r="E120" s="26" t="s">
        <v>123</v>
      </c>
      <c r="F120" s="26" t="s">
        <v>189</v>
      </c>
    </row>
    <row r="121" spans="1:6" x14ac:dyDescent="0.25">
      <c r="A121" s="16" t="s">
        <v>74</v>
      </c>
      <c r="B121" s="20">
        <v>43465</v>
      </c>
      <c r="C121" s="20">
        <v>43830</v>
      </c>
      <c r="D121" s="20">
        <v>44196</v>
      </c>
      <c r="E121" s="20">
        <v>44561</v>
      </c>
      <c r="F121" s="20">
        <v>44926</v>
      </c>
    </row>
    <row r="122" spans="1:6" x14ac:dyDescent="0.25">
      <c r="A122" s="16" t="s">
        <v>122</v>
      </c>
      <c r="B122" s="15" t="s">
        <v>0</v>
      </c>
      <c r="C122" s="15" t="s">
        <v>0</v>
      </c>
      <c r="D122" s="15" t="s">
        <v>0</v>
      </c>
      <c r="E122" s="15" t="s">
        <v>0</v>
      </c>
      <c r="F122" s="15" t="s">
        <v>0</v>
      </c>
    </row>
    <row r="123" spans="1:6" x14ac:dyDescent="0.25">
      <c r="A123" s="16" t="s">
        <v>2</v>
      </c>
      <c r="B123" s="16"/>
      <c r="C123" s="16"/>
      <c r="D123" s="16"/>
      <c r="E123" s="16"/>
      <c r="F123" s="16"/>
    </row>
    <row r="124" spans="1:6" x14ac:dyDescent="0.25">
      <c r="A124" s="19" t="s">
        <v>121</v>
      </c>
      <c r="B124" s="16"/>
      <c r="C124" s="16"/>
      <c r="D124" s="16"/>
      <c r="E124" s="16"/>
      <c r="F124" s="16"/>
    </row>
    <row r="125" spans="1:6" x14ac:dyDescent="0.25">
      <c r="A125" s="16" t="s">
        <v>3</v>
      </c>
      <c r="B125" s="17">
        <v>24116000</v>
      </c>
      <c r="C125" s="17">
        <v>24658000</v>
      </c>
      <c r="D125" s="17">
        <v>22951000</v>
      </c>
      <c r="E125" s="17">
        <v>24201000</v>
      </c>
      <c r="F125" s="17">
        <v>28319000</v>
      </c>
    </row>
    <row r="126" spans="1:6" x14ac:dyDescent="0.25">
      <c r="A126" s="16" t="s">
        <v>130</v>
      </c>
      <c r="B126" s="22">
        <v>24116000</v>
      </c>
      <c r="C126" s="22">
        <v>24658000</v>
      </c>
      <c r="D126" s="22">
        <v>22951000</v>
      </c>
      <c r="E126" s="22">
        <v>24201000</v>
      </c>
      <c r="F126" s="22">
        <v>28319000</v>
      </c>
    </row>
    <row r="127" spans="1:6" x14ac:dyDescent="0.25">
      <c r="A127" s="16" t="s">
        <v>2</v>
      </c>
      <c r="B127" s="16"/>
      <c r="C127" s="16"/>
      <c r="D127" s="16"/>
      <c r="E127" s="16"/>
      <c r="F127" s="16"/>
    </row>
    <row r="128" spans="1:6" x14ac:dyDescent="0.25">
      <c r="A128" s="19" t="s">
        <v>120</v>
      </c>
      <c r="B128" s="16"/>
      <c r="C128" s="16"/>
      <c r="D128" s="16"/>
      <c r="E128" s="16"/>
      <c r="F128" s="16"/>
    </row>
    <row r="129" spans="1:6" x14ac:dyDescent="0.25">
      <c r="A129" s="16" t="s">
        <v>3</v>
      </c>
      <c r="B129" s="17">
        <v>4685000</v>
      </c>
      <c r="C129" s="17">
        <v>5709000</v>
      </c>
      <c r="D129" s="17">
        <v>4571000</v>
      </c>
      <c r="E129" s="17">
        <v>5500000</v>
      </c>
      <c r="F129" s="17">
        <v>6012000</v>
      </c>
    </row>
    <row r="130" spans="1:6" x14ac:dyDescent="0.25">
      <c r="A130" s="16" t="s">
        <v>130</v>
      </c>
      <c r="B130" s="22">
        <v>4685000</v>
      </c>
      <c r="C130" s="22">
        <v>5709000</v>
      </c>
      <c r="D130" s="22">
        <v>4571000</v>
      </c>
      <c r="E130" s="22">
        <v>5500000</v>
      </c>
      <c r="F130" s="22">
        <v>6012000</v>
      </c>
    </row>
    <row r="131" spans="1:6" x14ac:dyDescent="0.25">
      <c r="A131" s="16" t="s">
        <v>2</v>
      </c>
      <c r="B131" s="16"/>
      <c r="C131" s="16"/>
      <c r="D131" s="16"/>
      <c r="E131" s="16"/>
      <c r="F131" s="16"/>
    </row>
    <row r="132" spans="1:6" x14ac:dyDescent="0.25">
      <c r="A132" s="19" t="s">
        <v>119</v>
      </c>
      <c r="B132" s="16"/>
      <c r="C132" s="16"/>
      <c r="D132" s="16"/>
      <c r="E132" s="16"/>
      <c r="F132" s="16"/>
    </row>
    <row r="133" spans="1:6" x14ac:dyDescent="0.25">
      <c r="A133" s="16" t="s">
        <v>3</v>
      </c>
      <c r="B133" s="17">
        <v>-2094000</v>
      </c>
      <c r="C133" s="17">
        <v>-2204000</v>
      </c>
      <c r="D133" s="17">
        <v>-2097000</v>
      </c>
      <c r="E133" s="17">
        <v>-2207000</v>
      </c>
      <c r="F133" s="17">
        <v>-2439000</v>
      </c>
    </row>
    <row r="134" spans="1:6" x14ac:dyDescent="0.25">
      <c r="A134" s="16" t="s">
        <v>130</v>
      </c>
      <c r="B134" s="22">
        <v>-2094000</v>
      </c>
      <c r="C134" s="22">
        <v>-2204000</v>
      </c>
      <c r="D134" s="22">
        <v>-2097000</v>
      </c>
      <c r="E134" s="22">
        <v>-2207000</v>
      </c>
      <c r="F134" s="22">
        <v>-2439000</v>
      </c>
    </row>
    <row r="135" spans="1:6" x14ac:dyDescent="0.25">
      <c r="A135" s="16" t="s">
        <v>2</v>
      </c>
      <c r="B135" s="16"/>
      <c r="C135" s="16"/>
      <c r="D135" s="16"/>
      <c r="E135" s="16"/>
      <c r="F135" s="16"/>
    </row>
    <row r="136" spans="1:6" x14ac:dyDescent="0.25">
      <c r="A136" s="19" t="s">
        <v>118</v>
      </c>
      <c r="B136" s="16"/>
      <c r="C136" s="16"/>
      <c r="D136" s="16"/>
      <c r="E136" s="16"/>
      <c r="F136" s="16"/>
    </row>
    <row r="137" spans="1:6" x14ac:dyDescent="0.25">
      <c r="A137" s="16" t="s">
        <v>3</v>
      </c>
      <c r="B137" s="17">
        <v>3073000</v>
      </c>
      <c r="C137" s="17">
        <v>4097000</v>
      </c>
      <c r="D137" s="17">
        <v>920000</v>
      </c>
      <c r="E137" s="17">
        <v>3991000</v>
      </c>
      <c r="F137" s="17">
        <v>4078000</v>
      </c>
    </row>
    <row r="138" spans="1:6" x14ac:dyDescent="0.25">
      <c r="A138" s="16" t="s">
        <v>130</v>
      </c>
      <c r="B138" s="22">
        <v>3073000</v>
      </c>
      <c r="C138" s="22">
        <v>4097000</v>
      </c>
      <c r="D138" s="22">
        <v>920000</v>
      </c>
      <c r="E138" s="22">
        <v>3991000</v>
      </c>
      <c r="F138" s="22">
        <v>4078000</v>
      </c>
    </row>
    <row r="139" spans="1:6" x14ac:dyDescent="0.25">
      <c r="A139" s="16" t="s">
        <v>2</v>
      </c>
      <c r="B139" s="16"/>
      <c r="C139" s="16"/>
      <c r="D139" s="16"/>
      <c r="E139" s="16"/>
      <c r="F139" s="16"/>
    </row>
    <row r="140" spans="1:6" x14ac:dyDescent="0.25">
      <c r="A140" s="19" t="s">
        <v>117</v>
      </c>
      <c r="B140" s="16"/>
      <c r="C140" s="16"/>
      <c r="D140" s="16"/>
      <c r="E140" s="16"/>
      <c r="F140" s="16"/>
    </row>
    <row r="141" spans="1:6" x14ac:dyDescent="0.25">
      <c r="A141" s="16" t="s">
        <v>3</v>
      </c>
      <c r="B141" s="17">
        <v>448000</v>
      </c>
      <c r="C141" s="17">
        <v>519000</v>
      </c>
      <c r="D141" s="17">
        <v>-169000</v>
      </c>
      <c r="E141" s="17">
        <v>268000</v>
      </c>
      <c r="F141" s="17">
        <v>300000</v>
      </c>
    </row>
    <row r="142" spans="1:6" x14ac:dyDescent="0.25">
      <c r="A142" s="16" t="s">
        <v>130</v>
      </c>
      <c r="B142" s="22">
        <v>448000</v>
      </c>
      <c r="C142" s="22">
        <v>519000</v>
      </c>
      <c r="D142" s="22">
        <v>-169000</v>
      </c>
      <c r="E142" s="22">
        <v>268000</v>
      </c>
      <c r="F142" s="22">
        <v>300000</v>
      </c>
    </row>
    <row r="143" spans="1:6" x14ac:dyDescent="0.25">
      <c r="A143" s="16" t="s">
        <v>2</v>
      </c>
      <c r="B143" s="16"/>
      <c r="C143" s="16"/>
      <c r="D143" s="16"/>
      <c r="E143" s="16"/>
      <c r="F143" s="16"/>
    </row>
    <row r="144" spans="1:6" x14ac:dyDescent="0.25">
      <c r="A144" s="19" t="s">
        <v>68</v>
      </c>
      <c r="B144" s="16"/>
      <c r="C144" s="16"/>
      <c r="D144" s="16"/>
      <c r="E144" s="16"/>
      <c r="F144" s="16"/>
    </row>
    <row r="145" spans="1:6" x14ac:dyDescent="0.25">
      <c r="A145" s="16" t="s">
        <v>3</v>
      </c>
      <c r="B145" s="17">
        <v>2666000</v>
      </c>
      <c r="C145" s="17">
        <v>3748000</v>
      </c>
      <c r="D145" s="17">
        <v>1377000</v>
      </c>
      <c r="E145" s="17">
        <v>3908000</v>
      </c>
      <c r="F145" s="17">
        <v>2550000</v>
      </c>
    </row>
    <row r="146" spans="1:6" x14ac:dyDescent="0.25">
      <c r="A146" s="16" t="s">
        <v>130</v>
      </c>
      <c r="B146" s="22">
        <v>2666000</v>
      </c>
      <c r="C146" s="22">
        <v>3748000</v>
      </c>
      <c r="D146" s="22">
        <v>1377000</v>
      </c>
      <c r="E146" s="22">
        <v>3908000</v>
      </c>
      <c r="F146" s="22">
        <v>2550000</v>
      </c>
    </row>
    <row r="147" spans="1:6" x14ac:dyDescent="0.25">
      <c r="A147" s="16" t="s">
        <v>2</v>
      </c>
      <c r="B147" s="16"/>
      <c r="C147" s="16"/>
      <c r="D147" s="16"/>
      <c r="E147" s="16"/>
      <c r="F147" s="16"/>
    </row>
    <row r="148" spans="1:6" x14ac:dyDescent="0.25">
      <c r="A148" s="19" t="s">
        <v>65</v>
      </c>
      <c r="B148" s="16"/>
      <c r="C148" s="16"/>
      <c r="D148" s="16"/>
      <c r="E148" s="16"/>
      <c r="F148" s="16"/>
    </row>
    <row r="149" spans="1:6" x14ac:dyDescent="0.25">
      <c r="A149" s="16" t="s">
        <v>3</v>
      </c>
      <c r="B149" s="15" t="s">
        <v>63</v>
      </c>
      <c r="C149" s="15" t="s">
        <v>63</v>
      </c>
      <c r="D149" s="15" t="s">
        <v>63</v>
      </c>
      <c r="E149" s="17">
        <v>169587000</v>
      </c>
      <c r="F149" s="17">
        <v>178086000</v>
      </c>
    </row>
    <row r="150" spans="1:6" x14ac:dyDescent="0.25">
      <c r="A150" s="16" t="s">
        <v>130</v>
      </c>
      <c r="B150" s="29" t="s">
        <v>63</v>
      </c>
      <c r="C150" s="29" t="s">
        <v>63</v>
      </c>
      <c r="D150" s="29" t="s">
        <v>63</v>
      </c>
      <c r="E150" s="22">
        <v>169587000</v>
      </c>
      <c r="F150" s="22">
        <v>178086000</v>
      </c>
    </row>
    <row r="151" spans="1:6" x14ac:dyDescent="0.25">
      <c r="A151" s="16" t="s">
        <v>2</v>
      </c>
      <c r="B151" s="16"/>
      <c r="C151" s="16"/>
      <c r="D151" s="16"/>
      <c r="E151" s="16"/>
      <c r="F151" s="16"/>
    </row>
    <row r="152" spans="1:6" x14ac:dyDescent="0.25">
      <c r="A152" s="19" t="s">
        <v>116</v>
      </c>
      <c r="B152" s="16"/>
      <c r="C152" s="16"/>
      <c r="D152" s="16"/>
      <c r="E152" s="16"/>
      <c r="F152" s="16"/>
    </row>
    <row r="153" spans="1:6" x14ac:dyDescent="0.25">
      <c r="A153" s="16" t="s">
        <v>3</v>
      </c>
      <c r="B153" s="17">
        <v>4696000</v>
      </c>
      <c r="C153" s="17">
        <v>5176000</v>
      </c>
      <c r="D153" s="17">
        <v>5486000</v>
      </c>
      <c r="E153" s="17">
        <v>5663000</v>
      </c>
      <c r="F153" s="17">
        <v>5843000</v>
      </c>
    </row>
    <row r="154" spans="1:6" x14ac:dyDescent="0.25">
      <c r="A154" s="16" t="s">
        <v>130</v>
      </c>
      <c r="B154" s="22">
        <v>4696000</v>
      </c>
      <c r="C154" s="22">
        <v>5176000</v>
      </c>
      <c r="D154" s="22">
        <v>5486000</v>
      </c>
      <c r="E154" s="22">
        <v>5663000</v>
      </c>
      <c r="F154" s="22">
        <v>5843000</v>
      </c>
    </row>
    <row r="155" spans="1:6" x14ac:dyDescent="0.25">
      <c r="A155" s="16" t="s">
        <v>2</v>
      </c>
      <c r="B155" s="16"/>
      <c r="C155" s="16"/>
      <c r="D155" s="16"/>
      <c r="E155" s="16"/>
      <c r="F155" s="16"/>
    </row>
    <row r="156" spans="1:6" x14ac:dyDescent="0.25">
      <c r="A156" s="19" t="s">
        <v>115</v>
      </c>
      <c r="B156" s="16"/>
      <c r="C156" s="16"/>
      <c r="D156" s="16"/>
      <c r="E156" s="16"/>
      <c r="F156" s="16"/>
    </row>
    <row r="157" spans="1:6" x14ac:dyDescent="0.25">
      <c r="A157" s="16" t="s">
        <v>3</v>
      </c>
      <c r="B157" s="17">
        <v>-9389000</v>
      </c>
      <c r="C157" s="17">
        <v>-11122000</v>
      </c>
      <c r="D157" s="17">
        <v>-9907000</v>
      </c>
      <c r="E157" s="17">
        <v>-9715000</v>
      </c>
      <c r="F157" s="17">
        <v>-11367000</v>
      </c>
    </row>
    <row r="158" spans="1:6" x14ac:dyDescent="0.25">
      <c r="A158" s="16" t="s">
        <v>130</v>
      </c>
      <c r="B158" s="22">
        <v>-9389000</v>
      </c>
      <c r="C158" s="22">
        <v>-11122000</v>
      </c>
      <c r="D158" s="22">
        <v>-9907000</v>
      </c>
      <c r="E158" s="22">
        <v>-9715000</v>
      </c>
      <c r="F158" s="22">
        <v>-11367000</v>
      </c>
    </row>
    <row r="159" spans="1:6" ht="15.6" x14ac:dyDescent="0.3">
      <c r="A159" s="46"/>
      <c r="B159" s="5"/>
      <c r="C159" s="5"/>
      <c r="D159" s="5"/>
      <c r="E159" s="5"/>
      <c r="F159" s="5"/>
    </row>
    <row r="160" spans="1:6" x14ac:dyDescent="0.25">
      <c r="A160" s="14" t="s">
        <v>81</v>
      </c>
    </row>
    <row r="161" spans="1:6" ht="16.2" thickBot="1" x14ac:dyDescent="0.35">
      <c r="A161" s="50" t="s">
        <v>129</v>
      </c>
      <c r="B161" s="5"/>
      <c r="C161" s="5"/>
      <c r="D161" s="5"/>
      <c r="E161" s="5"/>
      <c r="F161" s="5"/>
    </row>
    <row r="162" spans="1:6" x14ac:dyDescent="0.25">
      <c r="A162" s="27" t="s">
        <v>127</v>
      </c>
      <c r="B162" s="26" t="s">
        <v>126</v>
      </c>
      <c r="C162" s="26" t="s">
        <v>125</v>
      </c>
      <c r="D162" s="26" t="s">
        <v>124</v>
      </c>
      <c r="E162" s="26" t="s">
        <v>123</v>
      </c>
      <c r="F162" s="26" t="s">
        <v>189</v>
      </c>
    </row>
    <row r="163" spans="1:6" x14ac:dyDescent="0.25">
      <c r="A163" s="16" t="s">
        <v>74</v>
      </c>
      <c r="B163" s="20">
        <v>43465</v>
      </c>
      <c r="C163" s="20">
        <v>43830</v>
      </c>
      <c r="D163" s="20">
        <v>44196</v>
      </c>
      <c r="E163" s="20">
        <v>44561</v>
      </c>
      <c r="F163" s="20">
        <v>44926</v>
      </c>
    </row>
    <row r="164" spans="1:6" x14ac:dyDescent="0.25">
      <c r="A164" s="16" t="s">
        <v>122</v>
      </c>
      <c r="B164" s="15" t="s">
        <v>0</v>
      </c>
      <c r="C164" s="15" t="s">
        <v>0</v>
      </c>
      <c r="D164" s="15" t="s">
        <v>0</v>
      </c>
      <c r="E164" s="15" t="s">
        <v>0</v>
      </c>
      <c r="F164" s="15" t="s">
        <v>0</v>
      </c>
    </row>
    <row r="165" spans="1:6" x14ac:dyDescent="0.25">
      <c r="A165" s="16" t="s">
        <v>2</v>
      </c>
      <c r="B165" s="16"/>
      <c r="C165" s="16"/>
      <c r="D165" s="16"/>
      <c r="E165" s="16"/>
      <c r="F165" s="16"/>
    </row>
    <row r="166" spans="1:6" x14ac:dyDescent="0.25">
      <c r="A166" s="19" t="s">
        <v>1</v>
      </c>
      <c r="B166" s="16"/>
      <c r="C166" s="16"/>
      <c r="D166" s="16"/>
      <c r="E166" s="16"/>
      <c r="F166" s="16"/>
    </row>
    <row r="167" spans="1:6" x14ac:dyDescent="0.25">
      <c r="A167" s="19" t="s">
        <v>121</v>
      </c>
      <c r="B167" s="22">
        <v>-199000</v>
      </c>
      <c r="C167" s="22">
        <v>-200000</v>
      </c>
      <c r="D167" s="22">
        <v>-201000</v>
      </c>
      <c r="E167" s="22">
        <v>-207000</v>
      </c>
      <c r="F167" s="22">
        <v>-218000</v>
      </c>
    </row>
    <row r="168" spans="1:6" x14ac:dyDescent="0.25">
      <c r="A168" s="19" t="s">
        <v>120</v>
      </c>
      <c r="B168" s="29" t="s">
        <v>63</v>
      </c>
      <c r="C168" s="29" t="s">
        <v>63</v>
      </c>
      <c r="D168" s="29" t="s">
        <v>63</v>
      </c>
      <c r="E168" s="29" t="s">
        <v>63</v>
      </c>
      <c r="F168" s="29" t="s">
        <v>63</v>
      </c>
    </row>
    <row r="169" spans="1:6" x14ac:dyDescent="0.25">
      <c r="A169" s="19" t="s">
        <v>119</v>
      </c>
      <c r="B169" s="22">
        <v>45000</v>
      </c>
      <c r="C169" s="22">
        <v>58000</v>
      </c>
      <c r="D169" s="22">
        <v>15000</v>
      </c>
      <c r="E169" s="22">
        <v>10000</v>
      </c>
      <c r="F169" s="22">
        <v>86000</v>
      </c>
    </row>
    <row r="170" spans="1:6" x14ac:dyDescent="0.25">
      <c r="A170" s="19" t="s">
        <v>118</v>
      </c>
      <c r="B170" s="29" t="s">
        <v>63</v>
      </c>
      <c r="C170" s="29" t="s">
        <v>63</v>
      </c>
      <c r="D170" s="29" t="s">
        <v>63</v>
      </c>
      <c r="E170" s="29" t="s">
        <v>63</v>
      </c>
      <c r="F170" s="29" t="s">
        <v>63</v>
      </c>
    </row>
    <row r="171" spans="1:6" x14ac:dyDescent="0.25">
      <c r="A171" s="19" t="s">
        <v>117</v>
      </c>
      <c r="B171" s="29" t="s">
        <v>63</v>
      </c>
      <c r="C171" s="29" t="s">
        <v>63</v>
      </c>
      <c r="D171" s="29" t="s">
        <v>63</v>
      </c>
      <c r="E171" s="29" t="s">
        <v>63</v>
      </c>
      <c r="F171" s="29" t="s">
        <v>63</v>
      </c>
    </row>
    <row r="172" spans="1:6" x14ac:dyDescent="0.25">
      <c r="A172" s="19" t="s">
        <v>68</v>
      </c>
      <c r="B172" s="29" t="s">
        <v>63</v>
      </c>
      <c r="C172" s="29" t="s">
        <v>63</v>
      </c>
      <c r="D172" s="22">
        <v>-4000</v>
      </c>
      <c r="E172" s="22">
        <v>-3000</v>
      </c>
      <c r="F172" s="22">
        <v>-1000</v>
      </c>
    </row>
    <row r="173" spans="1:6" x14ac:dyDescent="0.25">
      <c r="A173" s="19" t="s">
        <v>65</v>
      </c>
      <c r="B173" s="22">
        <v>188000</v>
      </c>
      <c r="C173" s="22">
        <v>188000</v>
      </c>
      <c r="D173" s="29" t="s">
        <v>63</v>
      </c>
      <c r="E173" s="29" t="s">
        <v>63</v>
      </c>
      <c r="F173" s="29" t="s">
        <v>63</v>
      </c>
    </row>
    <row r="174" spans="1:6" x14ac:dyDescent="0.25">
      <c r="A174" s="19" t="s">
        <v>116</v>
      </c>
      <c r="B174" s="22">
        <v>-1000</v>
      </c>
      <c r="C174" s="22">
        <v>-5000</v>
      </c>
      <c r="D174" s="22">
        <v>-29000</v>
      </c>
      <c r="E174" s="22">
        <v>-28000</v>
      </c>
      <c r="F174" s="22">
        <v>-27000</v>
      </c>
    </row>
    <row r="175" spans="1:6" x14ac:dyDescent="0.25">
      <c r="A175" s="19" t="s">
        <v>115</v>
      </c>
      <c r="B175" s="29" t="s">
        <v>63</v>
      </c>
      <c r="C175" s="29" t="s">
        <v>63</v>
      </c>
      <c r="D175" s="29" t="s">
        <v>63</v>
      </c>
      <c r="E175" s="29" t="s">
        <v>63</v>
      </c>
      <c r="F175" s="29" t="s">
        <v>63</v>
      </c>
    </row>
    <row r="176" spans="1:6" x14ac:dyDescent="0.25">
      <c r="A176" s="16" t="s">
        <v>2</v>
      </c>
      <c r="B176" s="16"/>
      <c r="C176" s="16"/>
      <c r="D176" s="16"/>
      <c r="E176" s="16"/>
      <c r="F176" s="16"/>
    </row>
    <row r="177" spans="1:6" x14ac:dyDescent="0.25">
      <c r="A177" s="19" t="s">
        <v>43</v>
      </c>
      <c r="B177" s="16"/>
      <c r="C177" s="16"/>
      <c r="D177" s="16"/>
      <c r="E177" s="16"/>
      <c r="F177" s="16"/>
    </row>
    <row r="178" spans="1:6" x14ac:dyDescent="0.25">
      <c r="A178" s="19" t="s">
        <v>121</v>
      </c>
      <c r="B178" s="22">
        <v>89000</v>
      </c>
      <c r="C178" s="22">
        <v>95000</v>
      </c>
      <c r="D178" s="22">
        <v>99000</v>
      </c>
      <c r="E178" s="22">
        <v>113000</v>
      </c>
      <c r="F178" s="22">
        <v>122000</v>
      </c>
    </row>
    <row r="179" spans="1:6" x14ac:dyDescent="0.25">
      <c r="A179" s="19" t="s">
        <v>120</v>
      </c>
      <c r="B179" s="29" t="s">
        <v>63</v>
      </c>
      <c r="C179" s="29" t="s">
        <v>63</v>
      </c>
      <c r="D179" s="29" t="s">
        <v>63</v>
      </c>
      <c r="E179" s="22">
        <v>-297000</v>
      </c>
      <c r="F179" s="22">
        <v>-162000</v>
      </c>
    </row>
    <row r="180" spans="1:6" x14ac:dyDescent="0.25">
      <c r="A180" s="19" t="s">
        <v>119</v>
      </c>
      <c r="B180" s="22">
        <v>-657000</v>
      </c>
      <c r="C180" s="22">
        <v>-705000</v>
      </c>
      <c r="D180" s="22">
        <v>-657000</v>
      </c>
      <c r="E180" s="22">
        <v>-643000</v>
      </c>
      <c r="F180" s="22">
        <v>-778000</v>
      </c>
    </row>
    <row r="181" spans="1:6" x14ac:dyDescent="0.25">
      <c r="A181" s="19" t="s">
        <v>118</v>
      </c>
      <c r="B181" s="29" t="s">
        <v>63</v>
      </c>
      <c r="C181" s="29" t="s">
        <v>63</v>
      </c>
      <c r="D181" s="29" t="s">
        <v>63</v>
      </c>
      <c r="E181" s="22">
        <v>-815000</v>
      </c>
      <c r="F181" s="22">
        <v>-875000</v>
      </c>
    </row>
    <row r="182" spans="1:6" x14ac:dyDescent="0.25">
      <c r="A182" s="19" t="s">
        <v>117</v>
      </c>
      <c r="B182" s="22">
        <v>-282000</v>
      </c>
      <c r="C182" s="22">
        <v>-173000</v>
      </c>
      <c r="D182" s="22">
        <v>-160000</v>
      </c>
      <c r="E182" s="22">
        <v>-281000</v>
      </c>
      <c r="F182" s="22">
        <v>-244000</v>
      </c>
    </row>
    <row r="183" spans="1:6" x14ac:dyDescent="0.25">
      <c r="A183" s="19" t="s">
        <v>68</v>
      </c>
      <c r="B183" s="22">
        <v>-694000</v>
      </c>
      <c r="C183" s="22">
        <v>-452000</v>
      </c>
      <c r="D183" s="22">
        <v>-418000</v>
      </c>
      <c r="E183" s="22">
        <v>-641000</v>
      </c>
      <c r="F183" s="22">
        <v>-737000</v>
      </c>
    </row>
    <row r="184" spans="1:6" x14ac:dyDescent="0.25">
      <c r="A184" s="19" t="s">
        <v>65</v>
      </c>
      <c r="B184" s="22">
        <v>3275000</v>
      </c>
      <c r="C184" s="22">
        <v>3148000</v>
      </c>
      <c r="D184" s="22">
        <v>10314000</v>
      </c>
      <c r="E184" s="22">
        <v>10567000</v>
      </c>
      <c r="F184" s="22">
        <v>9571000</v>
      </c>
    </row>
    <row r="185" spans="1:6" x14ac:dyDescent="0.25">
      <c r="A185" s="19" t="s">
        <v>116</v>
      </c>
      <c r="B185" s="22">
        <v>152000</v>
      </c>
      <c r="C185" s="22">
        <v>178000</v>
      </c>
      <c r="D185" s="22">
        <v>207000</v>
      </c>
      <c r="E185" s="22">
        <v>236000</v>
      </c>
      <c r="F185" s="22">
        <v>236000</v>
      </c>
    </row>
    <row r="186" spans="1:6" x14ac:dyDescent="0.25">
      <c r="A186" s="19" t="s">
        <v>115</v>
      </c>
      <c r="B186" s="22">
        <v>-256000</v>
      </c>
      <c r="C186" s="22">
        <v>-221000</v>
      </c>
      <c r="D186" s="22">
        <v>-1483000</v>
      </c>
      <c r="E186" s="22">
        <v>-828000</v>
      </c>
      <c r="F186" s="22">
        <v>-1139000</v>
      </c>
    </row>
    <row r="187" spans="1:6" x14ac:dyDescent="0.25">
      <c r="A187" s="16" t="s">
        <v>2</v>
      </c>
      <c r="B187" s="16"/>
      <c r="C187" s="16"/>
      <c r="D187" s="16"/>
      <c r="E187" s="16"/>
      <c r="F187" s="16"/>
    </row>
    <row r="188" spans="1:6" x14ac:dyDescent="0.25">
      <c r="A188" s="19" t="s">
        <v>248</v>
      </c>
      <c r="B188" s="16"/>
      <c r="C188" s="16"/>
      <c r="D188" s="16"/>
      <c r="E188" s="16"/>
      <c r="F188" s="16"/>
    </row>
    <row r="189" spans="1:6" x14ac:dyDescent="0.25">
      <c r="A189" s="19" t="s">
        <v>121</v>
      </c>
      <c r="B189" s="22">
        <v>1881000</v>
      </c>
      <c r="C189" s="22">
        <v>1866000</v>
      </c>
      <c r="D189" s="22">
        <v>1748000</v>
      </c>
      <c r="E189" s="22">
        <v>2112000</v>
      </c>
      <c r="F189" s="22">
        <v>2840000</v>
      </c>
    </row>
    <row r="190" spans="1:6" x14ac:dyDescent="0.25">
      <c r="A190" s="19" t="s">
        <v>120</v>
      </c>
      <c r="B190" s="29" t="s">
        <v>63</v>
      </c>
      <c r="C190" s="29" t="s">
        <v>63</v>
      </c>
      <c r="D190" s="29" t="s">
        <v>63</v>
      </c>
      <c r="E190" s="22">
        <v>523000</v>
      </c>
      <c r="F190" s="22">
        <v>580000</v>
      </c>
    </row>
    <row r="191" spans="1:6" x14ac:dyDescent="0.25">
      <c r="A191" s="19" t="s">
        <v>119</v>
      </c>
      <c r="B191" s="22">
        <v>-106000</v>
      </c>
      <c r="C191" s="22">
        <v>-117000</v>
      </c>
      <c r="D191" s="22">
        <v>-135000</v>
      </c>
      <c r="E191" s="22">
        <v>-142000</v>
      </c>
      <c r="F191" s="22">
        <v>-182000</v>
      </c>
    </row>
    <row r="192" spans="1:6" x14ac:dyDescent="0.25">
      <c r="A192" s="19" t="s">
        <v>118</v>
      </c>
      <c r="B192" s="29" t="s">
        <v>63</v>
      </c>
      <c r="C192" s="29" t="s">
        <v>63</v>
      </c>
      <c r="D192" s="29" t="s">
        <v>63</v>
      </c>
      <c r="E192" s="22">
        <v>451000</v>
      </c>
      <c r="F192" s="22">
        <v>476000</v>
      </c>
    </row>
    <row r="193" spans="1:6" x14ac:dyDescent="0.25">
      <c r="A193" s="19" t="s">
        <v>117</v>
      </c>
      <c r="B193" s="22">
        <v>78000</v>
      </c>
      <c r="C193" s="22">
        <v>22000</v>
      </c>
      <c r="D193" s="22">
        <v>-349000</v>
      </c>
      <c r="E193" s="22">
        <v>55000</v>
      </c>
      <c r="F193" s="22">
        <v>8000</v>
      </c>
    </row>
    <row r="194" spans="1:6" x14ac:dyDescent="0.25">
      <c r="A194" s="19" t="s">
        <v>68</v>
      </c>
      <c r="B194" s="22">
        <v>274000</v>
      </c>
      <c r="C194" s="22">
        <v>432000</v>
      </c>
      <c r="D194" s="22">
        <v>-1266000</v>
      </c>
      <c r="E194" s="22">
        <v>396000</v>
      </c>
      <c r="F194" s="22">
        <v>468000</v>
      </c>
    </row>
    <row r="195" spans="1:6" x14ac:dyDescent="0.25">
      <c r="A195" s="19" t="s">
        <v>65</v>
      </c>
      <c r="B195" s="22">
        <v>12361000</v>
      </c>
      <c r="C195" s="22">
        <v>13921000</v>
      </c>
      <c r="D195" s="22">
        <v>13849000</v>
      </c>
      <c r="E195" s="22">
        <v>15179000</v>
      </c>
      <c r="F195" s="22">
        <v>16411000</v>
      </c>
    </row>
    <row r="196" spans="1:6" x14ac:dyDescent="0.25">
      <c r="A196" s="19" t="s">
        <v>116</v>
      </c>
      <c r="B196" s="22">
        <v>245000</v>
      </c>
      <c r="C196" s="22">
        <v>256000</v>
      </c>
      <c r="D196" s="22">
        <v>258000</v>
      </c>
      <c r="E196" s="22">
        <v>303000</v>
      </c>
      <c r="F196" s="22">
        <v>327000</v>
      </c>
    </row>
    <row r="197" spans="1:6" x14ac:dyDescent="0.25">
      <c r="A197" s="19" t="s">
        <v>115</v>
      </c>
      <c r="B197" s="22">
        <v>-1133000</v>
      </c>
      <c r="C197" s="22">
        <v>-1539000</v>
      </c>
      <c r="D197" s="22">
        <v>-1309000</v>
      </c>
      <c r="E197" s="22">
        <v>-1271000</v>
      </c>
      <c r="F197" s="22">
        <v>-1295000</v>
      </c>
    </row>
    <row r="198" spans="1:6" x14ac:dyDescent="0.25">
      <c r="A198" s="16" t="s">
        <v>2</v>
      </c>
      <c r="B198" s="16"/>
      <c r="C198" s="16"/>
      <c r="D198" s="16"/>
      <c r="E198" s="16"/>
      <c r="F198" s="16"/>
    </row>
    <row r="199" spans="1:6" x14ac:dyDescent="0.25">
      <c r="A199" s="19" t="s">
        <v>247</v>
      </c>
      <c r="B199" s="16"/>
      <c r="C199" s="16"/>
      <c r="D199" s="16"/>
      <c r="E199" s="16"/>
      <c r="F199" s="16"/>
    </row>
    <row r="200" spans="1:6" x14ac:dyDescent="0.25">
      <c r="A200" s="19" t="s">
        <v>121</v>
      </c>
      <c r="B200" s="22">
        <v>22273000</v>
      </c>
      <c r="C200" s="22">
        <v>22831000</v>
      </c>
      <c r="D200" s="22">
        <v>21720000</v>
      </c>
      <c r="E200" s="22">
        <v>22603000</v>
      </c>
      <c r="F200" s="22">
        <v>26024000</v>
      </c>
    </row>
    <row r="201" spans="1:6" x14ac:dyDescent="0.25">
      <c r="A201" s="19" t="s">
        <v>120</v>
      </c>
      <c r="B201" s="29" t="s">
        <v>63</v>
      </c>
      <c r="C201" s="29" t="s">
        <v>63</v>
      </c>
      <c r="D201" s="29" t="s">
        <v>63</v>
      </c>
      <c r="E201" s="22">
        <v>5256000</v>
      </c>
      <c r="F201" s="22">
        <v>5576000</v>
      </c>
    </row>
    <row r="202" spans="1:6" x14ac:dyDescent="0.25">
      <c r="A202" s="19" t="s">
        <v>119</v>
      </c>
      <c r="B202" s="22">
        <v>-1288000</v>
      </c>
      <c r="C202" s="22">
        <v>-1345000</v>
      </c>
      <c r="D202" s="22">
        <v>-1320000</v>
      </c>
      <c r="E202" s="22">
        <v>-1432000</v>
      </c>
      <c r="F202" s="22">
        <v>-1565000</v>
      </c>
    </row>
    <row r="203" spans="1:6" x14ac:dyDescent="0.25">
      <c r="A203" s="19" t="s">
        <v>118</v>
      </c>
      <c r="B203" s="29" t="s">
        <v>63</v>
      </c>
      <c r="C203" s="29" t="s">
        <v>63</v>
      </c>
      <c r="D203" s="29" t="s">
        <v>63</v>
      </c>
      <c r="E203" s="22">
        <v>4358000</v>
      </c>
      <c r="F203" s="22">
        <v>4478000</v>
      </c>
    </row>
    <row r="204" spans="1:6" x14ac:dyDescent="0.25">
      <c r="A204" s="19" t="s">
        <v>117</v>
      </c>
      <c r="B204" s="22">
        <v>799000</v>
      </c>
      <c r="C204" s="22">
        <v>785000</v>
      </c>
      <c r="D204" s="22">
        <v>340000</v>
      </c>
      <c r="E204" s="22">
        <v>494000</v>
      </c>
      <c r="F204" s="22">
        <v>536000</v>
      </c>
    </row>
    <row r="205" spans="1:6" x14ac:dyDescent="0.25">
      <c r="A205" s="19" t="s">
        <v>68</v>
      </c>
      <c r="B205" s="22">
        <v>3058000</v>
      </c>
      <c r="C205" s="22">
        <v>3536000</v>
      </c>
      <c r="D205" s="22">
        <v>2669000</v>
      </c>
      <c r="E205" s="22">
        <v>3850000</v>
      </c>
      <c r="F205" s="22">
        <v>3929000</v>
      </c>
    </row>
    <row r="206" spans="1:6" x14ac:dyDescent="0.25">
      <c r="A206" s="19" t="s">
        <v>65</v>
      </c>
      <c r="B206" s="22">
        <v>125364000</v>
      </c>
      <c r="C206" s="22">
        <v>135561000</v>
      </c>
      <c r="D206" s="22">
        <v>138225000</v>
      </c>
      <c r="E206" s="22">
        <v>143841000</v>
      </c>
      <c r="F206" s="22">
        <v>152104000</v>
      </c>
    </row>
    <row r="207" spans="1:6" x14ac:dyDescent="0.25">
      <c r="A207" s="19" t="s">
        <v>116</v>
      </c>
      <c r="B207" s="22">
        <v>3523000</v>
      </c>
      <c r="C207" s="22">
        <v>3951000</v>
      </c>
      <c r="D207" s="22">
        <v>4068000</v>
      </c>
      <c r="E207" s="22">
        <v>4251000</v>
      </c>
      <c r="F207" s="22">
        <v>4550000</v>
      </c>
    </row>
    <row r="208" spans="1:6" x14ac:dyDescent="0.25">
      <c r="A208" s="19" t="s">
        <v>115</v>
      </c>
      <c r="B208" s="22">
        <v>-8086000</v>
      </c>
      <c r="C208" s="22">
        <v>-8263000</v>
      </c>
      <c r="D208" s="22">
        <v>-7629000</v>
      </c>
      <c r="E208" s="22">
        <v>-7653000</v>
      </c>
      <c r="F208" s="22">
        <v>-8985000</v>
      </c>
    </row>
    <row r="209" spans="1:6" x14ac:dyDescent="0.25">
      <c r="A209" s="16" t="s">
        <v>2</v>
      </c>
      <c r="B209" s="16"/>
      <c r="C209" s="16"/>
      <c r="D209" s="16"/>
      <c r="E209" s="16"/>
      <c r="F209" s="16"/>
    </row>
    <row r="210" spans="1:6" x14ac:dyDescent="0.25">
      <c r="A210" s="19" t="s">
        <v>246</v>
      </c>
      <c r="B210" s="16"/>
      <c r="C210" s="16"/>
      <c r="D210" s="16"/>
      <c r="E210" s="16"/>
      <c r="F210" s="16"/>
    </row>
    <row r="211" spans="1:6" x14ac:dyDescent="0.25">
      <c r="A211" s="19" t="s">
        <v>121</v>
      </c>
      <c r="B211" s="29" t="s">
        <v>63</v>
      </c>
      <c r="C211" s="29" t="s">
        <v>63</v>
      </c>
      <c r="D211" s="29" t="s">
        <v>63</v>
      </c>
      <c r="E211" s="29" t="s">
        <v>63</v>
      </c>
      <c r="F211" s="29" t="s">
        <v>63</v>
      </c>
    </row>
    <row r="212" spans="1:6" x14ac:dyDescent="0.25">
      <c r="A212" s="19" t="s">
        <v>120</v>
      </c>
      <c r="B212" s="29" t="s">
        <v>63</v>
      </c>
      <c r="C212" s="29" t="s">
        <v>63</v>
      </c>
      <c r="D212" s="29" t="s">
        <v>63</v>
      </c>
      <c r="E212" s="29" t="s">
        <v>63</v>
      </c>
      <c r="F212" s="29" t="s">
        <v>63</v>
      </c>
    </row>
    <row r="213" spans="1:6" x14ac:dyDescent="0.25">
      <c r="A213" s="19" t="s">
        <v>119</v>
      </c>
      <c r="B213" s="29" t="s">
        <v>63</v>
      </c>
      <c r="C213" s="29" t="s">
        <v>63</v>
      </c>
      <c r="D213" s="29" t="s">
        <v>63</v>
      </c>
      <c r="E213" s="29" t="s">
        <v>63</v>
      </c>
      <c r="F213" s="29" t="s">
        <v>63</v>
      </c>
    </row>
    <row r="214" spans="1:6" x14ac:dyDescent="0.25">
      <c r="A214" s="19" t="s">
        <v>118</v>
      </c>
      <c r="B214" s="29" t="s">
        <v>63</v>
      </c>
      <c r="C214" s="29" t="s">
        <v>63</v>
      </c>
      <c r="D214" s="29" t="s">
        <v>63</v>
      </c>
      <c r="E214" s="29" t="s">
        <v>63</v>
      </c>
      <c r="F214" s="29" t="s">
        <v>63</v>
      </c>
    </row>
    <row r="215" spans="1:6" x14ac:dyDescent="0.25">
      <c r="A215" s="19" t="s">
        <v>117</v>
      </c>
      <c r="B215" s="29" t="s">
        <v>63</v>
      </c>
      <c r="C215" s="29" t="s">
        <v>63</v>
      </c>
      <c r="D215" s="29" t="s">
        <v>63</v>
      </c>
      <c r="E215" s="29" t="s">
        <v>63</v>
      </c>
      <c r="F215" s="29" t="s">
        <v>63</v>
      </c>
    </row>
    <row r="216" spans="1:6" x14ac:dyDescent="0.25">
      <c r="A216" s="19" t="s">
        <v>68</v>
      </c>
      <c r="B216" s="29" t="s">
        <v>63</v>
      </c>
      <c r="C216" s="22">
        <v>41000</v>
      </c>
      <c r="D216" s="22">
        <v>107000</v>
      </c>
      <c r="E216" s="22">
        <v>106000</v>
      </c>
      <c r="F216" s="22">
        <v>106000</v>
      </c>
    </row>
    <row r="217" spans="1:6" x14ac:dyDescent="0.25">
      <c r="A217" s="19" t="s">
        <v>65</v>
      </c>
      <c r="B217" s="29" t="s">
        <v>63</v>
      </c>
      <c r="C217" s="29" t="s">
        <v>63</v>
      </c>
      <c r="D217" s="29" t="s">
        <v>63</v>
      </c>
      <c r="E217" s="29" t="s">
        <v>63</v>
      </c>
      <c r="F217" s="29" t="s">
        <v>63</v>
      </c>
    </row>
    <row r="218" spans="1:6" x14ac:dyDescent="0.25">
      <c r="A218" s="19" t="s">
        <v>116</v>
      </c>
      <c r="B218" s="29" t="s">
        <v>63</v>
      </c>
      <c r="C218" s="29" t="s">
        <v>63</v>
      </c>
      <c r="D218" s="29" t="s">
        <v>63</v>
      </c>
      <c r="E218" s="29" t="s">
        <v>63</v>
      </c>
      <c r="F218" s="29" t="s">
        <v>63</v>
      </c>
    </row>
    <row r="219" spans="1:6" x14ac:dyDescent="0.25">
      <c r="A219" s="19" t="s">
        <v>115</v>
      </c>
      <c r="B219" s="29" t="s">
        <v>63</v>
      </c>
      <c r="C219" s="29" t="s">
        <v>63</v>
      </c>
      <c r="D219" s="29" t="s">
        <v>63</v>
      </c>
      <c r="E219" s="29" t="s">
        <v>63</v>
      </c>
      <c r="F219" s="29" t="s">
        <v>63</v>
      </c>
    </row>
    <row r="220" spans="1:6" x14ac:dyDescent="0.25">
      <c r="A220" s="16" t="s">
        <v>2</v>
      </c>
      <c r="B220" s="16"/>
      <c r="C220" s="16"/>
      <c r="D220" s="16"/>
      <c r="E220" s="16"/>
      <c r="F220" s="16"/>
    </row>
    <row r="221" spans="1:6" x14ac:dyDescent="0.25">
      <c r="A221" s="19" t="s">
        <v>245</v>
      </c>
      <c r="B221" s="16"/>
      <c r="C221" s="16"/>
      <c r="D221" s="16"/>
      <c r="E221" s="16"/>
      <c r="F221" s="16"/>
    </row>
    <row r="222" spans="1:6" x14ac:dyDescent="0.25">
      <c r="A222" s="19" t="s">
        <v>121</v>
      </c>
      <c r="B222" s="29" t="s">
        <v>63</v>
      </c>
      <c r="C222" s="29" t="s">
        <v>63</v>
      </c>
      <c r="D222" s="29" t="s">
        <v>63</v>
      </c>
      <c r="E222" s="29" t="s">
        <v>63</v>
      </c>
      <c r="F222" s="29" t="s">
        <v>63</v>
      </c>
    </row>
    <row r="223" spans="1:6" x14ac:dyDescent="0.25">
      <c r="A223" s="19" t="s">
        <v>120</v>
      </c>
      <c r="B223" s="29" t="s">
        <v>63</v>
      </c>
      <c r="C223" s="29" t="s">
        <v>63</v>
      </c>
      <c r="D223" s="29" t="s">
        <v>63</v>
      </c>
      <c r="E223" s="29" t="s">
        <v>63</v>
      </c>
      <c r="F223" s="29" t="s">
        <v>63</v>
      </c>
    </row>
    <row r="224" spans="1:6" x14ac:dyDescent="0.25">
      <c r="A224" s="19" t="s">
        <v>119</v>
      </c>
      <c r="B224" s="29" t="s">
        <v>63</v>
      </c>
      <c r="C224" s="29" t="s">
        <v>63</v>
      </c>
      <c r="D224" s="29" t="s">
        <v>63</v>
      </c>
      <c r="E224" s="29" t="s">
        <v>63</v>
      </c>
      <c r="F224" s="29" t="s">
        <v>63</v>
      </c>
    </row>
    <row r="225" spans="1:6" x14ac:dyDescent="0.25">
      <c r="A225" s="19" t="s">
        <v>118</v>
      </c>
      <c r="B225" s="29" t="s">
        <v>63</v>
      </c>
      <c r="C225" s="29" t="s">
        <v>63</v>
      </c>
      <c r="D225" s="29" t="s">
        <v>63</v>
      </c>
      <c r="E225" s="29" t="s">
        <v>63</v>
      </c>
      <c r="F225" s="29" t="s">
        <v>63</v>
      </c>
    </row>
    <row r="226" spans="1:6" x14ac:dyDescent="0.25">
      <c r="A226" s="19" t="s">
        <v>117</v>
      </c>
      <c r="B226" s="29" t="s">
        <v>63</v>
      </c>
      <c r="C226" s="29" t="s">
        <v>63</v>
      </c>
      <c r="D226" s="29" t="s">
        <v>63</v>
      </c>
      <c r="E226" s="29" t="s">
        <v>63</v>
      </c>
      <c r="F226" s="29" t="s">
        <v>63</v>
      </c>
    </row>
    <row r="227" spans="1:6" x14ac:dyDescent="0.25">
      <c r="A227" s="19" t="s">
        <v>68</v>
      </c>
      <c r="B227" s="22">
        <v>19000</v>
      </c>
      <c r="C227" s="22">
        <v>-7000</v>
      </c>
      <c r="D227" s="22">
        <v>289000</v>
      </c>
      <c r="E227" s="22">
        <v>200000</v>
      </c>
      <c r="F227" s="22">
        <v>-1215000</v>
      </c>
    </row>
    <row r="228" spans="1:6" x14ac:dyDescent="0.25">
      <c r="A228" s="19" t="s">
        <v>65</v>
      </c>
      <c r="B228" s="29" t="s">
        <v>63</v>
      </c>
      <c r="C228" s="29" t="s">
        <v>63</v>
      </c>
      <c r="D228" s="29" t="s">
        <v>63</v>
      </c>
      <c r="E228" s="29" t="s">
        <v>63</v>
      </c>
      <c r="F228" s="29" t="s">
        <v>63</v>
      </c>
    </row>
    <row r="229" spans="1:6" x14ac:dyDescent="0.25">
      <c r="A229" s="19" t="s">
        <v>116</v>
      </c>
      <c r="B229" s="29" t="s">
        <v>63</v>
      </c>
      <c r="C229" s="29" t="s">
        <v>63</v>
      </c>
      <c r="D229" s="29" t="s">
        <v>63</v>
      </c>
      <c r="E229" s="29" t="s">
        <v>63</v>
      </c>
      <c r="F229" s="29" t="s">
        <v>63</v>
      </c>
    </row>
    <row r="230" spans="1:6" x14ac:dyDescent="0.25">
      <c r="A230" s="19" t="s">
        <v>115</v>
      </c>
      <c r="B230" s="29" t="s">
        <v>63</v>
      </c>
      <c r="C230" s="29" t="s">
        <v>63</v>
      </c>
      <c r="D230" s="29" t="s">
        <v>63</v>
      </c>
      <c r="E230" s="29" t="s">
        <v>63</v>
      </c>
      <c r="F230" s="29" t="s">
        <v>63</v>
      </c>
    </row>
    <row r="231" spans="1:6" x14ac:dyDescent="0.25">
      <c r="A231" s="16" t="s">
        <v>2</v>
      </c>
      <c r="B231" s="16"/>
      <c r="C231" s="16"/>
      <c r="D231" s="16"/>
      <c r="E231" s="16"/>
      <c r="F231" s="16"/>
    </row>
    <row r="232" spans="1:6" x14ac:dyDescent="0.25">
      <c r="A232" s="19" t="s">
        <v>244</v>
      </c>
      <c r="B232" s="16"/>
      <c r="C232" s="16"/>
      <c r="D232" s="16"/>
      <c r="E232" s="16"/>
      <c r="F232" s="16"/>
    </row>
    <row r="233" spans="1:6" x14ac:dyDescent="0.25">
      <c r="A233" s="19" t="s">
        <v>121</v>
      </c>
      <c r="B233" s="22">
        <v>477000</v>
      </c>
      <c r="C233" s="22">
        <v>487000</v>
      </c>
      <c r="D233" s="29" t="s">
        <v>63</v>
      </c>
      <c r="E233" s="29" t="s">
        <v>63</v>
      </c>
      <c r="F233" s="29" t="s">
        <v>63</v>
      </c>
    </row>
    <row r="234" spans="1:6" x14ac:dyDescent="0.25">
      <c r="A234" s="19" t="s">
        <v>120</v>
      </c>
      <c r="B234" s="29" t="s">
        <v>63</v>
      </c>
      <c r="C234" s="29" t="s">
        <v>63</v>
      </c>
      <c r="D234" s="29" t="s">
        <v>63</v>
      </c>
      <c r="E234" s="29" t="s">
        <v>63</v>
      </c>
      <c r="F234" s="29" t="s">
        <v>63</v>
      </c>
    </row>
    <row r="235" spans="1:6" x14ac:dyDescent="0.25">
      <c r="A235" s="19" t="s">
        <v>119</v>
      </c>
      <c r="B235" s="22">
        <v>-88000</v>
      </c>
      <c r="C235" s="22">
        <v>-95000</v>
      </c>
      <c r="D235" s="29" t="s">
        <v>63</v>
      </c>
      <c r="E235" s="29" t="s">
        <v>63</v>
      </c>
      <c r="F235" s="29" t="s">
        <v>63</v>
      </c>
    </row>
    <row r="236" spans="1:6" x14ac:dyDescent="0.25">
      <c r="A236" s="19" t="s">
        <v>118</v>
      </c>
      <c r="B236" s="29" t="s">
        <v>63</v>
      </c>
      <c r="C236" s="29" t="s">
        <v>63</v>
      </c>
      <c r="D236" s="29" t="s">
        <v>63</v>
      </c>
      <c r="E236" s="29" t="s">
        <v>63</v>
      </c>
      <c r="F236" s="29" t="s">
        <v>63</v>
      </c>
    </row>
    <row r="237" spans="1:6" x14ac:dyDescent="0.25">
      <c r="A237" s="19" t="s">
        <v>117</v>
      </c>
      <c r="B237" s="22">
        <v>-147000</v>
      </c>
      <c r="C237" s="22">
        <v>-115000</v>
      </c>
      <c r="D237" s="29" t="s">
        <v>63</v>
      </c>
      <c r="E237" s="29" t="s">
        <v>63</v>
      </c>
      <c r="F237" s="29" t="s">
        <v>63</v>
      </c>
    </row>
    <row r="238" spans="1:6" x14ac:dyDescent="0.25">
      <c r="A238" s="19" t="s">
        <v>68</v>
      </c>
      <c r="B238" s="22">
        <v>9000</v>
      </c>
      <c r="C238" s="22">
        <v>198000</v>
      </c>
      <c r="D238" s="29" t="s">
        <v>63</v>
      </c>
      <c r="E238" s="29" t="s">
        <v>63</v>
      </c>
      <c r="F238" s="29" t="s">
        <v>63</v>
      </c>
    </row>
    <row r="239" spans="1:6" x14ac:dyDescent="0.25">
      <c r="A239" s="19" t="s">
        <v>65</v>
      </c>
      <c r="B239" s="22">
        <v>4204000</v>
      </c>
      <c r="C239" s="22">
        <v>6020000</v>
      </c>
      <c r="D239" s="29" t="s">
        <v>63</v>
      </c>
      <c r="E239" s="29" t="s">
        <v>63</v>
      </c>
      <c r="F239" s="29" t="s">
        <v>63</v>
      </c>
    </row>
    <row r="240" spans="1:6" x14ac:dyDescent="0.25">
      <c r="A240" s="19" t="s">
        <v>116</v>
      </c>
      <c r="B240" s="22">
        <v>155000</v>
      </c>
      <c r="C240" s="22">
        <v>168000</v>
      </c>
      <c r="D240" s="29" t="s">
        <v>63</v>
      </c>
      <c r="E240" s="29" t="s">
        <v>63</v>
      </c>
      <c r="F240" s="29" t="s">
        <v>63</v>
      </c>
    </row>
    <row r="241" spans="1:6" x14ac:dyDescent="0.25">
      <c r="A241" s="19" t="s">
        <v>115</v>
      </c>
      <c r="B241" s="22">
        <v>-193000</v>
      </c>
      <c r="C241" s="22">
        <v>-1423000</v>
      </c>
      <c r="D241" s="29" t="s">
        <v>63</v>
      </c>
      <c r="E241" s="29" t="s">
        <v>63</v>
      </c>
      <c r="F241" s="29" t="s">
        <v>63</v>
      </c>
    </row>
    <row r="242" spans="1:6" x14ac:dyDescent="0.25">
      <c r="A242" s="16" t="s">
        <v>2</v>
      </c>
      <c r="B242" s="16"/>
      <c r="C242" s="16"/>
      <c r="D242" s="16"/>
      <c r="E242" s="16"/>
      <c r="F242" s="16"/>
    </row>
    <row r="243" spans="1:6" x14ac:dyDescent="0.25">
      <c r="A243" s="19" t="s">
        <v>190</v>
      </c>
      <c r="B243" s="16"/>
      <c r="C243" s="16"/>
      <c r="D243" s="16"/>
      <c r="E243" s="16"/>
      <c r="F243" s="16"/>
    </row>
    <row r="244" spans="1:6" x14ac:dyDescent="0.25">
      <c r="A244" s="19" t="s">
        <v>121</v>
      </c>
      <c r="B244" s="29" t="s">
        <v>63</v>
      </c>
      <c r="C244" s="29" t="s">
        <v>63</v>
      </c>
      <c r="D244" s="29" t="s">
        <v>63</v>
      </c>
      <c r="E244" s="29" t="s">
        <v>63</v>
      </c>
      <c r="F244" s="29" t="s">
        <v>63</v>
      </c>
    </row>
    <row r="245" spans="1:6" x14ac:dyDescent="0.25">
      <c r="A245" s="19" t="s">
        <v>120</v>
      </c>
      <c r="B245" s="29" t="s">
        <v>63</v>
      </c>
      <c r="C245" s="29" t="s">
        <v>63</v>
      </c>
      <c r="D245" s="29" t="s">
        <v>63</v>
      </c>
      <c r="E245" s="29" t="s">
        <v>63</v>
      </c>
      <c r="F245" s="29" t="s">
        <v>63</v>
      </c>
    </row>
    <row r="246" spans="1:6" x14ac:dyDescent="0.25">
      <c r="A246" s="19" t="s">
        <v>119</v>
      </c>
      <c r="B246" s="29" t="s">
        <v>63</v>
      </c>
      <c r="C246" s="29" t="s">
        <v>63</v>
      </c>
      <c r="D246" s="29" t="s">
        <v>63</v>
      </c>
      <c r="E246" s="29" t="s">
        <v>63</v>
      </c>
      <c r="F246" s="29" t="s">
        <v>63</v>
      </c>
    </row>
    <row r="247" spans="1:6" x14ac:dyDescent="0.25">
      <c r="A247" s="19" t="s">
        <v>118</v>
      </c>
      <c r="B247" s="29" t="s">
        <v>63</v>
      </c>
      <c r="C247" s="29" t="s">
        <v>63</v>
      </c>
      <c r="D247" s="29" t="s">
        <v>63</v>
      </c>
      <c r="E247" s="29" t="s">
        <v>63</v>
      </c>
      <c r="F247" s="29" t="s">
        <v>63</v>
      </c>
    </row>
    <row r="248" spans="1:6" x14ac:dyDescent="0.25">
      <c r="A248" s="19" t="s">
        <v>117</v>
      </c>
      <c r="B248" s="29" t="s">
        <v>63</v>
      </c>
      <c r="C248" s="29" t="s">
        <v>63</v>
      </c>
      <c r="D248" s="29" t="s">
        <v>63</v>
      </c>
      <c r="E248" s="29" t="s">
        <v>63</v>
      </c>
      <c r="F248" s="29" t="s">
        <v>63</v>
      </c>
    </row>
    <row r="249" spans="1:6" x14ac:dyDescent="0.25">
      <c r="A249" s="19" t="s">
        <v>68</v>
      </c>
      <c r="B249" s="29" t="s">
        <v>63</v>
      </c>
      <c r="C249" s="29" t="s">
        <v>63</v>
      </c>
      <c r="D249" s="29" t="s">
        <v>63</v>
      </c>
      <c r="E249" s="29" t="s">
        <v>63</v>
      </c>
      <c r="F249" s="29" t="s">
        <v>63</v>
      </c>
    </row>
    <row r="250" spans="1:6" x14ac:dyDescent="0.25">
      <c r="A250" s="19" t="s">
        <v>65</v>
      </c>
      <c r="B250" s="29" t="s">
        <v>63</v>
      </c>
      <c r="C250" s="29" t="s">
        <v>63</v>
      </c>
      <c r="D250" s="29" t="s">
        <v>63</v>
      </c>
      <c r="E250" s="29" t="s">
        <v>63</v>
      </c>
      <c r="F250" s="29" t="s">
        <v>63</v>
      </c>
    </row>
    <row r="251" spans="1:6" x14ac:dyDescent="0.25">
      <c r="A251" s="19" t="s">
        <v>116</v>
      </c>
      <c r="B251" s="29" t="s">
        <v>63</v>
      </c>
      <c r="C251" s="29" t="s">
        <v>63</v>
      </c>
      <c r="D251" s="29" t="s">
        <v>63</v>
      </c>
      <c r="E251" s="29" t="s">
        <v>63</v>
      </c>
      <c r="F251" s="29" t="s">
        <v>63</v>
      </c>
    </row>
    <row r="252" spans="1:6" x14ac:dyDescent="0.25">
      <c r="A252" s="19" t="s">
        <v>115</v>
      </c>
      <c r="B252" s="29" t="s">
        <v>63</v>
      </c>
      <c r="C252" s="29" t="s">
        <v>63</v>
      </c>
      <c r="D252" s="29" t="s">
        <v>63</v>
      </c>
      <c r="E252" s="29" t="s">
        <v>63</v>
      </c>
      <c r="F252" s="29" t="s">
        <v>63</v>
      </c>
    </row>
    <row r="253" spans="1:6" x14ac:dyDescent="0.25">
      <c r="A253" s="16"/>
    </row>
    <row r="254" spans="1:6" ht="16.2" thickBot="1" x14ac:dyDescent="0.35">
      <c r="A254" s="50" t="s">
        <v>128</v>
      </c>
      <c r="B254" s="5"/>
      <c r="C254" s="5"/>
      <c r="D254" s="5"/>
      <c r="E254" s="5"/>
      <c r="F254" s="5"/>
    </row>
    <row r="255" spans="1:6" x14ac:dyDescent="0.25">
      <c r="A255" s="27" t="s">
        <v>127</v>
      </c>
      <c r="B255" s="26" t="s">
        <v>126</v>
      </c>
      <c r="C255" s="26" t="s">
        <v>125</v>
      </c>
      <c r="D255" s="26" t="s">
        <v>124</v>
      </c>
      <c r="E255" s="26" t="s">
        <v>123</v>
      </c>
      <c r="F255" s="26" t="s">
        <v>189</v>
      </c>
    </row>
    <row r="256" spans="1:6" x14ac:dyDescent="0.25">
      <c r="A256" s="16" t="s">
        <v>74</v>
      </c>
      <c r="B256" s="20">
        <v>43465</v>
      </c>
      <c r="C256" s="20">
        <v>43830</v>
      </c>
      <c r="D256" s="20">
        <v>44196</v>
      </c>
      <c r="E256" s="20">
        <v>44561</v>
      </c>
      <c r="F256" s="20">
        <v>44926</v>
      </c>
    </row>
    <row r="257" spans="1:6" x14ac:dyDescent="0.25">
      <c r="A257" s="16" t="s">
        <v>122</v>
      </c>
      <c r="B257" s="15" t="s">
        <v>0</v>
      </c>
      <c r="C257" s="15" t="s">
        <v>0</v>
      </c>
      <c r="D257" s="15" t="s">
        <v>0</v>
      </c>
      <c r="E257" s="15" t="s">
        <v>0</v>
      </c>
      <c r="F257" s="15" t="s">
        <v>0</v>
      </c>
    </row>
    <row r="258" spans="1:6" x14ac:dyDescent="0.25">
      <c r="A258" s="16" t="s">
        <v>2</v>
      </c>
      <c r="B258" s="16"/>
      <c r="C258" s="16"/>
      <c r="D258" s="16"/>
      <c r="E258" s="16"/>
      <c r="F258" s="16"/>
    </row>
    <row r="259" spans="1:6" x14ac:dyDescent="0.25">
      <c r="A259" s="19" t="s">
        <v>3</v>
      </c>
      <c r="B259" s="16"/>
      <c r="C259" s="16"/>
      <c r="D259" s="16"/>
      <c r="E259" s="16"/>
      <c r="F259" s="16"/>
    </row>
    <row r="260" spans="1:6" x14ac:dyDescent="0.25">
      <c r="A260" s="19" t="s">
        <v>121</v>
      </c>
      <c r="B260" s="22">
        <v>24116000</v>
      </c>
      <c r="C260" s="22">
        <v>24658000</v>
      </c>
      <c r="D260" s="22">
        <v>22951000</v>
      </c>
      <c r="E260" s="22">
        <v>24201000</v>
      </c>
      <c r="F260" s="22">
        <v>28319000</v>
      </c>
    </row>
    <row r="261" spans="1:6" x14ac:dyDescent="0.25">
      <c r="A261" s="19" t="s">
        <v>120</v>
      </c>
      <c r="B261" s="22">
        <v>4685000</v>
      </c>
      <c r="C261" s="22">
        <v>5709000</v>
      </c>
      <c r="D261" s="22">
        <v>4571000</v>
      </c>
      <c r="E261" s="22">
        <v>5500000</v>
      </c>
      <c r="F261" s="22">
        <v>6012000</v>
      </c>
    </row>
    <row r="262" spans="1:6" x14ac:dyDescent="0.25">
      <c r="A262" s="19" t="s">
        <v>119</v>
      </c>
      <c r="B262" s="22">
        <v>-2094000</v>
      </c>
      <c r="C262" s="22">
        <v>-2204000</v>
      </c>
      <c r="D262" s="22">
        <v>-2097000</v>
      </c>
      <c r="E262" s="22">
        <v>-2207000</v>
      </c>
      <c r="F262" s="22">
        <v>-2439000</v>
      </c>
    </row>
    <row r="263" spans="1:6" x14ac:dyDescent="0.25">
      <c r="A263" s="19" t="s">
        <v>118</v>
      </c>
      <c r="B263" s="22">
        <v>3073000</v>
      </c>
      <c r="C263" s="22">
        <v>4097000</v>
      </c>
      <c r="D263" s="22">
        <v>920000</v>
      </c>
      <c r="E263" s="22">
        <v>3991000</v>
      </c>
      <c r="F263" s="22">
        <v>4078000</v>
      </c>
    </row>
    <row r="264" spans="1:6" x14ac:dyDescent="0.25">
      <c r="A264" s="19" t="s">
        <v>117</v>
      </c>
      <c r="B264" s="22">
        <v>448000</v>
      </c>
      <c r="C264" s="22">
        <v>519000</v>
      </c>
      <c r="D264" s="22">
        <v>-169000</v>
      </c>
      <c r="E264" s="22">
        <v>268000</v>
      </c>
      <c r="F264" s="22">
        <v>300000</v>
      </c>
    </row>
    <row r="265" spans="1:6" x14ac:dyDescent="0.25">
      <c r="A265" s="19" t="s">
        <v>68</v>
      </c>
      <c r="B265" s="22">
        <v>2666000</v>
      </c>
      <c r="C265" s="22">
        <v>3748000</v>
      </c>
      <c r="D265" s="22">
        <v>1377000</v>
      </c>
      <c r="E265" s="22">
        <v>3908000</v>
      </c>
      <c r="F265" s="22">
        <v>2550000</v>
      </c>
    </row>
    <row r="266" spans="1:6" x14ac:dyDescent="0.25">
      <c r="A266" s="19" t="s">
        <v>65</v>
      </c>
      <c r="B266" s="29" t="s">
        <v>63</v>
      </c>
      <c r="C266" s="29" t="s">
        <v>63</v>
      </c>
      <c r="D266" s="29" t="s">
        <v>63</v>
      </c>
      <c r="E266" s="22">
        <v>169587000</v>
      </c>
      <c r="F266" s="22">
        <v>178086000</v>
      </c>
    </row>
    <row r="267" spans="1:6" x14ac:dyDescent="0.25">
      <c r="A267" s="19" t="s">
        <v>116</v>
      </c>
      <c r="B267" s="22">
        <v>4696000</v>
      </c>
      <c r="C267" s="22">
        <v>5176000</v>
      </c>
      <c r="D267" s="22">
        <v>5486000</v>
      </c>
      <c r="E267" s="22">
        <v>5663000</v>
      </c>
      <c r="F267" s="22">
        <v>5843000</v>
      </c>
    </row>
    <row r="268" spans="1:6" x14ac:dyDescent="0.25">
      <c r="A268" s="19" t="s">
        <v>115</v>
      </c>
      <c r="B268" s="22">
        <v>-9389000</v>
      </c>
      <c r="C268" s="22">
        <v>-11122000</v>
      </c>
      <c r="D268" s="22">
        <v>-9907000</v>
      </c>
      <c r="E268" s="22">
        <v>-9715000</v>
      </c>
      <c r="F268" s="22">
        <v>-11367000</v>
      </c>
    </row>
    <row r="269" spans="1:6" x14ac:dyDescent="0.25">
      <c r="A269" s="14"/>
    </row>
    <row r="270" spans="1:6" ht="178.5" customHeight="1" x14ac:dyDescent="0.3">
      <c r="A270" s="46" t="s">
        <v>62</v>
      </c>
      <c r="B270" s="5"/>
      <c r="C270" s="5"/>
      <c r="D270" s="5"/>
      <c r="E270" s="5"/>
      <c r="F270" s="5"/>
    </row>
  </sheetData>
  <mergeCells count="9">
    <mergeCell ref="A254:F254"/>
    <mergeCell ref="A270:F270"/>
    <mergeCell ref="A2:L2"/>
    <mergeCell ref="A1:D1"/>
    <mergeCell ref="A13:F13"/>
    <mergeCell ref="A15:F15"/>
    <mergeCell ref="A119:F119"/>
    <mergeCell ref="A159:F159"/>
    <mergeCell ref="A161:F161"/>
  </mergeCells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ABBD-7CD3-4DE0-AD44-25EB72593F02}">
  <dimension ref="A1:L243"/>
  <sheetViews>
    <sheetView topLeftCell="A9" zoomScaleNormal="100" workbookViewId="0">
      <selection activeCell="G21" sqref="G21:H21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112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111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235</v>
      </c>
      <c r="B21" s="17">
        <v>5298000</v>
      </c>
      <c r="C21" s="17">
        <v>5229000</v>
      </c>
      <c r="D21" s="17">
        <v>5520000</v>
      </c>
      <c r="E21" s="17">
        <v>5821000</v>
      </c>
      <c r="F21" s="17">
        <v>6412000</v>
      </c>
      <c r="G21" s="13">
        <f>F21/F30</f>
        <v>0.33347201997087583</v>
      </c>
      <c r="H21" s="13">
        <f>F23/F30</f>
        <v>0.10006240898689411</v>
      </c>
    </row>
    <row r="22" spans="1:8" x14ac:dyDescent="0.25">
      <c r="A22" s="16" t="s">
        <v>254</v>
      </c>
      <c r="B22" s="17">
        <v>-771000</v>
      </c>
      <c r="C22" s="17">
        <v>-715000</v>
      </c>
      <c r="D22" s="17">
        <v>-600000</v>
      </c>
      <c r="E22" s="17">
        <v>-725000</v>
      </c>
      <c r="F22" s="17">
        <v>-264000</v>
      </c>
    </row>
    <row r="23" spans="1:8" x14ac:dyDescent="0.25">
      <c r="A23" s="16" t="s">
        <v>253</v>
      </c>
      <c r="B23" s="17">
        <v>1436000</v>
      </c>
      <c r="C23" s="17">
        <v>1482000</v>
      </c>
      <c r="D23" s="17">
        <v>1414000</v>
      </c>
      <c r="E23" s="17">
        <v>1553000</v>
      </c>
      <c r="F23" s="17">
        <v>1924000</v>
      </c>
    </row>
    <row r="24" spans="1:8" x14ac:dyDescent="0.25">
      <c r="A24" s="16" t="s">
        <v>252</v>
      </c>
      <c r="B24" s="17">
        <v>2204000</v>
      </c>
      <c r="C24" s="17">
        <v>1560000</v>
      </c>
      <c r="D24" s="17">
        <v>1224000</v>
      </c>
      <c r="E24" s="17">
        <v>1482000</v>
      </c>
      <c r="F24" s="17">
        <v>848000</v>
      </c>
    </row>
    <row r="25" spans="1:8" x14ac:dyDescent="0.25">
      <c r="A25" s="16" t="s">
        <v>251</v>
      </c>
      <c r="B25" s="17">
        <v>5557000</v>
      </c>
      <c r="C25" s="17">
        <v>4610000</v>
      </c>
      <c r="D25" s="17">
        <v>3863000</v>
      </c>
      <c r="E25" s="17">
        <v>6831000</v>
      </c>
      <c r="F25" s="17">
        <v>10308000</v>
      </c>
    </row>
    <row r="26" spans="1:8" x14ac:dyDescent="0.25">
      <c r="A26" s="16" t="s">
        <v>192</v>
      </c>
      <c r="B26" s="17">
        <v>3000</v>
      </c>
      <c r="C26" s="17">
        <v>2000</v>
      </c>
      <c r="D26" s="17">
        <v>2000</v>
      </c>
      <c r="E26" s="17">
        <v>2000</v>
      </c>
      <c r="F26" s="15" t="s">
        <v>63</v>
      </c>
    </row>
    <row r="27" spans="1:8" x14ac:dyDescent="0.25">
      <c r="A27" s="16" t="s">
        <v>250</v>
      </c>
      <c r="B27" s="15" t="s">
        <v>63</v>
      </c>
      <c r="C27" s="15" t="s">
        <v>63</v>
      </c>
      <c r="D27" s="15" t="s">
        <v>63</v>
      </c>
      <c r="E27" s="15" t="s">
        <v>63</v>
      </c>
      <c r="F27" s="15" t="s">
        <v>63</v>
      </c>
    </row>
    <row r="28" spans="1:8" x14ac:dyDescent="0.25">
      <c r="A28" s="16" t="s">
        <v>249</v>
      </c>
      <c r="B28" s="17">
        <v>485000</v>
      </c>
      <c r="C28" s="15" t="s">
        <v>63</v>
      </c>
      <c r="D28" s="15" t="s">
        <v>63</v>
      </c>
      <c r="E28" s="15" t="s">
        <v>63</v>
      </c>
      <c r="F28" s="15" t="s">
        <v>63</v>
      </c>
    </row>
    <row r="29" spans="1:8" x14ac:dyDescent="0.25">
      <c r="A29" s="16" t="s">
        <v>190</v>
      </c>
      <c r="B29" s="15" t="s">
        <v>63</v>
      </c>
      <c r="C29" s="15" t="s">
        <v>63</v>
      </c>
      <c r="D29" s="15" t="s">
        <v>63</v>
      </c>
      <c r="E29" s="15" t="s">
        <v>63</v>
      </c>
      <c r="F29" s="15" t="s">
        <v>63</v>
      </c>
    </row>
    <row r="30" spans="1:8" x14ac:dyDescent="0.25">
      <c r="A30" s="16" t="s">
        <v>131</v>
      </c>
      <c r="B30" s="22">
        <v>14212000</v>
      </c>
      <c r="C30" s="22">
        <v>12168000</v>
      </c>
      <c r="D30" s="22">
        <v>11423000</v>
      </c>
      <c r="E30" s="22">
        <v>14964000</v>
      </c>
      <c r="F30" s="22">
        <v>19228000</v>
      </c>
    </row>
    <row r="31" spans="1:8" x14ac:dyDescent="0.25">
      <c r="A31" s="16" t="s">
        <v>2</v>
      </c>
      <c r="B31" s="16"/>
      <c r="C31" s="16"/>
      <c r="D31" s="16"/>
      <c r="E31" s="16"/>
      <c r="F31" s="16"/>
    </row>
    <row r="32" spans="1:8" x14ac:dyDescent="0.25">
      <c r="A32" s="19" t="s">
        <v>200</v>
      </c>
      <c r="B32" s="16"/>
      <c r="C32" s="16"/>
      <c r="D32" s="16"/>
      <c r="E32" s="16"/>
      <c r="F32" s="16"/>
    </row>
    <row r="33" spans="1:6" x14ac:dyDescent="0.25">
      <c r="A33" s="16" t="s">
        <v>235</v>
      </c>
      <c r="B33" s="17">
        <v>3746000</v>
      </c>
      <c r="C33" s="17">
        <v>3837000</v>
      </c>
      <c r="D33" s="17">
        <v>4120000</v>
      </c>
      <c r="E33" s="17">
        <v>4278000</v>
      </c>
      <c r="F33" s="17">
        <v>4419000</v>
      </c>
    </row>
    <row r="34" spans="1:6" x14ac:dyDescent="0.25">
      <c r="A34" s="16" t="s">
        <v>254</v>
      </c>
      <c r="B34" s="15" t="s">
        <v>63</v>
      </c>
      <c r="C34" s="15" t="s">
        <v>63</v>
      </c>
      <c r="D34" s="15" t="s">
        <v>63</v>
      </c>
      <c r="E34" s="15" t="s">
        <v>63</v>
      </c>
      <c r="F34" s="15" t="s">
        <v>63</v>
      </c>
    </row>
    <row r="35" spans="1:6" x14ac:dyDescent="0.25">
      <c r="A35" s="16" t="s">
        <v>253</v>
      </c>
      <c r="B35" s="17">
        <v>990000</v>
      </c>
      <c r="C35" s="17">
        <v>1055000</v>
      </c>
      <c r="D35" s="17">
        <v>1058000</v>
      </c>
      <c r="E35" s="17">
        <v>1131000</v>
      </c>
      <c r="F35" s="17">
        <v>1292000</v>
      </c>
    </row>
    <row r="36" spans="1:6" x14ac:dyDescent="0.25">
      <c r="A36" s="16" t="s">
        <v>252</v>
      </c>
      <c r="B36" s="17">
        <v>316000</v>
      </c>
      <c r="C36" s="17">
        <v>340000</v>
      </c>
      <c r="D36" s="17">
        <v>323000</v>
      </c>
      <c r="E36" s="17">
        <v>396000</v>
      </c>
      <c r="F36" s="17">
        <v>417000</v>
      </c>
    </row>
    <row r="37" spans="1:6" x14ac:dyDescent="0.25">
      <c r="A37" s="16" t="s">
        <v>251</v>
      </c>
      <c r="B37" s="17">
        <v>140000</v>
      </c>
      <c r="C37" s="17">
        <v>155000</v>
      </c>
      <c r="D37" s="17">
        <v>138000</v>
      </c>
      <c r="E37" s="17">
        <v>6000</v>
      </c>
      <c r="F37" s="17">
        <v>-23000</v>
      </c>
    </row>
    <row r="38" spans="1:6" x14ac:dyDescent="0.25">
      <c r="A38" s="16" t="s">
        <v>192</v>
      </c>
      <c r="B38" s="15" t="s">
        <v>63</v>
      </c>
      <c r="C38" s="15" t="s">
        <v>63</v>
      </c>
      <c r="D38" s="15" t="s">
        <v>63</v>
      </c>
      <c r="E38" s="15" t="s">
        <v>63</v>
      </c>
      <c r="F38" s="15" t="s">
        <v>63</v>
      </c>
    </row>
    <row r="39" spans="1:6" x14ac:dyDescent="0.25">
      <c r="A39" s="16" t="s">
        <v>250</v>
      </c>
      <c r="B39" s="15" t="s">
        <v>63</v>
      </c>
      <c r="C39" s="15" t="s">
        <v>63</v>
      </c>
      <c r="D39" s="15" t="s">
        <v>63</v>
      </c>
      <c r="E39" s="15" t="s">
        <v>63</v>
      </c>
      <c r="F39" s="15" t="s">
        <v>63</v>
      </c>
    </row>
    <row r="40" spans="1:6" x14ac:dyDescent="0.25">
      <c r="A40" s="16" t="s">
        <v>249</v>
      </c>
      <c r="B40" s="15" t="s">
        <v>63</v>
      </c>
      <c r="C40" s="15" t="s">
        <v>63</v>
      </c>
      <c r="D40" s="15" t="s">
        <v>63</v>
      </c>
      <c r="E40" s="15" t="s">
        <v>63</v>
      </c>
      <c r="F40" s="15" t="s">
        <v>63</v>
      </c>
    </row>
    <row r="41" spans="1:6" x14ac:dyDescent="0.25">
      <c r="A41" s="16" t="s">
        <v>190</v>
      </c>
      <c r="B41" s="15" t="s">
        <v>63</v>
      </c>
      <c r="C41" s="15" t="s">
        <v>63</v>
      </c>
      <c r="D41" s="15" t="s">
        <v>63</v>
      </c>
      <c r="E41" s="15" t="s">
        <v>63</v>
      </c>
      <c r="F41" s="15" t="s">
        <v>63</v>
      </c>
    </row>
    <row r="42" spans="1:6" x14ac:dyDescent="0.25">
      <c r="A42" s="16" t="s">
        <v>131</v>
      </c>
      <c r="B42" s="22">
        <v>5192000</v>
      </c>
      <c r="C42" s="22">
        <v>5387000</v>
      </c>
      <c r="D42" s="22">
        <v>5639000</v>
      </c>
      <c r="E42" s="22">
        <v>5811000</v>
      </c>
      <c r="F42" s="22">
        <v>6105000</v>
      </c>
    </row>
    <row r="43" spans="1:6" x14ac:dyDescent="0.25">
      <c r="A43" s="16" t="s">
        <v>2</v>
      </c>
      <c r="B43" s="16"/>
      <c r="C43" s="16"/>
      <c r="D43" s="16"/>
      <c r="E43" s="16"/>
      <c r="F43" s="16"/>
    </row>
    <row r="44" spans="1:6" x14ac:dyDescent="0.25">
      <c r="A44" s="19" t="s">
        <v>120</v>
      </c>
      <c r="B44" s="16"/>
      <c r="C44" s="16"/>
      <c r="D44" s="16"/>
      <c r="E44" s="16"/>
      <c r="F44" s="16"/>
    </row>
    <row r="45" spans="1:6" x14ac:dyDescent="0.25">
      <c r="A45" s="16" t="s">
        <v>235</v>
      </c>
      <c r="B45" s="17">
        <v>1167000</v>
      </c>
      <c r="C45" s="17">
        <v>1135000</v>
      </c>
      <c r="D45" s="17">
        <v>1250000</v>
      </c>
      <c r="E45" s="17">
        <v>1290000</v>
      </c>
      <c r="F45" s="17">
        <v>1305000</v>
      </c>
    </row>
    <row r="46" spans="1:6" x14ac:dyDescent="0.25">
      <c r="A46" s="16" t="s">
        <v>254</v>
      </c>
      <c r="B46" s="15" t="s">
        <v>63</v>
      </c>
      <c r="C46" s="15" t="s">
        <v>63</v>
      </c>
      <c r="D46" s="15" t="s">
        <v>63</v>
      </c>
      <c r="E46" s="15" t="s">
        <v>63</v>
      </c>
      <c r="F46" s="15" t="s">
        <v>63</v>
      </c>
    </row>
    <row r="47" spans="1:6" x14ac:dyDescent="0.25">
      <c r="A47" s="16" t="s">
        <v>253</v>
      </c>
      <c r="B47" s="17">
        <v>282000</v>
      </c>
      <c r="C47" s="17">
        <v>316000</v>
      </c>
      <c r="D47" s="17">
        <v>307000</v>
      </c>
      <c r="E47" s="17">
        <v>336000</v>
      </c>
      <c r="F47" s="17">
        <v>447000</v>
      </c>
    </row>
    <row r="48" spans="1:6" x14ac:dyDescent="0.25">
      <c r="A48" s="16" t="s">
        <v>252</v>
      </c>
      <c r="B48" s="17">
        <v>-153000</v>
      </c>
      <c r="C48" s="17">
        <v>-69000</v>
      </c>
      <c r="D48" s="17">
        <v>-35000</v>
      </c>
      <c r="E48" s="17">
        <v>-15000</v>
      </c>
      <c r="F48" s="17">
        <v>95000</v>
      </c>
    </row>
    <row r="49" spans="1:6" x14ac:dyDescent="0.25">
      <c r="A49" s="16" t="s">
        <v>251</v>
      </c>
      <c r="B49" s="17">
        <v>55000</v>
      </c>
      <c r="C49" s="17">
        <v>70000</v>
      </c>
      <c r="D49" s="17">
        <v>52000</v>
      </c>
      <c r="E49" s="17">
        <v>-86000</v>
      </c>
      <c r="F49" s="17">
        <v>-101000</v>
      </c>
    </row>
    <row r="50" spans="1:6" x14ac:dyDescent="0.25">
      <c r="A50" s="16" t="s">
        <v>192</v>
      </c>
      <c r="B50" s="15" t="s">
        <v>63</v>
      </c>
      <c r="C50" s="15" t="s">
        <v>63</v>
      </c>
      <c r="D50" s="15" t="s">
        <v>63</v>
      </c>
      <c r="E50" s="15" t="s">
        <v>63</v>
      </c>
      <c r="F50" s="15" t="s">
        <v>63</v>
      </c>
    </row>
    <row r="51" spans="1:6" x14ac:dyDescent="0.25">
      <c r="A51" s="16" t="s">
        <v>250</v>
      </c>
      <c r="B51" s="15" t="s">
        <v>63</v>
      </c>
      <c r="C51" s="15" t="s">
        <v>63</v>
      </c>
      <c r="D51" s="15" t="s">
        <v>63</v>
      </c>
      <c r="E51" s="15" t="s">
        <v>63</v>
      </c>
      <c r="F51" s="15" t="s">
        <v>63</v>
      </c>
    </row>
    <row r="52" spans="1:6" x14ac:dyDescent="0.25">
      <c r="A52" s="16" t="s">
        <v>249</v>
      </c>
      <c r="B52" s="17">
        <v>270000</v>
      </c>
      <c r="C52" s="15" t="s">
        <v>63</v>
      </c>
      <c r="D52" s="15" t="s">
        <v>63</v>
      </c>
      <c r="E52" s="15" t="s">
        <v>63</v>
      </c>
      <c r="F52" s="15" t="s">
        <v>63</v>
      </c>
    </row>
    <row r="53" spans="1:6" x14ac:dyDescent="0.25">
      <c r="A53" s="16" t="s">
        <v>190</v>
      </c>
      <c r="B53" s="15" t="s">
        <v>63</v>
      </c>
      <c r="C53" s="15" t="s">
        <v>63</v>
      </c>
      <c r="D53" s="15" t="s">
        <v>63</v>
      </c>
      <c r="E53" s="15" t="s">
        <v>63</v>
      </c>
      <c r="F53" s="15" t="s">
        <v>63</v>
      </c>
    </row>
    <row r="54" spans="1:6" x14ac:dyDescent="0.25">
      <c r="A54" s="16" t="s">
        <v>131</v>
      </c>
      <c r="B54" s="22">
        <v>1621000</v>
      </c>
      <c r="C54" s="22">
        <v>1452000</v>
      </c>
      <c r="D54" s="22">
        <v>1574000</v>
      </c>
      <c r="E54" s="22">
        <v>1525000</v>
      </c>
      <c r="F54" s="22">
        <v>1746000</v>
      </c>
    </row>
    <row r="55" spans="1:6" x14ac:dyDescent="0.25">
      <c r="A55" s="16" t="s">
        <v>2</v>
      </c>
      <c r="B55" s="16"/>
      <c r="C55" s="16"/>
      <c r="D55" s="16"/>
      <c r="E55" s="16"/>
      <c r="F55" s="16"/>
    </row>
    <row r="56" spans="1:6" x14ac:dyDescent="0.25">
      <c r="A56" s="19" t="s">
        <v>119</v>
      </c>
      <c r="B56" s="16"/>
      <c r="C56" s="16"/>
      <c r="D56" s="16"/>
      <c r="E56" s="16"/>
      <c r="F56" s="16"/>
    </row>
    <row r="57" spans="1:6" x14ac:dyDescent="0.25">
      <c r="A57" s="16" t="s">
        <v>235</v>
      </c>
      <c r="B57" s="17">
        <v>-283000</v>
      </c>
      <c r="C57" s="17">
        <v>-315000</v>
      </c>
      <c r="D57" s="17">
        <v>-337000</v>
      </c>
      <c r="E57" s="17">
        <v>-338000</v>
      </c>
      <c r="F57" s="17">
        <v>-372000</v>
      </c>
    </row>
    <row r="58" spans="1:6" x14ac:dyDescent="0.25">
      <c r="A58" s="16" t="s">
        <v>254</v>
      </c>
      <c r="B58" s="17">
        <v>119000</v>
      </c>
      <c r="C58" s="17">
        <v>132000</v>
      </c>
      <c r="D58" s="17">
        <v>184000</v>
      </c>
      <c r="E58" s="17">
        <v>92000</v>
      </c>
      <c r="F58" s="17">
        <v>30000</v>
      </c>
    </row>
    <row r="59" spans="1:6" x14ac:dyDescent="0.25">
      <c r="A59" s="16" t="s">
        <v>253</v>
      </c>
      <c r="B59" s="17">
        <v>-70000</v>
      </c>
      <c r="C59" s="17">
        <v>-78000</v>
      </c>
      <c r="D59" s="17">
        <v>-80000</v>
      </c>
      <c r="E59" s="17">
        <v>-81000</v>
      </c>
      <c r="F59" s="17">
        <v>-91000</v>
      </c>
    </row>
    <row r="60" spans="1:6" x14ac:dyDescent="0.25">
      <c r="A60" s="16" t="s">
        <v>252</v>
      </c>
      <c r="B60" s="17">
        <v>-31000</v>
      </c>
      <c r="C60" s="17">
        <v>-33000</v>
      </c>
      <c r="D60" s="17">
        <v>-37000</v>
      </c>
      <c r="E60" s="17">
        <v>-28000</v>
      </c>
      <c r="F60" s="17">
        <v>-15000</v>
      </c>
    </row>
    <row r="61" spans="1:6" x14ac:dyDescent="0.25">
      <c r="A61" s="16" t="s">
        <v>251</v>
      </c>
      <c r="B61" s="17">
        <v>-6000</v>
      </c>
      <c r="C61" s="17">
        <v>-8000</v>
      </c>
      <c r="D61" s="17">
        <v>-6000</v>
      </c>
      <c r="E61" s="17">
        <v>-5000</v>
      </c>
      <c r="F61" s="17">
        <v>-17000</v>
      </c>
    </row>
    <row r="62" spans="1:6" x14ac:dyDescent="0.25">
      <c r="A62" s="16" t="s">
        <v>192</v>
      </c>
      <c r="B62" s="17">
        <v>-220000</v>
      </c>
      <c r="C62" s="17">
        <v>-266000</v>
      </c>
      <c r="D62" s="17">
        <v>-325000</v>
      </c>
      <c r="E62" s="17">
        <v>-270000</v>
      </c>
      <c r="F62" s="17">
        <v>-210000</v>
      </c>
    </row>
    <row r="63" spans="1:6" x14ac:dyDescent="0.25">
      <c r="A63" s="16" t="s">
        <v>250</v>
      </c>
      <c r="B63" s="15" t="s">
        <v>63</v>
      </c>
      <c r="C63" s="15" t="s">
        <v>63</v>
      </c>
      <c r="D63" s="15" t="s">
        <v>63</v>
      </c>
      <c r="E63" s="15" t="s">
        <v>63</v>
      </c>
      <c r="F63" s="15" t="s">
        <v>63</v>
      </c>
    </row>
    <row r="64" spans="1:6" x14ac:dyDescent="0.25">
      <c r="A64" s="16" t="s">
        <v>249</v>
      </c>
      <c r="B64" s="17">
        <v>-68000</v>
      </c>
      <c r="C64" s="15" t="s">
        <v>63</v>
      </c>
      <c r="D64" s="15" t="s">
        <v>63</v>
      </c>
      <c r="E64" s="15" t="s">
        <v>63</v>
      </c>
      <c r="F64" s="15" t="s">
        <v>63</v>
      </c>
    </row>
    <row r="65" spans="1:6" x14ac:dyDescent="0.25">
      <c r="A65" s="16" t="s">
        <v>190</v>
      </c>
      <c r="B65" s="15" t="s">
        <v>63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131</v>
      </c>
      <c r="B66" s="22">
        <v>-559000</v>
      </c>
      <c r="C66" s="22">
        <v>-568000</v>
      </c>
      <c r="D66" s="22">
        <v>-601000</v>
      </c>
      <c r="E66" s="22">
        <v>-630000</v>
      </c>
      <c r="F66" s="22">
        <v>-675000</v>
      </c>
    </row>
    <row r="67" spans="1:6" x14ac:dyDescent="0.25">
      <c r="A67" s="16" t="s">
        <v>2</v>
      </c>
      <c r="B67" s="16"/>
      <c r="C67" s="16"/>
      <c r="D67" s="16"/>
      <c r="E67" s="16"/>
      <c r="F67" s="16"/>
    </row>
    <row r="68" spans="1:6" x14ac:dyDescent="0.25">
      <c r="A68" s="19" t="s">
        <v>117</v>
      </c>
      <c r="B68" s="16"/>
      <c r="C68" s="16"/>
      <c r="D68" s="16"/>
      <c r="E68" s="16"/>
      <c r="F68" s="16"/>
    </row>
    <row r="69" spans="1:6" x14ac:dyDescent="0.25">
      <c r="A69" s="16" t="s">
        <v>235</v>
      </c>
      <c r="B69" s="17">
        <v>193000</v>
      </c>
      <c r="C69" s="17">
        <v>137000</v>
      </c>
      <c r="D69" s="17">
        <v>108000</v>
      </c>
      <c r="E69" s="17">
        <v>104000</v>
      </c>
      <c r="F69" s="17">
        <v>25000</v>
      </c>
    </row>
    <row r="70" spans="1:6" x14ac:dyDescent="0.25">
      <c r="A70" s="16" t="s">
        <v>254</v>
      </c>
      <c r="B70" s="15" t="s">
        <v>63</v>
      </c>
      <c r="C70" s="15" t="s">
        <v>63</v>
      </c>
      <c r="D70" s="15" t="s">
        <v>63</v>
      </c>
      <c r="E70" s="15" t="s">
        <v>63</v>
      </c>
      <c r="F70" s="15" t="s">
        <v>63</v>
      </c>
    </row>
    <row r="71" spans="1:6" x14ac:dyDescent="0.25">
      <c r="A71" s="16" t="s">
        <v>253</v>
      </c>
      <c r="B71" s="17">
        <v>67000</v>
      </c>
      <c r="C71" s="17">
        <v>62000</v>
      </c>
      <c r="D71" s="17">
        <v>48000</v>
      </c>
      <c r="E71" s="17">
        <v>38000</v>
      </c>
      <c r="F71" s="17">
        <v>88000</v>
      </c>
    </row>
    <row r="72" spans="1:6" x14ac:dyDescent="0.25">
      <c r="A72" s="16" t="s">
        <v>252</v>
      </c>
      <c r="B72" s="17">
        <v>-195000</v>
      </c>
      <c r="C72" s="17">
        <v>-63000</v>
      </c>
      <c r="D72" s="17">
        <v>-40000</v>
      </c>
      <c r="E72" s="17">
        <v>-31000</v>
      </c>
      <c r="F72" s="17">
        <v>18000</v>
      </c>
    </row>
    <row r="73" spans="1:6" x14ac:dyDescent="0.25">
      <c r="A73" s="16" t="s">
        <v>251</v>
      </c>
      <c r="B73" s="17">
        <v>13000</v>
      </c>
      <c r="C73" s="17">
        <v>17000</v>
      </c>
      <c r="D73" s="17">
        <v>12000</v>
      </c>
      <c r="E73" s="17">
        <v>-27000</v>
      </c>
      <c r="F73" s="17">
        <v>-31000</v>
      </c>
    </row>
    <row r="74" spans="1:6" x14ac:dyDescent="0.25">
      <c r="A74" s="16" t="s">
        <v>192</v>
      </c>
      <c r="B74" s="17">
        <v>-48000</v>
      </c>
      <c r="C74" s="17">
        <v>-82000</v>
      </c>
      <c r="D74" s="17">
        <v>-91000</v>
      </c>
      <c r="E74" s="17">
        <v>-214000</v>
      </c>
      <c r="F74" s="17">
        <v>-71000</v>
      </c>
    </row>
    <row r="75" spans="1:6" x14ac:dyDescent="0.25">
      <c r="A75" s="16" t="s">
        <v>250</v>
      </c>
      <c r="B75" s="15" t="s">
        <v>63</v>
      </c>
      <c r="C75" s="15" t="s">
        <v>63</v>
      </c>
      <c r="D75" s="15" t="s">
        <v>63</v>
      </c>
      <c r="E75" s="15" t="s">
        <v>63</v>
      </c>
      <c r="F75" s="15" t="s">
        <v>63</v>
      </c>
    </row>
    <row r="76" spans="1:6" x14ac:dyDescent="0.25">
      <c r="A76" s="16" t="s">
        <v>249</v>
      </c>
      <c r="B76" s="17">
        <v>68000</v>
      </c>
      <c r="C76" s="15" t="s">
        <v>63</v>
      </c>
      <c r="D76" s="15" t="s">
        <v>63</v>
      </c>
      <c r="E76" s="15" t="s">
        <v>63</v>
      </c>
      <c r="F76" s="15" t="s">
        <v>63</v>
      </c>
    </row>
    <row r="77" spans="1:6" x14ac:dyDescent="0.25">
      <c r="A77" s="16" t="s">
        <v>190</v>
      </c>
      <c r="B77" s="15" t="s">
        <v>63</v>
      </c>
      <c r="C77" s="15" t="s">
        <v>63</v>
      </c>
      <c r="D77" s="15" t="s">
        <v>63</v>
      </c>
      <c r="E77" s="15" t="s">
        <v>63</v>
      </c>
      <c r="F77" s="15" t="s">
        <v>63</v>
      </c>
    </row>
    <row r="78" spans="1:6" x14ac:dyDescent="0.25">
      <c r="A78" s="16" t="s">
        <v>131</v>
      </c>
      <c r="B78" s="22">
        <v>98000</v>
      </c>
      <c r="C78" s="22">
        <v>71000</v>
      </c>
      <c r="D78" s="22">
        <v>37000</v>
      </c>
      <c r="E78" s="22">
        <v>-130000</v>
      </c>
      <c r="F78" s="22">
        <v>29000</v>
      </c>
    </row>
    <row r="79" spans="1:6" x14ac:dyDescent="0.25">
      <c r="A79" s="16" t="s">
        <v>2</v>
      </c>
      <c r="B79" s="16"/>
      <c r="C79" s="16"/>
      <c r="D79" s="16"/>
      <c r="E79" s="16"/>
      <c r="F79" s="16"/>
    </row>
    <row r="80" spans="1:6" x14ac:dyDescent="0.25">
      <c r="A80" s="19" t="s">
        <v>68</v>
      </c>
      <c r="B80" s="16"/>
      <c r="C80" s="16"/>
      <c r="D80" s="16"/>
      <c r="E80" s="16"/>
      <c r="F80" s="16"/>
    </row>
    <row r="81" spans="1:6" x14ac:dyDescent="0.25">
      <c r="A81" s="16" t="s">
        <v>235</v>
      </c>
      <c r="B81" s="17">
        <v>664000</v>
      </c>
      <c r="C81" s="17">
        <v>714000</v>
      </c>
      <c r="D81" s="17">
        <v>777000</v>
      </c>
      <c r="E81" s="17">
        <v>864000</v>
      </c>
      <c r="F81" s="17">
        <v>956000</v>
      </c>
    </row>
    <row r="82" spans="1:6" x14ac:dyDescent="0.25">
      <c r="A82" s="16" t="s">
        <v>254</v>
      </c>
      <c r="B82" s="15" t="s">
        <v>63</v>
      </c>
      <c r="C82" s="15" t="s">
        <v>63</v>
      </c>
      <c r="D82" s="15" t="s">
        <v>63</v>
      </c>
      <c r="E82" s="15" t="s">
        <v>63</v>
      </c>
      <c r="F82" s="15" t="s">
        <v>63</v>
      </c>
    </row>
    <row r="83" spans="1:6" x14ac:dyDescent="0.25">
      <c r="A83" s="16" t="s">
        <v>253</v>
      </c>
      <c r="B83" s="17">
        <v>150000</v>
      </c>
      <c r="C83" s="17">
        <v>185000</v>
      </c>
      <c r="D83" s="17">
        <v>186000</v>
      </c>
      <c r="E83" s="17">
        <v>214000</v>
      </c>
      <c r="F83" s="17">
        <v>272000</v>
      </c>
    </row>
    <row r="84" spans="1:6" x14ac:dyDescent="0.25">
      <c r="A84" s="16" t="s">
        <v>252</v>
      </c>
      <c r="B84" s="17">
        <v>161000</v>
      </c>
      <c r="C84" s="17">
        <v>133000</v>
      </c>
      <c r="D84" s="17">
        <v>134000</v>
      </c>
      <c r="E84" s="17">
        <v>168000</v>
      </c>
      <c r="F84" s="17">
        <v>92000</v>
      </c>
    </row>
    <row r="85" spans="1:6" x14ac:dyDescent="0.25">
      <c r="A85" s="16" t="s">
        <v>251</v>
      </c>
      <c r="B85" s="17">
        <v>39000</v>
      </c>
      <c r="C85" s="17">
        <v>49000</v>
      </c>
      <c r="D85" s="17">
        <v>36000</v>
      </c>
      <c r="E85" s="17">
        <v>-83000</v>
      </c>
      <c r="F85" s="17">
        <v>-92000</v>
      </c>
    </row>
    <row r="86" spans="1:6" x14ac:dyDescent="0.25">
      <c r="A86" s="16" t="s">
        <v>192</v>
      </c>
      <c r="B86" s="17">
        <v>-129000</v>
      </c>
      <c r="C86" s="17">
        <v>-126000</v>
      </c>
      <c r="D86" s="17">
        <v>-79000</v>
      </c>
      <c r="E86" s="17">
        <v>-367000</v>
      </c>
      <c r="F86" s="17">
        <v>-145000</v>
      </c>
    </row>
    <row r="87" spans="1:6" x14ac:dyDescent="0.25">
      <c r="A87" s="16" t="s">
        <v>250</v>
      </c>
      <c r="B87" s="15" t="s">
        <v>63</v>
      </c>
      <c r="C87" s="17">
        <v>214000</v>
      </c>
      <c r="D87" s="17">
        <v>314000</v>
      </c>
      <c r="E87" s="17">
        <v>111000</v>
      </c>
      <c r="F87" s="15" t="s">
        <v>63</v>
      </c>
    </row>
    <row r="88" spans="1:6" x14ac:dyDescent="0.25">
      <c r="A88" s="16" t="s">
        <v>249</v>
      </c>
      <c r="B88" s="17">
        <v>235000</v>
      </c>
      <c r="C88" s="15" t="s">
        <v>63</v>
      </c>
      <c r="D88" s="15" t="s">
        <v>63</v>
      </c>
      <c r="E88" s="15" t="s">
        <v>63</v>
      </c>
      <c r="F88" s="15" t="s">
        <v>63</v>
      </c>
    </row>
    <row r="89" spans="1:6" x14ac:dyDescent="0.25">
      <c r="A89" s="16" t="s">
        <v>190</v>
      </c>
      <c r="B89" s="15" t="s">
        <v>63</v>
      </c>
      <c r="C89" s="15" t="s">
        <v>63</v>
      </c>
      <c r="D89" s="15" t="s">
        <v>63</v>
      </c>
      <c r="E89" s="15" t="s">
        <v>63</v>
      </c>
      <c r="F89" s="15" t="s">
        <v>63</v>
      </c>
    </row>
    <row r="90" spans="1:6" x14ac:dyDescent="0.25">
      <c r="A90" s="16" t="s">
        <v>131</v>
      </c>
      <c r="B90" s="22">
        <v>1120000</v>
      </c>
      <c r="C90" s="22">
        <v>1169000</v>
      </c>
      <c r="D90" s="22">
        <v>1368000</v>
      </c>
      <c r="E90" s="22">
        <v>907000</v>
      </c>
      <c r="F90" s="22">
        <v>1083000</v>
      </c>
    </row>
    <row r="91" spans="1:6" x14ac:dyDescent="0.25">
      <c r="A91" s="16" t="s">
        <v>2</v>
      </c>
      <c r="B91" s="16"/>
      <c r="C91" s="16"/>
      <c r="D91" s="16"/>
      <c r="E91" s="16"/>
      <c r="F91" s="16"/>
    </row>
    <row r="92" spans="1:6" x14ac:dyDescent="0.25">
      <c r="A92" s="19" t="s">
        <v>65</v>
      </c>
      <c r="B92" s="16"/>
      <c r="C92" s="16"/>
      <c r="D92" s="16"/>
      <c r="E92" s="16"/>
      <c r="F92" s="16"/>
    </row>
    <row r="93" spans="1:6" x14ac:dyDescent="0.25">
      <c r="A93" s="16" t="s">
        <v>235</v>
      </c>
      <c r="B93" s="17">
        <v>22501000</v>
      </c>
      <c r="C93" s="17">
        <v>24617000</v>
      </c>
      <c r="D93" s="17">
        <v>26588000</v>
      </c>
      <c r="E93" s="17">
        <v>28524000</v>
      </c>
      <c r="F93" s="17">
        <v>30342000</v>
      </c>
    </row>
    <row r="94" spans="1:6" x14ac:dyDescent="0.25">
      <c r="A94" s="16" t="s">
        <v>254</v>
      </c>
      <c r="B94" s="17">
        <v>-2309000</v>
      </c>
      <c r="C94" s="17">
        <v>-1843000</v>
      </c>
      <c r="D94" s="17">
        <v>-2073000</v>
      </c>
      <c r="E94" s="17">
        <v>-1972000</v>
      </c>
      <c r="F94" s="17">
        <v>-1851000</v>
      </c>
    </row>
    <row r="95" spans="1:6" x14ac:dyDescent="0.25">
      <c r="A95" s="16" t="s">
        <v>253</v>
      </c>
      <c r="B95" s="17">
        <v>5378000</v>
      </c>
      <c r="C95" s="17">
        <v>5717000</v>
      </c>
      <c r="D95" s="17">
        <v>6339000</v>
      </c>
      <c r="E95" s="17">
        <v>6729000</v>
      </c>
      <c r="F95" s="17">
        <v>7321000</v>
      </c>
    </row>
    <row r="96" spans="1:6" x14ac:dyDescent="0.25">
      <c r="A96" s="16" t="s">
        <v>252</v>
      </c>
      <c r="B96" s="17">
        <v>495000</v>
      </c>
      <c r="C96" s="17">
        <v>537000</v>
      </c>
      <c r="D96" s="17">
        <v>696000</v>
      </c>
      <c r="E96" s="17">
        <v>983000</v>
      </c>
      <c r="F96" s="17">
        <v>1077000</v>
      </c>
    </row>
    <row r="97" spans="1:6" x14ac:dyDescent="0.25">
      <c r="A97" s="16" t="s">
        <v>251</v>
      </c>
      <c r="B97" s="17">
        <v>909000</v>
      </c>
      <c r="C97" s="17">
        <v>798000</v>
      </c>
      <c r="D97" s="17">
        <v>807000</v>
      </c>
      <c r="E97" s="17">
        <v>1174000</v>
      </c>
      <c r="F97" s="17">
        <v>1385000</v>
      </c>
    </row>
    <row r="98" spans="1:6" x14ac:dyDescent="0.25">
      <c r="A98" s="16" t="s">
        <v>192</v>
      </c>
      <c r="B98" s="17">
        <v>6153000</v>
      </c>
      <c r="C98" s="17">
        <v>4779000</v>
      </c>
      <c r="D98" s="17">
        <v>5063000</v>
      </c>
      <c r="E98" s="17">
        <v>4281000</v>
      </c>
      <c r="F98" s="17">
        <v>4409000</v>
      </c>
    </row>
    <row r="99" spans="1:6" x14ac:dyDescent="0.25">
      <c r="A99" s="16" t="s">
        <v>250</v>
      </c>
      <c r="B99" s="15" t="s">
        <v>63</v>
      </c>
      <c r="C99" s="17">
        <v>7663000</v>
      </c>
      <c r="D99" s="17">
        <v>8076000</v>
      </c>
      <c r="E99" s="15" t="s">
        <v>63</v>
      </c>
      <c r="F99" s="15" t="s">
        <v>63</v>
      </c>
    </row>
    <row r="100" spans="1:6" x14ac:dyDescent="0.25">
      <c r="A100" s="16" t="s">
        <v>249</v>
      </c>
      <c r="B100" s="17">
        <v>3161000</v>
      </c>
      <c r="C100" s="15" t="s">
        <v>63</v>
      </c>
      <c r="D100" s="15" t="s">
        <v>63</v>
      </c>
      <c r="E100" s="15" t="s">
        <v>63</v>
      </c>
      <c r="F100" s="15" t="s">
        <v>63</v>
      </c>
    </row>
    <row r="101" spans="1:6" x14ac:dyDescent="0.25">
      <c r="A101" s="16" t="s">
        <v>190</v>
      </c>
      <c r="B101" s="15" t="s">
        <v>63</v>
      </c>
      <c r="C101" s="15" t="s">
        <v>63</v>
      </c>
      <c r="D101" s="15" t="s">
        <v>63</v>
      </c>
      <c r="E101" s="15" t="s">
        <v>63</v>
      </c>
      <c r="F101" s="15" t="s">
        <v>63</v>
      </c>
    </row>
    <row r="102" spans="1:6" x14ac:dyDescent="0.25">
      <c r="A102" s="16" t="s">
        <v>131</v>
      </c>
      <c r="B102" s="22">
        <v>36288000</v>
      </c>
      <c r="C102" s="22">
        <v>42268000</v>
      </c>
      <c r="D102" s="22">
        <v>45496000</v>
      </c>
      <c r="E102" s="22">
        <v>39719000</v>
      </c>
      <c r="F102" s="22">
        <v>42683000</v>
      </c>
    </row>
    <row r="103" spans="1:6" x14ac:dyDescent="0.25">
      <c r="A103" s="16" t="s">
        <v>2</v>
      </c>
      <c r="B103" s="16"/>
      <c r="C103" s="16"/>
      <c r="D103" s="16"/>
      <c r="E103" s="16"/>
      <c r="F103" s="16"/>
    </row>
    <row r="104" spans="1:6" x14ac:dyDescent="0.25">
      <c r="A104" s="19" t="s">
        <v>116</v>
      </c>
      <c r="B104" s="16"/>
      <c r="C104" s="16"/>
      <c r="D104" s="16"/>
      <c r="E104" s="16"/>
      <c r="F104" s="16"/>
    </row>
    <row r="105" spans="1:6" x14ac:dyDescent="0.25">
      <c r="A105" s="16" t="s">
        <v>235</v>
      </c>
      <c r="B105" s="17">
        <v>836000</v>
      </c>
      <c r="C105" s="17">
        <v>949000</v>
      </c>
      <c r="D105" s="17">
        <v>1057000</v>
      </c>
      <c r="E105" s="17">
        <v>1122000</v>
      </c>
      <c r="F105" s="17">
        <v>1218000</v>
      </c>
    </row>
    <row r="106" spans="1:6" x14ac:dyDescent="0.25">
      <c r="A106" s="16" t="s">
        <v>254</v>
      </c>
      <c r="B106" s="15" t="s">
        <v>63</v>
      </c>
      <c r="C106" s="15" t="s">
        <v>63</v>
      </c>
      <c r="D106" s="15" t="s">
        <v>63</v>
      </c>
      <c r="E106" s="15" t="s">
        <v>63</v>
      </c>
      <c r="F106" s="15" t="s">
        <v>63</v>
      </c>
    </row>
    <row r="107" spans="1:6" x14ac:dyDescent="0.25">
      <c r="A107" s="16" t="s">
        <v>253</v>
      </c>
      <c r="B107" s="17">
        <v>133000</v>
      </c>
      <c r="C107" s="17">
        <v>144000</v>
      </c>
      <c r="D107" s="17">
        <v>157000</v>
      </c>
      <c r="E107" s="17">
        <v>177000</v>
      </c>
      <c r="F107" s="17">
        <v>192000</v>
      </c>
    </row>
    <row r="108" spans="1:6" x14ac:dyDescent="0.25">
      <c r="A108" s="16" t="s">
        <v>252</v>
      </c>
      <c r="B108" s="17">
        <v>67000</v>
      </c>
      <c r="C108" s="17">
        <v>69000</v>
      </c>
      <c r="D108" s="17">
        <v>72000</v>
      </c>
      <c r="E108" s="17">
        <v>71000</v>
      </c>
      <c r="F108" s="17">
        <v>52000</v>
      </c>
    </row>
    <row r="109" spans="1:6" x14ac:dyDescent="0.25">
      <c r="A109" s="16" t="s">
        <v>251</v>
      </c>
      <c r="B109" s="17">
        <v>5000</v>
      </c>
      <c r="C109" s="17">
        <v>6000</v>
      </c>
      <c r="D109" s="17">
        <v>5000</v>
      </c>
      <c r="E109" s="17">
        <v>6000</v>
      </c>
      <c r="F109" s="17">
        <v>5000</v>
      </c>
    </row>
    <row r="110" spans="1:6" x14ac:dyDescent="0.25">
      <c r="A110" s="16" t="s">
        <v>192</v>
      </c>
      <c r="B110" s="17">
        <v>1000</v>
      </c>
      <c r="C110" s="17">
        <v>1000</v>
      </c>
      <c r="D110" s="17">
        <v>1000</v>
      </c>
      <c r="E110" s="17">
        <v>1000</v>
      </c>
      <c r="F110" s="17">
        <v>1000</v>
      </c>
    </row>
    <row r="111" spans="1:6" x14ac:dyDescent="0.25">
      <c r="A111" s="16" t="s">
        <v>250</v>
      </c>
      <c r="B111" s="15" t="s">
        <v>63</v>
      </c>
      <c r="C111" s="15" t="s">
        <v>63</v>
      </c>
      <c r="D111" s="15" t="s">
        <v>63</v>
      </c>
      <c r="E111" s="15" t="s">
        <v>63</v>
      </c>
      <c r="F111" s="15" t="s">
        <v>63</v>
      </c>
    </row>
    <row r="112" spans="1:6" x14ac:dyDescent="0.25">
      <c r="A112" s="16" t="s">
        <v>249</v>
      </c>
      <c r="B112" s="17">
        <v>82000</v>
      </c>
      <c r="C112" s="15" t="s">
        <v>63</v>
      </c>
      <c r="D112" s="15" t="s">
        <v>63</v>
      </c>
      <c r="E112" s="15" t="s">
        <v>63</v>
      </c>
      <c r="F112" s="15" t="s">
        <v>63</v>
      </c>
    </row>
    <row r="113" spans="1:6" x14ac:dyDescent="0.25">
      <c r="A113" s="16" t="s">
        <v>190</v>
      </c>
      <c r="B113" s="15" t="s">
        <v>63</v>
      </c>
      <c r="C113" s="15" t="s">
        <v>63</v>
      </c>
      <c r="D113" s="15" t="s">
        <v>63</v>
      </c>
      <c r="E113" s="15" t="s">
        <v>63</v>
      </c>
      <c r="F113" s="15" t="s">
        <v>63</v>
      </c>
    </row>
    <row r="114" spans="1:6" x14ac:dyDescent="0.25">
      <c r="A114" s="16" t="s">
        <v>131</v>
      </c>
      <c r="B114" s="22">
        <v>1124000</v>
      </c>
      <c r="C114" s="22">
        <v>1169000</v>
      </c>
      <c r="D114" s="22">
        <v>1292000</v>
      </c>
      <c r="E114" s="22">
        <v>1377000</v>
      </c>
      <c r="F114" s="22">
        <v>1468000</v>
      </c>
    </row>
    <row r="115" spans="1:6" x14ac:dyDescent="0.25">
      <c r="A115" s="16" t="s">
        <v>2</v>
      </c>
      <c r="B115" s="16"/>
      <c r="C115" s="16"/>
      <c r="D115" s="16"/>
      <c r="E115" s="16"/>
      <c r="F115" s="16"/>
    </row>
    <row r="116" spans="1:6" x14ac:dyDescent="0.25">
      <c r="A116" s="19" t="s">
        <v>115</v>
      </c>
      <c r="B116" s="16"/>
      <c r="C116" s="16"/>
      <c r="D116" s="16"/>
      <c r="E116" s="16"/>
      <c r="F116" s="16"/>
    </row>
    <row r="117" spans="1:6" x14ac:dyDescent="0.25">
      <c r="A117" s="16" t="s">
        <v>235</v>
      </c>
      <c r="B117" s="17">
        <v>-1979000</v>
      </c>
      <c r="C117" s="17">
        <v>-2368000</v>
      </c>
      <c r="D117" s="17">
        <v>-2701000</v>
      </c>
      <c r="E117" s="17">
        <v>-3016000</v>
      </c>
      <c r="F117" s="17">
        <v>-2620000</v>
      </c>
    </row>
    <row r="118" spans="1:6" x14ac:dyDescent="0.25">
      <c r="A118" s="16" t="s">
        <v>254</v>
      </c>
      <c r="B118" s="15" t="s">
        <v>63</v>
      </c>
      <c r="C118" s="15" t="s">
        <v>63</v>
      </c>
      <c r="D118" s="15" t="s">
        <v>63</v>
      </c>
      <c r="E118" s="15" t="s">
        <v>63</v>
      </c>
      <c r="F118" s="15" t="s">
        <v>63</v>
      </c>
    </row>
    <row r="119" spans="1:6" x14ac:dyDescent="0.25">
      <c r="A119" s="16" t="s">
        <v>253</v>
      </c>
      <c r="B119" s="17">
        <v>-460000</v>
      </c>
      <c r="C119" s="17">
        <v>-530000</v>
      </c>
      <c r="D119" s="17">
        <v>-574000</v>
      </c>
      <c r="E119" s="17">
        <v>-621000</v>
      </c>
      <c r="F119" s="17">
        <v>-693000</v>
      </c>
    </row>
    <row r="120" spans="1:6" x14ac:dyDescent="0.25">
      <c r="A120" s="16" t="s">
        <v>252</v>
      </c>
      <c r="B120" s="17">
        <v>-91000</v>
      </c>
      <c r="C120" s="17">
        <v>-54000</v>
      </c>
      <c r="D120" s="17">
        <v>-186000</v>
      </c>
      <c r="E120" s="17">
        <v>-69000</v>
      </c>
      <c r="F120" s="17">
        <v>-62000</v>
      </c>
    </row>
    <row r="121" spans="1:6" x14ac:dyDescent="0.25">
      <c r="A121" s="16" t="s">
        <v>251</v>
      </c>
      <c r="B121" s="17">
        <v>-5000</v>
      </c>
      <c r="C121" s="17">
        <v>-5000</v>
      </c>
      <c r="D121" s="17">
        <v>-5000</v>
      </c>
      <c r="E121" s="17">
        <v>-6000</v>
      </c>
      <c r="F121" s="17">
        <v>-3000</v>
      </c>
    </row>
    <row r="122" spans="1:6" x14ac:dyDescent="0.25">
      <c r="A122" s="16" t="s">
        <v>192</v>
      </c>
      <c r="B122" s="17">
        <v>-2000</v>
      </c>
      <c r="C122" s="15" t="s">
        <v>63</v>
      </c>
      <c r="D122" s="15" t="s">
        <v>63</v>
      </c>
      <c r="E122" s="15" t="s">
        <v>63</v>
      </c>
      <c r="F122" s="15" t="s">
        <v>63</v>
      </c>
    </row>
    <row r="123" spans="1:6" x14ac:dyDescent="0.25">
      <c r="A123" s="16" t="s">
        <v>250</v>
      </c>
      <c r="B123" s="15" t="s">
        <v>63</v>
      </c>
      <c r="C123" s="15" t="s">
        <v>63</v>
      </c>
      <c r="D123" s="15" t="s">
        <v>63</v>
      </c>
      <c r="E123" s="15" t="s">
        <v>63</v>
      </c>
      <c r="F123" s="15" t="s">
        <v>63</v>
      </c>
    </row>
    <row r="124" spans="1:6" x14ac:dyDescent="0.25">
      <c r="A124" s="16" t="s">
        <v>249</v>
      </c>
      <c r="B124" s="17">
        <v>-176000</v>
      </c>
      <c r="C124" s="15" t="s">
        <v>63</v>
      </c>
      <c r="D124" s="15" t="s">
        <v>63</v>
      </c>
      <c r="E124" s="15" t="s">
        <v>63</v>
      </c>
      <c r="F124" s="15" t="s">
        <v>63</v>
      </c>
    </row>
    <row r="125" spans="1:6" x14ac:dyDescent="0.25">
      <c r="A125" s="16" t="s">
        <v>190</v>
      </c>
      <c r="B125" s="15" t="s">
        <v>63</v>
      </c>
      <c r="C125" s="15" t="s">
        <v>63</v>
      </c>
      <c r="D125" s="15" t="s">
        <v>63</v>
      </c>
      <c r="E125" s="15" t="s">
        <v>63</v>
      </c>
      <c r="F125" s="15" t="s">
        <v>63</v>
      </c>
    </row>
    <row r="126" spans="1:6" x14ac:dyDescent="0.25">
      <c r="A126" s="16" t="s">
        <v>131</v>
      </c>
      <c r="B126" s="22">
        <v>-2713000</v>
      </c>
      <c r="C126" s="22">
        <v>-2957000</v>
      </c>
      <c r="D126" s="22">
        <v>-3466000</v>
      </c>
      <c r="E126" s="22">
        <v>-3712000</v>
      </c>
      <c r="F126" s="22">
        <v>-3378000</v>
      </c>
    </row>
    <row r="127" spans="1:6" x14ac:dyDescent="0.25">
      <c r="A127" s="16"/>
    </row>
    <row r="128" spans="1:6" x14ac:dyDescent="0.25">
      <c r="A128" s="28" t="s">
        <v>128</v>
      </c>
    </row>
    <row r="129" spans="1:6" x14ac:dyDescent="0.25">
      <c r="A129" s="16" t="s">
        <v>2</v>
      </c>
    </row>
    <row r="130" spans="1:6" x14ac:dyDescent="0.25">
      <c r="A130" s="16" t="s">
        <v>220</v>
      </c>
    </row>
    <row r="131" spans="1:6" x14ac:dyDescent="0.25">
      <c r="A131" s="16" t="s">
        <v>2</v>
      </c>
    </row>
    <row r="132" spans="1:6" ht="15.6" x14ac:dyDescent="0.3">
      <c r="A132" s="46"/>
      <c r="B132" s="5"/>
      <c r="C132" s="5"/>
      <c r="D132" s="5"/>
      <c r="E132" s="5"/>
      <c r="F132" s="5"/>
    </row>
    <row r="133" spans="1:6" x14ac:dyDescent="0.25">
      <c r="A133" s="14" t="s">
        <v>81</v>
      </c>
    </row>
    <row r="134" spans="1:6" ht="16.2" thickBot="1" x14ac:dyDescent="0.35">
      <c r="A134" s="50" t="s">
        <v>129</v>
      </c>
      <c r="B134" s="5"/>
      <c r="C134" s="5"/>
      <c r="D134" s="5"/>
      <c r="E134" s="5"/>
      <c r="F134" s="5"/>
    </row>
    <row r="135" spans="1:6" x14ac:dyDescent="0.25">
      <c r="A135" s="27" t="s">
        <v>127</v>
      </c>
      <c r="B135" s="26" t="s">
        <v>126</v>
      </c>
      <c r="C135" s="26" t="s">
        <v>125</v>
      </c>
      <c r="D135" s="26" t="s">
        <v>124</v>
      </c>
      <c r="E135" s="26" t="s">
        <v>123</v>
      </c>
      <c r="F135" s="26" t="s">
        <v>189</v>
      </c>
    </row>
    <row r="136" spans="1:6" x14ac:dyDescent="0.25">
      <c r="A136" s="16" t="s">
        <v>74</v>
      </c>
      <c r="B136" s="20">
        <v>43465</v>
      </c>
      <c r="C136" s="20">
        <v>43830</v>
      </c>
      <c r="D136" s="20">
        <v>44196</v>
      </c>
      <c r="E136" s="20">
        <v>44561</v>
      </c>
      <c r="F136" s="20">
        <v>44926</v>
      </c>
    </row>
    <row r="137" spans="1:6" x14ac:dyDescent="0.25">
      <c r="A137" s="16" t="s">
        <v>122</v>
      </c>
      <c r="B137" s="15" t="s">
        <v>0</v>
      </c>
      <c r="C137" s="15" t="s">
        <v>0</v>
      </c>
      <c r="D137" s="15" t="s">
        <v>0</v>
      </c>
      <c r="E137" s="15" t="s">
        <v>0</v>
      </c>
      <c r="F137" s="15" t="s">
        <v>0</v>
      </c>
    </row>
    <row r="138" spans="1:6" x14ac:dyDescent="0.25">
      <c r="A138" s="16" t="s">
        <v>2</v>
      </c>
      <c r="B138" s="16"/>
      <c r="C138" s="16"/>
      <c r="D138" s="16"/>
      <c r="E138" s="16"/>
      <c r="F138" s="16"/>
    </row>
    <row r="139" spans="1:6" x14ac:dyDescent="0.25">
      <c r="A139" s="19" t="s">
        <v>235</v>
      </c>
      <c r="B139" s="16"/>
      <c r="C139" s="16"/>
      <c r="D139" s="16"/>
      <c r="E139" s="16"/>
      <c r="F139" s="16"/>
    </row>
    <row r="140" spans="1:6" x14ac:dyDescent="0.25">
      <c r="A140" s="19" t="s">
        <v>121</v>
      </c>
      <c r="B140" s="22">
        <v>5298000</v>
      </c>
      <c r="C140" s="22">
        <v>5229000</v>
      </c>
      <c r="D140" s="22">
        <v>5520000</v>
      </c>
      <c r="E140" s="22">
        <v>5821000</v>
      </c>
      <c r="F140" s="22">
        <v>6412000</v>
      </c>
    </row>
    <row r="141" spans="1:6" x14ac:dyDescent="0.25">
      <c r="A141" s="19" t="s">
        <v>200</v>
      </c>
      <c r="B141" s="22">
        <v>3746000</v>
      </c>
      <c r="C141" s="22">
        <v>3837000</v>
      </c>
      <c r="D141" s="22">
        <v>4120000</v>
      </c>
      <c r="E141" s="22">
        <v>4278000</v>
      </c>
      <c r="F141" s="22">
        <v>4419000</v>
      </c>
    </row>
    <row r="142" spans="1:6" x14ac:dyDescent="0.25">
      <c r="A142" s="19" t="s">
        <v>120</v>
      </c>
      <c r="B142" s="22">
        <v>1167000</v>
      </c>
      <c r="C142" s="22">
        <v>1135000</v>
      </c>
      <c r="D142" s="22">
        <v>1250000</v>
      </c>
      <c r="E142" s="22">
        <v>1290000</v>
      </c>
      <c r="F142" s="22">
        <v>1305000</v>
      </c>
    </row>
    <row r="143" spans="1:6" x14ac:dyDescent="0.25">
      <c r="A143" s="19" t="s">
        <v>119</v>
      </c>
      <c r="B143" s="22">
        <v>-283000</v>
      </c>
      <c r="C143" s="22">
        <v>-315000</v>
      </c>
      <c r="D143" s="22">
        <v>-337000</v>
      </c>
      <c r="E143" s="22">
        <v>-338000</v>
      </c>
      <c r="F143" s="22">
        <v>-372000</v>
      </c>
    </row>
    <row r="144" spans="1:6" x14ac:dyDescent="0.25">
      <c r="A144" s="19" t="s">
        <v>117</v>
      </c>
      <c r="B144" s="22">
        <v>193000</v>
      </c>
      <c r="C144" s="22">
        <v>137000</v>
      </c>
      <c r="D144" s="22">
        <v>108000</v>
      </c>
      <c r="E144" s="22">
        <v>104000</v>
      </c>
      <c r="F144" s="22">
        <v>25000</v>
      </c>
    </row>
    <row r="145" spans="1:6" x14ac:dyDescent="0.25">
      <c r="A145" s="19" t="s">
        <v>68</v>
      </c>
      <c r="B145" s="22">
        <v>664000</v>
      </c>
      <c r="C145" s="22">
        <v>714000</v>
      </c>
      <c r="D145" s="22">
        <v>777000</v>
      </c>
      <c r="E145" s="22">
        <v>864000</v>
      </c>
      <c r="F145" s="22">
        <v>956000</v>
      </c>
    </row>
    <row r="146" spans="1:6" x14ac:dyDescent="0.25">
      <c r="A146" s="19" t="s">
        <v>65</v>
      </c>
      <c r="B146" s="22">
        <v>22501000</v>
      </c>
      <c r="C146" s="22">
        <v>24617000</v>
      </c>
      <c r="D146" s="22">
        <v>26588000</v>
      </c>
      <c r="E146" s="22">
        <v>28524000</v>
      </c>
      <c r="F146" s="22">
        <v>30342000</v>
      </c>
    </row>
    <row r="147" spans="1:6" x14ac:dyDescent="0.25">
      <c r="A147" s="19" t="s">
        <v>116</v>
      </c>
      <c r="B147" s="22">
        <v>836000</v>
      </c>
      <c r="C147" s="22">
        <v>949000</v>
      </c>
      <c r="D147" s="22">
        <v>1057000</v>
      </c>
      <c r="E147" s="22">
        <v>1122000</v>
      </c>
      <c r="F147" s="22">
        <v>1218000</v>
      </c>
    </row>
    <row r="148" spans="1:6" x14ac:dyDescent="0.25">
      <c r="A148" s="19" t="s">
        <v>115</v>
      </c>
      <c r="B148" s="22">
        <v>-1979000</v>
      </c>
      <c r="C148" s="22">
        <v>-2368000</v>
      </c>
      <c r="D148" s="22">
        <v>-2701000</v>
      </c>
      <c r="E148" s="22">
        <v>-3016000</v>
      </c>
      <c r="F148" s="22">
        <v>-2620000</v>
      </c>
    </row>
    <row r="149" spans="1:6" x14ac:dyDescent="0.25">
      <c r="A149" s="16" t="s">
        <v>2</v>
      </c>
      <c r="B149" s="16"/>
      <c r="C149" s="16"/>
      <c r="D149" s="16"/>
      <c r="E149" s="16"/>
      <c r="F149" s="16"/>
    </row>
    <row r="150" spans="1:6" x14ac:dyDescent="0.25">
      <c r="A150" s="19" t="s">
        <v>254</v>
      </c>
      <c r="B150" s="16"/>
      <c r="C150" s="16"/>
      <c r="D150" s="16"/>
      <c r="E150" s="16"/>
      <c r="F150" s="16"/>
    </row>
    <row r="151" spans="1:6" x14ac:dyDescent="0.25">
      <c r="A151" s="19" t="s">
        <v>121</v>
      </c>
      <c r="B151" s="22">
        <v>-771000</v>
      </c>
      <c r="C151" s="22">
        <v>-715000</v>
      </c>
      <c r="D151" s="22">
        <v>-600000</v>
      </c>
      <c r="E151" s="22">
        <v>-725000</v>
      </c>
      <c r="F151" s="22">
        <v>-264000</v>
      </c>
    </row>
    <row r="152" spans="1:6" x14ac:dyDescent="0.25">
      <c r="A152" s="19" t="s">
        <v>200</v>
      </c>
      <c r="B152" s="29" t="s">
        <v>63</v>
      </c>
      <c r="C152" s="29" t="s">
        <v>63</v>
      </c>
      <c r="D152" s="29" t="s">
        <v>63</v>
      </c>
      <c r="E152" s="29" t="s">
        <v>63</v>
      </c>
      <c r="F152" s="29" t="s">
        <v>63</v>
      </c>
    </row>
    <row r="153" spans="1:6" x14ac:dyDescent="0.25">
      <c r="A153" s="19" t="s">
        <v>120</v>
      </c>
      <c r="B153" s="29" t="s">
        <v>63</v>
      </c>
      <c r="C153" s="29" t="s">
        <v>63</v>
      </c>
      <c r="D153" s="29" t="s">
        <v>63</v>
      </c>
      <c r="E153" s="29" t="s">
        <v>63</v>
      </c>
      <c r="F153" s="29" t="s">
        <v>63</v>
      </c>
    </row>
    <row r="154" spans="1:6" x14ac:dyDescent="0.25">
      <c r="A154" s="19" t="s">
        <v>119</v>
      </c>
      <c r="B154" s="22">
        <v>119000</v>
      </c>
      <c r="C154" s="22">
        <v>132000</v>
      </c>
      <c r="D154" s="22">
        <v>184000</v>
      </c>
      <c r="E154" s="22">
        <v>92000</v>
      </c>
      <c r="F154" s="22">
        <v>30000</v>
      </c>
    </row>
    <row r="155" spans="1:6" x14ac:dyDescent="0.25">
      <c r="A155" s="19" t="s">
        <v>117</v>
      </c>
      <c r="B155" s="29" t="s">
        <v>63</v>
      </c>
      <c r="C155" s="29" t="s">
        <v>63</v>
      </c>
      <c r="D155" s="29" t="s">
        <v>63</v>
      </c>
      <c r="E155" s="29" t="s">
        <v>63</v>
      </c>
      <c r="F155" s="29" t="s">
        <v>63</v>
      </c>
    </row>
    <row r="156" spans="1:6" x14ac:dyDescent="0.25">
      <c r="A156" s="19" t="s">
        <v>68</v>
      </c>
      <c r="B156" s="29" t="s">
        <v>63</v>
      </c>
      <c r="C156" s="29" t="s">
        <v>63</v>
      </c>
      <c r="D156" s="29" t="s">
        <v>63</v>
      </c>
      <c r="E156" s="29" t="s">
        <v>63</v>
      </c>
      <c r="F156" s="29" t="s">
        <v>63</v>
      </c>
    </row>
    <row r="157" spans="1:6" x14ac:dyDescent="0.25">
      <c r="A157" s="19" t="s">
        <v>65</v>
      </c>
      <c r="B157" s="22">
        <v>-2309000</v>
      </c>
      <c r="C157" s="22">
        <v>-1843000</v>
      </c>
      <c r="D157" s="22">
        <v>-2073000</v>
      </c>
      <c r="E157" s="22">
        <v>-1972000</v>
      </c>
      <c r="F157" s="22">
        <v>-1851000</v>
      </c>
    </row>
    <row r="158" spans="1:6" x14ac:dyDescent="0.25">
      <c r="A158" s="19" t="s">
        <v>116</v>
      </c>
      <c r="B158" s="29" t="s">
        <v>63</v>
      </c>
      <c r="C158" s="29" t="s">
        <v>63</v>
      </c>
      <c r="D158" s="29" t="s">
        <v>63</v>
      </c>
      <c r="E158" s="29" t="s">
        <v>63</v>
      </c>
      <c r="F158" s="29" t="s">
        <v>63</v>
      </c>
    </row>
    <row r="159" spans="1:6" x14ac:dyDescent="0.25">
      <c r="A159" s="19" t="s">
        <v>115</v>
      </c>
      <c r="B159" s="29" t="s">
        <v>63</v>
      </c>
      <c r="C159" s="29" t="s">
        <v>63</v>
      </c>
      <c r="D159" s="29" t="s">
        <v>63</v>
      </c>
      <c r="E159" s="29" t="s">
        <v>63</v>
      </c>
      <c r="F159" s="29" t="s">
        <v>63</v>
      </c>
    </row>
    <row r="160" spans="1:6" x14ac:dyDescent="0.25">
      <c r="A160" s="16" t="s">
        <v>2</v>
      </c>
      <c r="B160" s="16"/>
      <c r="C160" s="16"/>
      <c r="D160" s="16"/>
      <c r="E160" s="16"/>
      <c r="F160" s="16"/>
    </row>
    <row r="161" spans="1:6" x14ac:dyDescent="0.25">
      <c r="A161" s="19" t="s">
        <v>253</v>
      </c>
      <c r="B161" s="16"/>
      <c r="C161" s="16"/>
      <c r="D161" s="16"/>
      <c r="E161" s="16"/>
      <c r="F161" s="16"/>
    </row>
    <row r="162" spans="1:6" x14ac:dyDescent="0.25">
      <c r="A162" s="19" t="s">
        <v>121</v>
      </c>
      <c r="B162" s="22">
        <v>1436000</v>
      </c>
      <c r="C162" s="22">
        <v>1482000</v>
      </c>
      <c r="D162" s="22">
        <v>1414000</v>
      </c>
      <c r="E162" s="22">
        <v>1553000</v>
      </c>
      <c r="F162" s="22">
        <v>1924000</v>
      </c>
    </row>
    <row r="163" spans="1:6" x14ac:dyDescent="0.25">
      <c r="A163" s="19" t="s">
        <v>200</v>
      </c>
      <c r="B163" s="22">
        <v>990000</v>
      </c>
      <c r="C163" s="22">
        <v>1055000</v>
      </c>
      <c r="D163" s="22">
        <v>1058000</v>
      </c>
      <c r="E163" s="22">
        <v>1131000</v>
      </c>
      <c r="F163" s="22">
        <v>1292000</v>
      </c>
    </row>
    <row r="164" spans="1:6" x14ac:dyDescent="0.25">
      <c r="A164" s="19" t="s">
        <v>120</v>
      </c>
      <c r="B164" s="22">
        <v>282000</v>
      </c>
      <c r="C164" s="22">
        <v>316000</v>
      </c>
      <c r="D164" s="22">
        <v>307000</v>
      </c>
      <c r="E164" s="22">
        <v>336000</v>
      </c>
      <c r="F164" s="22">
        <v>447000</v>
      </c>
    </row>
    <row r="165" spans="1:6" x14ac:dyDescent="0.25">
      <c r="A165" s="19" t="s">
        <v>119</v>
      </c>
      <c r="B165" s="22">
        <v>-70000</v>
      </c>
      <c r="C165" s="22">
        <v>-78000</v>
      </c>
      <c r="D165" s="22">
        <v>-80000</v>
      </c>
      <c r="E165" s="22">
        <v>-81000</v>
      </c>
      <c r="F165" s="22">
        <v>-91000</v>
      </c>
    </row>
    <row r="166" spans="1:6" x14ac:dyDescent="0.25">
      <c r="A166" s="19" t="s">
        <v>117</v>
      </c>
      <c r="B166" s="22">
        <v>67000</v>
      </c>
      <c r="C166" s="22">
        <v>62000</v>
      </c>
      <c r="D166" s="22">
        <v>48000</v>
      </c>
      <c r="E166" s="22">
        <v>38000</v>
      </c>
      <c r="F166" s="22">
        <v>88000</v>
      </c>
    </row>
    <row r="167" spans="1:6" x14ac:dyDescent="0.25">
      <c r="A167" s="19" t="s">
        <v>68</v>
      </c>
      <c r="B167" s="22">
        <v>150000</v>
      </c>
      <c r="C167" s="22">
        <v>185000</v>
      </c>
      <c r="D167" s="22">
        <v>186000</v>
      </c>
      <c r="E167" s="22">
        <v>214000</v>
      </c>
      <c r="F167" s="22">
        <v>272000</v>
      </c>
    </row>
    <row r="168" spans="1:6" x14ac:dyDescent="0.25">
      <c r="A168" s="19" t="s">
        <v>65</v>
      </c>
      <c r="B168" s="22">
        <v>5378000</v>
      </c>
      <c r="C168" s="22">
        <v>5717000</v>
      </c>
      <c r="D168" s="22">
        <v>6339000</v>
      </c>
      <c r="E168" s="22">
        <v>6729000</v>
      </c>
      <c r="F168" s="22">
        <v>7321000</v>
      </c>
    </row>
    <row r="169" spans="1:6" x14ac:dyDescent="0.25">
      <c r="A169" s="19" t="s">
        <v>116</v>
      </c>
      <c r="B169" s="22">
        <v>133000</v>
      </c>
      <c r="C169" s="22">
        <v>144000</v>
      </c>
      <c r="D169" s="22">
        <v>157000</v>
      </c>
      <c r="E169" s="22">
        <v>177000</v>
      </c>
      <c r="F169" s="22">
        <v>192000</v>
      </c>
    </row>
    <row r="170" spans="1:6" x14ac:dyDescent="0.25">
      <c r="A170" s="19" t="s">
        <v>115</v>
      </c>
      <c r="B170" s="22">
        <v>-460000</v>
      </c>
      <c r="C170" s="22">
        <v>-530000</v>
      </c>
      <c r="D170" s="22">
        <v>-574000</v>
      </c>
      <c r="E170" s="22">
        <v>-621000</v>
      </c>
      <c r="F170" s="22">
        <v>-693000</v>
      </c>
    </row>
    <row r="171" spans="1:6" x14ac:dyDescent="0.25">
      <c r="A171" s="16" t="s">
        <v>2</v>
      </c>
      <c r="B171" s="16"/>
      <c r="C171" s="16"/>
      <c r="D171" s="16"/>
      <c r="E171" s="16"/>
      <c r="F171" s="16"/>
    </row>
    <row r="172" spans="1:6" x14ac:dyDescent="0.25">
      <c r="A172" s="19" t="s">
        <v>252</v>
      </c>
      <c r="B172" s="16"/>
      <c r="C172" s="16"/>
      <c r="D172" s="16"/>
      <c r="E172" s="16"/>
      <c r="F172" s="16"/>
    </row>
    <row r="173" spans="1:6" x14ac:dyDescent="0.25">
      <c r="A173" s="19" t="s">
        <v>121</v>
      </c>
      <c r="B173" s="22">
        <v>2204000</v>
      </c>
      <c r="C173" s="22">
        <v>1560000</v>
      </c>
      <c r="D173" s="22">
        <v>1224000</v>
      </c>
      <c r="E173" s="22">
        <v>1482000</v>
      </c>
      <c r="F173" s="22">
        <v>848000</v>
      </c>
    </row>
    <row r="174" spans="1:6" x14ac:dyDescent="0.25">
      <c r="A174" s="19" t="s">
        <v>200</v>
      </c>
      <c r="B174" s="22">
        <v>316000</v>
      </c>
      <c r="C174" s="22">
        <v>340000</v>
      </c>
      <c r="D174" s="22">
        <v>323000</v>
      </c>
      <c r="E174" s="22">
        <v>396000</v>
      </c>
      <c r="F174" s="22">
        <v>417000</v>
      </c>
    </row>
    <row r="175" spans="1:6" x14ac:dyDescent="0.25">
      <c r="A175" s="19" t="s">
        <v>120</v>
      </c>
      <c r="B175" s="22">
        <v>-153000</v>
      </c>
      <c r="C175" s="22">
        <v>-69000</v>
      </c>
      <c r="D175" s="22">
        <v>-35000</v>
      </c>
      <c r="E175" s="22">
        <v>-15000</v>
      </c>
      <c r="F175" s="22">
        <v>95000</v>
      </c>
    </row>
    <row r="176" spans="1:6" x14ac:dyDescent="0.25">
      <c r="A176" s="19" t="s">
        <v>119</v>
      </c>
      <c r="B176" s="22">
        <v>-31000</v>
      </c>
      <c r="C176" s="22">
        <v>-33000</v>
      </c>
      <c r="D176" s="22">
        <v>-37000</v>
      </c>
      <c r="E176" s="22">
        <v>-28000</v>
      </c>
      <c r="F176" s="22">
        <v>-15000</v>
      </c>
    </row>
    <row r="177" spans="1:6" x14ac:dyDescent="0.25">
      <c r="A177" s="19" t="s">
        <v>117</v>
      </c>
      <c r="B177" s="22">
        <v>-195000</v>
      </c>
      <c r="C177" s="22">
        <v>-63000</v>
      </c>
      <c r="D177" s="22">
        <v>-40000</v>
      </c>
      <c r="E177" s="22">
        <v>-31000</v>
      </c>
      <c r="F177" s="22">
        <v>18000</v>
      </c>
    </row>
    <row r="178" spans="1:6" x14ac:dyDescent="0.25">
      <c r="A178" s="19" t="s">
        <v>68</v>
      </c>
      <c r="B178" s="22">
        <v>161000</v>
      </c>
      <c r="C178" s="22">
        <v>133000</v>
      </c>
      <c r="D178" s="22">
        <v>134000</v>
      </c>
      <c r="E178" s="22">
        <v>168000</v>
      </c>
      <c r="F178" s="22">
        <v>92000</v>
      </c>
    </row>
    <row r="179" spans="1:6" x14ac:dyDescent="0.25">
      <c r="A179" s="19" t="s">
        <v>65</v>
      </c>
      <c r="B179" s="22">
        <v>495000</v>
      </c>
      <c r="C179" s="22">
        <v>537000</v>
      </c>
      <c r="D179" s="22">
        <v>696000</v>
      </c>
      <c r="E179" s="22">
        <v>983000</v>
      </c>
      <c r="F179" s="22">
        <v>1077000</v>
      </c>
    </row>
    <row r="180" spans="1:6" x14ac:dyDescent="0.25">
      <c r="A180" s="19" t="s">
        <v>116</v>
      </c>
      <c r="B180" s="22">
        <v>67000</v>
      </c>
      <c r="C180" s="22">
        <v>69000</v>
      </c>
      <c r="D180" s="22">
        <v>72000</v>
      </c>
      <c r="E180" s="22">
        <v>71000</v>
      </c>
      <c r="F180" s="22">
        <v>52000</v>
      </c>
    </row>
    <row r="181" spans="1:6" x14ac:dyDescent="0.25">
      <c r="A181" s="19" t="s">
        <v>115</v>
      </c>
      <c r="B181" s="22">
        <v>-91000</v>
      </c>
      <c r="C181" s="22">
        <v>-54000</v>
      </c>
      <c r="D181" s="22">
        <v>-186000</v>
      </c>
      <c r="E181" s="22">
        <v>-69000</v>
      </c>
      <c r="F181" s="22">
        <v>-62000</v>
      </c>
    </row>
    <row r="182" spans="1:6" x14ac:dyDescent="0.25">
      <c r="A182" s="16" t="s">
        <v>2</v>
      </c>
      <c r="B182" s="16"/>
      <c r="C182" s="16"/>
      <c r="D182" s="16"/>
      <c r="E182" s="16"/>
      <c r="F182" s="16"/>
    </row>
    <row r="183" spans="1:6" x14ac:dyDescent="0.25">
      <c r="A183" s="19" t="s">
        <v>251</v>
      </c>
      <c r="B183" s="16"/>
      <c r="C183" s="16"/>
      <c r="D183" s="16"/>
      <c r="E183" s="16"/>
      <c r="F183" s="16"/>
    </row>
    <row r="184" spans="1:6" x14ac:dyDescent="0.25">
      <c r="A184" s="19" t="s">
        <v>121</v>
      </c>
      <c r="B184" s="22">
        <v>5557000</v>
      </c>
      <c r="C184" s="22">
        <v>4610000</v>
      </c>
      <c r="D184" s="22">
        <v>3863000</v>
      </c>
      <c r="E184" s="22">
        <v>6831000</v>
      </c>
      <c r="F184" s="22">
        <v>10308000</v>
      </c>
    </row>
    <row r="185" spans="1:6" x14ac:dyDescent="0.25">
      <c r="A185" s="19" t="s">
        <v>200</v>
      </c>
      <c r="B185" s="22">
        <v>140000</v>
      </c>
      <c r="C185" s="22">
        <v>155000</v>
      </c>
      <c r="D185" s="22">
        <v>138000</v>
      </c>
      <c r="E185" s="22">
        <v>6000</v>
      </c>
      <c r="F185" s="22">
        <v>-23000</v>
      </c>
    </row>
    <row r="186" spans="1:6" x14ac:dyDescent="0.25">
      <c r="A186" s="19" t="s">
        <v>120</v>
      </c>
      <c r="B186" s="22">
        <v>55000</v>
      </c>
      <c r="C186" s="22">
        <v>70000</v>
      </c>
      <c r="D186" s="22">
        <v>52000</v>
      </c>
      <c r="E186" s="22">
        <v>-86000</v>
      </c>
      <c r="F186" s="22">
        <v>-101000</v>
      </c>
    </row>
    <row r="187" spans="1:6" x14ac:dyDescent="0.25">
      <c r="A187" s="19" t="s">
        <v>119</v>
      </c>
      <c r="B187" s="22">
        <v>-6000</v>
      </c>
      <c r="C187" s="22">
        <v>-8000</v>
      </c>
      <c r="D187" s="22">
        <v>-6000</v>
      </c>
      <c r="E187" s="22">
        <v>-5000</v>
      </c>
      <c r="F187" s="22">
        <v>-17000</v>
      </c>
    </row>
    <row r="188" spans="1:6" x14ac:dyDescent="0.25">
      <c r="A188" s="19" t="s">
        <v>117</v>
      </c>
      <c r="B188" s="22">
        <v>13000</v>
      </c>
      <c r="C188" s="22">
        <v>17000</v>
      </c>
      <c r="D188" s="22">
        <v>12000</v>
      </c>
      <c r="E188" s="22">
        <v>-27000</v>
      </c>
      <c r="F188" s="22">
        <v>-31000</v>
      </c>
    </row>
    <row r="189" spans="1:6" x14ac:dyDescent="0.25">
      <c r="A189" s="19" t="s">
        <v>68</v>
      </c>
      <c r="B189" s="22">
        <v>39000</v>
      </c>
      <c r="C189" s="22">
        <v>49000</v>
      </c>
      <c r="D189" s="22">
        <v>36000</v>
      </c>
      <c r="E189" s="22">
        <v>-83000</v>
      </c>
      <c r="F189" s="22">
        <v>-92000</v>
      </c>
    </row>
    <row r="190" spans="1:6" x14ac:dyDescent="0.25">
      <c r="A190" s="19" t="s">
        <v>65</v>
      </c>
      <c r="B190" s="22">
        <v>909000</v>
      </c>
      <c r="C190" s="22">
        <v>798000</v>
      </c>
      <c r="D190" s="22">
        <v>807000</v>
      </c>
      <c r="E190" s="22">
        <v>1174000</v>
      </c>
      <c r="F190" s="22">
        <v>1385000</v>
      </c>
    </row>
    <row r="191" spans="1:6" x14ac:dyDescent="0.25">
      <c r="A191" s="19" t="s">
        <v>116</v>
      </c>
      <c r="B191" s="22">
        <v>5000</v>
      </c>
      <c r="C191" s="22">
        <v>6000</v>
      </c>
      <c r="D191" s="22">
        <v>5000</v>
      </c>
      <c r="E191" s="22">
        <v>6000</v>
      </c>
      <c r="F191" s="22">
        <v>5000</v>
      </c>
    </row>
    <row r="192" spans="1:6" x14ac:dyDescent="0.25">
      <c r="A192" s="19" t="s">
        <v>115</v>
      </c>
      <c r="B192" s="22">
        <v>-5000</v>
      </c>
      <c r="C192" s="22">
        <v>-5000</v>
      </c>
      <c r="D192" s="22">
        <v>-5000</v>
      </c>
      <c r="E192" s="22">
        <v>-6000</v>
      </c>
      <c r="F192" s="22">
        <v>-3000</v>
      </c>
    </row>
    <row r="193" spans="1:6" x14ac:dyDescent="0.25">
      <c r="A193" s="16" t="s">
        <v>2</v>
      </c>
      <c r="B193" s="16"/>
      <c r="C193" s="16"/>
      <c r="D193" s="16"/>
      <c r="E193" s="16"/>
      <c r="F193" s="16"/>
    </row>
    <row r="194" spans="1:6" x14ac:dyDescent="0.25">
      <c r="A194" s="19" t="s">
        <v>192</v>
      </c>
      <c r="B194" s="16"/>
      <c r="C194" s="16"/>
      <c r="D194" s="16"/>
      <c r="E194" s="16"/>
      <c r="F194" s="16"/>
    </row>
    <row r="195" spans="1:6" x14ac:dyDescent="0.25">
      <c r="A195" s="19" t="s">
        <v>121</v>
      </c>
      <c r="B195" s="22">
        <v>3000</v>
      </c>
      <c r="C195" s="22">
        <v>2000</v>
      </c>
      <c r="D195" s="22">
        <v>2000</v>
      </c>
      <c r="E195" s="22">
        <v>2000</v>
      </c>
      <c r="F195" s="29" t="s">
        <v>63</v>
      </c>
    </row>
    <row r="196" spans="1:6" x14ac:dyDescent="0.25">
      <c r="A196" s="19" t="s">
        <v>200</v>
      </c>
      <c r="B196" s="29" t="s">
        <v>63</v>
      </c>
      <c r="C196" s="29" t="s">
        <v>63</v>
      </c>
      <c r="D196" s="29" t="s">
        <v>63</v>
      </c>
      <c r="E196" s="29" t="s">
        <v>63</v>
      </c>
      <c r="F196" s="29" t="s">
        <v>63</v>
      </c>
    </row>
    <row r="197" spans="1:6" x14ac:dyDescent="0.25">
      <c r="A197" s="19" t="s">
        <v>120</v>
      </c>
      <c r="B197" s="29" t="s">
        <v>63</v>
      </c>
      <c r="C197" s="29" t="s">
        <v>63</v>
      </c>
      <c r="D197" s="29" t="s">
        <v>63</v>
      </c>
      <c r="E197" s="29" t="s">
        <v>63</v>
      </c>
      <c r="F197" s="29" t="s">
        <v>63</v>
      </c>
    </row>
    <row r="198" spans="1:6" x14ac:dyDescent="0.25">
      <c r="A198" s="19" t="s">
        <v>119</v>
      </c>
      <c r="B198" s="22">
        <v>-220000</v>
      </c>
      <c r="C198" s="22">
        <v>-266000</v>
      </c>
      <c r="D198" s="22">
        <v>-325000</v>
      </c>
      <c r="E198" s="22">
        <v>-270000</v>
      </c>
      <c r="F198" s="22">
        <v>-210000</v>
      </c>
    </row>
    <row r="199" spans="1:6" x14ac:dyDescent="0.25">
      <c r="A199" s="19" t="s">
        <v>117</v>
      </c>
      <c r="B199" s="22">
        <v>-48000</v>
      </c>
      <c r="C199" s="22">
        <v>-82000</v>
      </c>
      <c r="D199" s="22">
        <v>-91000</v>
      </c>
      <c r="E199" s="22">
        <v>-214000</v>
      </c>
      <c r="F199" s="22">
        <v>-71000</v>
      </c>
    </row>
    <row r="200" spans="1:6" x14ac:dyDescent="0.25">
      <c r="A200" s="19" t="s">
        <v>68</v>
      </c>
      <c r="B200" s="22">
        <v>-129000</v>
      </c>
      <c r="C200" s="22">
        <v>-126000</v>
      </c>
      <c r="D200" s="22">
        <v>-79000</v>
      </c>
      <c r="E200" s="22">
        <v>-367000</v>
      </c>
      <c r="F200" s="22">
        <v>-145000</v>
      </c>
    </row>
    <row r="201" spans="1:6" x14ac:dyDescent="0.25">
      <c r="A201" s="19" t="s">
        <v>65</v>
      </c>
      <c r="B201" s="22">
        <v>6153000</v>
      </c>
      <c r="C201" s="22">
        <v>4779000</v>
      </c>
      <c r="D201" s="22">
        <v>5063000</v>
      </c>
      <c r="E201" s="22">
        <v>4281000</v>
      </c>
      <c r="F201" s="22">
        <v>4409000</v>
      </c>
    </row>
    <row r="202" spans="1:6" x14ac:dyDescent="0.25">
      <c r="A202" s="19" t="s">
        <v>116</v>
      </c>
      <c r="B202" s="22">
        <v>1000</v>
      </c>
      <c r="C202" s="22">
        <v>1000</v>
      </c>
      <c r="D202" s="22">
        <v>1000</v>
      </c>
      <c r="E202" s="22">
        <v>1000</v>
      </c>
      <c r="F202" s="22">
        <v>1000</v>
      </c>
    </row>
    <row r="203" spans="1:6" x14ac:dyDescent="0.25">
      <c r="A203" s="19" t="s">
        <v>115</v>
      </c>
      <c r="B203" s="22">
        <v>-2000</v>
      </c>
      <c r="C203" s="29" t="s">
        <v>63</v>
      </c>
      <c r="D203" s="29" t="s">
        <v>63</v>
      </c>
      <c r="E203" s="29" t="s">
        <v>63</v>
      </c>
      <c r="F203" s="29" t="s">
        <v>63</v>
      </c>
    </row>
    <row r="204" spans="1:6" x14ac:dyDescent="0.25">
      <c r="A204" s="16" t="s">
        <v>2</v>
      </c>
      <c r="B204" s="16"/>
      <c r="C204" s="16"/>
      <c r="D204" s="16"/>
      <c r="E204" s="16"/>
      <c r="F204" s="16"/>
    </row>
    <row r="205" spans="1:6" x14ac:dyDescent="0.25">
      <c r="A205" s="19" t="s">
        <v>250</v>
      </c>
      <c r="B205" s="16"/>
      <c r="C205" s="16"/>
      <c r="D205" s="16"/>
      <c r="E205" s="16"/>
      <c r="F205" s="16"/>
    </row>
    <row r="206" spans="1:6" x14ac:dyDescent="0.25">
      <c r="A206" s="19" t="s">
        <v>121</v>
      </c>
      <c r="B206" s="29" t="s">
        <v>63</v>
      </c>
      <c r="C206" s="29" t="s">
        <v>63</v>
      </c>
      <c r="D206" s="29" t="s">
        <v>63</v>
      </c>
      <c r="E206" s="29" t="s">
        <v>63</v>
      </c>
      <c r="F206" s="29" t="s">
        <v>63</v>
      </c>
    </row>
    <row r="207" spans="1:6" x14ac:dyDescent="0.25">
      <c r="A207" s="19" t="s">
        <v>200</v>
      </c>
      <c r="B207" s="29" t="s">
        <v>63</v>
      </c>
      <c r="C207" s="29" t="s">
        <v>63</v>
      </c>
      <c r="D207" s="29" t="s">
        <v>63</v>
      </c>
      <c r="E207" s="29" t="s">
        <v>63</v>
      </c>
      <c r="F207" s="29" t="s">
        <v>63</v>
      </c>
    </row>
    <row r="208" spans="1:6" x14ac:dyDescent="0.25">
      <c r="A208" s="19" t="s">
        <v>120</v>
      </c>
      <c r="B208" s="29" t="s">
        <v>63</v>
      </c>
      <c r="C208" s="29" t="s">
        <v>63</v>
      </c>
      <c r="D208" s="29" t="s">
        <v>63</v>
      </c>
      <c r="E208" s="29" t="s">
        <v>63</v>
      </c>
      <c r="F208" s="29" t="s">
        <v>63</v>
      </c>
    </row>
    <row r="209" spans="1:6" x14ac:dyDescent="0.25">
      <c r="A209" s="19" t="s">
        <v>119</v>
      </c>
      <c r="B209" s="29" t="s">
        <v>63</v>
      </c>
      <c r="C209" s="29" t="s">
        <v>63</v>
      </c>
      <c r="D209" s="29" t="s">
        <v>63</v>
      </c>
      <c r="E209" s="29" t="s">
        <v>63</v>
      </c>
      <c r="F209" s="29" t="s">
        <v>63</v>
      </c>
    </row>
    <row r="210" spans="1:6" x14ac:dyDescent="0.25">
      <c r="A210" s="19" t="s">
        <v>117</v>
      </c>
      <c r="B210" s="29" t="s">
        <v>63</v>
      </c>
      <c r="C210" s="29" t="s">
        <v>63</v>
      </c>
      <c r="D210" s="29" t="s">
        <v>63</v>
      </c>
      <c r="E210" s="29" t="s">
        <v>63</v>
      </c>
      <c r="F210" s="29" t="s">
        <v>63</v>
      </c>
    </row>
    <row r="211" spans="1:6" x14ac:dyDescent="0.25">
      <c r="A211" s="19" t="s">
        <v>68</v>
      </c>
      <c r="B211" s="29" t="s">
        <v>63</v>
      </c>
      <c r="C211" s="22">
        <v>214000</v>
      </c>
      <c r="D211" s="22">
        <v>314000</v>
      </c>
      <c r="E211" s="22">
        <v>111000</v>
      </c>
      <c r="F211" s="29" t="s">
        <v>63</v>
      </c>
    </row>
    <row r="212" spans="1:6" x14ac:dyDescent="0.25">
      <c r="A212" s="19" t="s">
        <v>65</v>
      </c>
      <c r="B212" s="29" t="s">
        <v>63</v>
      </c>
      <c r="C212" s="22">
        <v>7663000</v>
      </c>
      <c r="D212" s="22">
        <v>8076000</v>
      </c>
      <c r="E212" s="29" t="s">
        <v>63</v>
      </c>
      <c r="F212" s="29" t="s">
        <v>63</v>
      </c>
    </row>
    <row r="213" spans="1:6" x14ac:dyDescent="0.25">
      <c r="A213" s="19" t="s">
        <v>116</v>
      </c>
      <c r="B213" s="29" t="s">
        <v>63</v>
      </c>
      <c r="C213" s="29" t="s">
        <v>63</v>
      </c>
      <c r="D213" s="29" t="s">
        <v>63</v>
      </c>
      <c r="E213" s="29" t="s">
        <v>63</v>
      </c>
      <c r="F213" s="29" t="s">
        <v>63</v>
      </c>
    </row>
    <row r="214" spans="1:6" x14ac:dyDescent="0.25">
      <c r="A214" s="19" t="s">
        <v>115</v>
      </c>
      <c r="B214" s="29" t="s">
        <v>63</v>
      </c>
      <c r="C214" s="29" t="s">
        <v>63</v>
      </c>
      <c r="D214" s="29" t="s">
        <v>63</v>
      </c>
      <c r="E214" s="29" t="s">
        <v>63</v>
      </c>
      <c r="F214" s="29" t="s">
        <v>63</v>
      </c>
    </row>
    <row r="215" spans="1:6" x14ac:dyDescent="0.25">
      <c r="A215" s="16" t="s">
        <v>2</v>
      </c>
      <c r="B215" s="16"/>
      <c r="C215" s="16"/>
      <c r="D215" s="16"/>
      <c r="E215" s="16"/>
      <c r="F215" s="16"/>
    </row>
    <row r="216" spans="1:6" x14ac:dyDescent="0.25">
      <c r="A216" s="19" t="s">
        <v>249</v>
      </c>
      <c r="B216" s="16"/>
      <c r="C216" s="16"/>
      <c r="D216" s="16"/>
      <c r="E216" s="16"/>
      <c r="F216" s="16"/>
    </row>
    <row r="217" spans="1:6" x14ac:dyDescent="0.25">
      <c r="A217" s="19" t="s">
        <v>121</v>
      </c>
      <c r="B217" s="22">
        <v>485000</v>
      </c>
      <c r="C217" s="29" t="s">
        <v>63</v>
      </c>
      <c r="D217" s="29" t="s">
        <v>63</v>
      </c>
      <c r="E217" s="29" t="s">
        <v>63</v>
      </c>
      <c r="F217" s="29" t="s">
        <v>63</v>
      </c>
    </row>
    <row r="218" spans="1:6" x14ac:dyDescent="0.25">
      <c r="A218" s="19" t="s">
        <v>200</v>
      </c>
      <c r="B218" s="29" t="s">
        <v>63</v>
      </c>
      <c r="C218" s="29" t="s">
        <v>63</v>
      </c>
      <c r="D218" s="29" t="s">
        <v>63</v>
      </c>
      <c r="E218" s="29" t="s">
        <v>63</v>
      </c>
      <c r="F218" s="29" t="s">
        <v>63</v>
      </c>
    </row>
    <row r="219" spans="1:6" x14ac:dyDescent="0.25">
      <c r="A219" s="19" t="s">
        <v>120</v>
      </c>
      <c r="B219" s="22">
        <v>270000</v>
      </c>
      <c r="C219" s="29" t="s">
        <v>63</v>
      </c>
      <c r="D219" s="29" t="s">
        <v>63</v>
      </c>
      <c r="E219" s="29" t="s">
        <v>63</v>
      </c>
      <c r="F219" s="29" t="s">
        <v>63</v>
      </c>
    </row>
    <row r="220" spans="1:6" x14ac:dyDescent="0.25">
      <c r="A220" s="19" t="s">
        <v>119</v>
      </c>
      <c r="B220" s="22">
        <v>-68000</v>
      </c>
      <c r="C220" s="29" t="s">
        <v>63</v>
      </c>
      <c r="D220" s="29" t="s">
        <v>63</v>
      </c>
      <c r="E220" s="29" t="s">
        <v>63</v>
      </c>
      <c r="F220" s="29" t="s">
        <v>63</v>
      </c>
    </row>
    <row r="221" spans="1:6" x14ac:dyDescent="0.25">
      <c r="A221" s="19" t="s">
        <v>117</v>
      </c>
      <c r="B221" s="22">
        <v>68000</v>
      </c>
      <c r="C221" s="29" t="s">
        <v>63</v>
      </c>
      <c r="D221" s="29" t="s">
        <v>63</v>
      </c>
      <c r="E221" s="29" t="s">
        <v>63</v>
      </c>
      <c r="F221" s="29" t="s">
        <v>63</v>
      </c>
    </row>
    <row r="222" spans="1:6" x14ac:dyDescent="0.25">
      <c r="A222" s="19" t="s">
        <v>68</v>
      </c>
      <c r="B222" s="22">
        <v>235000</v>
      </c>
      <c r="C222" s="29" t="s">
        <v>63</v>
      </c>
      <c r="D222" s="29" t="s">
        <v>63</v>
      </c>
      <c r="E222" s="29" t="s">
        <v>63</v>
      </c>
      <c r="F222" s="29" t="s">
        <v>63</v>
      </c>
    </row>
    <row r="223" spans="1:6" x14ac:dyDescent="0.25">
      <c r="A223" s="19" t="s">
        <v>65</v>
      </c>
      <c r="B223" s="22">
        <v>3161000</v>
      </c>
      <c r="C223" s="29" t="s">
        <v>63</v>
      </c>
      <c r="D223" s="29" t="s">
        <v>63</v>
      </c>
      <c r="E223" s="29" t="s">
        <v>63</v>
      </c>
      <c r="F223" s="29" t="s">
        <v>63</v>
      </c>
    </row>
    <row r="224" spans="1:6" x14ac:dyDescent="0.25">
      <c r="A224" s="19" t="s">
        <v>116</v>
      </c>
      <c r="B224" s="22">
        <v>82000</v>
      </c>
      <c r="C224" s="29" t="s">
        <v>63</v>
      </c>
      <c r="D224" s="29" t="s">
        <v>63</v>
      </c>
      <c r="E224" s="29" t="s">
        <v>63</v>
      </c>
      <c r="F224" s="29" t="s">
        <v>63</v>
      </c>
    </row>
    <row r="225" spans="1:6" x14ac:dyDescent="0.25">
      <c r="A225" s="19" t="s">
        <v>115</v>
      </c>
      <c r="B225" s="22">
        <v>-176000</v>
      </c>
      <c r="C225" s="29" t="s">
        <v>63</v>
      </c>
      <c r="D225" s="29" t="s">
        <v>63</v>
      </c>
      <c r="E225" s="29" t="s">
        <v>63</v>
      </c>
      <c r="F225" s="29" t="s">
        <v>63</v>
      </c>
    </row>
    <row r="226" spans="1:6" x14ac:dyDescent="0.25">
      <c r="A226" s="16" t="s">
        <v>2</v>
      </c>
      <c r="B226" s="16"/>
      <c r="C226" s="16"/>
      <c r="D226" s="16"/>
      <c r="E226" s="16"/>
      <c r="F226" s="16"/>
    </row>
    <row r="227" spans="1:6" x14ac:dyDescent="0.25">
      <c r="A227" s="19" t="s">
        <v>190</v>
      </c>
      <c r="B227" s="16"/>
      <c r="C227" s="16"/>
      <c r="D227" s="16"/>
      <c r="E227" s="16"/>
      <c r="F227" s="16"/>
    </row>
    <row r="228" spans="1:6" x14ac:dyDescent="0.25">
      <c r="A228" s="19" t="s">
        <v>121</v>
      </c>
      <c r="B228" s="29" t="s">
        <v>63</v>
      </c>
      <c r="C228" s="29" t="s">
        <v>63</v>
      </c>
      <c r="D228" s="29" t="s">
        <v>63</v>
      </c>
      <c r="E228" s="29" t="s">
        <v>63</v>
      </c>
      <c r="F228" s="29" t="s">
        <v>63</v>
      </c>
    </row>
    <row r="229" spans="1:6" x14ac:dyDescent="0.25">
      <c r="A229" s="19" t="s">
        <v>200</v>
      </c>
      <c r="B229" s="29" t="s">
        <v>63</v>
      </c>
      <c r="C229" s="29" t="s">
        <v>63</v>
      </c>
      <c r="D229" s="29" t="s">
        <v>63</v>
      </c>
      <c r="E229" s="29" t="s">
        <v>63</v>
      </c>
      <c r="F229" s="29" t="s">
        <v>63</v>
      </c>
    </row>
    <row r="230" spans="1:6" x14ac:dyDescent="0.25">
      <c r="A230" s="19" t="s">
        <v>120</v>
      </c>
      <c r="B230" s="29" t="s">
        <v>63</v>
      </c>
      <c r="C230" s="29" t="s">
        <v>63</v>
      </c>
      <c r="D230" s="29" t="s">
        <v>63</v>
      </c>
      <c r="E230" s="29" t="s">
        <v>63</v>
      </c>
      <c r="F230" s="29" t="s">
        <v>63</v>
      </c>
    </row>
    <row r="231" spans="1:6" x14ac:dyDescent="0.25">
      <c r="A231" s="19" t="s">
        <v>119</v>
      </c>
      <c r="B231" s="29" t="s">
        <v>63</v>
      </c>
      <c r="C231" s="29" t="s">
        <v>63</v>
      </c>
      <c r="D231" s="29" t="s">
        <v>63</v>
      </c>
      <c r="E231" s="29" t="s">
        <v>63</v>
      </c>
      <c r="F231" s="29" t="s">
        <v>63</v>
      </c>
    </row>
    <row r="232" spans="1:6" x14ac:dyDescent="0.25">
      <c r="A232" s="19" t="s">
        <v>117</v>
      </c>
      <c r="B232" s="29" t="s">
        <v>63</v>
      </c>
      <c r="C232" s="29" t="s">
        <v>63</v>
      </c>
      <c r="D232" s="29" t="s">
        <v>63</v>
      </c>
      <c r="E232" s="29" t="s">
        <v>63</v>
      </c>
      <c r="F232" s="29" t="s">
        <v>63</v>
      </c>
    </row>
    <row r="233" spans="1:6" x14ac:dyDescent="0.25">
      <c r="A233" s="19" t="s">
        <v>68</v>
      </c>
      <c r="B233" s="29" t="s">
        <v>63</v>
      </c>
      <c r="C233" s="29" t="s">
        <v>63</v>
      </c>
      <c r="D233" s="29" t="s">
        <v>63</v>
      </c>
      <c r="E233" s="29" t="s">
        <v>63</v>
      </c>
      <c r="F233" s="29" t="s">
        <v>63</v>
      </c>
    </row>
    <row r="234" spans="1:6" x14ac:dyDescent="0.25">
      <c r="A234" s="19" t="s">
        <v>65</v>
      </c>
      <c r="B234" s="29" t="s">
        <v>63</v>
      </c>
      <c r="C234" s="29" t="s">
        <v>63</v>
      </c>
      <c r="D234" s="29" t="s">
        <v>63</v>
      </c>
      <c r="E234" s="29" t="s">
        <v>63</v>
      </c>
      <c r="F234" s="29" t="s">
        <v>63</v>
      </c>
    </row>
    <row r="235" spans="1:6" x14ac:dyDescent="0.25">
      <c r="A235" s="19" t="s">
        <v>116</v>
      </c>
      <c r="B235" s="29" t="s">
        <v>63</v>
      </c>
      <c r="C235" s="29" t="s">
        <v>63</v>
      </c>
      <c r="D235" s="29" t="s">
        <v>63</v>
      </c>
      <c r="E235" s="29" t="s">
        <v>63</v>
      </c>
      <c r="F235" s="29" t="s">
        <v>63</v>
      </c>
    </row>
    <row r="236" spans="1:6" x14ac:dyDescent="0.25">
      <c r="A236" s="19" t="s">
        <v>115</v>
      </c>
      <c r="B236" s="29" t="s">
        <v>63</v>
      </c>
      <c r="C236" s="29" t="s">
        <v>63</v>
      </c>
      <c r="D236" s="29" t="s">
        <v>63</v>
      </c>
      <c r="E236" s="29" t="s">
        <v>63</v>
      </c>
      <c r="F236" s="29" t="s">
        <v>63</v>
      </c>
    </row>
    <row r="237" spans="1:6" x14ac:dyDescent="0.25">
      <c r="A237" s="16"/>
    </row>
    <row r="238" spans="1:6" x14ac:dyDescent="0.25">
      <c r="A238" s="28" t="s">
        <v>128</v>
      </c>
    </row>
    <row r="239" spans="1:6" x14ac:dyDescent="0.25">
      <c r="A239" s="16" t="s">
        <v>2</v>
      </c>
    </row>
    <row r="240" spans="1:6" x14ac:dyDescent="0.25">
      <c r="A240" s="16" t="s">
        <v>220</v>
      </c>
    </row>
    <row r="241" spans="1:6" x14ac:dyDescent="0.25">
      <c r="A241" s="16" t="s">
        <v>2</v>
      </c>
    </row>
    <row r="242" spans="1:6" x14ac:dyDescent="0.25">
      <c r="A242" s="14"/>
    </row>
    <row r="243" spans="1:6" ht="178.5" customHeight="1" x14ac:dyDescent="0.3">
      <c r="A243" s="46" t="s">
        <v>62</v>
      </c>
      <c r="B243" s="5"/>
      <c r="C243" s="5"/>
      <c r="D243" s="5"/>
      <c r="E243" s="5"/>
      <c r="F243" s="5"/>
    </row>
  </sheetData>
  <mergeCells count="7">
    <mergeCell ref="A243:F243"/>
    <mergeCell ref="A2:L2"/>
    <mergeCell ref="A1:D1"/>
    <mergeCell ref="A13:F13"/>
    <mergeCell ref="A15:F15"/>
    <mergeCell ref="A132:F132"/>
    <mergeCell ref="A134:F134"/>
  </mergeCell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16426-DC13-4612-9D39-E76877C8D81D}">
  <dimension ref="A1:L98"/>
  <sheetViews>
    <sheetView topLeftCell="A18" zoomScaleNormal="100" workbookViewId="0">
      <selection activeCell="G32" sqref="G32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257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256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7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7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7" x14ac:dyDescent="0.25">
      <c r="A19" s="16" t="s">
        <v>2</v>
      </c>
      <c r="B19" s="16"/>
      <c r="C19" s="16"/>
      <c r="D19" s="16"/>
      <c r="E19" s="16"/>
      <c r="F19" s="16"/>
    </row>
    <row r="20" spans="1:7" x14ac:dyDescent="0.25">
      <c r="A20" s="19" t="s">
        <v>68</v>
      </c>
      <c r="B20" s="16"/>
      <c r="C20" s="16"/>
      <c r="D20" s="16"/>
      <c r="E20" s="16"/>
      <c r="F20" s="16"/>
    </row>
    <row r="21" spans="1:7" x14ac:dyDescent="0.25">
      <c r="A21" s="16" t="s">
        <v>255</v>
      </c>
      <c r="B21" s="17">
        <v>-310000</v>
      </c>
      <c r="C21" s="17">
        <v>1409000</v>
      </c>
      <c r="D21" s="17">
        <v>810000</v>
      </c>
      <c r="E21" s="17">
        <v>829000</v>
      </c>
      <c r="F21" s="17">
        <v>847000</v>
      </c>
    </row>
    <row r="22" spans="1:7" x14ac:dyDescent="0.25">
      <c r="A22" s="16" t="s">
        <v>54</v>
      </c>
      <c r="B22" s="17">
        <v>-147000</v>
      </c>
      <c r="C22" s="17">
        <v>-125000</v>
      </c>
      <c r="D22" s="17">
        <v>-71000</v>
      </c>
      <c r="E22" s="17">
        <v>-70000</v>
      </c>
      <c r="F22" s="17">
        <v>-235000</v>
      </c>
    </row>
    <row r="23" spans="1:7" x14ac:dyDescent="0.25">
      <c r="A23" s="16" t="s">
        <v>55</v>
      </c>
      <c r="B23" s="17">
        <v>34000</v>
      </c>
      <c r="C23" s="15" t="s">
        <v>63</v>
      </c>
      <c r="D23" s="15" t="s">
        <v>63</v>
      </c>
      <c r="E23" s="15" t="s">
        <v>63</v>
      </c>
      <c r="F23" s="15" t="s">
        <v>63</v>
      </c>
    </row>
    <row r="24" spans="1:7" x14ac:dyDescent="0.25">
      <c r="A24" s="16" t="s">
        <v>131</v>
      </c>
      <c r="B24" s="22">
        <v>-423000</v>
      </c>
      <c r="C24" s="22">
        <v>1284000</v>
      </c>
      <c r="D24" s="22">
        <v>739000</v>
      </c>
      <c r="E24" s="22">
        <v>759000</v>
      </c>
      <c r="F24" s="22">
        <v>612000</v>
      </c>
    </row>
    <row r="25" spans="1:7" x14ac:dyDescent="0.25">
      <c r="A25" s="16"/>
    </row>
    <row r="26" spans="1:7" ht="16.2" thickBot="1" x14ac:dyDescent="0.35">
      <c r="A26" s="50" t="s">
        <v>128</v>
      </c>
      <c r="B26" s="5"/>
      <c r="C26" s="5"/>
      <c r="D26" s="5"/>
      <c r="E26" s="5"/>
      <c r="F26" s="5"/>
    </row>
    <row r="27" spans="1:7" x14ac:dyDescent="0.25">
      <c r="A27" s="27" t="s">
        <v>127</v>
      </c>
      <c r="B27" s="26" t="s">
        <v>126</v>
      </c>
      <c r="C27" s="26" t="s">
        <v>125</v>
      </c>
      <c r="D27" s="26" t="s">
        <v>124</v>
      </c>
      <c r="E27" s="26" t="s">
        <v>123</v>
      </c>
      <c r="F27" s="26" t="s">
        <v>189</v>
      </c>
    </row>
    <row r="28" spans="1:7" x14ac:dyDescent="0.25">
      <c r="A28" s="16" t="s">
        <v>74</v>
      </c>
      <c r="B28" s="20">
        <v>43465</v>
      </c>
      <c r="C28" s="20">
        <v>43830</v>
      </c>
      <c r="D28" s="20">
        <v>44196</v>
      </c>
      <c r="E28" s="20">
        <v>44561</v>
      </c>
      <c r="F28" s="20">
        <v>44926</v>
      </c>
    </row>
    <row r="29" spans="1:7" x14ac:dyDescent="0.25">
      <c r="A29" s="16" t="s">
        <v>122</v>
      </c>
      <c r="B29" s="15" t="s">
        <v>0</v>
      </c>
      <c r="C29" s="15" t="s">
        <v>0</v>
      </c>
      <c r="D29" s="15" t="s">
        <v>0</v>
      </c>
      <c r="E29" s="15" t="s">
        <v>0</v>
      </c>
      <c r="F29" s="15" t="s">
        <v>0</v>
      </c>
    </row>
    <row r="30" spans="1:7" x14ac:dyDescent="0.25">
      <c r="A30" s="16" t="s">
        <v>2</v>
      </c>
      <c r="B30" s="16"/>
      <c r="C30" s="16"/>
      <c r="D30" s="16"/>
      <c r="E30" s="16"/>
      <c r="F30" s="16"/>
    </row>
    <row r="31" spans="1:7" x14ac:dyDescent="0.25">
      <c r="A31" s="19" t="s">
        <v>121</v>
      </c>
      <c r="B31" s="16"/>
      <c r="C31" s="16"/>
      <c r="D31" s="16"/>
      <c r="E31" s="16"/>
      <c r="F31" s="16"/>
    </row>
    <row r="32" spans="1:7" x14ac:dyDescent="0.25">
      <c r="A32" s="16" t="s">
        <v>3</v>
      </c>
      <c r="B32" s="17">
        <v>12657000</v>
      </c>
      <c r="C32" s="17">
        <v>12347000</v>
      </c>
      <c r="D32" s="17">
        <v>13578000</v>
      </c>
      <c r="E32" s="17">
        <v>14905000</v>
      </c>
      <c r="F32" s="17">
        <v>17220000</v>
      </c>
      <c r="G32" s="13">
        <f>F32/F33</f>
        <v>1</v>
      </c>
    </row>
    <row r="33" spans="1:6" x14ac:dyDescent="0.25">
      <c r="A33" s="16" t="s">
        <v>130</v>
      </c>
      <c r="B33" s="22">
        <v>12657000</v>
      </c>
      <c r="C33" s="22">
        <v>12347000</v>
      </c>
      <c r="D33" s="22">
        <v>13578000</v>
      </c>
      <c r="E33" s="22">
        <v>14905000</v>
      </c>
      <c r="F33" s="22">
        <v>17220000</v>
      </c>
    </row>
    <row r="34" spans="1:6" x14ac:dyDescent="0.25">
      <c r="A34" s="16" t="s">
        <v>2</v>
      </c>
      <c r="B34" s="16"/>
      <c r="C34" s="16"/>
      <c r="D34" s="16"/>
      <c r="E34" s="16"/>
      <c r="F34" s="16"/>
    </row>
    <row r="35" spans="1:6" x14ac:dyDescent="0.25">
      <c r="A35" s="19" t="s">
        <v>120</v>
      </c>
      <c r="B35" s="16"/>
      <c r="C35" s="16"/>
      <c r="D35" s="16"/>
      <c r="E35" s="16"/>
      <c r="F35" s="16"/>
    </row>
    <row r="36" spans="1:6" x14ac:dyDescent="0.25">
      <c r="A36" s="16" t="s">
        <v>3</v>
      </c>
      <c r="B36" s="17">
        <v>-552000</v>
      </c>
      <c r="C36" s="17">
        <v>1775000</v>
      </c>
      <c r="D36" s="17">
        <v>1217000</v>
      </c>
      <c r="E36" s="17">
        <v>1477000</v>
      </c>
      <c r="F36" s="17">
        <v>1483000</v>
      </c>
    </row>
    <row r="37" spans="1:6" x14ac:dyDescent="0.25">
      <c r="A37" s="16" t="s">
        <v>130</v>
      </c>
      <c r="B37" s="22">
        <v>-552000</v>
      </c>
      <c r="C37" s="22">
        <v>1775000</v>
      </c>
      <c r="D37" s="22">
        <v>1217000</v>
      </c>
      <c r="E37" s="22">
        <v>1477000</v>
      </c>
      <c r="F37" s="22">
        <v>1483000</v>
      </c>
    </row>
    <row r="38" spans="1:6" x14ac:dyDescent="0.25">
      <c r="A38" s="16" t="s">
        <v>2</v>
      </c>
      <c r="B38" s="16"/>
      <c r="C38" s="16"/>
      <c r="D38" s="16"/>
      <c r="E38" s="16"/>
      <c r="F38" s="16"/>
    </row>
    <row r="39" spans="1:6" x14ac:dyDescent="0.25">
      <c r="A39" s="19" t="s">
        <v>119</v>
      </c>
      <c r="B39" s="16"/>
      <c r="C39" s="16"/>
      <c r="D39" s="16"/>
      <c r="E39" s="16"/>
      <c r="F39" s="16"/>
    </row>
    <row r="40" spans="1:6" x14ac:dyDescent="0.25">
      <c r="A40" s="16" t="s">
        <v>3</v>
      </c>
      <c r="B40" s="17">
        <v>-734000</v>
      </c>
      <c r="C40" s="17">
        <v>-841000</v>
      </c>
      <c r="D40" s="17">
        <v>-902000</v>
      </c>
      <c r="E40" s="17">
        <v>-925000</v>
      </c>
      <c r="F40" s="17">
        <v>-1169000</v>
      </c>
    </row>
    <row r="41" spans="1:6" x14ac:dyDescent="0.25">
      <c r="A41" s="16" t="s">
        <v>130</v>
      </c>
      <c r="B41" s="22">
        <v>-734000</v>
      </c>
      <c r="C41" s="22">
        <v>-841000</v>
      </c>
      <c r="D41" s="22">
        <v>-902000</v>
      </c>
      <c r="E41" s="22">
        <v>-925000</v>
      </c>
      <c r="F41" s="22">
        <v>-1169000</v>
      </c>
    </row>
    <row r="42" spans="1:6" x14ac:dyDescent="0.25">
      <c r="A42" s="16" t="s">
        <v>2</v>
      </c>
      <c r="B42" s="16"/>
      <c r="C42" s="16"/>
      <c r="D42" s="16"/>
      <c r="E42" s="16"/>
      <c r="F42" s="16"/>
    </row>
    <row r="43" spans="1:6" x14ac:dyDescent="0.25">
      <c r="A43" s="19" t="s">
        <v>118</v>
      </c>
      <c r="B43" s="16"/>
      <c r="C43" s="16"/>
      <c r="D43" s="16"/>
      <c r="E43" s="16"/>
      <c r="F43" s="16"/>
    </row>
    <row r="44" spans="1:6" x14ac:dyDescent="0.25">
      <c r="A44" s="16" t="s">
        <v>3</v>
      </c>
      <c r="B44" s="17">
        <v>-1089000</v>
      </c>
      <c r="C44" s="17">
        <v>1127000</v>
      </c>
      <c r="D44" s="17">
        <v>566000</v>
      </c>
      <c r="E44" s="17">
        <v>789000</v>
      </c>
      <c r="F44" s="17">
        <v>662000</v>
      </c>
    </row>
    <row r="45" spans="1:6" x14ac:dyDescent="0.25">
      <c r="A45" s="16" t="s">
        <v>130</v>
      </c>
      <c r="B45" s="22">
        <v>-1089000</v>
      </c>
      <c r="C45" s="22">
        <v>1127000</v>
      </c>
      <c r="D45" s="22">
        <v>566000</v>
      </c>
      <c r="E45" s="22">
        <v>789000</v>
      </c>
      <c r="F45" s="22">
        <v>662000</v>
      </c>
    </row>
    <row r="46" spans="1:6" x14ac:dyDescent="0.25">
      <c r="A46" s="16" t="s">
        <v>2</v>
      </c>
      <c r="B46" s="16"/>
      <c r="C46" s="16"/>
      <c r="D46" s="16"/>
      <c r="E46" s="16"/>
      <c r="F46" s="16"/>
    </row>
    <row r="47" spans="1:6" x14ac:dyDescent="0.25">
      <c r="A47" s="19" t="s">
        <v>117</v>
      </c>
      <c r="B47" s="16"/>
      <c r="C47" s="16"/>
      <c r="D47" s="16"/>
      <c r="E47" s="16"/>
      <c r="F47" s="16"/>
    </row>
    <row r="48" spans="1:6" x14ac:dyDescent="0.25">
      <c r="A48" s="16" t="s">
        <v>3</v>
      </c>
      <c r="B48" s="17">
        <v>-739000</v>
      </c>
      <c r="C48" s="17">
        <v>-278000</v>
      </c>
      <c r="D48" s="17">
        <v>-305000</v>
      </c>
      <c r="E48" s="17">
        <v>-136000</v>
      </c>
      <c r="F48" s="17">
        <v>-162000</v>
      </c>
    </row>
    <row r="49" spans="1:6" x14ac:dyDescent="0.25">
      <c r="A49" s="16" t="s">
        <v>130</v>
      </c>
      <c r="B49" s="22">
        <v>-739000</v>
      </c>
      <c r="C49" s="22">
        <v>-278000</v>
      </c>
      <c r="D49" s="22">
        <v>-305000</v>
      </c>
      <c r="E49" s="22">
        <v>-136000</v>
      </c>
      <c r="F49" s="22">
        <v>-162000</v>
      </c>
    </row>
    <row r="50" spans="1:6" x14ac:dyDescent="0.25">
      <c r="A50" s="16" t="s">
        <v>2</v>
      </c>
      <c r="B50" s="16"/>
      <c r="C50" s="16"/>
      <c r="D50" s="16"/>
      <c r="E50" s="16"/>
      <c r="F50" s="16"/>
    </row>
    <row r="51" spans="1:6" x14ac:dyDescent="0.25">
      <c r="A51" s="19" t="s">
        <v>68</v>
      </c>
      <c r="B51" s="16"/>
      <c r="C51" s="16"/>
      <c r="D51" s="16"/>
      <c r="E51" s="16"/>
      <c r="F51" s="16"/>
    </row>
    <row r="52" spans="1:6" x14ac:dyDescent="0.25">
      <c r="A52" s="16" t="s">
        <v>3</v>
      </c>
      <c r="B52" s="17">
        <v>-423000</v>
      </c>
      <c r="C52" s="17">
        <v>1284000</v>
      </c>
      <c r="D52" s="17">
        <v>739000</v>
      </c>
      <c r="E52" s="17">
        <v>759000</v>
      </c>
      <c r="F52" s="17">
        <v>612000</v>
      </c>
    </row>
    <row r="53" spans="1:6" x14ac:dyDescent="0.25">
      <c r="A53" s="16" t="s">
        <v>130</v>
      </c>
      <c r="B53" s="22">
        <v>-423000</v>
      </c>
      <c r="C53" s="22">
        <v>1284000</v>
      </c>
      <c r="D53" s="22">
        <v>739000</v>
      </c>
      <c r="E53" s="22">
        <v>759000</v>
      </c>
      <c r="F53" s="22">
        <v>612000</v>
      </c>
    </row>
    <row r="54" spans="1:6" x14ac:dyDescent="0.25">
      <c r="A54" s="16" t="s">
        <v>2</v>
      </c>
      <c r="B54" s="16"/>
      <c r="C54" s="16"/>
      <c r="D54" s="16"/>
      <c r="E54" s="16"/>
      <c r="F54" s="16"/>
    </row>
    <row r="55" spans="1:6" x14ac:dyDescent="0.25">
      <c r="A55" s="19" t="s">
        <v>65</v>
      </c>
      <c r="B55" s="16"/>
      <c r="C55" s="16"/>
      <c r="D55" s="16"/>
      <c r="E55" s="16"/>
      <c r="F55" s="16"/>
    </row>
    <row r="56" spans="1:6" x14ac:dyDescent="0.25">
      <c r="A56" s="16" t="s">
        <v>3</v>
      </c>
      <c r="B56" s="17">
        <v>56715000</v>
      </c>
      <c r="C56" s="17">
        <v>64382000</v>
      </c>
      <c r="D56" s="17">
        <v>69372000</v>
      </c>
      <c r="E56" s="17">
        <v>74745000</v>
      </c>
      <c r="F56" s="17">
        <v>78041000</v>
      </c>
    </row>
    <row r="57" spans="1:6" x14ac:dyDescent="0.25">
      <c r="A57" s="16" t="s">
        <v>130</v>
      </c>
      <c r="B57" s="22">
        <v>56715000</v>
      </c>
      <c r="C57" s="22">
        <v>64382000</v>
      </c>
      <c r="D57" s="22">
        <v>69372000</v>
      </c>
      <c r="E57" s="22">
        <v>74745000</v>
      </c>
      <c r="F57" s="22">
        <v>78041000</v>
      </c>
    </row>
    <row r="58" spans="1:6" x14ac:dyDescent="0.25">
      <c r="A58" s="16" t="s">
        <v>2</v>
      </c>
      <c r="B58" s="16"/>
      <c r="C58" s="16"/>
      <c r="D58" s="16"/>
      <c r="E58" s="16"/>
      <c r="F58" s="16"/>
    </row>
    <row r="59" spans="1:6" x14ac:dyDescent="0.25">
      <c r="A59" s="19" t="s">
        <v>116</v>
      </c>
      <c r="B59" s="16"/>
      <c r="C59" s="16"/>
      <c r="D59" s="16"/>
      <c r="E59" s="16"/>
      <c r="F59" s="16"/>
    </row>
    <row r="60" spans="1:6" x14ac:dyDescent="0.25">
      <c r="A60" s="16" t="s">
        <v>3</v>
      </c>
      <c r="B60" s="17">
        <v>1742000</v>
      </c>
      <c r="C60" s="17">
        <v>1613000</v>
      </c>
      <c r="D60" s="17">
        <v>1811000</v>
      </c>
      <c r="E60" s="17">
        <v>1977000</v>
      </c>
      <c r="F60" s="17">
        <v>2289000</v>
      </c>
    </row>
    <row r="61" spans="1:6" x14ac:dyDescent="0.25">
      <c r="A61" s="16" t="s">
        <v>130</v>
      </c>
      <c r="B61" s="22">
        <v>1742000</v>
      </c>
      <c r="C61" s="22">
        <v>1613000</v>
      </c>
      <c r="D61" s="22">
        <v>1811000</v>
      </c>
      <c r="E61" s="22">
        <v>1977000</v>
      </c>
      <c r="F61" s="22">
        <v>2289000</v>
      </c>
    </row>
    <row r="62" spans="1:6" x14ac:dyDescent="0.25">
      <c r="A62" s="16" t="s">
        <v>2</v>
      </c>
      <c r="B62" s="16"/>
      <c r="C62" s="16"/>
      <c r="D62" s="16"/>
      <c r="E62" s="16"/>
      <c r="F62" s="16"/>
    </row>
    <row r="63" spans="1:6" x14ac:dyDescent="0.25">
      <c r="A63" s="19" t="s">
        <v>115</v>
      </c>
      <c r="B63" s="16"/>
      <c r="C63" s="16"/>
      <c r="D63" s="16"/>
      <c r="E63" s="16"/>
      <c r="F63" s="16"/>
    </row>
    <row r="64" spans="1:6" x14ac:dyDescent="0.25">
      <c r="A64" s="16" t="s">
        <v>3</v>
      </c>
      <c r="B64" s="17">
        <v>-4509000</v>
      </c>
      <c r="C64" s="17">
        <v>-4877000</v>
      </c>
      <c r="D64" s="17">
        <v>-5484000</v>
      </c>
      <c r="E64" s="17">
        <v>-5505000</v>
      </c>
      <c r="F64" s="17">
        <v>-5778000</v>
      </c>
    </row>
    <row r="65" spans="1:6" x14ac:dyDescent="0.25">
      <c r="A65" s="16" t="s">
        <v>130</v>
      </c>
      <c r="B65" s="22">
        <v>-4509000</v>
      </c>
      <c r="C65" s="22">
        <v>-4877000</v>
      </c>
      <c r="D65" s="22">
        <v>-5484000</v>
      </c>
      <c r="E65" s="22">
        <v>-5505000</v>
      </c>
      <c r="F65" s="22">
        <v>-5778000</v>
      </c>
    </row>
    <row r="66" spans="1:6" ht="15.6" x14ac:dyDescent="0.3">
      <c r="A66" s="46"/>
      <c r="B66" s="5"/>
      <c r="C66" s="5"/>
      <c r="D66" s="5"/>
      <c r="E66" s="5"/>
      <c r="F66" s="5"/>
    </row>
    <row r="67" spans="1:6" x14ac:dyDescent="0.25">
      <c r="A67" s="14" t="s">
        <v>81</v>
      </c>
    </row>
    <row r="68" spans="1:6" ht="16.2" thickBot="1" x14ac:dyDescent="0.35">
      <c r="A68" s="50" t="s">
        <v>129</v>
      </c>
      <c r="B68" s="5"/>
      <c r="C68" s="5"/>
      <c r="D68" s="5"/>
      <c r="E68" s="5"/>
      <c r="F68" s="5"/>
    </row>
    <row r="69" spans="1:6" x14ac:dyDescent="0.25">
      <c r="A69" s="27" t="s">
        <v>127</v>
      </c>
      <c r="B69" s="26" t="s">
        <v>126</v>
      </c>
      <c r="C69" s="26" t="s">
        <v>125</v>
      </c>
      <c r="D69" s="26" t="s">
        <v>124</v>
      </c>
      <c r="E69" s="26" t="s">
        <v>123</v>
      </c>
      <c r="F69" s="26" t="s">
        <v>189</v>
      </c>
    </row>
    <row r="70" spans="1:6" x14ac:dyDescent="0.25">
      <c r="A70" s="16" t="s">
        <v>74</v>
      </c>
      <c r="B70" s="20">
        <v>43465</v>
      </c>
      <c r="C70" s="20">
        <v>43830</v>
      </c>
      <c r="D70" s="20">
        <v>44196</v>
      </c>
      <c r="E70" s="20">
        <v>44561</v>
      </c>
      <c r="F70" s="20">
        <v>44926</v>
      </c>
    </row>
    <row r="71" spans="1:6" x14ac:dyDescent="0.25">
      <c r="A71" s="16" t="s">
        <v>122</v>
      </c>
      <c r="B71" s="15" t="s">
        <v>0</v>
      </c>
      <c r="C71" s="15" t="s">
        <v>0</v>
      </c>
      <c r="D71" s="15" t="s">
        <v>0</v>
      </c>
      <c r="E71" s="15" t="s">
        <v>0</v>
      </c>
      <c r="F71" s="15" t="s">
        <v>0</v>
      </c>
    </row>
    <row r="72" spans="1:6" x14ac:dyDescent="0.25">
      <c r="A72" s="16" t="s">
        <v>2</v>
      </c>
      <c r="B72" s="16"/>
      <c r="C72" s="16"/>
      <c r="D72" s="16"/>
      <c r="E72" s="16"/>
      <c r="F72" s="16"/>
    </row>
    <row r="73" spans="1:6" x14ac:dyDescent="0.25">
      <c r="A73" s="19" t="s">
        <v>255</v>
      </c>
      <c r="B73" s="16"/>
      <c r="C73" s="16"/>
      <c r="D73" s="16"/>
      <c r="E73" s="16"/>
      <c r="F73" s="16"/>
    </row>
    <row r="74" spans="1:6" x14ac:dyDescent="0.25">
      <c r="A74" s="19" t="s">
        <v>68</v>
      </c>
      <c r="B74" s="22">
        <v>-310000</v>
      </c>
      <c r="C74" s="22">
        <v>1409000</v>
      </c>
      <c r="D74" s="22">
        <v>810000</v>
      </c>
      <c r="E74" s="22">
        <v>829000</v>
      </c>
      <c r="F74" s="22">
        <v>847000</v>
      </c>
    </row>
    <row r="75" spans="1:6" x14ac:dyDescent="0.25">
      <c r="A75" s="16" t="s">
        <v>2</v>
      </c>
      <c r="B75" s="16"/>
      <c r="C75" s="16"/>
      <c r="D75" s="16"/>
      <c r="E75" s="16"/>
      <c r="F75" s="16"/>
    </row>
    <row r="76" spans="1:6" x14ac:dyDescent="0.25">
      <c r="A76" s="19" t="s">
        <v>54</v>
      </c>
      <c r="B76" s="16"/>
      <c r="C76" s="16"/>
      <c r="D76" s="16"/>
      <c r="E76" s="16"/>
      <c r="F76" s="16"/>
    </row>
    <row r="77" spans="1:6" x14ac:dyDescent="0.25">
      <c r="A77" s="19" t="s">
        <v>68</v>
      </c>
      <c r="B77" s="22">
        <v>-147000</v>
      </c>
      <c r="C77" s="22">
        <v>-125000</v>
      </c>
      <c r="D77" s="22">
        <v>-71000</v>
      </c>
      <c r="E77" s="22">
        <v>-70000</v>
      </c>
      <c r="F77" s="22">
        <v>-235000</v>
      </c>
    </row>
    <row r="78" spans="1:6" x14ac:dyDescent="0.25">
      <c r="A78" s="16" t="s">
        <v>2</v>
      </c>
      <c r="B78" s="16"/>
      <c r="C78" s="16"/>
      <c r="D78" s="16"/>
      <c r="E78" s="16"/>
      <c r="F78" s="16"/>
    </row>
    <row r="79" spans="1:6" x14ac:dyDescent="0.25">
      <c r="A79" s="19" t="s">
        <v>55</v>
      </c>
      <c r="B79" s="16"/>
      <c r="C79" s="16"/>
      <c r="D79" s="16"/>
      <c r="E79" s="16"/>
      <c r="F79" s="16"/>
    </row>
    <row r="80" spans="1:6" x14ac:dyDescent="0.25">
      <c r="A80" s="19" t="s">
        <v>68</v>
      </c>
      <c r="B80" s="22">
        <v>34000</v>
      </c>
      <c r="C80" s="29" t="s">
        <v>63</v>
      </c>
      <c r="D80" s="29" t="s">
        <v>63</v>
      </c>
      <c r="E80" s="29" t="s">
        <v>63</v>
      </c>
      <c r="F80" s="29" t="s">
        <v>63</v>
      </c>
    </row>
    <row r="81" spans="1:6" x14ac:dyDescent="0.25">
      <c r="A81" s="16"/>
    </row>
    <row r="82" spans="1:6" ht="16.2" thickBot="1" x14ac:dyDescent="0.35">
      <c r="A82" s="50" t="s">
        <v>128</v>
      </c>
      <c r="B82" s="5"/>
      <c r="C82" s="5"/>
      <c r="D82" s="5"/>
      <c r="E82" s="5"/>
      <c r="F82" s="5"/>
    </row>
    <row r="83" spans="1:6" x14ac:dyDescent="0.25">
      <c r="A83" s="27" t="s">
        <v>127</v>
      </c>
      <c r="B83" s="26" t="s">
        <v>126</v>
      </c>
      <c r="C83" s="26" t="s">
        <v>125</v>
      </c>
      <c r="D83" s="26" t="s">
        <v>124</v>
      </c>
      <c r="E83" s="26" t="s">
        <v>123</v>
      </c>
      <c r="F83" s="26" t="s">
        <v>189</v>
      </c>
    </row>
    <row r="84" spans="1:6" x14ac:dyDescent="0.25">
      <c r="A84" s="16" t="s">
        <v>74</v>
      </c>
      <c r="B84" s="20">
        <v>43465</v>
      </c>
      <c r="C84" s="20">
        <v>43830</v>
      </c>
      <c r="D84" s="20">
        <v>44196</v>
      </c>
      <c r="E84" s="20">
        <v>44561</v>
      </c>
      <c r="F84" s="20">
        <v>44926</v>
      </c>
    </row>
    <row r="85" spans="1:6" x14ac:dyDescent="0.25">
      <c r="A85" s="16" t="s">
        <v>122</v>
      </c>
      <c r="B85" s="15" t="s">
        <v>0</v>
      </c>
      <c r="C85" s="15" t="s">
        <v>0</v>
      </c>
      <c r="D85" s="15" t="s">
        <v>0</v>
      </c>
      <c r="E85" s="15" t="s">
        <v>0</v>
      </c>
      <c r="F85" s="15" t="s">
        <v>0</v>
      </c>
    </row>
    <row r="86" spans="1:6" x14ac:dyDescent="0.25">
      <c r="A86" s="16" t="s">
        <v>2</v>
      </c>
      <c r="B86" s="16"/>
      <c r="C86" s="16"/>
      <c r="D86" s="16"/>
      <c r="E86" s="16"/>
      <c r="F86" s="16"/>
    </row>
    <row r="87" spans="1:6" x14ac:dyDescent="0.25">
      <c r="A87" s="19" t="s">
        <v>3</v>
      </c>
      <c r="B87" s="16"/>
      <c r="C87" s="16"/>
      <c r="D87" s="16"/>
      <c r="E87" s="16"/>
      <c r="F87" s="16"/>
    </row>
    <row r="88" spans="1:6" x14ac:dyDescent="0.25">
      <c r="A88" s="19" t="s">
        <v>121</v>
      </c>
      <c r="B88" s="22">
        <v>12657000</v>
      </c>
      <c r="C88" s="22">
        <v>12347000</v>
      </c>
      <c r="D88" s="22">
        <v>13578000</v>
      </c>
      <c r="E88" s="22">
        <v>14905000</v>
      </c>
      <c r="F88" s="22">
        <v>17220000</v>
      </c>
    </row>
    <row r="89" spans="1:6" x14ac:dyDescent="0.25">
      <c r="A89" s="19" t="s">
        <v>120</v>
      </c>
      <c r="B89" s="22">
        <v>-552000</v>
      </c>
      <c r="C89" s="22">
        <v>1775000</v>
      </c>
      <c r="D89" s="22">
        <v>1217000</v>
      </c>
      <c r="E89" s="22">
        <v>1477000</v>
      </c>
      <c r="F89" s="22">
        <v>1483000</v>
      </c>
    </row>
    <row r="90" spans="1:6" x14ac:dyDescent="0.25">
      <c r="A90" s="19" t="s">
        <v>119</v>
      </c>
      <c r="B90" s="22">
        <v>-734000</v>
      </c>
      <c r="C90" s="22">
        <v>-841000</v>
      </c>
      <c r="D90" s="22">
        <v>-902000</v>
      </c>
      <c r="E90" s="22">
        <v>-925000</v>
      </c>
      <c r="F90" s="22">
        <v>-1169000</v>
      </c>
    </row>
    <row r="91" spans="1:6" x14ac:dyDescent="0.25">
      <c r="A91" s="19" t="s">
        <v>118</v>
      </c>
      <c r="B91" s="22">
        <v>-1089000</v>
      </c>
      <c r="C91" s="22">
        <v>1127000</v>
      </c>
      <c r="D91" s="22">
        <v>566000</v>
      </c>
      <c r="E91" s="22">
        <v>789000</v>
      </c>
      <c r="F91" s="22">
        <v>662000</v>
      </c>
    </row>
    <row r="92" spans="1:6" x14ac:dyDescent="0.25">
      <c r="A92" s="19" t="s">
        <v>117</v>
      </c>
      <c r="B92" s="22">
        <v>-739000</v>
      </c>
      <c r="C92" s="22">
        <v>-278000</v>
      </c>
      <c r="D92" s="22">
        <v>-305000</v>
      </c>
      <c r="E92" s="22">
        <v>-136000</v>
      </c>
      <c r="F92" s="22">
        <v>-162000</v>
      </c>
    </row>
    <row r="93" spans="1:6" x14ac:dyDescent="0.25">
      <c r="A93" s="19" t="s">
        <v>68</v>
      </c>
      <c r="B93" s="22">
        <v>-423000</v>
      </c>
      <c r="C93" s="22">
        <v>1284000</v>
      </c>
      <c r="D93" s="22">
        <v>739000</v>
      </c>
      <c r="E93" s="22">
        <v>759000</v>
      </c>
      <c r="F93" s="22">
        <v>612000</v>
      </c>
    </row>
    <row r="94" spans="1:6" x14ac:dyDescent="0.25">
      <c r="A94" s="19" t="s">
        <v>65</v>
      </c>
      <c r="B94" s="22">
        <v>56715000</v>
      </c>
      <c r="C94" s="22">
        <v>64382000</v>
      </c>
      <c r="D94" s="22">
        <v>69372000</v>
      </c>
      <c r="E94" s="22">
        <v>74745000</v>
      </c>
      <c r="F94" s="22">
        <v>78041000</v>
      </c>
    </row>
    <row r="95" spans="1:6" x14ac:dyDescent="0.25">
      <c r="A95" s="19" t="s">
        <v>116</v>
      </c>
      <c r="B95" s="22">
        <v>1742000</v>
      </c>
      <c r="C95" s="22">
        <v>1613000</v>
      </c>
      <c r="D95" s="22">
        <v>1811000</v>
      </c>
      <c r="E95" s="22">
        <v>1977000</v>
      </c>
      <c r="F95" s="22">
        <v>2289000</v>
      </c>
    </row>
    <row r="96" spans="1:6" x14ac:dyDescent="0.25">
      <c r="A96" s="19" t="s">
        <v>115</v>
      </c>
      <c r="B96" s="22">
        <v>-4509000</v>
      </c>
      <c r="C96" s="22">
        <v>-4877000</v>
      </c>
      <c r="D96" s="22">
        <v>-5484000</v>
      </c>
      <c r="E96" s="22">
        <v>-5505000</v>
      </c>
      <c r="F96" s="22">
        <v>-5778000</v>
      </c>
    </row>
    <row r="97" spans="1:6" x14ac:dyDescent="0.25">
      <c r="A97" s="14"/>
    </row>
    <row r="98" spans="1:6" ht="178.5" customHeight="1" x14ac:dyDescent="0.3">
      <c r="A98" s="46" t="s">
        <v>62</v>
      </c>
      <c r="B98" s="5"/>
      <c r="C98" s="5"/>
      <c r="D98" s="5"/>
      <c r="E98" s="5"/>
      <c r="F98" s="5"/>
    </row>
  </sheetData>
  <mergeCells count="9">
    <mergeCell ref="A82:F82"/>
    <mergeCell ref="A98:F98"/>
    <mergeCell ref="A2:L2"/>
    <mergeCell ref="A1:D1"/>
    <mergeCell ref="A13:F13"/>
    <mergeCell ref="A15:F15"/>
    <mergeCell ref="A26:F26"/>
    <mergeCell ref="A66:F66"/>
    <mergeCell ref="A68:F68"/>
  </mergeCell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9F4C5-39AB-4890-98FF-FB010C0141C1}">
  <dimension ref="A1:L168"/>
  <sheetViews>
    <sheetView topLeftCell="A3" zoomScaleNormal="100" workbookViewId="0">
      <selection activeCell="H10" sqref="H10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7" width="8.88671875" style="13"/>
    <col min="8" max="8" width="18.44140625" style="13" customWidth="1"/>
    <col min="9" max="9" width="13.109375" style="13" bestFit="1" customWidth="1"/>
    <col min="10" max="10" width="8.88671875" style="13"/>
    <col min="11" max="11" width="13.109375" style="13" bestFit="1" customWidth="1"/>
    <col min="12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113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11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11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11" x14ac:dyDescent="0.25">
      <c r="A19" s="16" t="s">
        <v>2</v>
      </c>
      <c r="B19" s="16"/>
      <c r="C19" s="16"/>
      <c r="D19" s="16"/>
      <c r="E19" s="16"/>
      <c r="F19" s="16"/>
    </row>
    <row r="20" spans="1:11" x14ac:dyDescent="0.25">
      <c r="A20" s="19" t="s">
        <v>121</v>
      </c>
      <c r="B20" s="16"/>
      <c r="C20" s="16"/>
      <c r="D20" s="16"/>
      <c r="E20" s="16"/>
      <c r="F20" s="16"/>
      <c r="I20" s="13" t="s">
        <v>317</v>
      </c>
      <c r="J20" s="13" t="s">
        <v>318</v>
      </c>
    </row>
    <row r="21" spans="1:11" x14ac:dyDescent="0.25">
      <c r="A21" s="16" t="s">
        <v>259</v>
      </c>
      <c r="B21" s="17">
        <v>9540670</v>
      </c>
      <c r="C21" s="17">
        <v>9583985</v>
      </c>
      <c r="D21" s="17">
        <v>9170714</v>
      </c>
      <c r="E21" s="17">
        <v>11044674</v>
      </c>
      <c r="F21" s="17">
        <v>13420804</v>
      </c>
      <c r="H21" s="13" t="s">
        <v>316</v>
      </c>
      <c r="I21" s="30">
        <v>3000000</v>
      </c>
      <c r="J21" s="13">
        <v>206000</v>
      </c>
      <c r="K21" s="31">
        <f>I21+J21</f>
        <v>3206000</v>
      </c>
    </row>
    <row r="22" spans="1:11" x14ac:dyDescent="0.25">
      <c r="A22" s="16" t="s">
        <v>258</v>
      </c>
      <c r="B22" s="17">
        <v>1468905</v>
      </c>
      <c r="C22" s="17">
        <v>1294719</v>
      </c>
      <c r="D22" s="17">
        <v>942869</v>
      </c>
      <c r="E22" s="17">
        <v>698164</v>
      </c>
      <c r="F22" s="17">
        <v>343461</v>
      </c>
      <c r="I22" s="13">
        <f>I21/K21</f>
        <v>0.93574547723019341</v>
      </c>
      <c r="J22" s="31">
        <f>J21/K21</f>
        <v>6.4254522769806616E-2</v>
      </c>
    </row>
    <row r="23" spans="1:11" x14ac:dyDescent="0.25">
      <c r="A23" s="16" t="s">
        <v>56</v>
      </c>
      <c r="B23" s="15" t="s">
        <v>63</v>
      </c>
      <c r="C23" s="17">
        <v>21</v>
      </c>
      <c r="D23" s="17">
        <v>78</v>
      </c>
      <c r="E23" s="17">
        <v>87</v>
      </c>
      <c r="F23" s="15" t="s">
        <v>63</v>
      </c>
    </row>
    <row r="24" spans="1:11" x14ac:dyDescent="0.25">
      <c r="A24" s="16" t="s">
        <v>1</v>
      </c>
      <c r="B24" s="17">
        <v>-123</v>
      </c>
      <c r="C24" s="17">
        <v>-52</v>
      </c>
      <c r="D24" s="17">
        <v>-25</v>
      </c>
      <c r="E24" s="17">
        <v>-29</v>
      </c>
      <c r="F24" s="17">
        <v>-28</v>
      </c>
    </row>
    <row r="25" spans="1:11" x14ac:dyDescent="0.25">
      <c r="A25" s="16" t="s">
        <v>131</v>
      </c>
      <c r="B25" s="22">
        <v>11009452</v>
      </c>
      <c r="C25" s="22">
        <v>10878673</v>
      </c>
      <c r="D25" s="22">
        <v>10113636</v>
      </c>
      <c r="E25" s="22">
        <v>11742896</v>
      </c>
      <c r="F25" s="22">
        <v>13764237</v>
      </c>
    </row>
    <row r="26" spans="1:11" x14ac:dyDescent="0.25">
      <c r="A26" s="16" t="s">
        <v>2</v>
      </c>
      <c r="B26" s="16"/>
      <c r="C26" s="16"/>
      <c r="D26" s="16"/>
      <c r="E26" s="16"/>
      <c r="F26" s="16"/>
    </row>
    <row r="27" spans="1:11" x14ac:dyDescent="0.25">
      <c r="A27" s="19" t="s">
        <v>119</v>
      </c>
      <c r="B27" s="16"/>
      <c r="C27" s="16"/>
      <c r="D27" s="16"/>
      <c r="E27" s="16"/>
      <c r="F27" s="16"/>
    </row>
    <row r="28" spans="1:11" x14ac:dyDescent="0.25">
      <c r="A28" s="16" t="s">
        <v>259</v>
      </c>
      <c r="B28" s="17">
        <v>-552919</v>
      </c>
      <c r="C28" s="17">
        <v>-589395</v>
      </c>
      <c r="D28" s="17">
        <v>-648851</v>
      </c>
      <c r="E28" s="17">
        <v>-692004</v>
      </c>
      <c r="F28" s="17">
        <v>-750175</v>
      </c>
    </row>
    <row r="29" spans="1:11" x14ac:dyDescent="0.25">
      <c r="A29" s="16" t="s">
        <v>258</v>
      </c>
      <c r="B29" s="17">
        <v>-33694</v>
      </c>
      <c r="C29" s="17">
        <v>-29450</v>
      </c>
      <c r="D29" s="17">
        <v>-22432</v>
      </c>
      <c r="E29" s="17">
        <v>-13334</v>
      </c>
      <c r="F29" s="17">
        <v>-7714</v>
      </c>
    </row>
    <row r="30" spans="1:11" x14ac:dyDescent="0.25">
      <c r="A30" s="16" t="s">
        <v>56</v>
      </c>
      <c r="B30" s="17">
        <v>-179358</v>
      </c>
      <c r="C30" s="17">
        <v>-178575</v>
      </c>
      <c r="D30" s="17">
        <v>-146730</v>
      </c>
      <c r="E30" s="17">
        <v>-143614</v>
      </c>
      <c r="F30" s="17">
        <v>-161160</v>
      </c>
    </row>
    <row r="31" spans="1:11" x14ac:dyDescent="0.25">
      <c r="A31" s="16" t="s">
        <v>1</v>
      </c>
      <c r="B31" s="17">
        <v>58623</v>
      </c>
      <c r="C31" s="17">
        <v>54995</v>
      </c>
      <c r="D31" s="17">
        <v>32350</v>
      </c>
      <c r="E31" s="17">
        <v>14258</v>
      </c>
      <c r="F31" s="17">
        <v>6812</v>
      </c>
    </row>
    <row r="32" spans="1:11" x14ac:dyDescent="0.25">
      <c r="A32" s="16" t="s">
        <v>131</v>
      </c>
      <c r="B32" s="22">
        <v>-707348</v>
      </c>
      <c r="C32" s="22">
        <v>-742425</v>
      </c>
      <c r="D32" s="22">
        <v>-785663</v>
      </c>
      <c r="E32" s="22">
        <v>-834694</v>
      </c>
      <c r="F32" s="22">
        <v>-912237</v>
      </c>
    </row>
    <row r="33" spans="1:6" x14ac:dyDescent="0.25">
      <c r="A33" s="16" t="s">
        <v>2</v>
      </c>
      <c r="B33" s="16"/>
      <c r="C33" s="16"/>
      <c r="D33" s="16"/>
      <c r="E33" s="16"/>
      <c r="F33" s="16"/>
    </row>
    <row r="34" spans="1:6" x14ac:dyDescent="0.25">
      <c r="A34" s="19" t="s">
        <v>117</v>
      </c>
      <c r="B34" s="16"/>
      <c r="C34" s="16"/>
      <c r="D34" s="16"/>
      <c r="E34" s="16"/>
      <c r="F34" s="16"/>
    </row>
    <row r="35" spans="1:6" x14ac:dyDescent="0.25">
      <c r="A35" s="16" t="s">
        <v>259</v>
      </c>
      <c r="B35" s="17">
        <v>-732548</v>
      </c>
      <c r="C35" s="17">
        <v>19634</v>
      </c>
      <c r="D35" s="17">
        <v>-282311</v>
      </c>
      <c r="E35" s="17">
        <v>264209</v>
      </c>
      <c r="F35" s="17">
        <v>-34263</v>
      </c>
    </row>
    <row r="36" spans="1:6" x14ac:dyDescent="0.25">
      <c r="A36" s="16" t="s">
        <v>258</v>
      </c>
      <c r="B36" s="17">
        <v>-269025</v>
      </c>
      <c r="C36" s="17">
        <v>-161295</v>
      </c>
      <c r="D36" s="17">
        <v>104937</v>
      </c>
      <c r="E36" s="17">
        <v>-25381</v>
      </c>
      <c r="F36" s="17">
        <v>54465</v>
      </c>
    </row>
    <row r="37" spans="1:6" x14ac:dyDescent="0.25">
      <c r="A37" s="16" t="s">
        <v>56</v>
      </c>
      <c r="B37" s="17">
        <v>-35253</v>
      </c>
      <c r="C37" s="17">
        <v>-28164</v>
      </c>
      <c r="D37" s="17">
        <v>55868</v>
      </c>
      <c r="E37" s="17">
        <v>-47454</v>
      </c>
      <c r="F37" s="17">
        <v>-59180</v>
      </c>
    </row>
    <row r="38" spans="1:6" x14ac:dyDescent="0.25">
      <c r="A38" s="16" t="s">
        <v>1</v>
      </c>
      <c r="B38" s="15" t="s">
        <v>63</v>
      </c>
      <c r="C38" s="15" t="s">
        <v>63</v>
      </c>
      <c r="D38" s="15" t="s">
        <v>63</v>
      </c>
      <c r="E38" s="15" t="s">
        <v>63</v>
      </c>
      <c r="F38" s="15" t="s">
        <v>63</v>
      </c>
    </row>
    <row r="39" spans="1:6" x14ac:dyDescent="0.25">
      <c r="A39" s="16" t="s">
        <v>131</v>
      </c>
      <c r="B39" s="22">
        <v>-1036826</v>
      </c>
      <c r="C39" s="22">
        <v>-169825</v>
      </c>
      <c r="D39" s="22">
        <v>-121506</v>
      </c>
      <c r="E39" s="22">
        <v>191374</v>
      </c>
      <c r="F39" s="22">
        <v>-38978</v>
      </c>
    </row>
    <row r="40" spans="1:6" x14ac:dyDescent="0.25">
      <c r="A40" s="16" t="s">
        <v>2</v>
      </c>
      <c r="B40" s="16"/>
      <c r="C40" s="16"/>
      <c r="D40" s="16"/>
      <c r="E40" s="16"/>
      <c r="F40" s="16"/>
    </row>
    <row r="41" spans="1:6" x14ac:dyDescent="0.25">
      <c r="A41" s="19" t="s">
        <v>68</v>
      </c>
      <c r="B41" s="16"/>
      <c r="C41" s="16"/>
      <c r="D41" s="16"/>
      <c r="E41" s="16"/>
      <c r="F41" s="16"/>
    </row>
    <row r="42" spans="1:6" x14ac:dyDescent="0.25">
      <c r="A42" s="16" t="s">
        <v>259</v>
      </c>
      <c r="B42" s="17">
        <v>1495061</v>
      </c>
      <c r="C42" s="17">
        <v>1425643</v>
      </c>
      <c r="D42" s="17">
        <v>1816354</v>
      </c>
      <c r="E42" s="17">
        <v>1488487</v>
      </c>
      <c r="F42" s="17">
        <v>1398580</v>
      </c>
    </row>
    <row r="43" spans="1:6" x14ac:dyDescent="0.25">
      <c r="A43" s="16" t="s">
        <v>258</v>
      </c>
      <c r="B43" s="17">
        <v>-340641</v>
      </c>
      <c r="C43" s="17">
        <v>148870</v>
      </c>
      <c r="D43" s="17">
        <v>-62763</v>
      </c>
      <c r="E43" s="17">
        <v>-120689</v>
      </c>
      <c r="F43" s="17">
        <v>64822</v>
      </c>
    </row>
    <row r="44" spans="1:6" x14ac:dyDescent="0.25">
      <c r="A44" s="16" t="s">
        <v>56</v>
      </c>
      <c r="B44" s="17">
        <v>-164271</v>
      </c>
      <c r="C44" s="17">
        <v>-188675</v>
      </c>
      <c r="D44" s="17">
        <v>-219344</v>
      </c>
      <c r="E44" s="17">
        <v>-121457</v>
      </c>
      <c r="F44" s="17">
        <v>-180247</v>
      </c>
    </row>
    <row r="45" spans="1:6" x14ac:dyDescent="0.25">
      <c r="A45" s="16" t="s">
        <v>1</v>
      </c>
      <c r="B45" s="17">
        <v>-127594</v>
      </c>
      <c r="C45" s="17">
        <v>-127594</v>
      </c>
      <c r="D45" s="17">
        <v>-127594</v>
      </c>
      <c r="E45" s="17">
        <v>-127622</v>
      </c>
      <c r="F45" s="17">
        <v>-186017</v>
      </c>
    </row>
    <row r="46" spans="1:6" x14ac:dyDescent="0.25">
      <c r="A46" s="16" t="s">
        <v>131</v>
      </c>
      <c r="B46" s="22">
        <v>862555</v>
      </c>
      <c r="C46" s="22">
        <v>1258244</v>
      </c>
      <c r="D46" s="22">
        <v>1406653</v>
      </c>
      <c r="E46" s="22">
        <v>1118719</v>
      </c>
      <c r="F46" s="22">
        <v>1097138</v>
      </c>
    </row>
    <row r="47" spans="1:6" x14ac:dyDescent="0.25">
      <c r="A47" s="16" t="s">
        <v>2</v>
      </c>
      <c r="B47" s="16"/>
      <c r="C47" s="16"/>
      <c r="D47" s="16"/>
      <c r="E47" s="16"/>
      <c r="F47" s="16"/>
    </row>
    <row r="48" spans="1:6" x14ac:dyDescent="0.25">
      <c r="A48" s="19" t="s">
        <v>65</v>
      </c>
      <c r="B48" s="16"/>
      <c r="C48" s="16"/>
      <c r="D48" s="16"/>
      <c r="E48" s="16"/>
      <c r="F48" s="16"/>
    </row>
    <row r="49" spans="1:6" x14ac:dyDescent="0.25">
      <c r="A49" s="16" t="s">
        <v>259</v>
      </c>
      <c r="B49" s="17">
        <v>44777167</v>
      </c>
      <c r="C49" s="17">
        <v>49557664</v>
      </c>
      <c r="D49" s="17">
        <v>55940153</v>
      </c>
      <c r="E49" s="17">
        <v>59733625</v>
      </c>
      <c r="F49" s="17">
        <v>61399243</v>
      </c>
    </row>
    <row r="50" spans="1:6" x14ac:dyDescent="0.25">
      <c r="A50" s="16" t="s">
        <v>258</v>
      </c>
      <c r="B50" s="17">
        <v>5459275</v>
      </c>
      <c r="C50" s="17">
        <v>4154961</v>
      </c>
      <c r="D50" s="17">
        <v>3800378</v>
      </c>
      <c r="E50" s="17">
        <v>1242675</v>
      </c>
      <c r="F50" s="17">
        <v>394462</v>
      </c>
    </row>
    <row r="51" spans="1:6" x14ac:dyDescent="0.25">
      <c r="A51" s="16" t="s">
        <v>56</v>
      </c>
      <c r="B51" s="17">
        <v>733366</v>
      </c>
      <c r="C51" s="17">
        <v>514020</v>
      </c>
      <c r="D51" s="17">
        <v>552632</v>
      </c>
      <c r="E51" s="17">
        <v>561168</v>
      </c>
      <c r="F51" s="17">
        <v>565803</v>
      </c>
    </row>
    <row r="52" spans="1:6" x14ac:dyDescent="0.25">
      <c r="A52" s="16" t="s">
        <v>1</v>
      </c>
      <c r="B52" s="17">
        <v>-2694742</v>
      </c>
      <c r="C52" s="17">
        <v>-2502733</v>
      </c>
      <c r="D52" s="17">
        <v>-2053951</v>
      </c>
      <c r="E52" s="17">
        <v>-2083226</v>
      </c>
      <c r="F52" s="17">
        <v>-3764317</v>
      </c>
    </row>
    <row r="53" spans="1:6" x14ac:dyDescent="0.25">
      <c r="A53" s="16" t="s">
        <v>131</v>
      </c>
      <c r="B53" s="22">
        <v>48275066</v>
      </c>
      <c r="C53" s="22">
        <v>51723912</v>
      </c>
      <c r="D53" s="22">
        <v>58239212</v>
      </c>
      <c r="E53" s="22">
        <v>59454242</v>
      </c>
      <c r="F53" s="22">
        <v>58595191</v>
      </c>
    </row>
    <row r="54" spans="1:6" x14ac:dyDescent="0.25">
      <c r="A54" s="16" t="s">
        <v>2</v>
      </c>
      <c r="B54" s="16"/>
      <c r="C54" s="16"/>
      <c r="D54" s="16"/>
      <c r="E54" s="16"/>
      <c r="F54" s="16"/>
    </row>
    <row r="55" spans="1:6" x14ac:dyDescent="0.25">
      <c r="A55" s="19" t="s">
        <v>116</v>
      </c>
      <c r="B55" s="16"/>
      <c r="C55" s="16"/>
      <c r="D55" s="16"/>
      <c r="E55" s="16"/>
      <c r="F55" s="16"/>
    </row>
    <row r="56" spans="1:6" x14ac:dyDescent="0.25">
      <c r="A56" s="16" t="s">
        <v>259</v>
      </c>
      <c r="B56" s="17">
        <v>1367944</v>
      </c>
      <c r="C56" s="17">
        <v>1493167</v>
      </c>
      <c r="D56" s="17">
        <v>1685138</v>
      </c>
      <c r="E56" s="17">
        <v>1823389</v>
      </c>
      <c r="F56" s="17">
        <v>1941653</v>
      </c>
    </row>
    <row r="57" spans="1:6" x14ac:dyDescent="0.25">
      <c r="A57" s="16" t="s">
        <v>258</v>
      </c>
      <c r="B57" s="17">
        <v>388732</v>
      </c>
      <c r="C57" s="17">
        <v>384707</v>
      </c>
      <c r="D57" s="17">
        <v>306974</v>
      </c>
      <c r="E57" s="17">
        <v>164602</v>
      </c>
      <c r="F57" s="17">
        <v>42563</v>
      </c>
    </row>
    <row r="58" spans="1:6" x14ac:dyDescent="0.25">
      <c r="A58" s="16" t="s">
        <v>56</v>
      </c>
      <c r="B58" s="17">
        <v>1274</v>
      </c>
      <c r="C58" s="17">
        <v>2944</v>
      </c>
      <c r="D58" s="17">
        <v>2835</v>
      </c>
      <c r="E58" s="17">
        <v>2706</v>
      </c>
      <c r="F58" s="17">
        <v>883</v>
      </c>
    </row>
    <row r="59" spans="1:6" x14ac:dyDescent="0.25">
      <c r="A59" s="16" t="s">
        <v>1</v>
      </c>
      <c r="B59" s="15" t="s">
        <v>63</v>
      </c>
      <c r="C59" s="15" t="s">
        <v>63</v>
      </c>
      <c r="D59" s="15" t="s">
        <v>63</v>
      </c>
      <c r="E59" s="15" t="s">
        <v>63</v>
      </c>
      <c r="F59" s="15" t="s">
        <v>63</v>
      </c>
    </row>
    <row r="60" spans="1:6" x14ac:dyDescent="0.25">
      <c r="A60" s="16" t="s">
        <v>131</v>
      </c>
      <c r="B60" s="22">
        <v>1757950</v>
      </c>
      <c r="C60" s="22">
        <v>1880818</v>
      </c>
      <c r="D60" s="22">
        <v>1994947</v>
      </c>
      <c r="E60" s="22">
        <v>1990697</v>
      </c>
      <c r="F60" s="22">
        <v>1985099</v>
      </c>
    </row>
    <row r="61" spans="1:6" x14ac:dyDescent="0.25">
      <c r="A61" s="16" t="s">
        <v>2</v>
      </c>
      <c r="B61" s="16"/>
      <c r="C61" s="16"/>
      <c r="D61" s="16"/>
      <c r="E61" s="16"/>
      <c r="F61" s="16"/>
    </row>
    <row r="62" spans="1:6" x14ac:dyDescent="0.25">
      <c r="A62" s="19" t="s">
        <v>115</v>
      </c>
      <c r="B62" s="16"/>
      <c r="C62" s="16"/>
      <c r="D62" s="16"/>
      <c r="E62" s="16"/>
      <c r="F62" s="16"/>
    </row>
    <row r="63" spans="1:6" x14ac:dyDescent="0.25">
      <c r="A63" s="16" t="s">
        <v>259</v>
      </c>
      <c r="B63" s="17">
        <v>-3987424</v>
      </c>
      <c r="C63" s="17">
        <v>-4527045</v>
      </c>
      <c r="D63" s="17">
        <v>-5102322</v>
      </c>
      <c r="E63" s="17">
        <v>-6409855</v>
      </c>
      <c r="F63" s="17">
        <v>-5382243</v>
      </c>
    </row>
    <row r="64" spans="1:6" x14ac:dyDescent="0.25">
      <c r="A64" s="16" t="s">
        <v>258</v>
      </c>
      <c r="B64" s="17">
        <v>-283707</v>
      </c>
      <c r="C64" s="17">
        <v>-104300</v>
      </c>
      <c r="D64" s="17">
        <v>-54455</v>
      </c>
      <c r="E64" s="17">
        <v>-12100</v>
      </c>
      <c r="F64" s="17">
        <v>-13510</v>
      </c>
    </row>
    <row r="65" spans="1:6" x14ac:dyDescent="0.25">
      <c r="A65" s="16" t="s">
        <v>56</v>
      </c>
      <c r="B65" s="17">
        <v>-86</v>
      </c>
      <c r="C65" s="17">
        <v>-160</v>
      </c>
      <c r="D65" s="17">
        <v>-84</v>
      </c>
      <c r="E65" s="17">
        <v>-157</v>
      </c>
      <c r="F65" s="17">
        <v>-374</v>
      </c>
    </row>
    <row r="66" spans="1:6" x14ac:dyDescent="0.25">
      <c r="A66" s="16" t="s">
        <v>1</v>
      </c>
      <c r="B66" s="15" t="s">
        <v>63</v>
      </c>
      <c r="C66" s="15" t="s">
        <v>63</v>
      </c>
      <c r="D66" s="15" t="s">
        <v>63</v>
      </c>
      <c r="E66" s="15" t="s">
        <v>63</v>
      </c>
      <c r="F66" s="15" t="s">
        <v>63</v>
      </c>
    </row>
    <row r="67" spans="1:6" x14ac:dyDescent="0.25">
      <c r="A67" s="16" t="s">
        <v>131</v>
      </c>
      <c r="B67" s="22">
        <v>-4271217</v>
      </c>
      <c r="C67" s="22">
        <v>-4631505</v>
      </c>
      <c r="D67" s="22">
        <v>-5156861</v>
      </c>
      <c r="E67" s="22">
        <v>-6422112</v>
      </c>
      <c r="F67" s="22">
        <v>-5396127</v>
      </c>
    </row>
    <row r="68" spans="1:6" x14ac:dyDescent="0.25">
      <c r="A68" s="16"/>
    </row>
    <row r="69" spans="1:6" ht="16.2" thickBot="1" x14ac:dyDescent="0.35">
      <c r="A69" s="50" t="s">
        <v>128</v>
      </c>
      <c r="B69" s="5"/>
      <c r="C69" s="5"/>
      <c r="D69" s="5"/>
      <c r="E69" s="5"/>
      <c r="F69" s="5"/>
    </row>
    <row r="70" spans="1:6" x14ac:dyDescent="0.25">
      <c r="A70" s="27" t="s">
        <v>127</v>
      </c>
      <c r="B70" s="26" t="s">
        <v>126</v>
      </c>
      <c r="C70" s="26" t="s">
        <v>125</v>
      </c>
      <c r="D70" s="26" t="s">
        <v>124</v>
      </c>
      <c r="E70" s="26" t="s">
        <v>123</v>
      </c>
      <c r="F70" s="26" t="s">
        <v>189</v>
      </c>
    </row>
    <row r="71" spans="1:6" x14ac:dyDescent="0.25">
      <c r="A71" s="16" t="s">
        <v>74</v>
      </c>
      <c r="B71" s="20">
        <v>43465</v>
      </c>
      <c r="C71" s="20">
        <v>43830</v>
      </c>
      <c r="D71" s="20">
        <v>44196</v>
      </c>
      <c r="E71" s="20">
        <v>44561</v>
      </c>
      <c r="F71" s="20">
        <v>44926</v>
      </c>
    </row>
    <row r="72" spans="1:6" x14ac:dyDescent="0.25">
      <c r="A72" s="16" t="s">
        <v>122</v>
      </c>
      <c r="B72" s="15" t="s">
        <v>0</v>
      </c>
      <c r="C72" s="15" t="s">
        <v>0</v>
      </c>
      <c r="D72" s="15" t="s">
        <v>0</v>
      </c>
      <c r="E72" s="15" t="s">
        <v>0</v>
      </c>
      <c r="F72" s="15" t="s">
        <v>0</v>
      </c>
    </row>
    <row r="73" spans="1:6" x14ac:dyDescent="0.25">
      <c r="A73" s="16" t="s">
        <v>2</v>
      </c>
      <c r="B73" s="16"/>
      <c r="C73" s="16"/>
      <c r="D73" s="16"/>
      <c r="E73" s="16"/>
      <c r="F73" s="16"/>
    </row>
    <row r="74" spans="1:6" x14ac:dyDescent="0.25">
      <c r="A74" s="19" t="s">
        <v>121</v>
      </c>
      <c r="B74" s="16"/>
      <c r="C74" s="16"/>
      <c r="D74" s="16"/>
      <c r="E74" s="16"/>
      <c r="F74" s="16"/>
    </row>
    <row r="75" spans="1:6" x14ac:dyDescent="0.25">
      <c r="A75" s="16" t="s">
        <v>3</v>
      </c>
      <c r="B75" s="17">
        <v>11009452</v>
      </c>
      <c r="C75" s="17">
        <v>10878673</v>
      </c>
      <c r="D75" s="17">
        <v>10113636</v>
      </c>
      <c r="E75" s="17">
        <v>11742896</v>
      </c>
      <c r="F75" s="17">
        <v>13764237</v>
      </c>
    </row>
    <row r="76" spans="1:6" x14ac:dyDescent="0.25">
      <c r="A76" s="16" t="s">
        <v>130</v>
      </c>
      <c r="B76" s="22">
        <v>11009452</v>
      </c>
      <c r="C76" s="22">
        <v>10878673</v>
      </c>
      <c r="D76" s="22">
        <v>10113636</v>
      </c>
      <c r="E76" s="22">
        <v>11742896</v>
      </c>
      <c r="F76" s="22">
        <v>13764237</v>
      </c>
    </row>
    <row r="77" spans="1:6" x14ac:dyDescent="0.25">
      <c r="A77" s="16" t="s">
        <v>2</v>
      </c>
      <c r="B77" s="16"/>
      <c r="C77" s="16"/>
      <c r="D77" s="16"/>
      <c r="E77" s="16"/>
      <c r="F77" s="16"/>
    </row>
    <row r="78" spans="1:6" x14ac:dyDescent="0.25">
      <c r="A78" s="19" t="s">
        <v>120</v>
      </c>
      <c r="B78" s="16"/>
      <c r="C78" s="16"/>
      <c r="D78" s="16"/>
      <c r="E78" s="16"/>
      <c r="F78" s="16"/>
    </row>
    <row r="79" spans="1:6" x14ac:dyDescent="0.25">
      <c r="A79" s="16" t="s">
        <v>3</v>
      </c>
      <c r="B79" s="17">
        <v>469365</v>
      </c>
      <c r="C79" s="17">
        <v>1390497</v>
      </c>
      <c r="D79" s="17">
        <v>1769195</v>
      </c>
      <c r="E79" s="17">
        <v>1845626</v>
      </c>
      <c r="F79" s="17">
        <v>2050775</v>
      </c>
    </row>
    <row r="80" spans="1:6" x14ac:dyDescent="0.25">
      <c r="A80" s="16" t="s">
        <v>130</v>
      </c>
      <c r="B80" s="22">
        <v>469365</v>
      </c>
      <c r="C80" s="22">
        <v>1390497</v>
      </c>
      <c r="D80" s="22">
        <v>1769195</v>
      </c>
      <c r="E80" s="22">
        <v>1845626</v>
      </c>
      <c r="F80" s="22">
        <v>2050775</v>
      </c>
    </row>
    <row r="81" spans="1:6" x14ac:dyDescent="0.25">
      <c r="A81" s="16" t="s">
        <v>2</v>
      </c>
      <c r="B81" s="16"/>
      <c r="C81" s="16"/>
      <c r="D81" s="16"/>
      <c r="E81" s="16"/>
      <c r="F81" s="16"/>
    </row>
    <row r="82" spans="1:6" x14ac:dyDescent="0.25">
      <c r="A82" s="19" t="s">
        <v>119</v>
      </c>
      <c r="B82" s="16"/>
      <c r="C82" s="16"/>
      <c r="D82" s="16"/>
      <c r="E82" s="16"/>
      <c r="F82" s="16"/>
    </row>
    <row r="83" spans="1:6" x14ac:dyDescent="0.25">
      <c r="A83" s="16" t="s">
        <v>3</v>
      </c>
      <c r="B83" s="17">
        <v>-768322</v>
      </c>
      <c r="C83" s="17">
        <v>-807382</v>
      </c>
      <c r="D83" s="17">
        <v>-837981</v>
      </c>
      <c r="E83" s="17">
        <v>-863906</v>
      </c>
      <c r="F83" s="17">
        <v>-940221</v>
      </c>
    </row>
    <row r="84" spans="1:6" x14ac:dyDescent="0.25">
      <c r="A84" s="16" t="s">
        <v>130</v>
      </c>
      <c r="B84" s="22">
        <v>-768322</v>
      </c>
      <c r="C84" s="22">
        <v>-807382</v>
      </c>
      <c r="D84" s="22">
        <v>-837981</v>
      </c>
      <c r="E84" s="22">
        <v>-863906</v>
      </c>
      <c r="F84" s="22">
        <v>-940221</v>
      </c>
    </row>
    <row r="85" spans="1:6" x14ac:dyDescent="0.25">
      <c r="A85" s="16" t="s">
        <v>2</v>
      </c>
      <c r="B85" s="16"/>
      <c r="C85" s="16"/>
      <c r="D85" s="16"/>
      <c r="E85" s="16"/>
      <c r="F85" s="16"/>
    </row>
    <row r="86" spans="1:6" x14ac:dyDescent="0.25">
      <c r="A86" s="19" t="s">
        <v>118</v>
      </c>
      <c r="B86" s="16"/>
      <c r="C86" s="16"/>
      <c r="D86" s="16"/>
      <c r="E86" s="16"/>
      <c r="F86" s="16"/>
    </row>
    <row r="87" spans="1:6" x14ac:dyDescent="0.25">
      <c r="A87" s="16" t="s">
        <v>3</v>
      </c>
      <c r="B87" s="17">
        <v>-174271</v>
      </c>
      <c r="C87" s="17">
        <v>1088419</v>
      </c>
      <c r="D87" s="17">
        <v>1285147</v>
      </c>
      <c r="E87" s="17">
        <v>1310093</v>
      </c>
      <c r="F87" s="17">
        <v>1058160</v>
      </c>
    </row>
    <row r="88" spans="1:6" x14ac:dyDescent="0.25">
      <c r="A88" s="16" t="s">
        <v>130</v>
      </c>
      <c r="B88" s="22">
        <v>-174271</v>
      </c>
      <c r="C88" s="22">
        <v>1088419</v>
      </c>
      <c r="D88" s="22">
        <v>1285147</v>
      </c>
      <c r="E88" s="22">
        <v>1310093</v>
      </c>
      <c r="F88" s="22">
        <v>1058160</v>
      </c>
    </row>
    <row r="89" spans="1:6" x14ac:dyDescent="0.25">
      <c r="A89" s="16" t="s">
        <v>2</v>
      </c>
      <c r="B89" s="16"/>
      <c r="C89" s="16"/>
      <c r="D89" s="16"/>
      <c r="E89" s="16"/>
      <c r="F89" s="16"/>
    </row>
    <row r="90" spans="1:6" x14ac:dyDescent="0.25">
      <c r="A90" s="19" t="s">
        <v>117</v>
      </c>
      <c r="B90" s="16"/>
      <c r="C90" s="16"/>
      <c r="D90" s="16"/>
      <c r="E90" s="16"/>
      <c r="F90" s="16"/>
    </row>
    <row r="91" spans="1:6" x14ac:dyDescent="0.25">
      <c r="A91" s="16" t="s">
        <v>3</v>
      </c>
      <c r="B91" s="17">
        <v>-1036826</v>
      </c>
      <c r="C91" s="17">
        <v>-169825</v>
      </c>
      <c r="D91" s="17">
        <v>-121506</v>
      </c>
      <c r="E91" s="17">
        <v>191374</v>
      </c>
      <c r="F91" s="17">
        <v>-38978</v>
      </c>
    </row>
    <row r="92" spans="1:6" x14ac:dyDescent="0.25">
      <c r="A92" s="16" t="s">
        <v>130</v>
      </c>
      <c r="B92" s="22">
        <v>-1036826</v>
      </c>
      <c r="C92" s="22">
        <v>-169825</v>
      </c>
      <c r="D92" s="22">
        <v>-121506</v>
      </c>
      <c r="E92" s="22">
        <v>191374</v>
      </c>
      <c r="F92" s="22">
        <v>-38978</v>
      </c>
    </row>
    <row r="93" spans="1:6" x14ac:dyDescent="0.25">
      <c r="A93" s="16" t="s">
        <v>2</v>
      </c>
      <c r="B93" s="16"/>
      <c r="C93" s="16"/>
      <c r="D93" s="16"/>
      <c r="E93" s="16"/>
      <c r="F93" s="16"/>
    </row>
    <row r="94" spans="1:6" x14ac:dyDescent="0.25">
      <c r="A94" s="19" t="s">
        <v>68</v>
      </c>
      <c r="B94" s="16"/>
      <c r="C94" s="16"/>
      <c r="D94" s="16"/>
      <c r="E94" s="16"/>
      <c r="F94" s="16"/>
    </row>
    <row r="95" spans="1:6" x14ac:dyDescent="0.25">
      <c r="A95" s="16" t="s">
        <v>3</v>
      </c>
      <c r="B95" s="17">
        <v>848661</v>
      </c>
      <c r="C95" s="17">
        <v>1241226</v>
      </c>
      <c r="D95" s="17">
        <v>1388334</v>
      </c>
      <c r="E95" s="17">
        <v>1118492</v>
      </c>
      <c r="F95" s="17">
        <v>1103166</v>
      </c>
    </row>
    <row r="96" spans="1:6" x14ac:dyDescent="0.25">
      <c r="A96" s="16" t="s">
        <v>130</v>
      </c>
      <c r="B96" s="22">
        <v>848661</v>
      </c>
      <c r="C96" s="22">
        <v>1241226</v>
      </c>
      <c r="D96" s="22">
        <v>1388334</v>
      </c>
      <c r="E96" s="22">
        <v>1118492</v>
      </c>
      <c r="F96" s="22">
        <v>1103166</v>
      </c>
    </row>
    <row r="97" spans="1:6" x14ac:dyDescent="0.25">
      <c r="A97" s="16" t="s">
        <v>2</v>
      </c>
      <c r="B97" s="16"/>
      <c r="C97" s="16"/>
      <c r="D97" s="16"/>
      <c r="E97" s="16"/>
      <c r="F97" s="16"/>
    </row>
    <row r="98" spans="1:6" x14ac:dyDescent="0.25">
      <c r="A98" s="19" t="s">
        <v>65</v>
      </c>
      <c r="B98" s="16"/>
      <c r="C98" s="16"/>
      <c r="D98" s="16"/>
      <c r="E98" s="16"/>
      <c r="F98" s="16"/>
    </row>
    <row r="99" spans="1:6" x14ac:dyDescent="0.25">
      <c r="A99" s="16" t="s">
        <v>3</v>
      </c>
      <c r="B99" s="15" t="s">
        <v>63</v>
      </c>
      <c r="C99" s="15" t="s">
        <v>63</v>
      </c>
      <c r="D99" s="15" t="s">
        <v>63</v>
      </c>
      <c r="E99" s="17">
        <v>59454242</v>
      </c>
      <c r="F99" s="17">
        <v>58595191</v>
      </c>
    </row>
    <row r="100" spans="1:6" x14ac:dyDescent="0.25">
      <c r="A100" s="16" t="s">
        <v>130</v>
      </c>
      <c r="B100" s="29" t="s">
        <v>63</v>
      </c>
      <c r="C100" s="29" t="s">
        <v>63</v>
      </c>
      <c r="D100" s="29" t="s">
        <v>63</v>
      </c>
      <c r="E100" s="22">
        <v>59454242</v>
      </c>
      <c r="F100" s="22">
        <v>58595191</v>
      </c>
    </row>
    <row r="101" spans="1:6" x14ac:dyDescent="0.25">
      <c r="A101" s="16" t="s">
        <v>2</v>
      </c>
      <c r="B101" s="16"/>
      <c r="C101" s="16"/>
      <c r="D101" s="16"/>
      <c r="E101" s="16"/>
      <c r="F101" s="16"/>
    </row>
    <row r="102" spans="1:6" x14ac:dyDescent="0.25">
      <c r="A102" s="19" t="s">
        <v>116</v>
      </c>
      <c r="B102" s="16"/>
      <c r="C102" s="16"/>
      <c r="D102" s="16"/>
      <c r="E102" s="16"/>
      <c r="F102" s="16"/>
    </row>
    <row r="103" spans="1:6" x14ac:dyDescent="0.25">
      <c r="A103" s="16" t="s">
        <v>3</v>
      </c>
      <c r="B103" s="17">
        <v>1652047</v>
      </c>
      <c r="C103" s="17">
        <v>1781511</v>
      </c>
      <c r="D103" s="17">
        <v>1875889</v>
      </c>
      <c r="E103" s="17">
        <v>1936533</v>
      </c>
      <c r="F103" s="17">
        <v>1966295</v>
      </c>
    </row>
    <row r="104" spans="1:6" x14ac:dyDescent="0.25">
      <c r="A104" s="16" t="s">
        <v>130</v>
      </c>
      <c r="B104" s="22">
        <v>1652047</v>
      </c>
      <c r="C104" s="22">
        <v>1781511</v>
      </c>
      <c r="D104" s="22">
        <v>1875889</v>
      </c>
      <c r="E104" s="22">
        <v>1936533</v>
      </c>
      <c r="F104" s="22">
        <v>1966295</v>
      </c>
    </row>
    <row r="105" spans="1:6" x14ac:dyDescent="0.25">
      <c r="A105" s="16" t="s">
        <v>2</v>
      </c>
      <c r="B105" s="16"/>
      <c r="C105" s="16"/>
      <c r="D105" s="16"/>
      <c r="E105" s="16"/>
      <c r="F105" s="16"/>
    </row>
    <row r="106" spans="1:6" x14ac:dyDescent="0.25">
      <c r="A106" s="19" t="s">
        <v>115</v>
      </c>
      <c r="B106" s="16"/>
      <c r="C106" s="16"/>
      <c r="D106" s="16"/>
      <c r="E106" s="16"/>
      <c r="F106" s="16"/>
    </row>
    <row r="107" spans="1:6" x14ac:dyDescent="0.25">
      <c r="A107" s="16" t="s">
        <v>3</v>
      </c>
      <c r="B107" s="17">
        <v>-3968633</v>
      </c>
      <c r="C107" s="17">
        <v>-4503139</v>
      </c>
      <c r="D107" s="17">
        <v>-4941197</v>
      </c>
      <c r="E107" s="17">
        <v>-6255600</v>
      </c>
      <c r="F107" s="17">
        <v>-5172514</v>
      </c>
    </row>
    <row r="108" spans="1:6" x14ac:dyDescent="0.25">
      <c r="A108" s="16" t="s">
        <v>130</v>
      </c>
      <c r="B108" s="22">
        <v>-3968633</v>
      </c>
      <c r="C108" s="22">
        <v>-4503139</v>
      </c>
      <c r="D108" s="22">
        <v>-4941197</v>
      </c>
      <c r="E108" s="22">
        <v>-6255600</v>
      </c>
      <c r="F108" s="22">
        <v>-5172514</v>
      </c>
    </row>
    <row r="109" spans="1:6" ht="15.6" x14ac:dyDescent="0.3">
      <c r="A109" s="46"/>
      <c r="B109" s="5"/>
      <c r="C109" s="5"/>
      <c r="D109" s="5"/>
      <c r="E109" s="5"/>
      <c r="F109" s="5"/>
    </row>
    <row r="110" spans="1:6" x14ac:dyDescent="0.25">
      <c r="A110" s="14" t="s">
        <v>81</v>
      </c>
    </row>
    <row r="111" spans="1:6" ht="16.2" thickBot="1" x14ac:dyDescent="0.35">
      <c r="A111" s="50" t="s">
        <v>129</v>
      </c>
      <c r="B111" s="5"/>
      <c r="C111" s="5"/>
      <c r="D111" s="5"/>
      <c r="E111" s="5"/>
      <c r="F111" s="5"/>
    </row>
    <row r="112" spans="1:6" x14ac:dyDescent="0.25">
      <c r="A112" s="27" t="s">
        <v>127</v>
      </c>
      <c r="B112" s="26" t="s">
        <v>126</v>
      </c>
      <c r="C112" s="26" t="s">
        <v>125</v>
      </c>
      <c r="D112" s="26" t="s">
        <v>124</v>
      </c>
      <c r="E112" s="26" t="s">
        <v>123</v>
      </c>
      <c r="F112" s="26" t="s">
        <v>189</v>
      </c>
    </row>
    <row r="113" spans="1:6" x14ac:dyDescent="0.25">
      <c r="A113" s="16" t="s">
        <v>74</v>
      </c>
      <c r="B113" s="20">
        <v>43465</v>
      </c>
      <c r="C113" s="20">
        <v>43830</v>
      </c>
      <c r="D113" s="20">
        <v>44196</v>
      </c>
      <c r="E113" s="20">
        <v>44561</v>
      </c>
      <c r="F113" s="20">
        <v>44926</v>
      </c>
    </row>
    <row r="114" spans="1:6" x14ac:dyDescent="0.25">
      <c r="A114" s="16" t="s">
        <v>122</v>
      </c>
      <c r="B114" s="15" t="s">
        <v>0</v>
      </c>
      <c r="C114" s="15" t="s">
        <v>0</v>
      </c>
      <c r="D114" s="15" t="s">
        <v>0</v>
      </c>
      <c r="E114" s="15" t="s">
        <v>0</v>
      </c>
      <c r="F114" s="15" t="s">
        <v>0</v>
      </c>
    </row>
    <row r="115" spans="1:6" x14ac:dyDescent="0.25">
      <c r="A115" s="16" t="s">
        <v>2</v>
      </c>
      <c r="B115" s="16"/>
      <c r="C115" s="16"/>
      <c r="D115" s="16"/>
      <c r="E115" s="16"/>
      <c r="F115" s="16"/>
    </row>
    <row r="116" spans="1:6" x14ac:dyDescent="0.25">
      <c r="A116" s="19" t="s">
        <v>259</v>
      </c>
      <c r="B116" s="16"/>
      <c r="C116" s="16"/>
      <c r="D116" s="16"/>
      <c r="E116" s="16"/>
      <c r="F116" s="16"/>
    </row>
    <row r="117" spans="1:6" x14ac:dyDescent="0.25">
      <c r="A117" s="19" t="s">
        <v>121</v>
      </c>
      <c r="B117" s="22">
        <v>9540670</v>
      </c>
      <c r="C117" s="22">
        <v>9583985</v>
      </c>
      <c r="D117" s="22">
        <v>9170714</v>
      </c>
      <c r="E117" s="22">
        <v>11044674</v>
      </c>
      <c r="F117" s="22">
        <v>13420804</v>
      </c>
    </row>
    <row r="118" spans="1:6" x14ac:dyDescent="0.25">
      <c r="A118" s="19" t="s">
        <v>119</v>
      </c>
      <c r="B118" s="22">
        <v>-552919</v>
      </c>
      <c r="C118" s="22">
        <v>-589395</v>
      </c>
      <c r="D118" s="22">
        <v>-648851</v>
      </c>
      <c r="E118" s="22">
        <v>-692004</v>
      </c>
      <c r="F118" s="22">
        <v>-750175</v>
      </c>
    </row>
    <row r="119" spans="1:6" x14ac:dyDescent="0.25">
      <c r="A119" s="19" t="s">
        <v>117</v>
      </c>
      <c r="B119" s="22">
        <v>-732548</v>
      </c>
      <c r="C119" s="22">
        <v>19634</v>
      </c>
      <c r="D119" s="22">
        <v>-282311</v>
      </c>
      <c r="E119" s="22">
        <v>264209</v>
      </c>
      <c r="F119" s="22">
        <v>-34263</v>
      </c>
    </row>
    <row r="120" spans="1:6" x14ac:dyDescent="0.25">
      <c r="A120" s="19" t="s">
        <v>68</v>
      </c>
      <c r="B120" s="22">
        <v>1495061</v>
      </c>
      <c r="C120" s="22">
        <v>1425643</v>
      </c>
      <c r="D120" s="22">
        <v>1816354</v>
      </c>
      <c r="E120" s="22">
        <v>1488487</v>
      </c>
      <c r="F120" s="22">
        <v>1398580</v>
      </c>
    </row>
    <row r="121" spans="1:6" x14ac:dyDescent="0.25">
      <c r="A121" s="19" t="s">
        <v>65</v>
      </c>
      <c r="B121" s="22">
        <v>44777167</v>
      </c>
      <c r="C121" s="22">
        <v>49557664</v>
      </c>
      <c r="D121" s="22">
        <v>55940153</v>
      </c>
      <c r="E121" s="22">
        <v>59733625</v>
      </c>
      <c r="F121" s="22">
        <v>61399243</v>
      </c>
    </row>
    <row r="122" spans="1:6" x14ac:dyDescent="0.25">
      <c r="A122" s="19" t="s">
        <v>116</v>
      </c>
      <c r="B122" s="22">
        <v>1367944</v>
      </c>
      <c r="C122" s="22">
        <v>1493167</v>
      </c>
      <c r="D122" s="22">
        <v>1685138</v>
      </c>
      <c r="E122" s="22">
        <v>1823389</v>
      </c>
      <c r="F122" s="22">
        <v>1941653</v>
      </c>
    </row>
    <row r="123" spans="1:6" x14ac:dyDescent="0.25">
      <c r="A123" s="19" t="s">
        <v>115</v>
      </c>
      <c r="B123" s="22">
        <v>-3987424</v>
      </c>
      <c r="C123" s="22">
        <v>-4527045</v>
      </c>
      <c r="D123" s="22">
        <v>-5102322</v>
      </c>
      <c r="E123" s="22">
        <v>-6409855</v>
      </c>
      <c r="F123" s="22">
        <v>-5382243</v>
      </c>
    </row>
    <row r="124" spans="1:6" x14ac:dyDescent="0.25">
      <c r="A124" s="16" t="s">
        <v>2</v>
      </c>
      <c r="B124" s="16"/>
      <c r="C124" s="16"/>
      <c r="D124" s="16"/>
      <c r="E124" s="16"/>
      <c r="F124" s="16"/>
    </row>
    <row r="125" spans="1:6" x14ac:dyDescent="0.25">
      <c r="A125" s="19" t="s">
        <v>258</v>
      </c>
      <c r="B125" s="16"/>
      <c r="C125" s="16"/>
      <c r="D125" s="16"/>
      <c r="E125" s="16"/>
      <c r="F125" s="16"/>
    </row>
    <row r="126" spans="1:6" x14ac:dyDescent="0.25">
      <c r="A126" s="19" t="s">
        <v>121</v>
      </c>
      <c r="B126" s="22">
        <v>1468905</v>
      </c>
      <c r="C126" s="22">
        <v>1294719</v>
      </c>
      <c r="D126" s="22">
        <v>942869</v>
      </c>
      <c r="E126" s="22">
        <v>698164</v>
      </c>
      <c r="F126" s="22">
        <v>343461</v>
      </c>
    </row>
    <row r="127" spans="1:6" x14ac:dyDescent="0.25">
      <c r="A127" s="19" t="s">
        <v>119</v>
      </c>
      <c r="B127" s="22">
        <v>-33694</v>
      </c>
      <c r="C127" s="22">
        <v>-29450</v>
      </c>
      <c r="D127" s="22">
        <v>-22432</v>
      </c>
      <c r="E127" s="22">
        <v>-13334</v>
      </c>
      <c r="F127" s="22">
        <v>-7714</v>
      </c>
    </row>
    <row r="128" spans="1:6" x14ac:dyDescent="0.25">
      <c r="A128" s="19" t="s">
        <v>117</v>
      </c>
      <c r="B128" s="22">
        <v>-269025</v>
      </c>
      <c r="C128" s="22">
        <v>-161295</v>
      </c>
      <c r="D128" s="22">
        <v>104937</v>
      </c>
      <c r="E128" s="22">
        <v>-25381</v>
      </c>
      <c r="F128" s="22">
        <v>54465</v>
      </c>
    </row>
    <row r="129" spans="1:6" x14ac:dyDescent="0.25">
      <c r="A129" s="19" t="s">
        <v>68</v>
      </c>
      <c r="B129" s="22">
        <v>-340641</v>
      </c>
      <c r="C129" s="22">
        <v>148870</v>
      </c>
      <c r="D129" s="22">
        <v>-62763</v>
      </c>
      <c r="E129" s="22">
        <v>-120689</v>
      </c>
      <c r="F129" s="22">
        <v>64822</v>
      </c>
    </row>
    <row r="130" spans="1:6" x14ac:dyDescent="0.25">
      <c r="A130" s="19" t="s">
        <v>65</v>
      </c>
      <c r="B130" s="22">
        <v>5459275</v>
      </c>
      <c r="C130" s="22">
        <v>4154961</v>
      </c>
      <c r="D130" s="22">
        <v>3800378</v>
      </c>
      <c r="E130" s="22">
        <v>1242675</v>
      </c>
      <c r="F130" s="22">
        <v>394462</v>
      </c>
    </row>
    <row r="131" spans="1:6" x14ac:dyDescent="0.25">
      <c r="A131" s="19" t="s">
        <v>116</v>
      </c>
      <c r="B131" s="22">
        <v>388732</v>
      </c>
      <c r="C131" s="22">
        <v>384707</v>
      </c>
      <c r="D131" s="22">
        <v>306974</v>
      </c>
      <c r="E131" s="22">
        <v>164602</v>
      </c>
      <c r="F131" s="22">
        <v>42563</v>
      </c>
    </row>
    <row r="132" spans="1:6" x14ac:dyDescent="0.25">
      <c r="A132" s="19" t="s">
        <v>115</v>
      </c>
      <c r="B132" s="22">
        <v>-283707</v>
      </c>
      <c r="C132" s="22">
        <v>-104300</v>
      </c>
      <c r="D132" s="22">
        <v>-54455</v>
      </c>
      <c r="E132" s="22">
        <v>-12100</v>
      </c>
      <c r="F132" s="22">
        <v>-13510</v>
      </c>
    </row>
    <row r="133" spans="1:6" x14ac:dyDescent="0.25">
      <c r="A133" s="16" t="s">
        <v>2</v>
      </c>
      <c r="B133" s="16"/>
      <c r="C133" s="16"/>
      <c r="D133" s="16"/>
      <c r="E133" s="16"/>
      <c r="F133" s="16"/>
    </row>
    <row r="134" spans="1:6" x14ac:dyDescent="0.25">
      <c r="A134" s="19" t="s">
        <v>56</v>
      </c>
      <c r="B134" s="16"/>
      <c r="C134" s="16"/>
      <c r="D134" s="16"/>
      <c r="E134" s="16"/>
      <c r="F134" s="16"/>
    </row>
    <row r="135" spans="1:6" x14ac:dyDescent="0.25">
      <c r="A135" s="19" t="s">
        <v>121</v>
      </c>
      <c r="B135" s="29" t="s">
        <v>63</v>
      </c>
      <c r="C135" s="22">
        <v>21</v>
      </c>
      <c r="D135" s="22">
        <v>78</v>
      </c>
      <c r="E135" s="22">
        <v>87</v>
      </c>
      <c r="F135" s="29" t="s">
        <v>63</v>
      </c>
    </row>
    <row r="136" spans="1:6" x14ac:dyDescent="0.25">
      <c r="A136" s="19" t="s">
        <v>119</v>
      </c>
      <c r="B136" s="22">
        <v>-179358</v>
      </c>
      <c r="C136" s="22">
        <v>-178575</v>
      </c>
      <c r="D136" s="22">
        <v>-146730</v>
      </c>
      <c r="E136" s="22">
        <v>-143614</v>
      </c>
      <c r="F136" s="22">
        <v>-161160</v>
      </c>
    </row>
    <row r="137" spans="1:6" x14ac:dyDescent="0.25">
      <c r="A137" s="19" t="s">
        <v>117</v>
      </c>
      <c r="B137" s="22">
        <v>-35253</v>
      </c>
      <c r="C137" s="22">
        <v>-28164</v>
      </c>
      <c r="D137" s="22">
        <v>55868</v>
      </c>
      <c r="E137" s="22">
        <v>-47454</v>
      </c>
      <c r="F137" s="22">
        <v>-59180</v>
      </c>
    </row>
    <row r="138" spans="1:6" x14ac:dyDescent="0.25">
      <c r="A138" s="19" t="s">
        <v>68</v>
      </c>
      <c r="B138" s="22">
        <v>-164271</v>
      </c>
      <c r="C138" s="22">
        <v>-188675</v>
      </c>
      <c r="D138" s="22">
        <v>-219344</v>
      </c>
      <c r="E138" s="22">
        <v>-121457</v>
      </c>
      <c r="F138" s="22">
        <v>-180247</v>
      </c>
    </row>
    <row r="139" spans="1:6" x14ac:dyDescent="0.25">
      <c r="A139" s="19" t="s">
        <v>65</v>
      </c>
      <c r="B139" s="22">
        <v>733366</v>
      </c>
      <c r="C139" s="22">
        <v>514020</v>
      </c>
      <c r="D139" s="22">
        <v>552632</v>
      </c>
      <c r="E139" s="22">
        <v>561168</v>
      </c>
      <c r="F139" s="22">
        <v>565803</v>
      </c>
    </row>
    <row r="140" spans="1:6" x14ac:dyDescent="0.25">
      <c r="A140" s="19" t="s">
        <v>116</v>
      </c>
      <c r="B140" s="22">
        <v>1274</v>
      </c>
      <c r="C140" s="22">
        <v>2944</v>
      </c>
      <c r="D140" s="22">
        <v>2835</v>
      </c>
      <c r="E140" s="22">
        <v>2706</v>
      </c>
      <c r="F140" s="22">
        <v>883</v>
      </c>
    </row>
    <row r="141" spans="1:6" x14ac:dyDescent="0.25">
      <c r="A141" s="19" t="s">
        <v>115</v>
      </c>
      <c r="B141" s="22">
        <v>-86</v>
      </c>
      <c r="C141" s="22">
        <v>-160</v>
      </c>
      <c r="D141" s="22">
        <v>-84</v>
      </c>
      <c r="E141" s="22">
        <v>-157</v>
      </c>
      <c r="F141" s="22">
        <v>-374</v>
      </c>
    </row>
    <row r="142" spans="1:6" x14ac:dyDescent="0.25">
      <c r="A142" s="16" t="s">
        <v>2</v>
      </c>
      <c r="B142" s="16"/>
      <c r="C142" s="16"/>
      <c r="D142" s="16"/>
      <c r="E142" s="16"/>
      <c r="F142" s="16"/>
    </row>
    <row r="143" spans="1:6" x14ac:dyDescent="0.25">
      <c r="A143" s="19" t="s">
        <v>1</v>
      </c>
      <c r="B143" s="16"/>
      <c r="C143" s="16"/>
      <c r="D143" s="16"/>
      <c r="E143" s="16"/>
      <c r="F143" s="16"/>
    </row>
    <row r="144" spans="1:6" x14ac:dyDescent="0.25">
      <c r="A144" s="19" t="s">
        <v>121</v>
      </c>
      <c r="B144" s="22">
        <v>-123</v>
      </c>
      <c r="C144" s="22">
        <v>-52</v>
      </c>
      <c r="D144" s="22">
        <v>-25</v>
      </c>
      <c r="E144" s="22">
        <v>-29</v>
      </c>
      <c r="F144" s="22">
        <v>-28</v>
      </c>
    </row>
    <row r="145" spans="1:6" x14ac:dyDescent="0.25">
      <c r="A145" s="19" t="s">
        <v>119</v>
      </c>
      <c r="B145" s="22">
        <v>58623</v>
      </c>
      <c r="C145" s="22">
        <v>54995</v>
      </c>
      <c r="D145" s="22">
        <v>32350</v>
      </c>
      <c r="E145" s="22">
        <v>14258</v>
      </c>
      <c r="F145" s="22">
        <v>6812</v>
      </c>
    </row>
    <row r="146" spans="1:6" x14ac:dyDescent="0.25">
      <c r="A146" s="19" t="s">
        <v>117</v>
      </c>
      <c r="B146" s="29" t="s">
        <v>63</v>
      </c>
      <c r="C146" s="29" t="s">
        <v>63</v>
      </c>
      <c r="D146" s="29" t="s">
        <v>63</v>
      </c>
      <c r="E146" s="29" t="s">
        <v>63</v>
      </c>
      <c r="F146" s="29" t="s">
        <v>63</v>
      </c>
    </row>
    <row r="147" spans="1:6" x14ac:dyDescent="0.25">
      <c r="A147" s="19" t="s">
        <v>68</v>
      </c>
      <c r="B147" s="22">
        <v>-127594</v>
      </c>
      <c r="C147" s="22">
        <v>-127594</v>
      </c>
      <c r="D147" s="22">
        <v>-127594</v>
      </c>
      <c r="E147" s="22">
        <v>-127622</v>
      </c>
      <c r="F147" s="22">
        <v>-186017</v>
      </c>
    </row>
    <row r="148" spans="1:6" x14ac:dyDescent="0.25">
      <c r="A148" s="19" t="s">
        <v>65</v>
      </c>
      <c r="B148" s="22">
        <v>-2694742</v>
      </c>
      <c r="C148" s="22">
        <v>-2502733</v>
      </c>
      <c r="D148" s="22">
        <v>-2053951</v>
      </c>
      <c r="E148" s="22">
        <v>-2083226</v>
      </c>
      <c r="F148" s="22">
        <v>-3764317</v>
      </c>
    </row>
    <row r="149" spans="1:6" x14ac:dyDescent="0.25">
      <c r="A149" s="19" t="s">
        <v>116</v>
      </c>
      <c r="B149" s="29" t="s">
        <v>63</v>
      </c>
      <c r="C149" s="29" t="s">
        <v>63</v>
      </c>
      <c r="D149" s="29" t="s">
        <v>63</v>
      </c>
      <c r="E149" s="29" t="s">
        <v>63</v>
      </c>
      <c r="F149" s="29" t="s">
        <v>63</v>
      </c>
    </row>
    <row r="150" spans="1:6" x14ac:dyDescent="0.25">
      <c r="A150" s="19" t="s">
        <v>115</v>
      </c>
      <c r="B150" s="29" t="s">
        <v>63</v>
      </c>
      <c r="C150" s="29" t="s">
        <v>63</v>
      </c>
      <c r="D150" s="29" t="s">
        <v>63</v>
      </c>
      <c r="E150" s="29" t="s">
        <v>63</v>
      </c>
      <c r="F150" s="29" t="s">
        <v>63</v>
      </c>
    </row>
    <row r="151" spans="1:6" x14ac:dyDescent="0.25">
      <c r="A151" s="16"/>
    </row>
    <row r="152" spans="1:6" ht="16.2" thickBot="1" x14ac:dyDescent="0.35">
      <c r="A152" s="50" t="s">
        <v>128</v>
      </c>
      <c r="B152" s="5"/>
      <c r="C152" s="5"/>
      <c r="D152" s="5"/>
      <c r="E152" s="5"/>
      <c r="F152" s="5"/>
    </row>
    <row r="153" spans="1:6" x14ac:dyDescent="0.25">
      <c r="A153" s="27" t="s">
        <v>127</v>
      </c>
      <c r="B153" s="26" t="s">
        <v>126</v>
      </c>
      <c r="C153" s="26" t="s">
        <v>125</v>
      </c>
      <c r="D153" s="26" t="s">
        <v>124</v>
      </c>
      <c r="E153" s="26" t="s">
        <v>123</v>
      </c>
      <c r="F153" s="26" t="s">
        <v>189</v>
      </c>
    </row>
    <row r="154" spans="1:6" x14ac:dyDescent="0.25">
      <c r="A154" s="16" t="s">
        <v>74</v>
      </c>
      <c r="B154" s="20">
        <v>43465</v>
      </c>
      <c r="C154" s="20">
        <v>43830</v>
      </c>
      <c r="D154" s="20">
        <v>44196</v>
      </c>
      <c r="E154" s="20">
        <v>44561</v>
      </c>
      <c r="F154" s="20">
        <v>44926</v>
      </c>
    </row>
    <row r="155" spans="1:6" x14ac:dyDescent="0.25">
      <c r="A155" s="16" t="s">
        <v>122</v>
      </c>
      <c r="B155" s="15" t="s">
        <v>0</v>
      </c>
      <c r="C155" s="15" t="s">
        <v>0</v>
      </c>
      <c r="D155" s="15" t="s">
        <v>0</v>
      </c>
      <c r="E155" s="15" t="s">
        <v>0</v>
      </c>
      <c r="F155" s="15" t="s">
        <v>0</v>
      </c>
    </row>
    <row r="156" spans="1:6" x14ac:dyDescent="0.25">
      <c r="A156" s="16" t="s">
        <v>2</v>
      </c>
      <c r="B156" s="16"/>
      <c r="C156" s="16"/>
      <c r="D156" s="16"/>
      <c r="E156" s="16"/>
      <c r="F156" s="16"/>
    </row>
    <row r="157" spans="1:6" x14ac:dyDescent="0.25">
      <c r="A157" s="19" t="s">
        <v>3</v>
      </c>
      <c r="B157" s="16"/>
      <c r="C157" s="16"/>
      <c r="D157" s="16"/>
      <c r="E157" s="16"/>
      <c r="F157" s="16"/>
    </row>
    <row r="158" spans="1:6" x14ac:dyDescent="0.25">
      <c r="A158" s="19" t="s">
        <v>121</v>
      </c>
      <c r="B158" s="22">
        <v>11009452</v>
      </c>
      <c r="C158" s="22">
        <v>10878673</v>
      </c>
      <c r="D158" s="22">
        <v>10113636</v>
      </c>
      <c r="E158" s="22">
        <v>11742896</v>
      </c>
      <c r="F158" s="22">
        <v>13764237</v>
      </c>
    </row>
    <row r="159" spans="1:6" x14ac:dyDescent="0.25">
      <c r="A159" s="19" t="s">
        <v>120</v>
      </c>
      <c r="B159" s="22">
        <v>469365</v>
      </c>
      <c r="C159" s="22">
        <v>1390497</v>
      </c>
      <c r="D159" s="22">
        <v>1769195</v>
      </c>
      <c r="E159" s="22">
        <v>1845626</v>
      </c>
      <c r="F159" s="22">
        <v>2050775</v>
      </c>
    </row>
    <row r="160" spans="1:6" x14ac:dyDescent="0.25">
      <c r="A160" s="19" t="s">
        <v>119</v>
      </c>
      <c r="B160" s="22">
        <v>-768322</v>
      </c>
      <c r="C160" s="22">
        <v>-807382</v>
      </c>
      <c r="D160" s="22">
        <v>-837981</v>
      </c>
      <c r="E160" s="22">
        <v>-863906</v>
      </c>
      <c r="F160" s="22">
        <v>-940221</v>
      </c>
    </row>
    <row r="161" spans="1:6" x14ac:dyDescent="0.25">
      <c r="A161" s="19" t="s">
        <v>118</v>
      </c>
      <c r="B161" s="22">
        <v>-174271</v>
      </c>
      <c r="C161" s="22">
        <v>1088419</v>
      </c>
      <c r="D161" s="22">
        <v>1285147</v>
      </c>
      <c r="E161" s="22">
        <v>1310093</v>
      </c>
      <c r="F161" s="22">
        <v>1058160</v>
      </c>
    </row>
    <row r="162" spans="1:6" x14ac:dyDescent="0.25">
      <c r="A162" s="19" t="s">
        <v>117</v>
      </c>
      <c r="B162" s="22">
        <v>-1036826</v>
      </c>
      <c r="C162" s="22">
        <v>-169825</v>
      </c>
      <c r="D162" s="22">
        <v>-121506</v>
      </c>
      <c r="E162" s="22">
        <v>191374</v>
      </c>
      <c r="F162" s="22">
        <v>-38978</v>
      </c>
    </row>
    <row r="163" spans="1:6" x14ac:dyDescent="0.25">
      <c r="A163" s="19" t="s">
        <v>68</v>
      </c>
      <c r="B163" s="22">
        <v>848661</v>
      </c>
      <c r="C163" s="22">
        <v>1241226</v>
      </c>
      <c r="D163" s="22">
        <v>1388334</v>
      </c>
      <c r="E163" s="22">
        <v>1118492</v>
      </c>
      <c r="F163" s="22">
        <v>1103166</v>
      </c>
    </row>
    <row r="164" spans="1:6" x14ac:dyDescent="0.25">
      <c r="A164" s="19" t="s">
        <v>65</v>
      </c>
      <c r="B164" s="29" t="s">
        <v>63</v>
      </c>
      <c r="C164" s="29" t="s">
        <v>63</v>
      </c>
      <c r="D164" s="29" t="s">
        <v>63</v>
      </c>
      <c r="E164" s="22">
        <v>59454242</v>
      </c>
      <c r="F164" s="22">
        <v>58595191</v>
      </c>
    </row>
    <row r="165" spans="1:6" x14ac:dyDescent="0.25">
      <c r="A165" s="19" t="s">
        <v>116</v>
      </c>
      <c r="B165" s="22">
        <v>1652047</v>
      </c>
      <c r="C165" s="22">
        <v>1781511</v>
      </c>
      <c r="D165" s="22">
        <v>1875889</v>
      </c>
      <c r="E165" s="22">
        <v>1936533</v>
      </c>
      <c r="F165" s="22">
        <v>1966295</v>
      </c>
    </row>
    <row r="166" spans="1:6" x14ac:dyDescent="0.25">
      <c r="A166" s="19" t="s">
        <v>115</v>
      </c>
      <c r="B166" s="22">
        <v>-3968633</v>
      </c>
      <c r="C166" s="22">
        <v>-4503139</v>
      </c>
      <c r="D166" s="22">
        <v>-4941197</v>
      </c>
      <c r="E166" s="22">
        <v>-6255600</v>
      </c>
      <c r="F166" s="22">
        <v>-5172514</v>
      </c>
    </row>
    <row r="167" spans="1:6" x14ac:dyDescent="0.25">
      <c r="A167" s="14"/>
    </row>
    <row r="168" spans="1:6" ht="178.5" customHeight="1" x14ac:dyDescent="0.3">
      <c r="A168" s="46" t="s">
        <v>62</v>
      </c>
      <c r="B168" s="5"/>
      <c r="C168" s="5"/>
      <c r="D168" s="5"/>
      <c r="E168" s="5"/>
      <c r="F168" s="5"/>
    </row>
  </sheetData>
  <mergeCells count="9">
    <mergeCell ref="A152:F152"/>
    <mergeCell ref="A168:F168"/>
    <mergeCell ref="A2:L2"/>
    <mergeCell ref="A1:D1"/>
    <mergeCell ref="A13:F13"/>
    <mergeCell ref="A15:F15"/>
    <mergeCell ref="A69:F69"/>
    <mergeCell ref="A109:F109"/>
    <mergeCell ref="A111:F111"/>
  </mergeCells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11190-F335-4ADD-8168-20B3515A0B71}">
  <dimension ref="A1:L130"/>
  <sheetViews>
    <sheetView zoomScaleNormal="100" workbookViewId="0">
      <selection activeCell="G21" sqref="G21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133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260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7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7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7" x14ac:dyDescent="0.25">
      <c r="A19" s="16" t="s">
        <v>2</v>
      </c>
      <c r="B19" s="16"/>
      <c r="C19" s="16"/>
      <c r="D19" s="16"/>
      <c r="E19" s="16"/>
      <c r="F19" s="16"/>
    </row>
    <row r="20" spans="1:7" x14ac:dyDescent="0.25">
      <c r="A20" s="19" t="s">
        <v>121</v>
      </c>
      <c r="B20" s="16"/>
      <c r="C20" s="16"/>
      <c r="D20" s="16"/>
      <c r="E20" s="16"/>
      <c r="F20" s="16"/>
    </row>
    <row r="21" spans="1:7" x14ac:dyDescent="0.25">
      <c r="A21" s="16" t="s">
        <v>57</v>
      </c>
      <c r="B21" s="17">
        <v>4275900</v>
      </c>
      <c r="C21" s="17">
        <v>5147800</v>
      </c>
      <c r="D21" s="17">
        <v>4913400</v>
      </c>
      <c r="E21" s="17">
        <v>5586700</v>
      </c>
      <c r="F21" s="17">
        <v>5859100</v>
      </c>
      <c r="G21" s="13">
        <f>F21/F22</f>
        <v>1</v>
      </c>
    </row>
    <row r="22" spans="1:7" x14ac:dyDescent="0.25">
      <c r="A22" s="16" t="s">
        <v>131</v>
      </c>
      <c r="B22" s="22">
        <v>4275900</v>
      </c>
      <c r="C22" s="22">
        <v>5147800</v>
      </c>
      <c r="D22" s="22">
        <v>4913400</v>
      </c>
      <c r="E22" s="22">
        <v>5586700</v>
      </c>
      <c r="F22" s="22">
        <v>5859100</v>
      </c>
    </row>
    <row r="23" spans="1:7" x14ac:dyDescent="0.25">
      <c r="A23" s="16" t="s">
        <v>2</v>
      </c>
      <c r="B23" s="16"/>
      <c r="C23" s="16"/>
      <c r="D23" s="16"/>
      <c r="E23" s="16"/>
      <c r="F23" s="16"/>
    </row>
    <row r="24" spans="1:7" x14ac:dyDescent="0.25">
      <c r="A24" s="19" t="s">
        <v>120</v>
      </c>
      <c r="B24" s="16"/>
      <c r="C24" s="16"/>
      <c r="D24" s="16"/>
      <c r="E24" s="16"/>
      <c r="F24" s="16"/>
    </row>
    <row r="25" spans="1:7" x14ac:dyDescent="0.25">
      <c r="A25" s="16" t="s">
        <v>57</v>
      </c>
      <c r="B25" s="17">
        <v>933600</v>
      </c>
      <c r="C25" s="17">
        <v>1185800</v>
      </c>
      <c r="D25" s="17">
        <v>1143900</v>
      </c>
      <c r="E25" s="17">
        <v>1354900</v>
      </c>
      <c r="F25" s="17">
        <v>1267200</v>
      </c>
    </row>
    <row r="26" spans="1:7" x14ac:dyDescent="0.25">
      <c r="A26" s="16" t="s">
        <v>131</v>
      </c>
      <c r="B26" s="22">
        <v>933600</v>
      </c>
      <c r="C26" s="22">
        <v>1185800</v>
      </c>
      <c r="D26" s="22">
        <v>1143900</v>
      </c>
      <c r="E26" s="22">
        <v>1354900</v>
      </c>
      <c r="F26" s="22">
        <v>1267200</v>
      </c>
    </row>
    <row r="27" spans="1:7" x14ac:dyDescent="0.25">
      <c r="A27" s="16" t="s">
        <v>2</v>
      </c>
      <c r="B27" s="16"/>
      <c r="C27" s="16"/>
      <c r="D27" s="16"/>
      <c r="E27" s="16"/>
      <c r="F27" s="16"/>
    </row>
    <row r="28" spans="1:7" x14ac:dyDescent="0.25">
      <c r="A28" s="19" t="s">
        <v>119</v>
      </c>
      <c r="B28" s="16"/>
      <c r="C28" s="16"/>
      <c r="D28" s="16"/>
      <c r="E28" s="16"/>
      <c r="F28" s="16"/>
    </row>
    <row r="29" spans="1:7" x14ac:dyDescent="0.25">
      <c r="A29" s="16" t="s">
        <v>57</v>
      </c>
      <c r="B29" s="17">
        <v>-279600</v>
      </c>
      <c r="C29" s="17">
        <v>-374000</v>
      </c>
      <c r="D29" s="17">
        <v>-383900</v>
      </c>
      <c r="E29" s="17">
        <v>-372600</v>
      </c>
      <c r="F29" s="17">
        <v>-404000</v>
      </c>
    </row>
    <row r="30" spans="1:7" x14ac:dyDescent="0.25">
      <c r="A30" s="16" t="s">
        <v>131</v>
      </c>
      <c r="B30" s="22">
        <v>-279600</v>
      </c>
      <c r="C30" s="22">
        <v>-374000</v>
      </c>
      <c r="D30" s="22">
        <v>-383900</v>
      </c>
      <c r="E30" s="22">
        <v>-372600</v>
      </c>
      <c r="F30" s="22">
        <v>-404000</v>
      </c>
    </row>
    <row r="31" spans="1:7" x14ac:dyDescent="0.25">
      <c r="A31" s="16" t="s">
        <v>2</v>
      </c>
      <c r="B31" s="16"/>
      <c r="C31" s="16"/>
      <c r="D31" s="16"/>
      <c r="E31" s="16"/>
      <c r="F31" s="16"/>
    </row>
    <row r="32" spans="1:7" x14ac:dyDescent="0.25">
      <c r="A32" s="19" t="s">
        <v>118</v>
      </c>
      <c r="B32" s="16"/>
      <c r="C32" s="16"/>
      <c r="D32" s="16"/>
      <c r="E32" s="16"/>
      <c r="F32" s="16"/>
    </row>
    <row r="33" spans="1:6" x14ac:dyDescent="0.25">
      <c r="A33" s="16" t="s">
        <v>57</v>
      </c>
      <c r="B33" s="17">
        <v>599600</v>
      </c>
      <c r="C33" s="17">
        <v>772800</v>
      </c>
      <c r="D33" s="17">
        <v>723900</v>
      </c>
      <c r="E33" s="17">
        <v>1001100</v>
      </c>
      <c r="F33" s="17">
        <v>805200</v>
      </c>
    </row>
    <row r="34" spans="1:6" x14ac:dyDescent="0.25">
      <c r="A34" s="16" t="s">
        <v>131</v>
      </c>
      <c r="B34" s="22">
        <v>599600</v>
      </c>
      <c r="C34" s="22">
        <v>772800</v>
      </c>
      <c r="D34" s="22">
        <v>723900</v>
      </c>
      <c r="E34" s="22">
        <v>1001100</v>
      </c>
      <c r="F34" s="22">
        <v>805200</v>
      </c>
    </row>
    <row r="35" spans="1:6" x14ac:dyDescent="0.25">
      <c r="A35" s="16" t="s">
        <v>2</v>
      </c>
      <c r="B35" s="16"/>
      <c r="C35" s="16"/>
      <c r="D35" s="16"/>
      <c r="E35" s="16"/>
      <c r="F35" s="16"/>
    </row>
    <row r="36" spans="1:6" x14ac:dyDescent="0.25">
      <c r="A36" s="19" t="s">
        <v>117</v>
      </c>
      <c r="B36" s="16"/>
      <c r="C36" s="16"/>
      <c r="D36" s="16"/>
      <c r="E36" s="16"/>
      <c r="F36" s="16"/>
    </row>
    <row r="37" spans="1:6" x14ac:dyDescent="0.25">
      <c r="A37" s="16" t="s">
        <v>57</v>
      </c>
      <c r="B37" s="17">
        <v>59000</v>
      </c>
      <c r="C37" s="17">
        <v>97000</v>
      </c>
      <c r="D37" s="17">
        <v>102200</v>
      </c>
      <c r="E37" s="17">
        <v>117400</v>
      </c>
      <c r="F37" s="17">
        <v>47500</v>
      </c>
    </row>
    <row r="38" spans="1:6" x14ac:dyDescent="0.25">
      <c r="A38" s="16" t="s">
        <v>131</v>
      </c>
      <c r="B38" s="22">
        <v>59000</v>
      </c>
      <c r="C38" s="22">
        <v>97000</v>
      </c>
      <c r="D38" s="22">
        <v>102200</v>
      </c>
      <c r="E38" s="22">
        <v>117400</v>
      </c>
      <c r="F38" s="22">
        <v>47500</v>
      </c>
    </row>
    <row r="39" spans="1:6" x14ac:dyDescent="0.25">
      <c r="A39" s="16" t="s">
        <v>2</v>
      </c>
      <c r="B39" s="16"/>
      <c r="C39" s="16"/>
      <c r="D39" s="16"/>
      <c r="E39" s="16"/>
      <c r="F39" s="16"/>
    </row>
    <row r="40" spans="1:6" x14ac:dyDescent="0.25">
      <c r="A40" s="19" t="s">
        <v>68</v>
      </c>
      <c r="B40" s="16"/>
      <c r="C40" s="16"/>
      <c r="D40" s="16"/>
      <c r="E40" s="16"/>
      <c r="F40" s="16"/>
    </row>
    <row r="41" spans="1:6" x14ac:dyDescent="0.25">
      <c r="A41" s="16" t="s">
        <v>57</v>
      </c>
      <c r="B41" s="17">
        <v>535800</v>
      </c>
      <c r="C41" s="17">
        <v>669900</v>
      </c>
      <c r="D41" s="17">
        <v>618300</v>
      </c>
      <c r="E41" s="17">
        <v>879700</v>
      </c>
      <c r="F41" s="17">
        <v>752700</v>
      </c>
    </row>
    <row r="42" spans="1:6" x14ac:dyDescent="0.25">
      <c r="A42" s="16" t="s">
        <v>131</v>
      </c>
      <c r="B42" s="22">
        <v>535800</v>
      </c>
      <c r="C42" s="22">
        <v>669900</v>
      </c>
      <c r="D42" s="22">
        <v>618300</v>
      </c>
      <c r="E42" s="22">
        <v>879700</v>
      </c>
      <c r="F42" s="22">
        <v>752700</v>
      </c>
    </row>
    <row r="43" spans="1:6" x14ac:dyDescent="0.25">
      <c r="A43" s="16" t="s">
        <v>2</v>
      </c>
      <c r="B43" s="16"/>
      <c r="C43" s="16"/>
      <c r="D43" s="16"/>
      <c r="E43" s="16"/>
      <c r="F43" s="16"/>
    </row>
    <row r="44" spans="1:6" x14ac:dyDescent="0.25">
      <c r="A44" s="19" t="s">
        <v>65</v>
      </c>
      <c r="B44" s="16"/>
      <c r="C44" s="16"/>
      <c r="D44" s="16"/>
      <c r="E44" s="16"/>
      <c r="F44" s="16"/>
    </row>
    <row r="45" spans="1:6" x14ac:dyDescent="0.25">
      <c r="A45" s="16" t="s">
        <v>57</v>
      </c>
      <c r="B45" s="17">
        <v>25598100</v>
      </c>
      <c r="C45" s="17">
        <v>25975900</v>
      </c>
      <c r="D45" s="17">
        <v>27114800</v>
      </c>
      <c r="E45" s="17">
        <v>28520500</v>
      </c>
      <c r="F45" s="17">
        <v>29489900</v>
      </c>
    </row>
    <row r="46" spans="1:6" x14ac:dyDescent="0.25">
      <c r="A46" s="16" t="s">
        <v>131</v>
      </c>
      <c r="B46" s="22">
        <v>25598100</v>
      </c>
      <c r="C46" s="22">
        <v>25975900</v>
      </c>
      <c r="D46" s="22">
        <v>27114800</v>
      </c>
      <c r="E46" s="22">
        <v>28520500</v>
      </c>
      <c r="F46" s="22">
        <v>29489900</v>
      </c>
    </row>
    <row r="47" spans="1:6" x14ac:dyDescent="0.25">
      <c r="A47" s="16" t="s">
        <v>2</v>
      </c>
      <c r="B47" s="16"/>
      <c r="C47" s="16"/>
      <c r="D47" s="16"/>
      <c r="E47" s="16"/>
      <c r="F47" s="16"/>
    </row>
    <row r="48" spans="1:6" x14ac:dyDescent="0.25">
      <c r="A48" s="19" t="s">
        <v>116</v>
      </c>
      <c r="B48" s="16"/>
      <c r="C48" s="16"/>
      <c r="D48" s="16"/>
      <c r="E48" s="16"/>
      <c r="F48" s="16"/>
    </row>
    <row r="49" spans="1:6" x14ac:dyDescent="0.25">
      <c r="A49" s="16" t="s">
        <v>57</v>
      </c>
      <c r="B49" s="17">
        <v>662400</v>
      </c>
      <c r="C49" s="17">
        <v>913100</v>
      </c>
      <c r="D49" s="17">
        <v>938400</v>
      </c>
      <c r="E49" s="17">
        <v>947800</v>
      </c>
      <c r="F49" s="17">
        <v>984900</v>
      </c>
    </row>
    <row r="50" spans="1:6" x14ac:dyDescent="0.25">
      <c r="A50" s="16" t="s">
        <v>131</v>
      </c>
      <c r="B50" s="22">
        <v>662400</v>
      </c>
      <c r="C50" s="22">
        <v>913100</v>
      </c>
      <c r="D50" s="22">
        <v>938400</v>
      </c>
      <c r="E50" s="22">
        <v>947800</v>
      </c>
      <c r="F50" s="22">
        <v>984900</v>
      </c>
    </row>
    <row r="51" spans="1:6" x14ac:dyDescent="0.25">
      <c r="A51" s="16" t="s">
        <v>2</v>
      </c>
      <c r="B51" s="16"/>
      <c r="C51" s="16"/>
      <c r="D51" s="16"/>
      <c r="E51" s="16"/>
      <c r="F51" s="16"/>
    </row>
    <row r="52" spans="1:6" x14ac:dyDescent="0.25">
      <c r="A52" s="19" t="s">
        <v>115</v>
      </c>
      <c r="B52" s="16"/>
      <c r="C52" s="16"/>
      <c r="D52" s="16"/>
      <c r="E52" s="16"/>
      <c r="F52" s="16"/>
    </row>
    <row r="53" spans="1:6" x14ac:dyDescent="0.25">
      <c r="A53" s="16" t="s">
        <v>57</v>
      </c>
      <c r="B53" s="17">
        <v>-1069700</v>
      </c>
      <c r="C53" s="17">
        <v>-1210100</v>
      </c>
      <c r="D53" s="17">
        <v>-1560300</v>
      </c>
      <c r="E53" s="17">
        <v>-1972500</v>
      </c>
      <c r="F53" s="17">
        <v>-2166500</v>
      </c>
    </row>
    <row r="54" spans="1:6" x14ac:dyDescent="0.25">
      <c r="A54" s="16" t="s">
        <v>131</v>
      </c>
      <c r="B54" s="22">
        <v>-1069700</v>
      </c>
      <c r="C54" s="22">
        <v>-1210100</v>
      </c>
      <c r="D54" s="22">
        <v>-1560300</v>
      </c>
      <c r="E54" s="22">
        <v>-1972500</v>
      </c>
      <c r="F54" s="22">
        <v>-2166500</v>
      </c>
    </row>
    <row r="55" spans="1:6" x14ac:dyDescent="0.25">
      <c r="A55" s="16"/>
    </row>
    <row r="56" spans="1:6" ht="16.2" thickBot="1" x14ac:dyDescent="0.35">
      <c r="A56" s="50" t="s">
        <v>128</v>
      </c>
      <c r="B56" s="5"/>
      <c r="C56" s="5"/>
      <c r="D56" s="5"/>
      <c r="E56" s="5"/>
      <c r="F56" s="5"/>
    </row>
    <row r="57" spans="1:6" x14ac:dyDescent="0.25">
      <c r="A57" s="27" t="s">
        <v>127</v>
      </c>
      <c r="B57" s="26" t="s">
        <v>126</v>
      </c>
      <c r="C57" s="26" t="s">
        <v>125</v>
      </c>
      <c r="D57" s="26" t="s">
        <v>124</v>
      </c>
      <c r="E57" s="26" t="s">
        <v>123</v>
      </c>
      <c r="F57" s="26" t="s">
        <v>189</v>
      </c>
    </row>
    <row r="58" spans="1:6" x14ac:dyDescent="0.25">
      <c r="A58" s="16" t="s">
        <v>74</v>
      </c>
      <c r="B58" s="20">
        <v>43465</v>
      </c>
      <c r="C58" s="20">
        <v>43830</v>
      </c>
      <c r="D58" s="20">
        <v>44196</v>
      </c>
      <c r="E58" s="20">
        <v>44561</v>
      </c>
      <c r="F58" s="20">
        <v>44926</v>
      </c>
    </row>
    <row r="59" spans="1:6" x14ac:dyDescent="0.25">
      <c r="A59" s="16" t="s">
        <v>122</v>
      </c>
      <c r="B59" s="15" t="s">
        <v>0</v>
      </c>
      <c r="C59" s="15" t="s">
        <v>0</v>
      </c>
      <c r="D59" s="15" t="s">
        <v>0</v>
      </c>
      <c r="E59" s="15" t="s">
        <v>0</v>
      </c>
      <c r="F59" s="15" t="s">
        <v>0</v>
      </c>
    </row>
    <row r="60" spans="1:6" x14ac:dyDescent="0.25">
      <c r="A60" s="16" t="s">
        <v>2</v>
      </c>
      <c r="B60" s="16"/>
      <c r="C60" s="16"/>
      <c r="D60" s="16"/>
      <c r="E60" s="16"/>
      <c r="F60" s="16"/>
    </row>
    <row r="61" spans="1:6" x14ac:dyDescent="0.25">
      <c r="A61" s="19" t="s">
        <v>121</v>
      </c>
      <c r="B61" s="16"/>
      <c r="C61" s="16"/>
      <c r="D61" s="16"/>
      <c r="E61" s="16"/>
      <c r="F61" s="16"/>
    </row>
    <row r="62" spans="1:6" x14ac:dyDescent="0.25">
      <c r="A62" s="16" t="s">
        <v>3</v>
      </c>
      <c r="B62" s="17">
        <v>4275900</v>
      </c>
      <c r="C62" s="17">
        <v>5147800</v>
      </c>
      <c r="D62" s="17">
        <v>4913400</v>
      </c>
      <c r="E62" s="17">
        <v>5586700</v>
      </c>
      <c r="F62" s="17">
        <v>5859100</v>
      </c>
    </row>
    <row r="63" spans="1:6" x14ac:dyDescent="0.25">
      <c r="A63" s="16" t="s">
        <v>130</v>
      </c>
      <c r="B63" s="22">
        <v>4275900</v>
      </c>
      <c r="C63" s="22">
        <v>5147800</v>
      </c>
      <c r="D63" s="22">
        <v>4913400</v>
      </c>
      <c r="E63" s="22">
        <v>5586700</v>
      </c>
      <c r="F63" s="22">
        <v>5859100</v>
      </c>
    </row>
    <row r="64" spans="1:6" x14ac:dyDescent="0.25">
      <c r="A64" s="16" t="s">
        <v>2</v>
      </c>
      <c r="B64" s="16"/>
      <c r="C64" s="16"/>
      <c r="D64" s="16"/>
      <c r="E64" s="16"/>
      <c r="F64" s="16"/>
    </row>
    <row r="65" spans="1:6" x14ac:dyDescent="0.25">
      <c r="A65" s="19" t="s">
        <v>120</v>
      </c>
      <c r="B65" s="16"/>
      <c r="C65" s="16"/>
      <c r="D65" s="16"/>
      <c r="E65" s="16"/>
      <c r="F65" s="16"/>
    </row>
    <row r="66" spans="1:6" x14ac:dyDescent="0.25">
      <c r="A66" s="16" t="s">
        <v>3</v>
      </c>
      <c r="B66" s="17">
        <v>933600</v>
      </c>
      <c r="C66" s="17">
        <v>1185800</v>
      </c>
      <c r="D66" s="17">
        <v>1143900</v>
      </c>
      <c r="E66" s="17">
        <v>1354900</v>
      </c>
      <c r="F66" s="17">
        <v>1267200</v>
      </c>
    </row>
    <row r="67" spans="1:6" x14ac:dyDescent="0.25">
      <c r="A67" s="16" t="s">
        <v>130</v>
      </c>
      <c r="B67" s="22">
        <v>933600</v>
      </c>
      <c r="C67" s="22">
        <v>1185800</v>
      </c>
      <c r="D67" s="22">
        <v>1143900</v>
      </c>
      <c r="E67" s="22">
        <v>1354900</v>
      </c>
      <c r="F67" s="22">
        <v>1267200</v>
      </c>
    </row>
    <row r="68" spans="1:6" x14ac:dyDescent="0.25">
      <c r="A68" s="16" t="s">
        <v>2</v>
      </c>
      <c r="B68" s="16"/>
      <c r="C68" s="16"/>
      <c r="D68" s="16"/>
      <c r="E68" s="16"/>
      <c r="F68" s="16"/>
    </row>
    <row r="69" spans="1:6" x14ac:dyDescent="0.25">
      <c r="A69" s="19" t="s">
        <v>119</v>
      </c>
      <c r="B69" s="16"/>
      <c r="C69" s="16"/>
      <c r="D69" s="16"/>
      <c r="E69" s="16"/>
      <c r="F69" s="16"/>
    </row>
    <row r="70" spans="1:6" x14ac:dyDescent="0.25">
      <c r="A70" s="16" t="s">
        <v>3</v>
      </c>
      <c r="B70" s="17">
        <v>-279600</v>
      </c>
      <c r="C70" s="17">
        <v>-374000</v>
      </c>
      <c r="D70" s="17">
        <v>-383900</v>
      </c>
      <c r="E70" s="17">
        <v>-372600</v>
      </c>
      <c r="F70" s="17">
        <v>-404000</v>
      </c>
    </row>
    <row r="71" spans="1:6" x14ac:dyDescent="0.25">
      <c r="A71" s="16" t="s">
        <v>130</v>
      </c>
      <c r="B71" s="22">
        <v>-279600</v>
      </c>
      <c r="C71" s="22">
        <v>-374000</v>
      </c>
      <c r="D71" s="22">
        <v>-383900</v>
      </c>
      <c r="E71" s="22">
        <v>-372600</v>
      </c>
      <c r="F71" s="22">
        <v>-404000</v>
      </c>
    </row>
    <row r="72" spans="1:6" x14ac:dyDescent="0.25">
      <c r="A72" s="16" t="s">
        <v>2</v>
      </c>
      <c r="B72" s="16"/>
      <c r="C72" s="16"/>
      <c r="D72" s="16"/>
      <c r="E72" s="16"/>
      <c r="F72" s="16"/>
    </row>
    <row r="73" spans="1:6" x14ac:dyDescent="0.25">
      <c r="A73" s="19" t="s">
        <v>118</v>
      </c>
      <c r="B73" s="16"/>
      <c r="C73" s="16"/>
      <c r="D73" s="16"/>
      <c r="E73" s="16"/>
      <c r="F73" s="16"/>
    </row>
    <row r="74" spans="1:6" x14ac:dyDescent="0.25">
      <c r="A74" s="16" t="s">
        <v>3</v>
      </c>
      <c r="B74" s="17">
        <v>599600</v>
      </c>
      <c r="C74" s="17">
        <v>772800</v>
      </c>
      <c r="D74" s="17">
        <v>723900</v>
      </c>
      <c r="E74" s="17">
        <v>1001100</v>
      </c>
      <c r="F74" s="17">
        <v>805200</v>
      </c>
    </row>
    <row r="75" spans="1:6" x14ac:dyDescent="0.25">
      <c r="A75" s="16" t="s">
        <v>130</v>
      </c>
      <c r="B75" s="22">
        <v>599600</v>
      </c>
      <c r="C75" s="22">
        <v>772800</v>
      </c>
      <c r="D75" s="22">
        <v>723900</v>
      </c>
      <c r="E75" s="22">
        <v>1001100</v>
      </c>
      <c r="F75" s="22">
        <v>805200</v>
      </c>
    </row>
    <row r="76" spans="1:6" x14ac:dyDescent="0.25">
      <c r="A76" s="16" t="s">
        <v>2</v>
      </c>
      <c r="B76" s="16"/>
      <c r="C76" s="16"/>
      <c r="D76" s="16"/>
      <c r="E76" s="16"/>
      <c r="F76" s="16"/>
    </row>
    <row r="77" spans="1:6" x14ac:dyDescent="0.25">
      <c r="A77" s="19" t="s">
        <v>117</v>
      </c>
      <c r="B77" s="16"/>
      <c r="C77" s="16"/>
      <c r="D77" s="16"/>
      <c r="E77" s="16"/>
      <c r="F77" s="16"/>
    </row>
    <row r="78" spans="1:6" x14ac:dyDescent="0.25">
      <c r="A78" s="16" t="s">
        <v>3</v>
      </c>
      <c r="B78" s="17">
        <v>59000</v>
      </c>
      <c r="C78" s="17">
        <v>97000</v>
      </c>
      <c r="D78" s="17">
        <v>102200</v>
      </c>
      <c r="E78" s="17">
        <v>117400</v>
      </c>
      <c r="F78" s="17">
        <v>47500</v>
      </c>
    </row>
    <row r="79" spans="1:6" x14ac:dyDescent="0.25">
      <c r="A79" s="16" t="s">
        <v>130</v>
      </c>
      <c r="B79" s="22">
        <v>59000</v>
      </c>
      <c r="C79" s="22">
        <v>97000</v>
      </c>
      <c r="D79" s="22">
        <v>102200</v>
      </c>
      <c r="E79" s="22">
        <v>117400</v>
      </c>
      <c r="F79" s="22">
        <v>47500</v>
      </c>
    </row>
    <row r="80" spans="1:6" x14ac:dyDescent="0.25">
      <c r="A80" s="16" t="s">
        <v>2</v>
      </c>
      <c r="B80" s="16"/>
      <c r="C80" s="16"/>
      <c r="D80" s="16"/>
      <c r="E80" s="16"/>
      <c r="F80" s="16"/>
    </row>
    <row r="81" spans="1:6" x14ac:dyDescent="0.25">
      <c r="A81" s="19" t="s">
        <v>68</v>
      </c>
      <c r="B81" s="16"/>
      <c r="C81" s="16"/>
      <c r="D81" s="16"/>
      <c r="E81" s="16"/>
      <c r="F81" s="16"/>
    </row>
    <row r="82" spans="1:6" x14ac:dyDescent="0.25">
      <c r="A82" s="16" t="s">
        <v>3</v>
      </c>
      <c r="B82" s="17">
        <v>535800</v>
      </c>
      <c r="C82" s="17">
        <v>669900</v>
      </c>
      <c r="D82" s="17">
        <v>618300</v>
      </c>
      <c r="E82" s="17">
        <v>879700</v>
      </c>
      <c r="F82" s="17">
        <v>752700</v>
      </c>
    </row>
    <row r="83" spans="1:6" x14ac:dyDescent="0.25">
      <c r="A83" s="16" t="s">
        <v>130</v>
      </c>
      <c r="B83" s="22">
        <v>535800</v>
      </c>
      <c r="C83" s="22">
        <v>669900</v>
      </c>
      <c r="D83" s="22">
        <v>618300</v>
      </c>
      <c r="E83" s="22">
        <v>879700</v>
      </c>
      <c r="F83" s="22">
        <v>752700</v>
      </c>
    </row>
    <row r="84" spans="1:6" x14ac:dyDescent="0.25">
      <c r="A84" s="16" t="s">
        <v>2</v>
      </c>
      <c r="B84" s="16"/>
      <c r="C84" s="16"/>
      <c r="D84" s="16"/>
      <c r="E84" s="16"/>
      <c r="F84" s="16"/>
    </row>
    <row r="85" spans="1:6" x14ac:dyDescent="0.25">
      <c r="A85" s="19" t="s">
        <v>65</v>
      </c>
      <c r="B85" s="16"/>
      <c r="C85" s="16"/>
      <c r="D85" s="16"/>
      <c r="E85" s="16"/>
      <c r="F85" s="16"/>
    </row>
    <row r="86" spans="1:6" x14ac:dyDescent="0.25">
      <c r="A86" s="16" t="s">
        <v>3</v>
      </c>
      <c r="B86" s="17">
        <v>25598100</v>
      </c>
      <c r="C86" s="17">
        <v>25975900</v>
      </c>
      <c r="D86" s="17">
        <v>27114800</v>
      </c>
      <c r="E86" s="17">
        <v>28520500</v>
      </c>
      <c r="F86" s="17">
        <v>29489900</v>
      </c>
    </row>
    <row r="87" spans="1:6" x14ac:dyDescent="0.25">
      <c r="A87" s="16" t="s">
        <v>130</v>
      </c>
      <c r="B87" s="22">
        <v>25598100</v>
      </c>
      <c r="C87" s="22">
        <v>25975900</v>
      </c>
      <c r="D87" s="22">
        <v>27114800</v>
      </c>
      <c r="E87" s="22">
        <v>28520500</v>
      </c>
      <c r="F87" s="22">
        <v>29489900</v>
      </c>
    </row>
    <row r="88" spans="1:6" x14ac:dyDescent="0.25">
      <c r="A88" s="16" t="s">
        <v>2</v>
      </c>
      <c r="B88" s="16"/>
      <c r="C88" s="16"/>
      <c r="D88" s="16"/>
      <c r="E88" s="16"/>
      <c r="F88" s="16"/>
    </row>
    <row r="89" spans="1:6" x14ac:dyDescent="0.25">
      <c r="A89" s="19" t="s">
        <v>116</v>
      </c>
      <c r="B89" s="16"/>
      <c r="C89" s="16"/>
      <c r="D89" s="16"/>
      <c r="E89" s="16"/>
      <c r="F89" s="16"/>
    </row>
    <row r="90" spans="1:6" x14ac:dyDescent="0.25">
      <c r="A90" s="16" t="s">
        <v>3</v>
      </c>
      <c r="B90" s="17">
        <v>662400</v>
      </c>
      <c r="C90" s="17">
        <v>913100</v>
      </c>
      <c r="D90" s="17">
        <v>938400</v>
      </c>
      <c r="E90" s="17">
        <v>947800</v>
      </c>
      <c r="F90" s="17">
        <v>984900</v>
      </c>
    </row>
    <row r="91" spans="1:6" x14ac:dyDescent="0.25">
      <c r="A91" s="16" t="s">
        <v>130</v>
      </c>
      <c r="B91" s="22">
        <v>662400</v>
      </c>
      <c r="C91" s="22">
        <v>913100</v>
      </c>
      <c r="D91" s="22">
        <v>938400</v>
      </c>
      <c r="E91" s="22">
        <v>947800</v>
      </c>
      <c r="F91" s="22">
        <v>984900</v>
      </c>
    </row>
    <row r="92" spans="1:6" x14ac:dyDescent="0.25">
      <c r="A92" s="16" t="s">
        <v>2</v>
      </c>
      <c r="B92" s="16"/>
      <c r="C92" s="16"/>
      <c r="D92" s="16"/>
      <c r="E92" s="16"/>
      <c r="F92" s="16"/>
    </row>
    <row r="93" spans="1:6" x14ac:dyDescent="0.25">
      <c r="A93" s="19" t="s">
        <v>115</v>
      </c>
      <c r="B93" s="16"/>
      <c r="C93" s="16"/>
      <c r="D93" s="16"/>
      <c r="E93" s="16"/>
      <c r="F93" s="16"/>
    </row>
    <row r="94" spans="1:6" x14ac:dyDescent="0.25">
      <c r="A94" s="16" t="s">
        <v>3</v>
      </c>
      <c r="B94" s="17">
        <v>-1069700</v>
      </c>
      <c r="C94" s="17">
        <v>-1210100</v>
      </c>
      <c r="D94" s="17">
        <v>-1560300</v>
      </c>
      <c r="E94" s="17">
        <v>-1972500</v>
      </c>
      <c r="F94" s="17">
        <v>-2166500</v>
      </c>
    </row>
    <row r="95" spans="1:6" x14ac:dyDescent="0.25">
      <c r="A95" s="16" t="s">
        <v>130</v>
      </c>
      <c r="B95" s="22">
        <v>-1069700</v>
      </c>
      <c r="C95" s="22">
        <v>-1210100</v>
      </c>
      <c r="D95" s="22">
        <v>-1560300</v>
      </c>
      <c r="E95" s="22">
        <v>-1972500</v>
      </c>
      <c r="F95" s="22">
        <v>-2166500</v>
      </c>
    </row>
    <row r="96" spans="1:6" ht="15.6" x14ac:dyDescent="0.3">
      <c r="A96" s="46"/>
      <c r="B96" s="5"/>
      <c r="C96" s="5"/>
      <c r="D96" s="5"/>
      <c r="E96" s="5"/>
      <c r="F96" s="5"/>
    </row>
    <row r="97" spans="1:6" x14ac:dyDescent="0.25">
      <c r="A97" s="14" t="s">
        <v>81</v>
      </c>
    </row>
    <row r="98" spans="1:6" ht="16.2" thickBot="1" x14ac:dyDescent="0.35">
      <c r="A98" s="50" t="s">
        <v>129</v>
      </c>
      <c r="B98" s="5"/>
      <c r="C98" s="5"/>
      <c r="D98" s="5"/>
      <c r="E98" s="5"/>
      <c r="F98" s="5"/>
    </row>
    <row r="99" spans="1:6" x14ac:dyDescent="0.25">
      <c r="A99" s="27" t="s">
        <v>127</v>
      </c>
      <c r="B99" s="26" t="s">
        <v>126</v>
      </c>
      <c r="C99" s="26" t="s">
        <v>125</v>
      </c>
      <c r="D99" s="26" t="s">
        <v>124</v>
      </c>
      <c r="E99" s="26" t="s">
        <v>123</v>
      </c>
      <c r="F99" s="26" t="s">
        <v>189</v>
      </c>
    </row>
    <row r="100" spans="1:6" x14ac:dyDescent="0.25">
      <c r="A100" s="16" t="s">
        <v>74</v>
      </c>
      <c r="B100" s="20">
        <v>43465</v>
      </c>
      <c r="C100" s="20">
        <v>43830</v>
      </c>
      <c r="D100" s="20">
        <v>44196</v>
      </c>
      <c r="E100" s="20">
        <v>44561</v>
      </c>
      <c r="F100" s="20">
        <v>44926</v>
      </c>
    </row>
    <row r="101" spans="1:6" x14ac:dyDescent="0.25">
      <c r="A101" s="16" t="s">
        <v>122</v>
      </c>
      <c r="B101" s="15" t="s">
        <v>0</v>
      </c>
      <c r="C101" s="15" t="s">
        <v>0</v>
      </c>
      <c r="D101" s="15" t="s">
        <v>0</v>
      </c>
      <c r="E101" s="15" t="s">
        <v>0</v>
      </c>
      <c r="F101" s="15" t="s">
        <v>0</v>
      </c>
    </row>
    <row r="102" spans="1:6" x14ac:dyDescent="0.25">
      <c r="A102" s="16" t="s">
        <v>2</v>
      </c>
      <c r="B102" s="16"/>
      <c r="C102" s="16"/>
      <c r="D102" s="16"/>
      <c r="E102" s="16"/>
      <c r="F102" s="16"/>
    </row>
    <row r="103" spans="1:6" x14ac:dyDescent="0.25">
      <c r="A103" s="19" t="s">
        <v>57</v>
      </c>
      <c r="B103" s="16"/>
      <c r="C103" s="16"/>
      <c r="D103" s="16"/>
      <c r="E103" s="16"/>
      <c r="F103" s="16"/>
    </row>
    <row r="104" spans="1:6" x14ac:dyDescent="0.25">
      <c r="A104" s="19" t="s">
        <v>121</v>
      </c>
      <c r="B104" s="22">
        <v>4275900</v>
      </c>
      <c r="C104" s="22">
        <v>5147800</v>
      </c>
      <c r="D104" s="22">
        <v>4913400</v>
      </c>
      <c r="E104" s="22">
        <v>5586700</v>
      </c>
      <c r="F104" s="22">
        <v>5859100</v>
      </c>
    </row>
    <row r="105" spans="1:6" x14ac:dyDescent="0.25">
      <c r="A105" s="19" t="s">
        <v>120</v>
      </c>
      <c r="B105" s="22">
        <v>933600</v>
      </c>
      <c r="C105" s="22">
        <v>1185800</v>
      </c>
      <c r="D105" s="22">
        <v>1143900</v>
      </c>
      <c r="E105" s="22">
        <v>1354900</v>
      </c>
      <c r="F105" s="22">
        <v>1267200</v>
      </c>
    </row>
    <row r="106" spans="1:6" x14ac:dyDescent="0.25">
      <c r="A106" s="19" t="s">
        <v>119</v>
      </c>
      <c r="B106" s="22">
        <v>-279600</v>
      </c>
      <c r="C106" s="22">
        <v>-374000</v>
      </c>
      <c r="D106" s="22">
        <v>-383900</v>
      </c>
      <c r="E106" s="22">
        <v>-372600</v>
      </c>
      <c r="F106" s="22">
        <v>-404000</v>
      </c>
    </row>
    <row r="107" spans="1:6" x14ac:dyDescent="0.25">
      <c r="A107" s="19" t="s">
        <v>118</v>
      </c>
      <c r="B107" s="22">
        <v>599600</v>
      </c>
      <c r="C107" s="22">
        <v>772800</v>
      </c>
      <c r="D107" s="22">
        <v>723900</v>
      </c>
      <c r="E107" s="22">
        <v>1001100</v>
      </c>
      <c r="F107" s="22">
        <v>805200</v>
      </c>
    </row>
    <row r="108" spans="1:6" x14ac:dyDescent="0.25">
      <c r="A108" s="19" t="s">
        <v>117</v>
      </c>
      <c r="B108" s="22">
        <v>59000</v>
      </c>
      <c r="C108" s="22">
        <v>97000</v>
      </c>
      <c r="D108" s="22">
        <v>102200</v>
      </c>
      <c r="E108" s="22">
        <v>117400</v>
      </c>
      <c r="F108" s="22">
        <v>47500</v>
      </c>
    </row>
    <row r="109" spans="1:6" x14ac:dyDescent="0.25">
      <c r="A109" s="19" t="s">
        <v>68</v>
      </c>
      <c r="B109" s="22">
        <v>535800</v>
      </c>
      <c r="C109" s="22">
        <v>669900</v>
      </c>
      <c r="D109" s="22">
        <v>618300</v>
      </c>
      <c r="E109" s="22">
        <v>879700</v>
      </c>
      <c r="F109" s="22">
        <v>752700</v>
      </c>
    </row>
    <row r="110" spans="1:6" x14ac:dyDescent="0.25">
      <c r="A110" s="19" t="s">
        <v>65</v>
      </c>
      <c r="B110" s="22">
        <v>25598100</v>
      </c>
      <c r="C110" s="22">
        <v>25975900</v>
      </c>
      <c r="D110" s="22">
        <v>27114800</v>
      </c>
      <c r="E110" s="22">
        <v>28520500</v>
      </c>
      <c r="F110" s="22">
        <v>29489900</v>
      </c>
    </row>
    <row r="111" spans="1:6" x14ac:dyDescent="0.25">
      <c r="A111" s="19" t="s">
        <v>116</v>
      </c>
      <c r="B111" s="22">
        <v>662400</v>
      </c>
      <c r="C111" s="22">
        <v>913100</v>
      </c>
      <c r="D111" s="22">
        <v>938400</v>
      </c>
      <c r="E111" s="22">
        <v>947800</v>
      </c>
      <c r="F111" s="22">
        <v>984900</v>
      </c>
    </row>
    <row r="112" spans="1:6" x14ac:dyDescent="0.25">
      <c r="A112" s="19" t="s">
        <v>115</v>
      </c>
      <c r="B112" s="22">
        <v>-1069700</v>
      </c>
      <c r="C112" s="22">
        <v>-1210100</v>
      </c>
      <c r="D112" s="22">
        <v>-1560300</v>
      </c>
      <c r="E112" s="22">
        <v>-1972500</v>
      </c>
      <c r="F112" s="22">
        <v>-2166500</v>
      </c>
    </row>
    <row r="113" spans="1:6" x14ac:dyDescent="0.25">
      <c r="A113" s="16"/>
    </row>
    <row r="114" spans="1:6" ht="16.2" thickBot="1" x14ac:dyDescent="0.35">
      <c r="A114" s="50" t="s">
        <v>128</v>
      </c>
      <c r="B114" s="5"/>
      <c r="C114" s="5"/>
      <c r="D114" s="5"/>
      <c r="E114" s="5"/>
      <c r="F114" s="5"/>
    </row>
    <row r="115" spans="1:6" x14ac:dyDescent="0.25">
      <c r="A115" s="27" t="s">
        <v>127</v>
      </c>
      <c r="B115" s="26" t="s">
        <v>126</v>
      </c>
      <c r="C115" s="26" t="s">
        <v>125</v>
      </c>
      <c r="D115" s="26" t="s">
        <v>124</v>
      </c>
      <c r="E115" s="26" t="s">
        <v>123</v>
      </c>
      <c r="F115" s="26" t="s">
        <v>189</v>
      </c>
    </row>
    <row r="116" spans="1:6" x14ac:dyDescent="0.25">
      <c r="A116" s="16" t="s">
        <v>74</v>
      </c>
      <c r="B116" s="20">
        <v>43465</v>
      </c>
      <c r="C116" s="20">
        <v>43830</v>
      </c>
      <c r="D116" s="20">
        <v>44196</v>
      </c>
      <c r="E116" s="20">
        <v>44561</v>
      </c>
      <c r="F116" s="20">
        <v>44926</v>
      </c>
    </row>
    <row r="117" spans="1:6" x14ac:dyDescent="0.25">
      <c r="A117" s="16" t="s">
        <v>122</v>
      </c>
      <c r="B117" s="15" t="s">
        <v>0</v>
      </c>
      <c r="C117" s="15" t="s">
        <v>0</v>
      </c>
      <c r="D117" s="15" t="s">
        <v>0</v>
      </c>
      <c r="E117" s="15" t="s">
        <v>0</v>
      </c>
      <c r="F117" s="15" t="s">
        <v>0</v>
      </c>
    </row>
    <row r="118" spans="1:6" x14ac:dyDescent="0.25">
      <c r="A118" s="16" t="s">
        <v>2</v>
      </c>
      <c r="B118" s="16"/>
      <c r="C118" s="16"/>
      <c r="D118" s="16"/>
      <c r="E118" s="16"/>
      <c r="F118" s="16"/>
    </row>
    <row r="119" spans="1:6" x14ac:dyDescent="0.25">
      <c r="A119" s="19" t="s">
        <v>3</v>
      </c>
      <c r="B119" s="16"/>
      <c r="C119" s="16"/>
      <c r="D119" s="16"/>
      <c r="E119" s="16"/>
      <c r="F119" s="16"/>
    </row>
    <row r="120" spans="1:6" x14ac:dyDescent="0.25">
      <c r="A120" s="19" t="s">
        <v>121</v>
      </c>
      <c r="B120" s="22">
        <v>4275900</v>
      </c>
      <c r="C120" s="22">
        <v>5147800</v>
      </c>
      <c r="D120" s="22">
        <v>4913400</v>
      </c>
      <c r="E120" s="22">
        <v>5586700</v>
      </c>
      <c r="F120" s="22">
        <v>5859100</v>
      </c>
    </row>
    <row r="121" spans="1:6" x14ac:dyDescent="0.25">
      <c r="A121" s="19" t="s">
        <v>120</v>
      </c>
      <c r="B121" s="22">
        <v>933600</v>
      </c>
      <c r="C121" s="22">
        <v>1185800</v>
      </c>
      <c r="D121" s="22">
        <v>1143900</v>
      </c>
      <c r="E121" s="22">
        <v>1354900</v>
      </c>
      <c r="F121" s="22">
        <v>1267200</v>
      </c>
    </row>
    <row r="122" spans="1:6" x14ac:dyDescent="0.25">
      <c r="A122" s="19" t="s">
        <v>119</v>
      </c>
      <c r="B122" s="22">
        <v>-279600</v>
      </c>
      <c r="C122" s="22">
        <v>-374000</v>
      </c>
      <c r="D122" s="22">
        <v>-383900</v>
      </c>
      <c r="E122" s="22">
        <v>-372600</v>
      </c>
      <c r="F122" s="22">
        <v>-404000</v>
      </c>
    </row>
    <row r="123" spans="1:6" x14ac:dyDescent="0.25">
      <c r="A123" s="19" t="s">
        <v>118</v>
      </c>
      <c r="B123" s="22">
        <v>599600</v>
      </c>
      <c r="C123" s="22">
        <v>772800</v>
      </c>
      <c r="D123" s="22">
        <v>723900</v>
      </c>
      <c r="E123" s="22">
        <v>1001100</v>
      </c>
      <c r="F123" s="22">
        <v>805200</v>
      </c>
    </row>
    <row r="124" spans="1:6" x14ac:dyDescent="0.25">
      <c r="A124" s="19" t="s">
        <v>117</v>
      </c>
      <c r="B124" s="22">
        <v>59000</v>
      </c>
      <c r="C124" s="22">
        <v>97000</v>
      </c>
      <c r="D124" s="22">
        <v>102200</v>
      </c>
      <c r="E124" s="22">
        <v>117400</v>
      </c>
      <c r="F124" s="22">
        <v>47500</v>
      </c>
    </row>
    <row r="125" spans="1:6" x14ac:dyDescent="0.25">
      <c r="A125" s="19" t="s">
        <v>68</v>
      </c>
      <c r="B125" s="22">
        <v>535800</v>
      </c>
      <c r="C125" s="22">
        <v>669900</v>
      </c>
      <c r="D125" s="22">
        <v>618300</v>
      </c>
      <c r="E125" s="22">
        <v>879700</v>
      </c>
      <c r="F125" s="22">
        <v>752700</v>
      </c>
    </row>
    <row r="126" spans="1:6" x14ac:dyDescent="0.25">
      <c r="A126" s="19" t="s">
        <v>65</v>
      </c>
      <c r="B126" s="22">
        <v>25598100</v>
      </c>
      <c r="C126" s="22">
        <v>25975900</v>
      </c>
      <c r="D126" s="22">
        <v>27114800</v>
      </c>
      <c r="E126" s="22">
        <v>28520500</v>
      </c>
      <c r="F126" s="22">
        <v>29489900</v>
      </c>
    </row>
    <row r="127" spans="1:6" x14ac:dyDescent="0.25">
      <c r="A127" s="19" t="s">
        <v>116</v>
      </c>
      <c r="B127" s="22">
        <v>662400</v>
      </c>
      <c r="C127" s="22">
        <v>913100</v>
      </c>
      <c r="D127" s="22">
        <v>938400</v>
      </c>
      <c r="E127" s="22">
        <v>947800</v>
      </c>
      <c r="F127" s="22">
        <v>984900</v>
      </c>
    </row>
    <row r="128" spans="1:6" x14ac:dyDescent="0.25">
      <c r="A128" s="19" t="s">
        <v>115</v>
      </c>
      <c r="B128" s="22">
        <v>-1069700</v>
      </c>
      <c r="C128" s="22">
        <v>-1210100</v>
      </c>
      <c r="D128" s="22">
        <v>-1560300</v>
      </c>
      <c r="E128" s="22">
        <v>-1972500</v>
      </c>
      <c r="F128" s="22">
        <v>-2166500</v>
      </c>
    </row>
    <row r="129" spans="1:6" x14ac:dyDescent="0.25">
      <c r="A129" s="14"/>
    </row>
    <row r="130" spans="1:6" ht="178.5" customHeight="1" x14ac:dyDescent="0.3">
      <c r="A130" s="46" t="s">
        <v>62</v>
      </c>
      <c r="B130" s="5"/>
      <c r="C130" s="5"/>
      <c r="D130" s="5"/>
      <c r="E130" s="5"/>
      <c r="F130" s="5"/>
    </row>
  </sheetData>
  <mergeCells count="9">
    <mergeCell ref="A114:F114"/>
    <mergeCell ref="A130:F130"/>
    <mergeCell ref="A2:L2"/>
    <mergeCell ref="A1:D1"/>
    <mergeCell ref="A13:F13"/>
    <mergeCell ref="A15:F15"/>
    <mergeCell ref="A56:F56"/>
    <mergeCell ref="A96:F96"/>
    <mergeCell ref="A98:F98"/>
  </mergeCells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5DE3A-78C1-4028-AB49-00A71A61A6D7}">
  <dimension ref="A1:L215"/>
  <sheetViews>
    <sheetView zoomScaleNormal="100" workbookViewId="0">
      <selection activeCell="G21" sqref="G21:H21"/>
    </sheetView>
  </sheetViews>
  <sheetFormatPr defaultRowHeight="13.2" x14ac:dyDescent="0.25"/>
  <cols>
    <col min="1" max="1" width="48.5546875" style="13" customWidth="1"/>
    <col min="2" max="6" width="17.66406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136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135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264</v>
      </c>
      <c r="B21" s="17">
        <v>6957200</v>
      </c>
      <c r="C21" s="17">
        <v>6976500</v>
      </c>
      <c r="D21" s="17">
        <v>7132300</v>
      </c>
      <c r="E21" s="17">
        <v>7423600</v>
      </c>
      <c r="F21" s="17">
        <v>9405300</v>
      </c>
      <c r="G21" s="13">
        <f>(F21/F27)</f>
        <v>0.76532430651054173</v>
      </c>
      <c r="H21" s="13">
        <f>F22/F27</f>
        <v>0.18028691626048676</v>
      </c>
    </row>
    <row r="22" spans="1:8" x14ac:dyDescent="0.25">
      <c r="A22" s="16" t="s">
        <v>263</v>
      </c>
      <c r="B22" s="17">
        <v>1022200</v>
      </c>
      <c r="C22" s="17">
        <v>1062200</v>
      </c>
      <c r="D22" s="17">
        <v>1208700</v>
      </c>
      <c r="E22" s="17">
        <v>1789600</v>
      </c>
      <c r="F22" s="17">
        <v>2215600</v>
      </c>
    </row>
    <row r="23" spans="1:8" x14ac:dyDescent="0.25">
      <c r="A23" s="16" t="s">
        <v>262</v>
      </c>
      <c r="B23" s="17">
        <v>1286300</v>
      </c>
      <c r="C23" s="17">
        <v>1389000</v>
      </c>
      <c r="D23" s="17">
        <v>1536100</v>
      </c>
      <c r="E23" s="17">
        <v>1634600</v>
      </c>
      <c r="F23" s="17">
        <v>1808700</v>
      </c>
    </row>
    <row r="24" spans="1:8" x14ac:dyDescent="0.25">
      <c r="A24" s="16" t="s">
        <v>261</v>
      </c>
      <c r="B24" s="17">
        <v>212000</v>
      </c>
      <c r="C24" s="17">
        <v>214600</v>
      </c>
      <c r="D24" s="17">
        <v>215400</v>
      </c>
      <c r="E24" s="17">
        <v>211300</v>
      </c>
      <c r="F24" s="17">
        <v>222500</v>
      </c>
    </row>
    <row r="25" spans="1:8" x14ac:dyDescent="0.25">
      <c r="A25" s="16" t="s">
        <v>43</v>
      </c>
      <c r="B25" s="17">
        <v>936300</v>
      </c>
      <c r="C25" s="17">
        <v>1028500</v>
      </c>
      <c r="D25" s="17">
        <v>1235900</v>
      </c>
      <c r="E25" s="17">
        <v>1354000</v>
      </c>
      <c r="F25" s="17">
        <v>1435500</v>
      </c>
    </row>
    <row r="26" spans="1:8" x14ac:dyDescent="0.25">
      <c r="A26" s="16" t="s">
        <v>217</v>
      </c>
      <c r="B26" s="17">
        <v>-1965800</v>
      </c>
      <c r="C26" s="17">
        <v>-2144300</v>
      </c>
      <c r="D26" s="17">
        <v>-2424000</v>
      </c>
      <c r="E26" s="17">
        <v>-2550000</v>
      </c>
      <c r="F26" s="17">
        <v>-2798300</v>
      </c>
    </row>
    <row r="27" spans="1:8" x14ac:dyDescent="0.25">
      <c r="A27" s="16" t="s">
        <v>131</v>
      </c>
      <c r="B27" s="22">
        <v>8448200</v>
      </c>
      <c r="C27" s="22">
        <v>8526500</v>
      </c>
      <c r="D27" s="22">
        <v>8904400</v>
      </c>
      <c r="E27" s="22">
        <v>9863100</v>
      </c>
      <c r="F27" s="22">
        <v>12289300</v>
      </c>
    </row>
    <row r="28" spans="1:8" x14ac:dyDescent="0.25">
      <c r="A28" s="16" t="s">
        <v>2</v>
      </c>
      <c r="B28" s="16"/>
      <c r="C28" s="16"/>
      <c r="D28" s="16"/>
      <c r="E28" s="16"/>
      <c r="F28" s="16"/>
    </row>
    <row r="29" spans="1:8" x14ac:dyDescent="0.25">
      <c r="A29" s="19" t="s">
        <v>120</v>
      </c>
      <c r="B29" s="16"/>
      <c r="C29" s="16"/>
      <c r="D29" s="16"/>
      <c r="E29" s="16"/>
      <c r="F29" s="16"/>
    </row>
    <row r="30" spans="1:8" x14ac:dyDescent="0.25">
      <c r="A30" s="16" t="s">
        <v>264</v>
      </c>
      <c r="B30" s="17">
        <v>736800</v>
      </c>
      <c r="C30" s="17">
        <v>800100</v>
      </c>
      <c r="D30" s="17">
        <v>833000</v>
      </c>
      <c r="E30" s="17">
        <v>715800</v>
      </c>
      <c r="F30" s="17">
        <v>771200</v>
      </c>
    </row>
    <row r="31" spans="1:8" x14ac:dyDescent="0.25">
      <c r="A31" s="16" t="s">
        <v>263</v>
      </c>
      <c r="B31" s="17">
        <v>159600</v>
      </c>
      <c r="C31" s="17">
        <v>163100</v>
      </c>
      <c r="D31" s="17">
        <v>207000</v>
      </c>
      <c r="E31" s="17">
        <v>301900</v>
      </c>
      <c r="F31" s="17">
        <v>331000</v>
      </c>
    </row>
    <row r="32" spans="1:8" x14ac:dyDescent="0.25">
      <c r="A32" s="16" t="s">
        <v>262</v>
      </c>
      <c r="B32" s="17">
        <v>679000</v>
      </c>
      <c r="C32" s="17">
        <v>484900</v>
      </c>
      <c r="D32" s="17">
        <v>788000</v>
      </c>
      <c r="E32" s="17">
        <v>838100</v>
      </c>
      <c r="F32" s="17">
        <v>922900</v>
      </c>
    </row>
    <row r="33" spans="1:6" x14ac:dyDescent="0.25">
      <c r="A33" s="16" t="s">
        <v>261</v>
      </c>
      <c r="B33" s="17">
        <v>65700</v>
      </c>
      <c r="C33" s="17">
        <v>66700</v>
      </c>
      <c r="D33" s="17">
        <v>84600</v>
      </c>
      <c r="E33" s="17">
        <v>63800</v>
      </c>
      <c r="F33" s="17">
        <v>59800</v>
      </c>
    </row>
    <row r="34" spans="1:6" x14ac:dyDescent="0.25">
      <c r="A34" s="16" t="s">
        <v>43</v>
      </c>
      <c r="B34" s="17">
        <v>55700</v>
      </c>
      <c r="C34" s="17">
        <v>74000</v>
      </c>
      <c r="D34" s="17">
        <v>70500</v>
      </c>
      <c r="E34" s="17">
        <v>70500</v>
      </c>
      <c r="F34" s="17">
        <v>113800</v>
      </c>
    </row>
    <row r="35" spans="1:6" x14ac:dyDescent="0.25">
      <c r="A35" s="16" t="s">
        <v>217</v>
      </c>
      <c r="B35" s="17">
        <v>3100</v>
      </c>
      <c r="C35" s="17">
        <v>1700</v>
      </c>
      <c r="D35" s="17">
        <v>5600</v>
      </c>
      <c r="E35" s="17">
        <v>3200</v>
      </c>
      <c r="F35" s="17">
        <v>-500</v>
      </c>
    </row>
    <row r="36" spans="1:6" x14ac:dyDescent="0.25">
      <c r="A36" s="16" t="s">
        <v>131</v>
      </c>
      <c r="B36" s="22">
        <v>1699900</v>
      </c>
      <c r="C36" s="22">
        <v>1590500</v>
      </c>
      <c r="D36" s="22">
        <v>1988700</v>
      </c>
      <c r="E36" s="22">
        <v>1993300</v>
      </c>
      <c r="F36" s="22">
        <v>2198200</v>
      </c>
    </row>
    <row r="37" spans="1:6" x14ac:dyDescent="0.25">
      <c r="A37" s="16" t="s">
        <v>2</v>
      </c>
      <c r="B37" s="16"/>
      <c r="C37" s="16"/>
      <c r="D37" s="16"/>
      <c r="E37" s="16"/>
      <c r="F37" s="16"/>
    </row>
    <row r="38" spans="1:6" x14ac:dyDescent="0.25">
      <c r="A38" s="19" t="s">
        <v>119</v>
      </c>
      <c r="B38" s="16"/>
      <c r="C38" s="16"/>
      <c r="D38" s="16"/>
      <c r="E38" s="16"/>
      <c r="F38" s="16"/>
    </row>
    <row r="39" spans="1:6" x14ac:dyDescent="0.25">
      <c r="A39" s="16" t="s">
        <v>264</v>
      </c>
      <c r="B39" s="17">
        <v>-202800</v>
      </c>
      <c r="C39" s="17">
        <v>-206400</v>
      </c>
      <c r="D39" s="17">
        <v>-216000</v>
      </c>
      <c r="E39" s="17">
        <v>-236400</v>
      </c>
      <c r="F39" s="17">
        <v>-253100</v>
      </c>
    </row>
    <row r="40" spans="1:6" x14ac:dyDescent="0.25">
      <c r="A40" s="16" t="s">
        <v>263</v>
      </c>
      <c r="B40" s="17">
        <v>-44100</v>
      </c>
      <c r="C40" s="17">
        <v>-47400</v>
      </c>
      <c r="D40" s="17">
        <v>-40000</v>
      </c>
      <c r="E40" s="17">
        <v>-58600</v>
      </c>
      <c r="F40" s="17">
        <v>-71400</v>
      </c>
    </row>
    <row r="41" spans="1:6" x14ac:dyDescent="0.25">
      <c r="A41" s="16" t="s">
        <v>262</v>
      </c>
      <c r="B41" s="17">
        <v>-120600</v>
      </c>
      <c r="C41" s="17">
        <v>-125700</v>
      </c>
      <c r="D41" s="17">
        <v>-126800</v>
      </c>
      <c r="E41" s="17">
        <v>-133200</v>
      </c>
      <c r="F41" s="17">
        <v>-145500</v>
      </c>
    </row>
    <row r="42" spans="1:6" x14ac:dyDescent="0.25">
      <c r="A42" s="16" t="s">
        <v>261</v>
      </c>
      <c r="B42" s="17">
        <v>-34300</v>
      </c>
      <c r="C42" s="17">
        <v>-34600</v>
      </c>
      <c r="D42" s="17">
        <v>-32900</v>
      </c>
      <c r="E42" s="17">
        <v>-32000</v>
      </c>
      <c r="F42" s="17">
        <v>-34700</v>
      </c>
    </row>
    <row r="43" spans="1:6" x14ac:dyDescent="0.25">
      <c r="A43" s="16" t="s">
        <v>43</v>
      </c>
      <c r="B43" s="17">
        <v>-129300</v>
      </c>
      <c r="C43" s="17">
        <v>-170300</v>
      </c>
      <c r="D43" s="17">
        <v>-161000</v>
      </c>
      <c r="E43" s="17">
        <v>-168800</v>
      </c>
      <c r="F43" s="17">
        <v>-247800</v>
      </c>
    </row>
    <row r="44" spans="1:6" x14ac:dyDescent="0.25">
      <c r="A44" s="16" t="s">
        <v>217</v>
      </c>
      <c r="B44" s="17">
        <v>32300</v>
      </c>
      <c r="C44" s="17">
        <v>51200</v>
      </c>
      <c r="D44" s="17">
        <v>38300</v>
      </c>
      <c r="E44" s="17">
        <v>46600</v>
      </c>
      <c r="F44" s="17">
        <v>74200</v>
      </c>
    </row>
    <row r="45" spans="1:6" x14ac:dyDescent="0.25">
      <c r="A45" s="16" t="s">
        <v>131</v>
      </c>
      <c r="B45" s="22">
        <v>-498800</v>
      </c>
      <c r="C45" s="22">
        <v>-533200</v>
      </c>
      <c r="D45" s="22">
        <v>-538400</v>
      </c>
      <c r="E45" s="22">
        <v>-582400</v>
      </c>
      <c r="F45" s="22">
        <v>-678300</v>
      </c>
    </row>
    <row r="46" spans="1:6" x14ac:dyDescent="0.25">
      <c r="A46" s="16" t="s">
        <v>2</v>
      </c>
      <c r="B46" s="16"/>
      <c r="C46" s="16"/>
      <c r="D46" s="16"/>
      <c r="E46" s="16"/>
      <c r="F46" s="16"/>
    </row>
    <row r="47" spans="1:6" x14ac:dyDescent="0.25">
      <c r="A47" s="19" t="s">
        <v>117</v>
      </c>
      <c r="B47" s="16"/>
      <c r="C47" s="16"/>
      <c r="D47" s="16"/>
      <c r="E47" s="16"/>
      <c r="F47" s="16"/>
    </row>
    <row r="48" spans="1:6" x14ac:dyDescent="0.25">
      <c r="A48" s="16" t="s">
        <v>264</v>
      </c>
      <c r="B48" s="17">
        <v>160200</v>
      </c>
      <c r="C48" s="17">
        <v>135900</v>
      </c>
      <c r="D48" s="17">
        <v>129600</v>
      </c>
      <c r="E48" s="17">
        <v>103500</v>
      </c>
      <c r="F48" s="17">
        <v>146200</v>
      </c>
    </row>
    <row r="49" spans="1:6" x14ac:dyDescent="0.25">
      <c r="A49" s="16" t="s">
        <v>263</v>
      </c>
      <c r="B49" s="17">
        <v>29400</v>
      </c>
      <c r="C49" s="17">
        <v>21200</v>
      </c>
      <c r="D49" s="17">
        <v>36900</v>
      </c>
      <c r="E49" s="17">
        <v>60900</v>
      </c>
      <c r="F49" s="17">
        <v>69200</v>
      </c>
    </row>
    <row r="50" spans="1:6" x14ac:dyDescent="0.25">
      <c r="A50" s="16" t="s">
        <v>262</v>
      </c>
      <c r="B50" s="17">
        <v>161800</v>
      </c>
      <c r="C50" s="17">
        <v>130500</v>
      </c>
      <c r="D50" s="17">
        <v>183800</v>
      </c>
      <c r="E50" s="17">
        <v>179400</v>
      </c>
      <c r="F50" s="17">
        <v>216300</v>
      </c>
    </row>
    <row r="51" spans="1:6" x14ac:dyDescent="0.25">
      <c r="A51" s="16" t="s">
        <v>261</v>
      </c>
      <c r="B51" s="17">
        <v>100</v>
      </c>
      <c r="C51" s="17">
        <v>-2400</v>
      </c>
      <c r="D51" s="17">
        <v>12500</v>
      </c>
      <c r="E51" s="17">
        <v>-1700</v>
      </c>
      <c r="F51" s="17">
        <v>-3200</v>
      </c>
    </row>
    <row r="52" spans="1:6" x14ac:dyDescent="0.25">
      <c r="A52" s="16" t="s">
        <v>43</v>
      </c>
      <c r="B52" s="17">
        <v>-62500</v>
      </c>
      <c r="C52" s="17">
        <v>-11700</v>
      </c>
      <c r="D52" s="17">
        <v>-16600</v>
      </c>
      <c r="E52" s="17">
        <v>2100</v>
      </c>
      <c r="F52" s="17">
        <v>25100</v>
      </c>
    </row>
    <row r="53" spans="1:6" x14ac:dyDescent="0.25">
      <c r="A53" s="16" t="s">
        <v>217</v>
      </c>
      <c r="B53" s="15" t="s">
        <v>63</v>
      </c>
      <c r="C53" s="15" t="s">
        <v>63</v>
      </c>
      <c r="D53" s="15" t="s">
        <v>63</v>
      </c>
      <c r="E53" s="15" t="s">
        <v>63</v>
      </c>
      <c r="F53" s="15" t="s">
        <v>63</v>
      </c>
    </row>
    <row r="54" spans="1:6" x14ac:dyDescent="0.25">
      <c r="A54" s="16" t="s">
        <v>131</v>
      </c>
      <c r="B54" s="22">
        <v>289000</v>
      </c>
      <c r="C54" s="22">
        <v>273500</v>
      </c>
      <c r="D54" s="22">
        <v>346200</v>
      </c>
      <c r="E54" s="22">
        <v>344200</v>
      </c>
      <c r="F54" s="22">
        <v>453600</v>
      </c>
    </row>
    <row r="55" spans="1:6" x14ac:dyDescent="0.25">
      <c r="A55" s="16" t="s">
        <v>2</v>
      </c>
      <c r="B55" s="16"/>
      <c r="C55" s="16"/>
      <c r="D55" s="16"/>
      <c r="E55" s="16"/>
      <c r="F55" s="16"/>
    </row>
    <row r="56" spans="1:6" x14ac:dyDescent="0.25">
      <c r="A56" s="19" t="s">
        <v>68</v>
      </c>
      <c r="B56" s="16"/>
      <c r="C56" s="16"/>
      <c r="D56" s="16"/>
      <c r="E56" s="16"/>
      <c r="F56" s="16"/>
    </row>
    <row r="57" spans="1:6" x14ac:dyDescent="0.25">
      <c r="A57" s="16" t="s">
        <v>264</v>
      </c>
      <c r="B57" s="17">
        <v>455400</v>
      </c>
      <c r="C57" s="17">
        <v>513300</v>
      </c>
      <c r="D57" s="17">
        <v>544000</v>
      </c>
      <c r="E57" s="17">
        <v>470100</v>
      </c>
      <c r="F57" s="17">
        <v>592800</v>
      </c>
    </row>
    <row r="58" spans="1:6" x14ac:dyDescent="0.25">
      <c r="A58" s="16" t="s">
        <v>263</v>
      </c>
      <c r="B58" s="17">
        <v>93200</v>
      </c>
      <c r="C58" s="17">
        <v>96200</v>
      </c>
      <c r="D58" s="17">
        <v>134100</v>
      </c>
      <c r="E58" s="17">
        <v>204800</v>
      </c>
      <c r="F58" s="17">
        <v>234200</v>
      </c>
    </row>
    <row r="59" spans="1:6" x14ac:dyDescent="0.25">
      <c r="A59" s="16" t="s">
        <v>262</v>
      </c>
      <c r="B59" s="17">
        <v>427200</v>
      </c>
      <c r="C59" s="17">
        <v>256500</v>
      </c>
      <c r="D59" s="17">
        <v>502500</v>
      </c>
      <c r="E59" s="17">
        <v>544600</v>
      </c>
      <c r="F59" s="17">
        <v>596600</v>
      </c>
    </row>
    <row r="60" spans="1:6" x14ac:dyDescent="0.25">
      <c r="A60" s="16" t="s">
        <v>261</v>
      </c>
      <c r="B60" s="17">
        <v>30900</v>
      </c>
      <c r="C60" s="17">
        <v>34900</v>
      </c>
      <c r="D60" s="17">
        <v>41200</v>
      </c>
      <c r="E60" s="17">
        <v>36800</v>
      </c>
      <c r="F60" s="17">
        <v>36800</v>
      </c>
    </row>
    <row r="61" spans="1:6" x14ac:dyDescent="0.25">
      <c r="A61" s="16" t="s">
        <v>43</v>
      </c>
      <c r="B61" s="17">
        <v>1111300</v>
      </c>
      <c r="C61" s="17">
        <v>909400</v>
      </c>
      <c r="D61" s="17">
        <v>1346800</v>
      </c>
      <c r="E61" s="17">
        <v>1309500</v>
      </c>
      <c r="F61" s="17">
        <v>1508000</v>
      </c>
    </row>
    <row r="62" spans="1:6" x14ac:dyDescent="0.25">
      <c r="A62" s="16" t="s">
        <v>217</v>
      </c>
      <c r="B62" s="17">
        <v>-1085000</v>
      </c>
      <c r="C62" s="17">
        <v>-901200</v>
      </c>
      <c r="D62" s="17">
        <v>-1363400</v>
      </c>
      <c r="E62" s="17">
        <v>-1345300</v>
      </c>
      <c r="F62" s="17">
        <v>-1563500</v>
      </c>
    </row>
    <row r="63" spans="1:6" x14ac:dyDescent="0.25">
      <c r="A63" s="16" t="s">
        <v>131</v>
      </c>
      <c r="B63" s="22">
        <v>1033000</v>
      </c>
      <c r="C63" s="22">
        <v>909100</v>
      </c>
      <c r="D63" s="22">
        <v>1205200</v>
      </c>
      <c r="E63" s="22">
        <v>1220500</v>
      </c>
      <c r="F63" s="22">
        <v>1404900</v>
      </c>
    </row>
    <row r="64" spans="1:6" x14ac:dyDescent="0.25">
      <c r="A64" s="16" t="s">
        <v>2</v>
      </c>
      <c r="B64" s="16"/>
      <c r="C64" s="16"/>
      <c r="D64" s="16"/>
      <c r="E64" s="16"/>
      <c r="F64" s="16"/>
    </row>
    <row r="65" spans="1:6" x14ac:dyDescent="0.25">
      <c r="A65" s="19" t="s">
        <v>65</v>
      </c>
      <c r="B65" s="16"/>
      <c r="C65" s="16"/>
      <c r="D65" s="16"/>
      <c r="E65" s="16"/>
      <c r="F65" s="16"/>
    </row>
    <row r="66" spans="1:6" x14ac:dyDescent="0.25">
      <c r="A66" s="16" t="s">
        <v>264</v>
      </c>
      <c r="B66" s="17">
        <v>21389100</v>
      </c>
      <c r="C66" s="17">
        <v>22541900</v>
      </c>
      <c r="D66" s="17">
        <v>24981900</v>
      </c>
      <c r="E66" s="17">
        <v>25411200</v>
      </c>
      <c r="F66" s="17">
        <v>27365000</v>
      </c>
    </row>
    <row r="67" spans="1:6" x14ac:dyDescent="0.25">
      <c r="A67" s="16" t="s">
        <v>263</v>
      </c>
      <c r="B67" s="17">
        <v>3904900</v>
      </c>
      <c r="C67" s="17">
        <v>4345500</v>
      </c>
      <c r="D67" s="17">
        <v>6450500</v>
      </c>
      <c r="E67" s="17">
        <v>7215900</v>
      </c>
      <c r="F67" s="17">
        <v>8084900</v>
      </c>
    </row>
    <row r="68" spans="1:6" x14ac:dyDescent="0.25">
      <c r="A68" s="16" t="s">
        <v>262</v>
      </c>
      <c r="B68" s="17">
        <v>10285000</v>
      </c>
      <c r="C68" s="17">
        <v>10904000</v>
      </c>
      <c r="D68" s="17">
        <v>11695000</v>
      </c>
      <c r="E68" s="17">
        <v>12377800</v>
      </c>
      <c r="F68" s="17">
        <v>13369500</v>
      </c>
    </row>
    <row r="69" spans="1:6" x14ac:dyDescent="0.25">
      <c r="A69" s="16" t="s">
        <v>261</v>
      </c>
      <c r="B69" s="17">
        <v>2253000</v>
      </c>
      <c r="C69" s="17">
        <v>2351700</v>
      </c>
      <c r="D69" s="17">
        <v>2375200</v>
      </c>
      <c r="E69" s="17">
        <v>2551100</v>
      </c>
      <c r="F69" s="17">
        <v>2783800</v>
      </c>
    </row>
    <row r="70" spans="1:6" x14ac:dyDescent="0.25">
      <c r="A70" s="16" t="s">
        <v>43</v>
      </c>
      <c r="B70" s="17">
        <v>17874200</v>
      </c>
      <c r="C70" s="17">
        <v>18843700</v>
      </c>
      <c r="D70" s="17">
        <v>22089400</v>
      </c>
      <c r="E70" s="17">
        <v>22674700</v>
      </c>
      <c r="F70" s="17">
        <v>26365200</v>
      </c>
    </row>
    <row r="71" spans="1:6" x14ac:dyDescent="0.25">
      <c r="A71" s="16" t="s">
        <v>217</v>
      </c>
      <c r="B71" s="17">
        <v>-17464900</v>
      </c>
      <c r="C71" s="17">
        <v>-17862900</v>
      </c>
      <c r="D71" s="17">
        <v>-21492400</v>
      </c>
      <c r="E71" s="17">
        <v>-21738600</v>
      </c>
      <c r="F71" s="17">
        <v>-24737500</v>
      </c>
    </row>
    <row r="72" spans="1:6" x14ac:dyDescent="0.25">
      <c r="A72" s="16" t="s">
        <v>131</v>
      </c>
      <c r="B72" s="22">
        <v>38241300</v>
      </c>
      <c r="C72" s="22">
        <v>41123900</v>
      </c>
      <c r="D72" s="22">
        <v>46099600</v>
      </c>
      <c r="E72" s="22">
        <v>48492100</v>
      </c>
      <c r="F72" s="22">
        <v>53230900</v>
      </c>
    </row>
    <row r="73" spans="1:6" x14ac:dyDescent="0.25">
      <c r="A73" s="16" t="s">
        <v>2</v>
      </c>
      <c r="B73" s="16"/>
      <c r="C73" s="16"/>
      <c r="D73" s="16"/>
      <c r="E73" s="16"/>
      <c r="F73" s="16"/>
    </row>
    <row r="74" spans="1:6" x14ac:dyDescent="0.25">
      <c r="A74" s="19" t="s">
        <v>116</v>
      </c>
      <c r="B74" s="16"/>
      <c r="C74" s="16"/>
      <c r="D74" s="16"/>
      <c r="E74" s="16"/>
      <c r="F74" s="16"/>
    </row>
    <row r="75" spans="1:6" x14ac:dyDescent="0.25">
      <c r="A75" s="16" t="s">
        <v>264</v>
      </c>
      <c r="B75" s="17">
        <v>671800</v>
      </c>
      <c r="C75" s="17">
        <v>651300</v>
      </c>
      <c r="D75" s="17">
        <v>657000</v>
      </c>
      <c r="E75" s="17">
        <v>737800</v>
      </c>
      <c r="F75" s="17">
        <v>970400</v>
      </c>
    </row>
    <row r="76" spans="1:6" x14ac:dyDescent="0.25">
      <c r="A76" s="16" t="s">
        <v>263</v>
      </c>
      <c r="B76" s="17">
        <v>75000</v>
      </c>
      <c r="C76" s="17">
        <v>68300</v>
      </c>
      <c r="D76" s="17">
        <v>87900</v>
      </c>
      <c r="E76" s="17">
        <v>142300</v>
      </c>
      <c r="F76" s="17">
        <v>157600</v>
      </c>
    </row>
    <row r="77" spans="1:6" x14ac:dyDescent="0.25">
      <c r="A77" s="16" t="s">
        <v>262</v>
      </c>
      <c r="B77" s="17">
        <v>231800</v>
      </c>
      <c r="C77" s="17">
        <v>253300</v>
      </c>
      <c r="D77" s="17">
        <v>278100</v>
      </c>
      <c r="E77" s="17">
        <v>300300</v>
      </c>
      <c r="F77" s="17">
        <v>337400</v>
      </c>
    </row>
    <row r="78" spans="1:6" x14ac:dyDescent="0.25">
      <c r="A78" s="16" t="s">
        <v>261</v>
      </c>
      <c r="B78" s="17">
        <v>46500</v>
      </c>
      <c r="C78" s="17">
        <v>46900</v>
      </c>
      <c r="D78" s="17">
        <v>44200</v>
      </c>
      <c r="E78" s="17">
        <v>46100</v>
      </c>
      <c r="F78" s="17">
        <v>50900</v>
      </c>
    </row>
    <row r="79" spans="1:6" x14ac:dyDescent="0.25">
      <c r="A79" s="16" t="s">
        <v>43</v>
      </c>
      <c r="B79" s="17">
        <v>49100</v>
      </c>
      <c r="C79" s="17">
        <v>63200</v>
      </c>
      <c r="D79" s="17">
        <v>93500</v>
      </c>
      <c r="E79" s="17">
        <v>113100</v>
      </c>
      <c r="F79" s="17">
        <v>132600</v>
      </c>
    </row>
    <row r="80" spans="1:6" x14ac:dyDescent="0.25">
      <c r="A80" s="16" t="s">
        <v>217</v>
      </c>
      <c r="B80" s="17">
        <v>-2200</v>
      </c>
      <c r="C80" s="17">
        <v>-2300</v>
      </c>
      <c r="D80" s="17">
        <v>-1600</v>
      </c>
      <c r="E80" s="17">
        <v>-4600</v>
      </c>
      <c r="F80" s="17">
        <v>-5800</v>
      </c>
    </row>
    <row r="81" spans="1:6" x14ac:dyDescent="0.25">
      <c r="A81" s="16" t="s">
        <v>131</v>
      </c>
      <c r="B81" s="22">
        <v>1072000</v>
      </c>
      <c r="C81" s="22">
        <v>1080700</v>
      </c>
      <c r="D81" s="22">
        <v>1159100</v>
      </c>
      <c r="E81" s="22">
        <v>1335000</v>
      </c>
      <c r="F81" s="22">
        <v>1643100</v>
      </c>
    </row>
    <row r="82" spans="1:6" x14ac:dyDescent="0.25">
      <c r="A82" s="16" t="s">
        <v>2</v>
      </c>
      <c r="B82" s="16"/>
      <c r="C82" s="16"/>
      <c r="D82" s="16"/>
      <c r="E82" s="16"/>
      <c r="F82" s="16"/>
    </row>
    <row r="83" spans="1:6" x14ac:dyDescent="0.25">
      <c r="A83" s="19" t="s">
        <v>115</v>
      </c>
      <c r="B83" s="16"/>
      <c r="C83" s="16"/>
      <c r="D83" s="16"/>
      <c r="E83" s="16"/>
      <c r="F83" s="16"/>
    </row>
    <row r="84" spans="1:6" x14ac:dyDescent="0.25">
      <c r="A84" s="16" t="s">
        <v>264</v>
      </c>
      <c r="B84" s="17">
        <v>-961300</v>
      </c>
      <c r="C84" s="17">
        <v>-1104200</v>
      </c>
      <c r="D84" s="17">
        <v>-1079000</v>
      </c>
      <c r="E84" s="17">
        <v>-1053300</v>
      </c>
      <c r="F84" s="17">
        <v>-1172600</v>
      </c>
    </row>
    <row r="85" spans="1:6" x14ac:dyDescent="0.25">
      <c r="A85" s="16" t="s">
        <v>263</v>
      </c>
      <c r="B85" s="17">
        <v>-351500</v>
      </c>
      <c r="C85" s="17">
        <v>-460200</v>
      </c>
      <c r="D85" s="17">
        <v>-494400</v>
      </c>
      <c r="E85" s="17">
        <v>-721100</v>
      </c>
      <c r="F85" s="17">
        <v>-710300</v>
      </c>
    </row>
    <row r="86" spans="1:6" x14ac:dyDescent="0.25">
      <c r="A86" s="16" t="s">
        <v>262</v>
      </c>
      <c r="B86" s="17">
        <v>-976200</v>
      </c>
      <c r="C86" s="17">
        <v>-987000</v>
      </c>
      <c r="D86" s="17">
        <v>-1004600</v>
      </c>
      <c r="E86" s="17">
        <v>-1024100</v>
      </c>
      <c r="F86" s="17">
        <v>-1144000</v>
      </c>
    </row>
    <row r="87" spans="1:6" x14ac:dyDescent="0.25">
      <c r="A87" s="16" t="s">
        <v>261</v>
      </c>
      <c r="B87" s="17">
        <v>-102300</v>
      </c>
      <c r="C87" s="17">
        <v>-118000</v>
      </c>
      <c r="D87" s="17">
        <v>-118800</v>
      </c>
      <c r="E87" s="17">
        <v>-137200</v>
      </c>
      <c r="F87" s="17">
        <v>-154400</v>
      </c>
    </row>
    <row r="88" spans="1:6" x14ac:dyDescent="0.25">
      <c r="A88" s="16" t="s">
        <v>43</v>
      </c>
      <c r="B88" s="17">
        <v>-178600</v>
      </c>
      <c r="C88" s="17">
        <v>-242100</v>
      </c>
      <c r="D88" s="17">
        <v>-246200</v>
      </c>
      <c r="E88" s="17">
        <v>-239400</v>
      </c>
      <c r="F88" s="17">
        <v>-260600</v>
      </c>
    </row>
    <row r="89" spans="1:6" x14ac:dyDescent="0.25">
      <c r="A89" s="16" t="s">
        <v>217</v>
      </c>
      <c r="B89" s="15" t="s">
        <v>63</v>
      </c>
      <c r="C89" s="15" t="s">
        <v>63</v>
      </c>
      <c r="D89" s="15" t="s">
        <v>63</v>
      </c>
      <c r="E89" s="15" t="s">
        <v>63</v>
      </c>
      <c r="F89" s="15" t="s">
        <v>63</v>
      </c>
    </row>
    <row r="90" spans="1:6" x14ac:dyDescent="0.25">
      <c r="A90" s="16" t="s">
        <v>131</v>
      </c>
      <c r="B90" s="22">
        <v>-2569900</v>
      </c>
      <c r="C90" s="22">
        <v>-2911500</v>
      </c>
      <c r="D90" s="22">
        <v>-2943000</v>
      </c>
      <c r="E90" s="22">
        <v>-3175100</v>
      </c>
      <c r="F90" s="22">
        <v>-3441900</v>
      </c>
    </row>
    <row r="91" spans="1:6" x14ac:dyDescent="0.25">
      <c r="A91" s="16"/>
    </row>
    <row r="92" spans="1:6" ht="16.2" thickBot="1" x14ac:dyDescent="0.35">
      <c r="A92" s="50" t="s">
        <v>128</v>
      </c>
      <c r="B92" s="5"/>
      <c r="C92" s="5"/>
      <c r="D92" s="5"/>
      <c r="E92" s="5"/>
      <c r="F92" s="5"/>
    </row>
    <row r="93" spans="1:6" x14ac:dyDescent="0.25">
      <c r="A93" s="27" t="s">
        <v>127</v>
      </c>
      <c r="B93" s="26" t="s">
        <v>126</v>
      </c>
      <c r="C93" s="26" t="s">
        <v>125</v>
      </c>
      <c r="D93" s="26" t="s">
        <v>124</v>
      </c>
      <c r="E93" s="26" t="s">
        <v>123</v>
      </c>
      <c r="F93" s="26" t="s">
        <v>189</v>
      </c>
    </row>
    <row r="94" spans="1:6" x14ac:dyDescent="0.25">
      <c r="A94" s="16" t="s">
        <v>74</v>
      </c>
      <c r="B94" s="20">
        <v>43465</v>
      </c>
      <c r="C94" s="20">
        <v>43830</v>
      </c>
      <c r="D94" s="20">
        <v>44196</v>
      </c>
      <c r="E94" s="20">
        <v>44561</v>
      </c>
      <c r="F94" s="20">
        <v>44926</v>
      </c>
    </row>
    <row r="95" spans="1:6" x14ac:dyDescent="0.25">
      <c r="A95" s="16" t="s">
        <v>122</v>
      </c>
      <c r="B95" s="15" t="s">
        <v>0</v>
      </c>
      <c r="C95" s="15" t="s">
        <v>0</v>
      </c>
      <c r="D95" s="15" t="s">
        <v>0</v>
      </c>
      <c r="E95" s="15" t="s">
        <v>0</v>
      </c>
      <c r="F95" s="15" t="s">
        <v>0</v>
      </c>
    </row>
    <row r="96" spans="1:6" x14ac:dyDescent="0.25">
      <c r="A96" s="16" t="s">
        <v>2</v>
      </c>
      <c r="B96" s="16"/>
      <c r="C96" s="16"/>
      <c r="D96" s="16"/>
      <c r="E96" s="16"/>
      <c r="F96" s="16"/>
    </row>
    <row r="97" spans="1:6" x14ac:dyDescent="0.25">
      <c r="A97" s="19" t="s">
        <v>121</v>
      </c>
      <c r="B97" s="16"/>
      <c r="C97" s="16"/>
      <c r="D97" s="16"/>
      <c r="E97" s="16"/>
      <c r="F97" s="16"/>
    </row>
    <row r="98" spans="1:6" x14ac:dyDescent="0.25">
      <c r="A98" s="16" t="s">
        <v>3</v>
      </c>
      <c r="B98" s="17">
        <v>8448201</v>
      </c>
      <c r="C98" s="17">
        <v>8526470</v>
      </c>
      <c r="D98" s="17">
        <v>8904430</v>
      </c>
      <c r="E98" s="17">
        <v>9863085</v>
      </c>
      <c r="F98" s="17">
        <v>12289336</v>
      </c>
    </row>
    <row r="99" spans="1:6" x14ac:dyDescent="0.25">
      <c r="A99" s="16" t="s">
        <v>130</v>
      </c>
      <c r="B99" s="22">
        <v>8448201</v>
      </c>
      <c r="C99" s="22">
        <v>8526470</v>
      </c>
      <c r="D99" s="22">
        <v>8904430</v>
      </c>
      <c r="E99" s="22">
        <v>9863085</v>
      </c>
      <c r="F99" s="22">
        <v>12289336</v>
      </c>
    </row>
    <row r="100" spans="1:6" x14ac:dyDescent="0.25">
      <c r="A100" s="16" t="s">
        <v>2</v>
      </c>
      <c r="B100" s="16"/>
      <c r="C100" s="16"/>
      <c r="D100" s="16"/>
      <c r="E100" s="16"/>
      <c r="F100" s="16"/>
    </row>
    <row r="101" spans="1:6" x14ac:dyDescent="0.25">
      <c r="A101" s="19" t="s">
        <v>120</v>
      </c>
      <c r="B101" s="16"/>
      <c r="C101" s="16"/>
      <c r="D101" s="16"/>
      <c r="E101" s="16"/>
      <c r="F101" s="16"/>
    </row>
    <row r="102" spans="1:6" x14ac:dyDescent="0.25">
      <c r="A102" s="16" t="s">
        <v>3</v>
      </c>
      <c r="B102" s="17">
        <v>1699930</v>
      </c>
      <c r="C102" s="17">
        <v>1590491</v>
      </c>
      <c r="D102" s="17">
        <v>1988734</v>
      </c>
      <c r="E102" s="17">
        <v>1993321</v>
      </c>
      <c r="F102" s="17">
        <v>2198154</v>
      </c>
    </row>
    <row r="103" spans="1:6" x14ac:dyDescent="0.25">
      <c r="A103" s="16" t="s">
        <v>130</v>
      </c>
      <c r="B103" s="22">
        <v>1699930</v>
      </c>
      <c r="C103" s="22">
        <v>1590491</v>
      </c>
      <c r="D103" s="22">
        <v>1988734</v>
      </c>
      <c r="E103" s="22">
        <v>1993321</v>
      </c>
      <c r="F103" s="22">
        <v>2198154</v>
      </c>
    </row>
    <row r="104" spans="1:6" x14ac:dyDescent="0.25">
      <c r="A104" s="16" t="s">
        <v>2</v>
      </c>
      <c r="B104" s="16"/>
      <c r="C104" s="16"/>
      <c r="D104" s="16"/>
      <c r="E104" s="16"/>
      <c r="F104" s="16"/>
    </row>
    <row r="105" spans="1:6" x14ac:dyDescent="0.25">
      <c r="A105" s="19" t="s">
        <v>119</v>
      </c>
      <c r="B105" s="16"/>
      <c r="C105" s="16"/>
      <c r="D105" s="16"/>
      <c r="E105" s="16"/>
      <c r="F105" s="16"/>
    </row>
    <row r="106" spans="1:6" x14ac:dyDescent="0.25">
      <c r="A106" s="16" t="s">
        <v>3</v>
      </c>
      <c r="B106" s="17">
        <v>-498805</v>
      </c>
      <c r="C106" s="17">
        <v>-533197</v>
      </c>
      <c r="D106" s="17">
        <v>-538452</v>
      </c>
      <c r="E106" s="17">
        <v>-582334</v>
      </c>
      <c r="F106" s="17">
        <v>-678274</v>
      </c>
    </row>
    <row r="107" spans="1:6" x14ac:dyDescent="0.25">
      <c r="A107" s="16" t="s">
        <v>130</v>
      </c>
      <c r="B107" s="22">
        <v>-498805</v>
      </c>
      <c r="C107" s="22">
        <v>-533197</v>
      </c>
      <c r="D107" s="22">
        <v>-538452</v>
      </c>
      <c r="E107" s="22">
        <v>-582334</v>
      </c>
      <c r="F107" s="22">
        <v>-678274</v>
      </c>
    </row>
    <row r="108" spans="1:6" x14ac:dyDescent="0.25">
      <c r="A108" s="16" t="s">
        <v>2</v>
      </c>
      <c r="B108" s="16"/>
      <c r="C108" s="16"/>
      <c r="D108" s="16"/>
      <c r="E108" s="16"/>
      <c r="F108" s="16"/>
    </row>
    <row r="109" spans="1:6" x14ac:dyDescent="0.25">
      <c r="A109" s="19" t="s">
        <v>118</v>
      </c>
      <c r="B109" s="16"/>
      <c r="C109" s="16"/>
      <c r="D109" s="16"/>
      <c r="E109" s="16"/>
      <c r="F109" s="16"/>
    </row>
    <row r="110" spans="1:6" x14ac:dyDescent="0.25">
      <c r="A110" s="16" t="s">
        <v>3</v>
      </c>
      <c r="B110" s="17">
        <v>1329491</v>
      </c>
      <c r="C110" s="17">
        <v>1190071</v>
      </c>
      <c r="D110" s="17">
        <v>1558872</v>
      </c>
      <c r="E110" s="17">
        <v>1572269</v>
      </c>
      <c r="F110" s="17">
        <v>1865968</v>
      </c>
    </row>
    <row r="111" spans="1:6" x14ac:dyDescent="0.25">
      <c r="A111" s="16" t="s">
        <v>130</v>
      </c>
      <c r="B111" s="22">
        <v>1329491</v>
      </c>
      <c r="C111" s="22">
        <v>1190071</v>
      </c>
      <c r="D111" s="22">
        <v>1558872</v>
      </c>
      <c r="E111" s="22">
        <v>1572269</v>
      </c>
      <c r="F111" s="22">
        <v>1865968</v>
      </c>
    </row>
    <row r="112" spans="1:6" x14ac:dyDescent="0.25">
      <c r="A112" s="16" t="s">
        <v>2</v>
      </c>
      <c r="B112" s="16"/>
      <c r="C112" s="16"/>
      <c r="D112" s="16"/>
      <c r="E112" s="16"/>
      <c r="F112" s="16"/>
    </row>
    <row r="113" spans="1:6" x14ac:dyDescent="0.25">
      <c r="A113" s="19" t="s">
        <v>117</v>
      </c>
      <c r="B113" s="16"/>
      <c r="C113" s="16"/>
      <c r="D113" s="16"/>
      <c r="E113" s="16"/>
      <c r="F113" s="16"/>
    </row>
    <row r="114" spans="1:6" x14ac:dyDescent="0.25">
      <c r="A114" s="16" t="s">
        <v>3</v>
      </c>
      <c r="B114" s="17">
        <v>288972</v>
      </c>
      <c r="C114" s="17">
        <v>273499</v>
      </c>
      <c r="D114" s="17">
        <v>346186</v>
      </c>
      <c r="E114" s="17">
        <v>344223</v>
      </c>
      <c r="F114" s="17">
        <v>453574</v>
      </c>
    </row>
    <row r="115" spans="1:6" x14ac:dyDescent="0.25">
      <c r="A115" s="16" t="s">
        <v>130</v>
      </c>
      <c r="B115" s="22">
        <v>288972</v>
      </c>
      <c r="C115" s="22">
        <v>273499</v>
      </c>
      <c r="D115" s="22">
        <v>346186</v>
      </c>
      <c r="E115" s="22">
        <v>344223</v>
      </c>
      <c r="F115" s="22">
        <v>453574</v>
      </c>
    </row>
    <row r="116" spans="1:6" x14ac:dyDescent="0.25">
      <c r="A116" s="16" t="s">
        <v>2</v>
      </c>
      <c r="B116" s="16"/>
      <c r="C116" s="16"/>
      <c r="D116" s="16"/>
      <c r="E116" s="16"/>
      <c r="F116" s="16"/>
    </row>
    <row r="117" spans="1:6" x14ac:dyDescent="0.25">
      <c r="A117" s="19" t="s">
        <v>68</v>
      </c>
      <c r="B117" s="16"/>
      <c r="C117" s="16"/>
      <c r="D117" s="16"/>
      <c r="E117" s="16"/>
      <c r="F117" s="16"/>
    </row>
    <row r="118" spans="1:6" x14ac:dyDescent="0.25">
      <c r="A118" s="16" t="s">
        <v>3</v>
      </c>
      <c r="B118" s="17">
        <v>1033000</v>
      </c>
      <c r="C118" s="17">
        <v>909053</v>
      </c>
      <c r="D118" s="17">
        <v>1205167</v>
      </c>
      <c r="E118" s="17">
        <v>1220527</v>
      </c>
      <c r="F118" s="17">
        <v>1404875</v>
      </c>
    </row>
    <row r="119" spans="1:6" x14ac:dyDescent="0.25">
      <c r="A119" s="16" t="s">
        <v>130</v>
      </c>
      <c r="B119" s="22">
        <v>1033000</v>
      </c>
      <c r="C119" s="22">
        <v>909053</v>
      </c>
      <c r="D119" s="22">
        <v>1205167</v>
      </c>
      <c r="E119" s="22">
        <v>1220527</v>
      </c>
      <c r="F119" s="22">
        <v>1404875</v>
      </c>
    </row>
    <row r="120" spans="1:6" x14ac:dyDescent="0.25">
      <c r="A120" s="16" t="s">
        <v>2</v>
      </c>
      <c r="B120" s="16"/>
      <c r="C120" s="16"/>
      <c r="D120" s="16"/>
      <c r="E120" s="16"/>
      <c r="F120" s="16"/>
    </row>
    <row r="121" spans="1:6" x14ac:dyDescent="0.25">
      <c r="A121" s="19" t="s">
        <v>65</v>
      </c>
      <c r="B121" s="16"/>
      <c r="C121" s="16"/>
      <c r="D121" s="16"/>
      <c r="E121" s="16"/>
      <c r="F121" s="16"/>
    </row>
    <row r="122" spans="1:6" x14ac:dyDescent="0.25">
      <c r="A122" s="16" t="s">
        <v>3</v>
      </c>
      <c r="B122" s="17">
        <v>38241256</v>
      </c>
      <c r="C122" s="17">
        <v>41123915</v>
      </c>
      <c r="D122" s="17">
        <v>46099598</v>
      </c>
      <c r="E122" s="17">
        <v>48492144</v>
      </c>
      <c r="F122" s="17">
        <v>53230900</v>
      </c>
    </row>
    <row r="123" spans="1:6" x14ac:dyDescent="0.25">
      <c r="A123" s="16" t="s">
        <v>130</v>
      </c>
      <c r="B123" s="22">
        <v>38241256</v>
      </c>
      <c r="C123" s="22">
        <v>41123915</v>
      </c>
      <c r="D123" s="22">
        <v>46099598</v>
      </c>
      <c r="E123" s="22">
        <v>48492144</v>
      </c>
      <c r="F123" s="22">
        <v>53230900</v>
      </c>
    </row>
    <row r="124" spans="1:6" x14ac:dyDescent="0.25">
      <c r="A124" s="16" t="s">
        <v>2</v>
      </c>
      <c r="B124" s="16"/>
      <c r="C124" s="16"/>
      <c r="D124" s="16"/>
      <c r="E124" s="16"/>
      <c r="F124" s="16"/>
    </row>
    <row r="125" spans="1:6" x14ac:dyDescent="0.25">
      <c r="A125" s="19" t="s">
        <v>116</v>
      </c>
      <c r="B125" s="16"/>
      <c r="C125" s="16"/>
      <c r="D125" s="16"/>
      <c r="E125" s="16"/>
      <c r="F125" s="16"/>
    </row>
    <row r="126" spans="1:6" x14ac:dyDescent="0.25">
      <c r="A126" s="16" t="s">
        <v>3</v>
      </c>
      <c r="B126" s="17">
        <v>819930</v>
      </c>
      <c r="C126" s="17">
        <v>885278</v>
      </c>
      <c r="D126" s="17">
        <v>981380</v>
      </c>
      <c r="E126" s="17">
        <v>1103008</v>
      </c>
      <c r="F126" s="17">
        <v>1194246</v>
      </c>
    </row>
    <row r="127" spans="1:6" x14ac:dyDescent="0.25">
      <c r="A127" s="16" t="s">
        <v>130</v>
      </c>
      <c r="B127" s="22">
        <v>819930</v>
      </c>
      <c r="C127" s="22">
        <v>885278</v>
      </c>
      <c r="D127" s="22">
        <v>981380</v>
      </c>
      <c r="E127" s="22">
        <v>1103008</v>
      </c>
      <c r="F127" s="22">
        <v>1194246</v>
      </c>
    </row>
    <row r="128" spans="1:6" x14ac:dyDescent="0.25">
      <c r="A128" s="16" t="s">
        <v>2</v>
      </c>
      <c r="B128" s="16"/>
      <c r="C128" s="16"/>
      <c r="D128" s="16"/>
      <c r="E128" s="16"/>
      <c r="F128" s="16"/>
    </row>
    <row r="129" spans="1:6" x14ac:dyDescent="0.25">
      <c r="A129" s="19" t="s">
        <v>115</v>
      </c>
      <c r="B129" s="16"/>
      <c r="C129" s="16"/>
      <c r="D129" s="16"/>
      <c r="E129" s="16"/>
      <c r="F129" s="16"/>
    </row>
    <row r="130" spans="1:6" x14ac:dyDescent="0.25">
      <c r="A130" s="16" t="s">
        <v>3</v>
      </c>
      <c r="B130" s="17">
        <v>-2569936</v>
      </c>
      <c r="C130" s="17">
        <v>-2911489</v>
      </c>
      <c r="D130" s="17">
        <v>-4056248</v>
      </c>
      <c r="E130" s="17">
        <v>-3175080</v>
      </c>
      <c r="F130" s="17">
        <v>-3441852</v>
      </c>
    </row>
    <row r="131" spans="1:6" x14ac:dyDescent="0.25">
      <c r="A131" s="16" t="s">
        <v>130</v>
      </c>
      <c r="B131" s="22">
        <v>-2569936</v>
      </c>
      <c r="C131" s="22">
        <v>-2911489</v>
      </c>
      <c r="D131" s="22">
        <v>-4056248</v>
      </c>
      <c r="E131" s="22">
        <v>-3175080</v>
      </c>
      <c r="F131" s="22">
        <v>-3441852</v>
      </c>
    </row>
    <row r="132" spans="1:6" ht="15.6" x14ac:dyDescent="0.3">
      <c r="A132" s="46"/>
      <c r="B132" s="5"/>
      <c r="C132" s="5"/>
      <c r="D132" s="5"/>
      <c r="E132" s="5"/>
      <c r="F132" s="5"/>
    </row>
    <row r="133" spans="1:6" x14ac:dyDescent="0.25">
      <c r="A133" s="14" t="s">
        <v>81</v>
      </c>
    </row>
    <row r="134" spans="1:6" ht="16.2" thickBot="1" x14ac:dyDescent="0.35">
      <c r="A134" s="50" t="s">
        <v>129</v>
      </c>
      <c r="B134" s="5"/>
      <c r="C134" s="5"/>
      <c r="D134" s="5"/>
      <c r="E134" s="5"/>
      <c r="F134" s="5"/>
    </row>
    <row r="135" spans="1:6" x14ac:dyDescent="0.25">
      <c r="A135" s="27" t="s">
        <v>127</v>
      </c>
      <c r="B135" s="26" t="s">
        <v>126</v>
      </c>
      <c r="C135" s="26" t="s">
        <v>125</v>
      </c>
      <c r="D135" s="26" t="s">
        <v>124</v>
      </c>
      <c r="E135" s="26" t="s">
        <v>123</v>
      </c>
      <c r="F135" s="26" t="s">
        <v>189</v>
      </c>
    </row>
    <row r="136" spans="1:6" x14ac:dyDescent="0.25">
      <c r="A136" s="16" t="s">
        <v>74</v>
      </c>
      <c r="B136" s="20">
        <v>43465</v>
      </c>
      <c r="C136" s="20">
        <v>43830</v>
      </c>
      <c r="D136" s="20">
        <v>44196</v>
      </c>
      <c r="E136" s="20">
        <v>44561</v>
      </c>
      <c r="F136" s="20">
        <v>44926</v>
      </c>
    </row>
    <row r="137" spans="1:6" x14ac:dyDescent="0.25">
      <c r="A137" s="16" t="s">
        <v>122</v>
      </c>
      <c r="B137" s="15" t="s">
        <v>0</v>
      </c>
      <c r="C137" s="15" t="s">
        <v>0</v>
      </c>
      <c r="D137" s="15" t="s">
        <v>0</v>
      </c>
      <c r="E137" s="15" t="s">
        <v>0</v>
      </c>
      <c r="F137" s="15" t="s">
        <v>0</v>
      </c>
    </row>
    <row r="138" spans="1:6" x14ac:dyDescent="0.25">
      <c r="A138" s="16" t="s">
        <v>2</v>
      </c>
      <c r="B138" s="16"/>
      <c r="C138" s="16"/>
      <c r="D138" s="16"/>
      <c r="E138" s="16"/>
      <c r="F138" s="16"/>
    </row>
    <row r="139" spans="1:6" x14ac:dyDescent="0.25">
      <c r="A139" s="19" t="s">
        <v>264</v>
      </c>
      <c r="B139" s="16"/>
      <c r="C139" s="16"/>
      <c r="D139" s="16"/>
      <c r="E139" s="16"/>
      <c r="F139" s="16"/>
    </row>
    <row r="140" spans="1:6" x14ac:dyDescent="0.25">
      <c r="A140" s="19" t="s">
        <v>121</v>
      </c>
      <c r="B140" s="22">
        <v>6957200</v>
      </c>
      <c r="C140" s="22">
        <v>6976500</v>
      </c>
      <c r="D140" s="22">
        <v>7132300</v>
      </c>
      <c r="E140" s="22">
        <v>7423600</v>
      </c>
      <c r="F140" s="22">
        <v>9405300</v>
      </c>
    </row>
    <row r="141" spans="1:6" x14ac:dyDescent="0.25">
      <c r="A141" s="19" t="s">
        <v>120</v>
      </c>
      <c r="B141" s="22">
        <v>736800</v>
      </c>
      <c r="C141" s="22">
        <v>800100</v>
      </c>
      <c r="D141" s="22">
        <v>833000</v>
      </c>
      <c r="E141" s="22">
        <v>715800</v>
      </c>
      <c r="F141" s="22">
        <v>771200</v>
      </c>
    </row>
    <row r="142" spans="1:6" x14ac:dyDescent="0.25">
      <c r="A142" s="19" t="s">
        <v>119</v>
      </c>
      <c r="B142" s="22">
        <v>-202800</v>
      </c>
      <c r="C142" s="22">
        <v>-206400</v>
      </c>
      <c r="D142" s="22">
        <v>-216000</v>
      </c>
      <c r="E142" s="22">
        <v>-236400</v>
      </c>
      <c r="F142" s="22">
        <v>-253100</v>
      </c>
    </row>
    <row r="143" spans="1:6" x14ac:dyDescent="0.25">
      <c r="A143" s="19" t="s">
        <v>117</v>
      </c>
      <c r="B143" s="22">
        <v>160200</v>
      </c>
      <c r="C143" s="22">
        <v>135900</v>
      </c>
      <c r="D143" s="22">
        <v>129600</v>
      </c>
      <c r="E143" s="22">
        <v>103500</v>
      </c>
      <c r="F143" s="22">
        <v>146200</v>
      </c>
    </row>
    <row r="144" spans="1:6" x14ac:dyDescent="0.25">
      <c r="A144" s="19" t="s">
        <v>68</v>
      </c>
      <c r="B144" s="22">
        <v>455400</v>
      </c>
      <c r="C144" s="22">
        <v>513300</v>
      </c>
      <c r="D144" s="22">
        <v>544000</v>
      </c>
      <c r="E144" s="22">
        <v>470100</v>
      </c>
      <c r="F144" s="22">
        <v>592800</v>
      </c>
    </row>
    <row r="145" spans="1:6" x14ac:dyDescent="0.25">
      <c r="A145" s="19" t="s">
        <v>65</v>
      </c>
      <c r="B145" s="22">
        <v>21389100</v>
      </c>
      <c r="C145" s="22">
        <v>22541900</v>
      </c>
      <c r="D145" s="22">
        <v>24981900</v>
      </c>
      <c r="E145" s="22">
        <v>25411200</v>
      </c>
      <c r="F145" s="22">
        <v>27365000</v>
      </c>
    </row>
    <row r="146" spans="1:6" x14ac:dyDescent="0.25">
      <c r="A146" s="19" t="s">
        <v>116</v>
      </c>
      <c r="B146" s="22">
        <v>671800</v>
      </c>
      <c r="C146" s="22">
        <v>651300</v>
      </c>
      <c r="D146" s="22">
        <v>657000</v>
      </c>
      <c r="E146" s="22">
        <v>737800</v>
      </c>
      <c r="F146" s="22">
        <v>970400</v>
      </c>
    </row>
    <row r="147" spans="1:6" x14ac:dyDescent="0.25">
      <c r="A147" s="19" t="s">
        <v>115</v>
      </c>
      <c r="B147" s="22">
        <v>-961300</v>
      </c>
      <c r="C147" s="22">
        <v>-1104200</v>
      </c>
      <c r="D147" s="22">
        <v>-1079000</v>
      </c>
      <c r="E147" s="22">
        <v>-1053300</v>
      </c>
      <c r="F147" s="22">
        <v>-1172600</v>
      </c>
    </row>
    <row r="148" spans="1:6" x14ac:dyDescent="0.25">
      <c r="A148" s="16" t="s">
        <v>2</v>
      </c>
      <c r="B148" s="16"/>
      <c r="C148" s="16"/>
      <c r="D148" s="16"/>
      <c r="E148" s="16"/>
      <c r="F148" s="16"/>
    </row>
    <row r="149" spans="1:6" x14ac:dyDescent="0.25">
      <c r="A149" s="19" t="s">
        <v>263</v>
      </c>
      <c r="B149" s="16"/>
      <c r="C149" s="16"/>
      <c r="D149" s="16"/>
      <c r="E149" s="16"/>
      <c r="F149" s="16"/>
    </row>
    <row r="150" spans="1:6" x14ac:dyDescent="0.25">
      <c r="A150" s="19" t="s">
        <v>121</v>
      </c>
      <c r="B150" s="22">
        <v>1022200</v>
      </c>
      <c r="C150" s="22">
        <v>1062200</v>
      </c>
      <c r="D150" s="22">
        <v>1208700</v>
      </c>
      <c r="E150" s="22">
        <v>1789600</v>
      </c>
      <c r="F150" s="22">
        <v>2215600</v>
      </c>
    </row>
    <row r="151" spans="1:6" x14ac:dyDescent="0.25">
      <c r="A151" s="19" t="s">
        <v>120</v>
      </c>
      <c r="B151" s="22">
        <v>159600</v>
      </c>
      <c r="C151" s="22">
        <v>163100</v>
      </c>
      <c r="D151" s="22">
        <v>207000</v>
      </c>
      <c r="E151" s="22">
        <v>301900</v>
      </c>
      <c r="F151" s="22">
        <v>331000</v>
      </c>
    </row>
    <row r="152" spans="1:6" x14ac:dyDescent="0.25">
      <c r="A152" s="19" t="s">
        <v>119</v>
      </c>
      <c r="B152" s="22">
        <v>-44100</v>
      </c>
      <c r="C152" s="22">
        <v>-47400</v>
      </c>
      <c r="D152" s="22">
        <v>-40000</v>
      </c>
      <c r="E152" s="22">
        <v>-58600</v>
      </c>
      <c r="F152" s="22">
        <v>-71400</v>
      </c>
    </row>
    <row r="153" spans="1:6" x14ac:dyDescent="0.25">
      <c r="A153" s="19" t="s">
        <v>117</v>
      </c>
      <c r="B153" s="22">
        <v>29400</v>
      </c>
      <c r="C153" s="22">
        <v>21200</v>
      </c>
      <c r="D153" s="22">
        <v>36900</v>
      </c>
      <c r="E153" s="22">
        <v>60900</v>
      </c>
      <c r="F153" s="22">
        <v>69200</v>
      </c>
    </row>
    <row r="154" spans="1:6" x14ac:dyDescent="0.25">
      <c r="A154" s="19" t="s">
        <v>68</v>
      </c>
      <c r="B154" s="22">
        <v>93200</v>
      </c>
      <c r="C154" s="22">
        <v>96200</v>
      </c>
      <c r="D154" s="22">
        <v>134100</v>
      </c>
      <c r="E154" s="22">
        <v>204800</v>
      </c>
      <c r="F154" s="22">
        <v>234200</v>
      </c>
    </row>
    <row r="155" spans="1:6" x14ac:dyDescent="0.25">
      <c r="A155" s="19" t="s">
        <v>65</v>
      </c>
      <c r="B155" s="22">
        <v>3904900</v>
      </c>
      <c r="C155" s="22">
        <v>4345500</v>
      </c>
      <c r="D155" s="22">
        <v>6450500</v>
      </c>
      <c r="E155" s="22">
        <v>7215900</v>
      </c>
      <c r="F155" s="22">
        <v>8084900</v>
      </c>
    </row>
    <row r="156" spans="1:6" x14ac:dyDescent="0.25">
      <c r="A156" s="19" t="s">
        <v>116</v>
      </c>
      <c r="B156" s="22">
        <v>75000</v>
      </c>
      <c r="C156" s="22">
        <v>68300</v>
      </c>
      <c r="D156" s="22">
        <v>87900</v>
      </c>
      <c r="E156" s="22">
        <v>142300</v>
      </c>
      <c r="F156" s="22">
        <v>157600</v>
      </c>
    </row>
    <row r="157" spans="1:6" x14ac:dyDescent="0.25">
      <c r="A157" s="19" t="s">
        <v>115</v>
      </c>
      <c r="B157" s="22">
        <v>-351500</v>
      </c>
      <c r="C157" s="22">
        <v>-460200</v>
      </c>
      <c r="D157" s="22">
        <v>-494400</v>
      </c>
      <c r="E157" s="22">
        <v>-721100</v>
      </c>
      <c r="F157" s="22">
        <v>-710300</v>
      </c>
    </row>
    <row r="158" spans="1:6" x14ac:dyDescent="0.25">
      <c r="A158" s="16" t="s">
        <v>2</v>
      </c>
      <c r="B158" s="16"/>
      <c r="C158" s="16"/>
      <c r="D158" s="16"/>
      <c r="E158" s="16"/>
      <c r="F158" s="16"/>
    </row>
    <row r="159" spans="1:6" x14ac:dyDescent="0.25">
      <c r="A159" s="19" t="s">
        <v>262</v>
      </c>
      <c r="B159" s="16"/>
      <c r="C159" s="16"/>
      <c r="D159" s="16"/>
      <c r="E159" s="16"/>
      <c r="F159" s="16"/>
    </row>
    <row r="160" spans="1:6" x14ac:dyDescent="0.25">
      <c r="A160" s="19" t="s">
        <v>121</v>
      </c>
      <c r="B160" s="22">
        <v>1286300</v>
      </c>
      <c r="C160" s="22">
        <v>1389000</v>
      </c>
      <c r="D160" s="22">
        <v>1536100</v>
      </c>
      <c r="E160" s="22">
        <v>1634600</v>
      </c>
      <c r="F160" s="22">
        <v>1808700</v>
      </c>
    </row>
    <row r="161" spans="1:6" x14ac:dyDescent="0.25">
      <c r="A161" s="19" t="s">
        <v>120</v>
      </c>
      <c r="B161" s="22">
        <v>679000</v>
      </c>
      <c r="C161" s="22">
        <v>484900</v>
      </c>
      <c r="D161" s="22">
        <v>788000</v>
      </c>
      <c r="E161" s="22">
        <v>838100</v>
      </c>
      <c r="F161" s="22">
        <v>922900</v>
      </c>
    </row>
    <row r="162" spans="1:6" x14ac:dyDescent="0.25">
      <c r="A162" s="19" t="s">
        <v>119</v>
      </c>
      <c r="B162" s="22">
        <v>-120600</v>
      </c>
      <c r="C162" s="22">
        <v>-125700</v>
      </c>
      <c r="D162" s="22">
        <v>-126800</v>
      </c>
      <c r="E162" s="22">
        <v>-133200</v>
      </c>
      <c r="F162" s="22">
        <v>-145500</v>
      </c>
    </row>
    <row r="163" spans="1:6" x14ac:dyDescent="0.25">
      <c r="A163" s="19" t="s">
        <v>117</v>
      </c>
      <c r="B163" s="22">
        <v>161800</v>
      </c>
      <c r="C163" s="22">
        <v>130500</v>
      </c>
      <c r="D163" s="22">
        <v>183800</v>
      </c>
      <c r="E163" s="22">
        <v>179400</v>
      </c>
      <c r="F163" s="22">
        <v>216300</v>
      </c>
    </row>
    <row r="164" spans="1:6" x14ac:dyDescent="0.25">
      <c r="A164" s="19" t="s">
        <v>68</v>
      </c>
      <c r="B164" s="22">
        <v>427200</v>
      </c>
      <c r="C164" s="22">
        <v>256500</v>
      </c>
      <c r="D164" s="22">
        <v>502500</v>
      </c>
      <c r="E164" s="22">
        <v>544600</v>
      </c>
      <c r="F164" s="22">
        <v>596600</v>
      </c>
    </row>
    <row r="165" spans="1:6" x14ac:dyDescent="0.25">
      <c r="A165" s="19" t="s">
        <v>65</v>
      </c>
      <c r="B165" s="22">
        <v>10285000</v>
      </c>
      <c r="C165" s="22">
        <v>10904000</v>
      </c>
      <c r="D165" s="22">
        <v>11695000</v>
      </c>
      <c r="E165" s="22">
        <v>12377800</v>
      </c>
      <c r="F165" s="22">
        <v>13369500</v>
      </c>
    </row>
    <row r="166" spans="1:6" x14ac:dyDescent="0.25">
      <c r="A166" s="19" t="s">
        <v>116</v>
      </c>
      <c r="B166" s="22">
        <v>231800</v>
      </c>
      <c r="C166" s="22">
        <v>253300</v>
      </c>
      <c r="D166" s="22">
        <v>278100</v>
      </c>
      <c r="E166" s="22">
        <v>300300</v>
      </c>
      <c r="F166" s="22">
        <v>337400</v>
      </c>
    </row>
    <row r="167" spans="1:6" x14ac:dyDescent="0.25">
      <c r="A167" s="19" t="s">
        <v>115</v>
      </c>
      <c r="B167" s="22">
        <v>-976200</v>
      </c>
      <c r="C167" s="22">
        <v>-987000</v>
      </c>
      <c r="D167" s="22">
        <v>-1004600</v>
      </c>
      <c r="E167" s="22">
        <v>-1024100</v>
      </c>
      <c r="F167" s="22">
        <v>-1144000</v>
      </c>
    </row>
    <row r="168" spans="1:6" x14ac:dyDescent="0.25">
      <c r="A168" s="16" t="s">
        <v>2</v>
      </c>
      <c r="B168" s="16"/>
      <c r="C168" s="16"/>
      <c r="D168" s="16"/>
      <c r="E168" s="16"/>
      <c r="F168" s="16"/>
    </row>
    <row r="169" spans="1:6" x14ac:dyDescent="0.25">
      <c r="A169" s="19" t="s">
        <v>261</v>
      </c>
      <c r="B169" s="16"/>
      <c r="C169" s="16"/>
      <c r="D169" s="16"/>
      <c r="E169" s="16"/>
      <c r="F169" s="16"/>
    </row>
    <row r="170" spans="1:6" x14ac:dyDescent="0.25">
      <c r="A170" s="19" t="s">
        <v>121</v>
      </c>
      <c r="B170" s="22">
        <v>212000</v>
      </c>
      <c r="C170" s="22">
        <v>214600</v>
      </c>
      <c r="D170" s="22">
        <v>215400</v>
      </c>
      <c r="E170" s="22">
        <v>211300</v>
      </c>
      <c r="F170" s="22">
        <v>222500</v>
      </c>
    </row>
    <row r="171" spans="1:6" x14ac:dyDescent="0.25">
      <c r="A171" s="19" t="s">
        <v>120</v>
      </c>
      <c r="B171" s="22">
        <v>65700</v>
      </c>
      <c r="C171" s="22">
        <v>66700</v>
      </c>
      <c r="D171" s="22">
        <v>84600</v>
      </c>
      <c r="E171" s="22">
        <v>63800</v>
      </c>
      <c r="F171" s="22">
        <v>59800</v>
      </c>
    </row>
    <row r="172" spans="1:6" x14ac:dyDescent="0.25">
      <c r="A172" s="19" t="s">
        <v>119</v>
      </c>
      <c r="B172" s="22">
        <v>-34300</v>
      </c>
      <c r="C172" s="22">
        <v>-34600</v>
      </c>
      <c r="D172" s="22">
        <v>-32900</v>
      </c>
      <c r="E172" s="22">
        <v>-32000</v>
      </c>
      <c r="F172" s="22">
        <v>-34700</v>
      </c>
    </row>
    <row r="173" spans="1:6" x14ac:dyDescent="0.25">
      <c r="A173" s="19" t="s">
        <v>117</v>
      </c>
      <c r="B173" s="22">
        <v>100</v>
      </c>
      <c r="C173" s="22">
        <v>-2400</v>
      </c>
      <c r="D173" s="22">
        <v>12500</v>
      </c>
      <c r="E173" s="22">
        <v>-1700</v>
      </c>
      <c r="F173" s="22">
        <v>-3200</v>
      </c>
    </row>
    <row r="174" spans="1:6" x14ac:dyDescent="0.25">
      <c r="A174" s="19" t="s">
        <v>68</v>
      </c>
      <c r="B174" s="22">
        <v>30900</v>
      </c>
      <c r="C174" s="22">
        <v>34900</v>
      </c>
      <c r="D174" s="22">
        <v>41200</v>
      </c>
      <c r="E174" s="22">
        <v>36800</v>
      </c>
      <c r="F174" s="22">
        <v>36800</v>
      </c>
    </row>
    <row r="175" spans="1:6" x14ac:dyDescent="0.25">
      <c r="A175" s="19" t="s">
        <v>65</v>
      </c>
      <c r="B175" s="22">
        <v>2253000</v>
      </c>
      <c r="C175" s="22">
        <v>2351700</v>
      </c>
      <c r="D175" s="22">
        <v>2375200</v>
      </c>
      <c r="E175" s="22">
        <v>2551100</v>
      </c>
      <c r="F175" s="22">
        <v>2783800</v>
      </c>
    </row>
    <row r="176" spans="1:6" x14ac:dyDescent="0.25">
      <c r="A176" s="19" t="s">
        <v>116</v>
      </c>
      <c r="B176" s="22">
        <v>46500</v>
      </c>
      <c r="C176" s="22">
        <v>46900</v>
      </c>
      <c r="D176" s="22">
        <v>44200</v>
      </c>
      <c r="E176" s="22">
        <v>46100</v>
      </c>
      <c r="F176" s="22">
        <v>50900</v>
      </c>
    </row>
    <row r="177" spans="1:6" x14ac:dyDescent="0.25">
      <c r="A177" s="19" t="s">
        <v>115</v>
      </c>
      <c r="B177" s="22">
        <v>-102300</v>
      </c>
      <c r="C177" s="22">
        <v>-118000</v>
      </c>
      <c r="D177" s="22">
        <v>-118800</v>
      </c>
      <c r="E177" s="22">
        <v>-137200</v>
      </c>
      <c r="F177" s="22">
        <v>-154400</v>
      </c>
    </row>
    <row r="178" spans="1:6" x14ac:dyDescent="0.25">
      <c r="A178" s="16" t="s">
        <v>2</v>
      </c>
      <c r="B178" s="16"/>
      <c r="C178" s="16"/>
      <c r="D178" s="16"/>
      <c r="E178" s="16"/>
      <c r="F178" s="16"/>
    </row>
    <row r="179" spans="1:6" x14ac:dyDescent="0.25">
      <c r="A179" s="19" t="s">
        <v>43</v>
      </c>
      <c r="B179" s="16"/>
      <c r="C179" s="16"/>
      <c r="D179" s="16"/>
      <c r="E179" s="16"/>
      <c r="F179" s="16"/>
    </row>
    <row r="180" spans="1:6" x14ac:dyDescent="0.25">
      <c r="A180" s="19" t="s">
        <v>121</v>
      </c>
      <c r="B180" s="22">
        <v>936300</v>
      </c>
      <c r="C180" s="22">
        <v>1028500</v>
      </c>
      <c r="D180" s="22">
        <v>1235900</v>
      </c>
      <c r="E180" s="22">
        <v>1354000</v>
      </c>
      <c r="F180" s="22">
        <v>1435500</v>
      </c>
    </row>
    <row r="181" spans="1:6" x14ac:dyDescent="0.25">
      <c r="A181" s="19" t="s">
        <v>120</v>
      </c>
      <c r="B181" s="22">
        <v>55700</v>
      </c>
      <c r="C181" s="22">
        <v>74000</v>
      </c>
      <c r="D181" s="22">
        <v>70500</v>
      </c>
      <c r="E181" s="22">
        <v>70500</v>
      </c>
      <c r="F181" s="22">
        <v>113800</v>
      </c>
    </row>
    <row r="182" spans="1:6" x14ac:dyDescent="0.25">
      <c r="A182" s="19" t="s">
        <v>119</v>
      </c>
      <c r="B182" s="22">
        <v>-129300</v>
      </c>
      <c r="C182" s="22">
        <v>-170300</v>
      </c>
      <c r="D182" s="22">
        <v>-161000</v>
      </c>
      <c r="E182" s="22">
        <v>-168800</v>
      </c>
      <c r="F182" s="22">
        <v>-247800</v>
      </c>
    </row>
    <row r="183" spans="1:6" x14ac:dyDescent="0.25">
      <c r="A183" s="19" t="s">
        <v>117</v>
      </c>
      <c r="B183" s="22">
        <v>-62500</v>
      </c>
      <c r="C183" s="22">
        <v>-11700</v>
      </c>
      <c r="D183" s="22">
        <v>-16600</v>
      </c>
      <c r="E183" s="22">
        <v>2100</v>
      </c>
      <c r="F183" s="22">
        <v>25100</v>
      </c>
    </row>
    <row r="184" spans="1:6" x14ac:dyDescent="0.25">
      <c r="A184" s="19" t="s">
        <v>68</v>
      </c>
      <c r="B184" s="22">
        <v>1111300</v>
      </c>
      <c r="C184" s="22">
        <v>909400</v>
      </c>
      <c r="D184" s="22">
        <v>1346800</v>
      </c>
      <c r="E184" s="22">
        <v>1309500</v>
      </c>
      <c r="F184" s="22">
        <v>1508000</v>
      </c>
    </row>
    <row r="185" spans="1:6" x14ac:dyDescent="0.25">
      <c r="A185" s="19" t="s">
        <v>65</v>
      </c>
      <c r="B185" s="22">
        <v>17874200</v>
      </c>
      <c r="C185" s="22">
        <v>18843700</v>
      </c>
      <c r="D185" s="22">
        <v>22089400</v>
      </c>
      <c r="E185" s="22">
        <v>22674700</v>
      </c>
      <c r="F185" s="22">
        <v>26365200</v>
      </c>
    </row>
    <row r="186" spans="1:6" x14ac:dyDescent="0.25">
      <c r="A186" s="19" t="s">
        <v>116</v>
      </c>
      <c r="B186" s="22">
        <v>49100</v>
      </c>
      <c r="C186" s="22">
        <v>63200</v>
      </c>
      <c r="D186" s="22">
        <v>93500</v>
      </c>
      <c r="E186" s="22">
        <v>113100</v>
      </c>
      <c r="F186" s="22">
        <v>132600</v>
      </c>
    </row>
    <row r="187" spans="1:6" x14ac:dyDescent="0.25">
      <c r="A187" s="19" t="s">
        <v>115</v>
      </c>
      <c r="B187" s="22">
        <v>-178600</v>
      </c>
      <c r="C187" s="22">
        <v>-242100</v>
      </c>
      <c r="D187" s="22">
        <v>-246200</v>
      </c>
      <c r="E187" s="22">
        <v>-239400</v>
      </c>
      <c r="F187" s="22">
        <v>-260600</v>
      </c>
    </row>
    <row r="188" spans="1:6" x14ac:dyDescent="0.25">
      <c r="A188" s="16" t="s">
        <v>2</v>
      </c>
      <c r="B188" s="16"/>
      <c r="C188" s="16"/>
      <c r="D188" s="16"/>
      <c r="E188" s="16"/>
      <c r="F188" s="16"/>
    </row>
    <row r="189" spans="1:6" x14ac:dyDescent="0.25">
      <c r="A189" s="19" t="s">
        <v>217</v>
      </c>
      <c r="B189" s="16"/>
      <c r="C189" s="16"/>
      <c r="D189" s="16"/>
      <c r="E189" s="16"/>
      <c r="F189" s="16"/>
    </row>
    <row r="190" spans="1:6" x14ac:dyDescent="0.25">
      <c r="A190" s="19" t="s">
        <v>121</v>
      </c>
      <c r="B190" s="22">
        <v>-1965800</v>
      </c>
      <c r="C190" s="22">
        <v>-2144300</v>
      </c>
      <c r="D190" s="22">
        <v>-2424000</v>
      </c>
      <c r="E190" s="22">
        <v>-2550000</v>
      </c>
      <c r="F190" s="22">
        <v>-2798300</v>
      </c>
    </row>
    <row r="191" spans="1:6" x14ac:dyDescent="0.25">
      <c r="A191" s="19" t="s">
        <v>120</v>
      </c>
      <c r="B191" s="22">
        <v>3100</v>
      </c>
      <c r="C191" s="22">
        <v>1700</v>
      </c>
      <c r="D191" s="22">
        <v>5600</v>
      </c>
      <c r="E191" s="22">
        <v>3200</v>
      </c>
      <c r="F191" s="22">
        <v>-500</v>
      </c>
    </row>
    <row r="192" spans="1:6" x14ac:dyDescent="0.25">
      <c r="A192" s="19" t="s">
        <v>119</v>
      </c>
      <c r="B192" s="22">
        <v>32300</v>
      </c>
      <c r="C192" s="22">
        <v>51200</v>
      </c>
      <c r="D192" s="22">
        <v>38300</v>
      </c>
      <c r="E192" s="22">
        <v>46600</v>
      </c>
      <c r="F192" s="22">
        <v>74200</v>
      </c>
    </row>
    <row r="193" spans="1:6" x14ac:dyDescent="0.25">
      <c r="A193" s="19" t="s">
        <v>117</v>
      </c>
      <c r="B193" s="29" t="s">
        <v>63</v>
      </c>
      <c r="C193" s="29" t="s">
        <v>63</v>
      </c>
      <c r="D193" s="29" t="s">
        <v>63</v>
      </c>
      <c r="E193" s="29" t="s">
        <v>63</v>
      </c>
      <c r="F193" s="29" t="s">
        <v>63</v>
      </c>
    </row>
    <row r="194" spans="1:6" x14ac:dyDescent="0.25">
      <c r="A194" s="19" t="s">
        <v>68</v>
      </c>
      <c r="B194" s="22">
        <v>-1085000</v>
      </c>
      <c r="C194" s="22">
        <v>-901200</v>
      </c>
      <c r="D194" s="22">
        <v>-1363400</v>
      </c>
      <c r="E194" s="22">
        <v>-1345300</v>
      </c>
      <c r="F194" s="22">
        <v>-1563500</v>
      </c>
    </row>
    <row r="195" spans="1:6" x14ac:dyDescent="0.25">
      <c r="A195" s="19" t="s">
        <v>65</v>
      </c>
      <c r="B195" s="22">
        <v>-17464900</v>
      </c>
      <c r="C195" s="22">
        <v>-17862900</v>
      </c>
      <c r="D195" s="22">
        <v>-21492400</v>
      </c>
      <c r="E195" s="22">
        <v>-21738600</v>
      </c>
      <c r="F195" s="22">
        <v>-24737500</v>
      </c>
    </row>
    <row r="196" spans="1:6" x14ac:dyDescent="0.25">
      <c r="A196" s="19" t="s">
        <v>116</v>
      </c>
      <c r="B196" s="22">
        <v>-2200</v>
      </c>
      <c r="C196" s="22">
        <v>-2300</v>
      </c>
      <c r="D196" s="22">
        <v>-1600</v>
      </c>
      <c r="E196" s="22">
        <v>-4600</v>
      </c>
      <c r="F196" s="22">
        <v>-5800</v>
      </c>
    </row>
    <row r="197" spans="1:6" x14ac:dyDescent="0.25">
      <c r="A197" s="19" t="s">
        <v>115</v>
      </c>
      <c r="B197" s="29" t="s">
        <v>63</v>
      </c>
      <c r="C197" s="29" t="s">
        <v>63</v>
      </c>
      <c r="D197" s="29" t="s">
        <v>63</v>
      </c>
      <c r="E197" s="29" t="s">
        <v>63</v>
      </c>
      <c r="F197" s="29" t="s">
        <v>63</v>
      </c>
    </row>
    <row r="198" spans="1:6" x14ac:dyDescent="0.25">
      <c r="A198" s="16"/>
    </row>
    <row r="199" spans="1:6" ht="16.2" thickBot="1" x14ac:dyDescent="0.35">
      <c r="A199" s="50" t="s">
        <v>128</v>
      </c>
      <c r="B199" s="5"/>
      <c r="C199" s="5"/>
      <c r="D199" s="5"/>
      <c r="E199" s="5"/>
      <c r="F199" s="5"/>
    </row>
    <row r="200" spans="1:6" x14ac:dyDescent="0.25">
      <c r="A200" s="27" t="s">
        <v>127</v>
      </c>
      <c r="B200" s="26" t="s">
        <v>126</v>
      </c>
      <c r="C200" s="26" t="s">
        <v>125</v>
      </c>
      <c r="D200" s="26" t="s">
        <v>124</v>
      </c>
      <c r="E200" s="26" t="s">
        <v>123</v>
      </c>
      <c r="F200" s="26" t="s">
        <v>189</v>
      </c>
    </row>
    <row r="201" spans="1:6" x14ac:dyDescent="0.25">
      <c r="A201" s="16" t="s">
        <v>74</v>
      </c>
      <c r="B201" s="20">
        <v>43465</v>
      </c>
      <c r="C201" s="20">
        <v>43830</v>
      </c>
      <c r="D201" s="20">
        <v>44196</v>
      </c>
      <c r="E201" s="20">
        <v>44561</v>
      </c>
      <c r="F201" s="20">
        <v>44926</v>
      </c>
    </row>
    <row r="202" spans="1:6" x14ac:dyDescent="0.25">
      <c r="A202" s="16" t="s">
        <v>122</v>
      </c>
      <c r="B202" s="15" t="s">
        <v>0</v>
      </c>
      <c r="C202" s="15" t="s">
        <v>0</v>
      </c>
      <c r="D202" s="15" t="s">
        <v>0</v>
      </c>
      <c r="E202" s="15" t="s">
        <v>0</v>
      </c>
      <c r="F202" s="15" t="s">
        <v>0</v>
      </c>
    </row>
    <row r="203" spans="1:6" x14ac:dyDescent="0.25">
      <c r="A203" s="16" t="s">
        <v>2</v>
      </c>
      <c r="B203" s="16"/>
      <c r="C203" s="16"/>
      <c r="D203" s="16"/>
      <c r="E203" s="16"/>
      <c r="F203" s="16"/>
    </row>
    <row r="204" spans="1:6" x14ac:dyDescent="0.25">
      <c r="A204" s="19" t="s">
        <v>3</v>
      </c>
      <c r="B204" s="16"/>
      <c r="C204" s="16"/>
      <c r="D204" s="16"/>
      <c r="E204" s="16"/>
      <c r="F204" s="16"/>
    </row>
    <row r="205" spans="1:6" x14ac:dyDescent="0.25">
      <c r="A205" s="19" t="s">
        <v>121</v>
      </c>
      <c r="B205" s="22">
        <v>8448201</v>
      </c>
      <c r="C205" s="22">
        <v>8526470</v>
      </c>
      <c r="D205" s="22">
        <v>8904430</v>
      </c>
      <c r="E205" s="22">
        <v>9863085</v>
      </c>
      <c r="F205" s="22">
        <v>12289336</v>
      </c>
    </row>
    <row r="206" spans="1:6" x14ac:dyDescent="0.25">
      <c r="A206" s="19" t="s">
        <v>120</v>
      </c>
      <c r="B206" s="22">
        <v>1699930</v>
      </c>
      <c r="C206" s="22">
        <v>1590491</v>
      </c>
      <c r="D206" s="22">
        <v>1988734</v>
      </c>
      <c r="E206" s="22">
        <v>1993321</v>
      </c>
      <c r="F206" s="22">
        <v>2198154</v>
      </c>
    </row>
    <row r="207" spans="1:6" x14ac:dyDescent="0.25">
      <c r="A207" s="19" t="s">
        <v>119</v>
      </c>
      <c r="B207" s="22">
        <v>-498805</v>
      </c>
      <c r="C207" s="22">
        <v>-533197</v>
      </c>
      <c r="D207" s="22">
        <v>-538452</v>
      </c>
      <c r="E207" s="22">
        <v>-582334</v>
      </c>
      <c r="F207" s="22">
        <v>-678274</v>
      </c>
    </row>
    <row r="208" spans="1:6" x14ac:dyDescent="0.25">
      <c r="A208" s="19" t="s">
        <v>118</v>
      </c>
      <c r="B208" s="22">
        <v>1329491</v>
      </c>
      <c r="C208" s="22">
        <v>1190071</v>
      </c>
      <c r="D208" s="22">
        <v>1558872</v>
      </c>
      <c r="E208" s="22">
        <v>1572269</v>
      </c>
      <c r="F208" s="22">
        <v>1865968</v>
      </c>
    </row>
    <row r="209" spans="1:6" x14ac:dyDescent="0.25">
      <c r="A209" s="19" t="s">
        <v>117</v>
      </c>
      <c r="B209" s="22">
        <v>288972</v>
      </c>
      <c r="C209" s="22">
        <v>273499</v>
      </c>
      <c r="D209" s="22">
        <v>346186</v>
      </c>
      <c r="E209" s="22">
        <v>344223</v>
      </c>
      <c r="F209" s="22">
        <v>453574</v>
      </c>
    </row>
    <row r="210" spans="1:6" x14ac:dyDescent="0.25">
      <c r="A210" s="19" t="s">
        <v>68</v>
      </c>
      <c r="B210" s="22">
        <v>1033000</v>
      </c>
      <c r="C210" s="22">
        <v>909053</v>
      </c>
      <c r="D210" s="22">
        <v>1205167</v>
      </c>
      <c r="E210" s="22">
        <v>1220527</v>
      </c>
      <c r="F210" s="22">
        <v>1404875</v>
      </c>
    </row>
    <row r="211" spans="1:6" x14ac:dyDescent="0.25">
      <c r="A211" s="19" t="s">
        <v>65</v>
      </c>
      <c r="B211" s="22">
        <v>38241256</v>
      </c>
      <c r="C211" s="22">
        <v>41123915</v>
      </c>
      <c r="D211" s="22">
        <v>46099598</v>
      </c>
      <c r="E211" s="22">
        <v>48492144</v>
      </c>
      <c r="F211" s="22">
        <v>53230900</v>
      </c>
    </row>
    <row r="212" spans="1:6" x14ac:dyDescent="0.25">
      <c r="A212" s="19" t="s">
        <v>116</v>
      </c>
      <c r="B212" s="22">
        <v>819930</v>
      </c>
      <c r="C212" s="22">
        <v>885278</v>
      </c>
      <c r="D212" s="22">
        <v>981380</v>
      </c>
      <c r="E212" s="22">
        <v>1103008</v>
      </c>
      <c r="F212" s="22">
        <v>1194246</v>
      </c>
    </row>
    <row r="213" spans="1:6" x14ac:dyDescent="0.25">
      <c r="A213" s="19" t="s">
        <v>115</v>
      </c>
      <c r="B213" s="22">
        <v>-2569936</v>
      </c>
      <c r="C213" s="22">
        <v>-2911489</v>
      </c>
      <c r="D213" s="22">
        <v>-4056248</v>
      </c>
      <c r="E213" s="22">
        <v>-3175080</v>
      </c>
      <c r="F213" s="22">
        <v>-3441852</v>
      </c>
    </row>
    <row r="214" spans="1:6" x14ac:dyDescent="0.25">
      <c r="A214" s="14"/>
    </row>
    <row r="215" spans="1:6" ht="178.5" customHeight="1" x14ac:dyDescent="0.3">
      <c r="A215" s="46" t="s">
        <v>62</v>
      </c>
      <c r="B215" s="5"/>
      <c r="C215" s="5"/>
      <c r="D215" s="5"/>
      <c r="E215" s="5"/>
      <c r="F215" s="5"/>
    </row>
  </sheetData>
  <mergeCells count="9">
    <mergeCell ref="A199:F199"/>
    <mergeCell ref="A215:F215"/>
    <mergeCell ref="A2:L2"/>
    <mergeCell ref="A1:D1"/>
    <mergeCell ref="A13:F13"/>
    <mergeCell ref="A15:F15"/>
    <mergeCell ref="A92:F92"/>
    <mergeCell ref="A132:F132"/>
    <mergeCell ref="A134:F134"/>
  </mergeCell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E440-D764-447F-8815-BCFEBDA5E4F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4E071-8E8C-4115-8699-D10EA0233AB5}">
  <dimension ref="A1:L203"/>
  <sheetViews>
    <sheetView topLeftCell="A2" zoomScaleNormal="100" workbookViewId="0">
      <selection activeCell="H22" sqref="H22:I22"/>
    </sheetView>
  </sheetViews>
  <sheetFormatPr defaultRowHeight="13.2" x14ac:dyDescent="0.25"/>
  <cols>
    <col min="1" max="1" width="48.5546875" style="13" customWidth="1"/>
    <col min="2" max="4" width="18.21875" style="13" customWidth="1"/>
    <col min="5" max="6" width="16.33203125" style="13" customWidth="1"/>
    <col min="7" max="7" width="14.5546875" style="13" customWidth="1"/>
    <col min="8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137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10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10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10" x14ac:dyDescent="0.25">
      <c r="A19" s="16" t="s">
        <v>2</v>
      </c>
      <c r="B19" s="16"/>
      <c r="C19" s="16"/>
      <c r="D19" s="16"/>
      <c r="E19" s="16"/>
      <c r="F19" s="16"/>
    </row>
    <row r="20" spans="1:10" x14ac:dyDescent="0.25">
      <c r="A20" s="19" t="s">
        <v>121</v>
      </c>
      <c r="B20" s="16"/>
      <c r="C20" s="16"/>
      <c r="D20" s="16"/>
      <c r="E20" s="16"/>
      <c r="F20" s="16"/>
      <c r="H20" s="13" t="s">
        <v>320</v>
      </c>
      <c r="I20" s="13" t="s">
        <v>321</v>
      </c>
    </row>
    <row r="21" spans="1:10" x14ac:dyDescent="0.25">
      <c r="A21" s="16" t="s">
        <v>269</v>
      </c>
      <c r="B21" s="17">
        <v>3169000</v>
      </c>
      <c r="C21" s="17">
        <v>3106000</v>
      </c>
      <c r="D21" s="17">
        <v>3098000</v>
      </c>
      <c r="E21" s="17">
        <v>3341000</v>
      </c>
      <c r="F21" s="17">
        <v>3895000</v>
      </c>
      <c r="G21" s="13" t="s">
        <v>319</v>
      </c>
      <c r="H21" s="13">
        <v>9.1</v>
      </c>
      <c r="I21" s="13">
        <v>1.3</v>
      </c>
      <c r="J21" s="13">
        <f>SUM(H21:I21)</f>
        <v>10.4</v>
      </c>
    </row>
    <row r="22" spans="1:10" x14ac:dyDescent="0.25">
      <c r="A22" s="16" t="s">
        <v>268</v>
      </c>
      <c r="B22" s="17">
        <v>4798000</v>
      </c>
      <c r="C22" s="17">
        <v>4806000</v>
      </c>
      <c r="D22" s="17">
        <v>4663000</v>
      </c>
      <c r="E22" s="17">
        <v>5041000</v>
      </c>
      <c r="F22" s="17">
        <v>5565000</v>
      </c>
      <c r="H22" s="13">
        <f>H21/J21</f>
        <v>0.87499999999999989</v>
      </c>
      <c r="I22" s="13">
        <f>I21/J21</f>
        <v>0.125</v>
      </c>
    </row>
    <row r="23" spans="1:10" x14ac:dyDescent="0.25">
      <c r="A23" s="16" t="s">
        <v>43</v>
      </c>
      <c r="B23" s="17">
        <v>1948000</v>
      </c>
      <c r="C23" s="17">
        <v>1921000</v>
      </c>
      <c r="D23" s="17">
        <v>2035000</v>
      </c>
      <c r="E23" s="17">
        <v>2213000</v>
      </c>
      <c r="F23" s="17">
        <v>1823000</v>
      </c>
    </row>
    <row r="24" spans="1:10" x14ac:dyDescent="0.25">
      <c r="A24" s="16" t="s">
        <v>267</v>
      </c>
      <c r="B24" s="17">
        <v>3038000</v>
      </c>
      <c r="C24" s="17">
        <v>3100000</v>
      </c>
      <c r="D24" s="17">
        <v>3058000</v>
      </c>
      <c r="E24" s="17">
        <v>3198000</v>
      </c>
      <c r="F24" s="17">
        <v>3903000</v>
      </c>
    </row>
    <row r="25" spans="1:10" x14ac:dyDescent="0.25">
      <c r="A25" s="16" t="s">
        <v>210</v>
      </c>
      <c r="B25" s="17">
        <v>-3294000</v>
      </c>
      <c r="C25" s="17">
        <v>-3166000</v>
      </c>
      <c r="D25" s="17">
        <v>-2095000</v>
      </c>
      <c r="E25" s="17">
        <v>-2261000</v>
      </c>
      <c r="F25" s="17">
        <v>-1869000</v>
      </c>
    </row>
    <row r="26" spans="1:10" x14ac:dyDescent="0.25">
      <c r="A26" s="16" t="s">
        <v>266</v>
      </c>
      <c r="B26" s="17">
        <v>5882000</v>
      </c>
      <c r="C26" s="17">
        <v>5747000</v>
      </c>
      <c r="D26" s="17">
        <v>5904000</v>
      </c>
      <c r="E26" s="17">
        <v>6406000</v>
      </c>
      <c r="F26" s="17">
        <v>5761000</v>
      </c>
    </row>
    <row r="27" spans="1:10" x14ac:dyDescent="0.25">
      <c r="A27" s="16" t="s">
        <v>265</v>
      </c>
      <c r="B27" s="17">
        <v>20437000</v>
      </c>
      <c r="C27" s="17">
        <v>18924000</v>
      </c>
      <c r="D27" s="15" t="s">
        <v>63</v>
      </c>
      <c r="E27" s="15" t="s">
        <v>63</v>
      </c>
      <c r="F27" s="15" t="s">
        <v>63</v>
      </c>
    </row>
    <row r="28" spans="1:10" x14ac:dyDescent="0.25">
      <c r="A28" s="16" t="s">
        <v>131</v>
      </c>
      <c r="B28" s="22">
        <v>35978000</v>
      </c>
      <c r="C28" s="22">
        <v>34438000</v>
      </c>
      <c r="D28" s="22">
        <v>16663000</v>
      </c>
      <c r="E28" s="22">
        <v>17938000</v>
      </c>
      <c r="F28" s="22">
        <v>19078000</v>
      </c>
    </row>
    <row r="29" spans="1:10" x14ac:dyDescent="0.25">
      <c r="A29" s="16" t="s">
        <v>2</v>
      </c>
      <c r="B29" s="16"/>
      <c r="C29" s="16"/>
      <c r="D29" s="16"/>
      <c r="E29" s="16"/>
      <c r="F29" s="16"/>
    </row>
    <row r="30" spans="1:10" x14ac:dyDescent="0.25">
      <c r="A30" s="19" t="s">
        <v>120</v>
      </c>
      <c r="B30" s="16"/>
      <c r="C30" s="16"/>
      <c r="D30" s="16"/>
      <c r="E30" s="16"/>
      <c r="F30" s="16"/>
    </row>
    <row r="31" spans="1:10" x14ac:dyDescent="0.25">
      <c r="A31" s="16" t="s">
        <v>269</v>
      </c>
      <c r="B31" s="17">
        <v>474000</v>
      </c>
      <c r="C31" s="17">
        <v>532000</v>
      </c>
      <c r="D31" s="17">
        <v>500000</v>
      </c>
      <c r="E31" s="17">
        <v>481000</v>
      </c>
      <c r="F31" s="17">
        <v>519000</v>
      </c>
    </row>
    <row r="32" spans="1:10" x14ac:dyDescent="0.25">
      <c r="A32" s="16" t="s">
        <v>268</v>
      </c>
      <c r="B32" s="17">
        <v>643000</v>
      </c>
      <c r="C32" s="17">
        <v>722000</v>
      </c>
      <c r="D32" s="17">
        <v>629000</v>
      </c>
      <c r="E32" s="17">
        <v>801000</v>
      </c>
      <c r="F32" s="17">
        <v>831000</v>
      </c>
    </row>
    <row r="33" spans="1:6" x14ac:dyDescent="0.25">
      <c r="A33" s="16" t="s">
        <v>43</v>
      </c>
      <c r="B33" s="15" t="s">
        <v>63</v>
      </c>
      <c r="C33" s="15" t="s">
        <v>63</v>
      </c>
      <c r="D33" s="15" t="s">
        <v>63</v>
      </c>
      <c r="E33" s="15" t="s">
        <v>63</v>
      </c>
      <c r="F33" s="15" t="s">
        <v>63</v>
      </c>
    </row>
    <row r="34" spans="1:6" x14ac:dyDescent="0.25">
      <c r="A34" s="16" t="s">
        <v>267</v>
      </c>
      <c r="B34" s="17">
        <v>587000</v>
      </c>
      <c r="C34" s="17">
        <v>713000</v>
      </c>
      <c r="D34" s="17">
        <v>546000</v>
      </c>
      <c r="E34" s="17">
        <v>651000</v>
      </c>
      <c r="F34" s="17">
        <v>801000</v>
      </c>
    </row>
    <row r="35" spans="1:6" x14ac:dyDescent="0.25">
      <c r="A35" s="16" t="s">
        <v>210</v>
      </c>
      <c r="B35" s="15" t="s">
        <v>63</v>
      </c>
      <c r="C35" s="15" t="s">
        <v>63</v>
      </c>
      <c r="D35" s="15" t="s">
        <v>63</v>
      </c>
      <c r="E35" s="15" t="s">
        <v>63</v>
      </c>
      <c r="F35" s="15" t="s">
        <v>63</v>
      </c>
    </row>
    <row r="36" spans="1:6" x14ac:dyDescent="0.25">
      <c r="A36" s="16" t="s">
        <v>266</v>
      </c>
      <c r="B36" s="17">
        <v>1146000</v>
      </c>
      <c r="C36" s="17">
        <v>1171000</v>
      </c>
      <c r="D36" s="17">
        <v>954000</v>
      </c>
      <c r="E36" s="17">
        <v>1255000</v>
      </c>
      <c r="F36" s="17">
        <v>1541000</v>
      </c>
    </row>
    <row r="37" spans="1:6" x14ac:dyDescent="0.25">
      <c r="A37" s="16" t="s">
        <v>265</v>
      </c>
      <c r="B37" s="17">
        <v>975000</v>
      </c>
      <c r="C37" s="17">
        <v>1323000</v>
      </c>
      <c r="D37" s="15" t="s">
        <v>63</v>
      </c>
      <c r="E37" s="15" t="s">
        <v>63</v>
      </c>
      <c r="F37" s="15" t="s">
        <v>63</v>
      </c>
    </row>
    <row r="38" spans="1:6" x14ac:dyDescent="0.25">
      <c r="A38" s="16" t="s">
        <v>131</v>
      </c>
      <c r="B38" s="22">
        <v>3825000</v>
      </c>
      <c r="C38" s="22">
        <v>4461000</v>
      </c>
      <c r="D38" s="22">
        <v>2629000</v>
      </c>
      <c r="E38" s="22">
        <v>3188000</v>
      </c>
      <c r="F38" s="22">
        <v>3692000</v>
      </c>
    </row>
    <row r="39" spans="1:6" x14ac:dyDescent="0.25">
      <c r="A39" s="16" t="s">
        <v>2</v>
      </c>
      <c r="B39" s="16"/>
      <c r="C39" s="16"/>
      <c r="D39" s="16"/>
      <c r="E39" s="16"/>
      <c r="F39" s="16"/>
    </row>
    <row r="40" spans="1:6" x14ac:dyDescent="0.25">
      <c r="A40" s="19" t="s">
        <v>119</v>
      </c>
      <c r="B40" s="16"/>
      <c r="C40" s="16"/>
      <c r="D40" s="16"/>
      <c r="E40" s="16"/>
      <c r="F40" s="16"/>
    </row>
    <row r="41" spans="1:6" x14ac:dyDescent="0.25">
      <c r="A41" s="16" t="s">
        <v>269</v>
      </c>
      <c r="B41" s="17">
        <v>-106000</v>
      </c>
      <c r="C41" s="17">
        <v>-121000</v>
      </c>
      <c r="D41" s="17">
        <v>-133000</v>
      </c>
      <c r="E41" s="17">
        <v>-138000</v>
      </c>
      <c r="F41" s="17">
        <v>-152000</v>
      </c>
    </row>
    <row r="42" spans="1:6" x14ac:dyDescent="0.25">
      <c r="A42" s="16" t="s">
        <v>268</v>
      </c>
      <c r="B42" s="17">
        <v>-261000</v>
      </c>
      <c r="C42" s="17">
        <v>-263000</v>
      </c>
      <c r="D42" s="17">
        <v>-268000</v>
      </c>
      <c r="E42" s="17">
        <v>-267000</v>
      </c>
      <c r="F42" s="17">
        <v>-292000</v>
      </c>
    </row>
    <row r="43" spans="1:6" x14ac:dyDescent="0.25">
      <c r="A43" s="16" t="s">
        <v>43</v>
      </c>
      <c r="B43" s="17">
        <v>-279000</v>
      </c>
      <c r="C43" s="17">
        <v>-308000</v>
      </c>
      <c r="D43" s="17">
        <v>-380000</v>
      </c>
      <c r="E43" s="17">
        <v>-335000</v>
      </c>
      <c r="F43" s="17">
        <v>-415000</v>
      </c>
    </row>
    <row r="44" spans="1:6" x14ac:dyDescent="0.25">
      <c r="A44" s="16" t="s">
        <v>267</v>
      </c>
      <c r="B44" s="17">
        <v>-129000</v>
      </c>
      <c r="C44" s="17">
        <v>-136000</v>
      </c>
      <c r="D44" s="17">
        <v>-147000</v>
      </c>
      <c r="E44" s="17">
        <v>-161000</v>
      </c>
      <c r="F44" s="17">
        <v>-177000</v>
      </c>
    </row>
    <row r="45" spans="1:6" x14ac:dyDescent="0.25">
      <c r="A45" s="16" t="s">
        <v>210</v>
      </c>
      <c r="B45" s="15" t="s">
        <v>63</v>
      </c>
      <c r="C45" s="15" t="s">
        <v>63</v>
      </c>
      <c r="D45" s="17">
        <v>3000</v>
      </c>
      <c r="E45" s="17">
        <v>1000</v>
      </c>
      <c r="F45" s="17">
        <v>3000</v>
      </c>
    </row>
    <row r="46" spans="1:6" x14ac:dyDescent="0.25">
      <c r="A46" s="16" t="s">
        <v>266</v>
      </c>
      <c r="B46" s="17">
        <v>-347000</v>
      </c>
      <c r="C46" s="17">
        <v>-359000</v>
      </c>
      <c r="D46" s="17">
        <v>-382000</v>
      </c>
      <c r="E46" s="17">
        <v>-389000</v>
      </c>
      <c r="F46" s="17">
        <v>-414000</v>
      </c>
    </row>
    <row r="47" spans="1:6" x14ac:dyDescent="0.25">
      <c r="A47" s="16" t="s">
        <v>265</v>
      </c>
      <c r="B47" s="17">
        <v>-432000</v>
      </c>
      <c r="C47" s="17">
        <v>-429000</v>
      </c>
      <c r="D47" s="15" t="s">
        <v>63</v>
      </c>
      <c r="E47" s="15" t="s">
        <v>63</v>
      </c>
      <c r="F47" s="15" t="s">
        <v>63</v>
      </c>
    </row>
    <row r="48" spans="1:6" x14ac:dyDescent="0.25">
      <c r="A48" s="16" t="s">
        <v>131</v>
      </c>
      <c r="B48" s="22">
        <v>-1554000</v>
      </c>
      <c r="C48" s="22">
        <v>-1616000</v>
      </c>
      <c r="D48" s="22">
        <v>-1307000</v>
      </c>
      <c r="E48" s="22">
        <v>-1289000</v>
      </c>
      <c r="F48" s="22">
        <v>-1447000</v>
      </c>
    </row>
    <row r="49" spans="1:6" x14ac:dyDescent="0.25">
      <c r="A49" s="16" t="s">
        <v>2</v>
      </c>
      <c r="B49" s="16"/>
      <c r="C49" s="16"/>
      <c r="D49" s="16"/>
      <c r="E49" s="16"/>
      <c r="F49" s="16"/>
    </row>
    <row r="50" spans="1:6" x14ac:dyDescent="0.25">
      <c r="A50" s="19" t="s">
        <v>118</v>
      </c>
      <c r="B50" s="16"/>
      <c r="C50" s="16"/>
      <c r="D50" s="16"/>
      <c r="E50" s="16"/>
      <c r="F50" s="16"/>
    </row>
    <row r="51" spans="1:6" x14ac:dyDescent="0.25">
      <c r="A51" s="16" t="s">
        <v>269</v>
      </c>
      <c r="B51" s="17">
        <v>387000</v>
      </c>
      <c r="C51" s="17">
        <v>439000</v>
      </c>
      <c r="D51" s="17">
        <v>15000</v>
      </c>
      <c r="E51" s="17">
        <v>373000</v>
      </c>
      <c r="F51" s="17">
        <v>388000</v>
      </c>
    </row>
    <row r="52" spans="1:6" x14ac:dyDescent="0.25">
      <c r="A52" s="16" t="s">
        <v>268</v>
      </c>
      <c r="B52" s="17">
        <v>425000</v>
      </c>
      <c r="C52" s="17">
        <v>514000</v>
      </c>
      <c r="D52" s="17">
        <v>418000</v>
      </c>
      <c r="E52" s="17">
        <v>603000</v>
      </c>
      <c r="F52" s="17">
        <v>617000</v>
      </c>
    </row>
    <row r="53" spans="1:6" x14ac:dyDescent="0.25">
      <c r="A53" s="16" t="s">
        <v>43</v>
      </c>
      <c r="B53" s="17">
        <v>-249000</v>
      </c>
      <c r="C53" s="17">
        <v>-327000</v>
      </c>
      <c r="D53" s="15" t="s">
        <v>63</v>
      </c>
      <c r="E53" s="15" t="s">
        <v>63</v>
      </c>
      <c r="F53" s="15" t="s">
        <v>63</v>
      </c>
    </row>
    <row r="54" spans="1:6" x14ac:dyDescent="0.25">
      <c r="A54" s="16" t="s">
        <v>267</v>
      </c>
      <c r="B54" s="17">
        <v>466000</v>
      </c>
      <c r="C54" s="17">
        <v>593000</v>
      </c>
      <c r="D54" s="17">
        <v>139000</v>
      </c>
      <c r="E54" s="17">
        <v>516000</v>
      </c>
      <c r="F54" s="17">
        <v>655000</v>
      </c>
    </row>
    <row r="55" spans="1:6" x14ac:dyDescent="0.25">
      <c r="A55" s="16" t="s">
        <v>210</v>
      </c>
      <c r="B55" s="17">
        <v>-1000</v>
      </c>
      <c r="C55" s="17">
        <v>-2000</v>
      </c>
      <c r="D55" s="15" t="s">
        <v>63</v>
      </c>
      <c r="E55" s="15" t="s">
        <v>63</v>
      </c>
      <c r="F55" s="15" t="s">
        <v>63</v>
      </c>
    </row>
    <row r="56" spans="1:6" x14ac:dyDescent="0.25">
      <c r="A56" s="16" t="s">
        <v>266</v>
      </c>
      <c r="B56" s="17">
        <v>832000</v>
      </c>
      <c r="C56" s="17">
        <v>851000</v>
      </c>
      <c r="D56" s="17">
        <v>267000</v>
      </c>
      <c r="E56" s="17">
        <v>914000</v>
      </c>
      <c r="F56" s="17">
        <v>1181000</v>
      </c>
    </row>
    <row r="57" spans="1:6" x14ac:dyDescent="0.25">
      <c r="A57" s="16" t="s">
        <v>265</v>
      </c>
      <c r="B57" s="17">
        <v>365000</v>
      </c>
      <c r="C57" s="17">
        <v>1917000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131</v>
      </c>
      <c r="B58" s="22">
        <v>2225000</v>
      </c>
      <c r="C58" s="22">
        <v>3985000</v>
      </c>
      <c r="D58" s="22">
        <v>839000</v>
      </c>
      <c r="E58" s="22">
        <v>2406000</v>
      </c>
      <c r="F58" s="22">
        <v>2841000</v>
      </c>
    </row>
    <row r="59" spans="1:6" x14ac:dyDescent="0.25">
      <c r="A59" s="16" t="s">
        <v>2</v>
      </c>
      <c r="B59" s="16"/>
      <c r="C59" s="16"/>
      <c r="D59" s="16"/>
      <c r="E59" s="16"/>
      <c r="F59" s="16"/>
    </row>
    <row r="60" spans="1:6" x14ac:dyDescent="0.25">
      <c r="A60" s="19" t="s">
        <v>117</v>
      </c>
      <c r="B60" s="16"/>
      <c r="C60" s="16"/>
      <c r="D60" s="16"/>
      <c r="E60" s="16"/>
      <c r="F60" s="16"/>
    </row>
    <row r="61" spans="1:6" x14ac:dyDescent="0.25">
      <c r="A61" s="16" t="s">
        <v>269</v>
      </c>
      <c r="B61" s="17">
        <v>74000</v>
      </c>
      <c r="C61" s="17">
        <v>79000</v>
      </c>
      <c r="D61" s="17">
        <v>41000</v>
      </c>
      <c r="E61" s="17">
        <v>-35000</v>
      </c>
      <c r="F61" s="17">
        <v>8000</v>
      </c>
    </row>
    <row r="62" spans="1:6" x14ac:dyDescent="0.25">
      <c r="A62" s="16" t="s">
        <v>268</v>
      </c>
      <c r="B62" s="17">
        <v>33000</v>
      </c>
      <c r="C62" s="17">
        <v>38000</v>
      </c>
      <c r="D62" s="17">
        <v>-77000</v>
      </c>
      <c r="E62" s="17">
        <v>42000</v>
      </c>
      <c r="F62" s="17">
        <v>9000</v>
      </c>
    </row>
    <row r="63" spans="1:6" x14ac:dyDescent="0.25">
      <c r="A63" s="16" t="s">
        <v>43</v>
      </c>
      <c r="B63" s="17">
        <v>-55000</v>
      </c>
      <c r="C63" s="17">
        <v>-87000</v>
      </c>
      <c r="D63" s="17">
        <v>35000</v>
      </c>
      <c r="E63" s="17">
        <v>8000</v>
      </c>
      <c r="F63" s="15" t="s">
        <v>63</v>
      </c>
    </row>
    <row r="64" spans="1:6" x14ac:dyDescent="0.25">
      <c r="A64" s="16" t="s">
        <v>267</v>
      </c>
      <c r="B64" s="17">
        <v>6000</v>
      </c>
      <c r="C64" s="17">
        <v>65000</v>
      </c>
      <c r="D64" s="17">
        <v>-30000</v>
      </c>
      <c r="E64" s="17">
        <v>12000</v>
      </c>
      <c r="F64" s="17">
        <v>79000</v>
      </c>
    </row>
    <row r="65" spans="1:6" x14ac:dyDescent="0.25">
      <c r="A65" s="16" t="s">
        <v>210</v>
      </c>
      <c r="B65" s="15" t="s">
        <v>63</v>
      </c>
      <c r="C65" s="15" t="s">
        <v>63</v>
      </c>
      <c r="D65" s="17">
        <v>-153000</v>
      </c>
      <c r="E65" s="17">
        <v>-161000</v>
      </c>
      <c r="F65" s="17">
        <v>-11000</v>
      </c>
    </row>
    <row r="66" spans="1:6" x14ac:dyDescent="0.25">
      <c r="A66" s="16" t="s">
        <v>266</v>
      </c>
      <c r="B66" s="17">
        <v>168000</v>
      </c>
      <c r="C66" s="17">
        <v>163000</v>
      </c>
      <c r="D66" s="17">
        <v>177000</v>
      </c>
      <c r="E66" s="17">
        <v>172000</v>
      </c>
      <c r="F66" s="17">
        <v>264000</v>
      </c>
    </row>
    <row r="67" spans="1:6" x14ac:dyDescent="0.25">
      <c r="A67" s="16" t="s">
        <v>265</v>
      </c>
      <c r="B67" s="17">
        <v>-108000</v>
      </c>
      <c r="C67" s="17">
        <v>516000</v>
      </c>
      <c r="D67" s="15" t="s">
        <v>63</v>
      </c>
      <c r="E67" s="15" t="s">
        <v>63</v>
      </c>
      <c r="F67" s="15" t="s">
        <v>63</v>
      </c>
    </row>
    <row r="68" spans="1:6" x14ac:dyDescent="0.25">
      <c r="A68" s="16" t="s">
        <v>131</v>
      </c>
      <c r="B68" s="22">
        <v>118000</v>
      </c>
      <c r="C68" s="22">
        <v>774000</v>
      </c>
      <c r="D68" s="22">
        <v>-7000</v>
      </c>
      <c r="E68" s="22">
        <v>38000</v>
      </c>
      <c r="F68" s="22">
        <v>349000</v>
      </c>
    </row>
    <row r="69" spans="1:6" x14ac:dyDescent="0.25">
      <c r="A69" s="16" t="s">
        <v>2</v>
      </c>
      <c r="B69" s="16"/>
      <c r="C69" s="16"/>
      <c r="D69" s="16"/>
      <c r="E69" s="16"/>
      <c r="F69" s="16"/>
    </row>
    <row r="70" spans="1:6" x14ac:dyDescent="0.25">
      <c r="A70" s="19" t="s">
        <v>68</v>
      </c>
      <c r="B70" s="16"/>
      <c r="C70" s="16"/>
      <c r="D70" s="16"/>
      <c r="E70" s="16"/>
      <c r="F70" s="16"/>
    </row>
    <row r="71" spans="1:6" x14ac:dyDescent="0.25">
      <c r="A71" s="16" t="s">
        <v>269</v>
      </c>
      <c r="B71" s="17">
        <v>313000</v>
      </c>
      <c r="C71" s="17">
        <v>360000</v>
      </c>
      <c r="D71" s="17">
        <v>349000</v>
      </c>
      <c r="E71" s="17">
        <v>408000</v>
      </c>
      <c r="F71" s="17">
        <v>380000</v>
      </c>
    </row>
    <row r="72" spans="1:6" x14ac:dyDescent="0.25">
      <c r="A72" s="16" t="s">
        <v>268</v>
      </c>
      <c r="B72" s="17">
        <v>393000</v>
      </c>
      <c r="C72" s="17">
        <v>477000</v>
      </c>
      <c r="D72" s="17">
        <v>495000</v>
      </c>
      <c r="E72" s="17">
        <v>561000</v>
      </c>
      <c r="F72" s="17">
        <v>608000</v>
      </c>
    </row>
    <row r="73" spans="1:6" x14ac:dyDescent="0.25">
      <c r="A73" s="16" t="s">
        <v>43</v>
      </c>
      <c r="B73" s="17">
        <v>-193000</v>
      </c>
      <c r="C73" s="17">
        <v>-240000</v>
      </c>
      <c r="D73" s="17">
        <v>-184000</v>
      </c>
      <c r="E73" s="17">
        <v>-156000</v>
      </c>
      <c r="F73" s="17">
        <v>-393000</v>
      </c>
    </row>
    <row r="74" spans="1:6" x14ac:dyDescent="0.25">
      <c r="A74" s="16" t="s">
        <v>267</v>
      </c>
      <c r="B74" s="17">
        <v>460000</v>
      </c>
      <c r="C74" s="17">
        <v>528000</v>
      </c>
      <c r="D74" s="17">
        <v>447000</v>
      </c>
      <c r="E74" s="17">
        <v>504000</v>
      </c>
      <c r="F74" s="17">
        <v>576000</v>
      </c>
    </row>
    <row r="75" spans="1:6" x14ac:dyDescent="0.25">
      <c r="A75" s="16" t="s">
        <v>210</v>
      </c>
      <c r="B75" s="17">
        <v>-1000</v>
      </c>
      <c r="C75" s="17">
        <v>-2000</v>
      </c>
      <c r="D75" s="17">
        <v>-446000</v>
      </c>
      <c r="E75" s="17">
        <v>-443000</v>
      </c>
      <c r="F75" s="17">
        <v>-34000</v>
      </c>
    </row>
    <row r="76" spans="1:6" x14ac:dyDescent="0.25">
      <c r="A76" s="16" t="s">
        <v>266</v>
      </c>
      <c r="B76" s="17">
        <v>664000</v>
      </c>
      <c r="C76" s="17">
        <v>688000</v>
      </c>
      <c r="D76" s="17">
        <v>438000</v>
      </c>
      <c r="E76" s="17">
        <v>742000</v>
      </c>
      <c r="F76" s="17">
        <v>917000</v>
      </c>
    </row>
    <row r="77" spans="1:6" x14ac:dyDescent="0.25">
      <c r="A77" s="16" t="s">
        <v>265</v>
      </c>
      <c r="B77" s="17">
        <v>443000</v>
      </c>
      <c r="C77" s="17">
        <v>1217000</v>
      </c>
      <c r="D77" s="15" t="s">
        <v>63</v>
      </c>
      <c r="E77" s="15" t="s">
        <v>63</v>
      </c>
      <c r="F77" s="15" t="s">
        <v>63</v>
      </c>
    </row>
    <row r="78" spans="1:6" x14ac:dyDescent="0.25">
      <c r="A78" s="16" t="s">
        <v>131</v>
      </c>
      <c r="B78" s="22">
        <v>2079000</v>
      </c>
      <c r="C78" s="22">
        <v>3028000</v>
      </c>
      <c r="D78" s="22">
        <v>1099000</v>
      </c>
      <c r="E78" s="22">
        <v>1616000</v>
      </c>
      <c r="F78" s="22">
        <v>2054000</v>
      </c>
    </row>
    <row r="79" spans="1:6" x14ac:dyDescent="0.25">
      <c r="A79" s="16" t="s">
        <v>2</v>
      </c>
      <c r="B79" s="16"/>
      <c r="C79" s="16"/>
      <c r="D79" s="16"/>
      <c r="E79" s="16"/>
      <c r="F79" s="16"/>
    </row>
    <row r="80" spans="1:6" x14ac:dyDescent="0.25">
      <c r="A80" s="19" t="s">
        <v>65</v>
      </c>
      <c r="B80" s="16"/>
      <c r="C80" s="16"/>
      <c r="D80" s="16"/>
      <c r="E80" s="16"/>
      <c r="F80" s="16"/>
    </row>
    <row r="81" spans="1:6" x14ac:dyDescent="0.25">
      <c r="A81" s="16" t="s">
        <v>269</v>
      </c>
      <c r="B81" s="17">
        <v>9716000</v>
      </c>
      <c r="C81" s="17">
        <v>10634000</v>
      </c>
      <c r="D81" s="17">
        <v>11650000</v>
      </c>
      <c r="E81" s="17">
        <v>12324000</v>
      </c>
      <c r="F81" s="17">
        <v>13350000</v>
      </c>
    </row>
    <row r="82" spans="1:6" x14ac:dyDescent="0.25">
      <c r="A82" s="16" t="s">
        <v>268</v>
      </c>
      <c r="B82" s="17">
        <v>21952000</v>
      </c>
      <c r="C82" s="17">
        <v>22719000</v>
      </c>
      <c r="D82" s="17">
        <v>23736000</v>
      </c>
      <c r="E82" s="17">
        <v>24744000</v>
      </c>
      <c r="F82" s="17">
        <v>26082000</v>
      </c>
    </row>
    <row r="83" spans="1:6" x14ac:dyDescent="0.25">
      <c r="A83" s="16" t="s">
        <v>43</v>
      </c>
      <c r="B83" s="17">
        <v>8355000</v>
      </c>
      <c r="C83" s="17">
        <v>8484000</v>
      </c>
      <c r="D83" s="17">
        <v>9005000</v>
      </c>
      <c r="E83" s="17">
        <v>7626000</v>
      </c>
      <c r="F83" s="17">
        <v>6014000</v>
      </c>
    </row>
    <row r="84" spans="1:6" x14ac:dyDescent="0.25">
      <c r="A84" s="16" t="s">
        <v>267</v>
      </c>
      <c r="B84" s="17">
        <v>10642000</v>
      </c>
      <c r="C84" s="17">
        <v>11469000</v>
      </c>
      <c r="D84" s="17">
        <v>12531000</v>
      </c>
      <c r="E84" s="17">
        <v>13824000</v>
      </c>
      <c r="F84" s="17">
        <v>14502000</v>
      </c>
    </row>
    <row r="85" spans="1:6" x14ac:dyDescent="0.25">
      <c r="A85" s="16" t="s">
        <v>210</v>
      </c>
      <c r="B85" s="17">
        <v>-9800000</v>
      </c>
      <c r="C85" s="17">
        <v>-10089000</v>
      </c>
      <c r="D85" s="17">
        <v>-10165000</v>
      </c>
      <c r="E85" s="17">
        <v>-8319000</v>
      </c>
      <c r="F85" s="17">
        <v>-4260000</v>
      </c>
    </row>
    <row r="86" spans="1:6" x14ac:dyDescent="0.25">
      <c r="A86" s="16" t="s">
        <v>266</v>
      </c>
      <c r="B86" s="17">
        <v>31213000</v>
      </c>
      <c r="C86" s="17">
        <v>32765000</v>
      </c>
      <c r="D86" s="17">
        <v>34466000</v>
      </c>
      <c r="E86" s="17">
        <v>36470000</v>
      </c>
      <c r="F86" s="17">
        <v>39661000</v>
      </c>
    </row>
    <row r="87" spans="1:6" x14ac:dyDescent="0.25">
      <c r="A87" s="16" t="s">
        <v>265</v>
      </c>
      <c r="B87" s="17">
        <v>47556000</v>
      </c>
      <c r="C87" s="17">
        <v>48995000</v>
      </c>
      <c r="D87" s="17">
        <v>48094000</v>
      </c>
      <c r="E87" s="15" t="s">
        <v>63</v>
      </c>
      <c r="F87" s="15" t="s">
        <v>63</v>
      </c>
    </row>
    <row r="88" spans="1:6" x14ac:dyDescent="0.25">
      <c r="A88" s="16" t="s">
        <v>131</v>
      </c>
      <c r="B88" s="22">
        <v>119634000</v>
      </c>
      <c r="C88" s="22">
        <v>124977000</v>
      </c>
      <c r="D88" s="22">
        <v>129317000</v>
      </c>
      <c r="E88" s="22">
        <v>86669000</v>
      </c>
      <c r="F88" s="22">
        <v>95349000</v>
      </c>
    </row>
    <row r="89" spans="1:6" x14ac:dyDescent="0.25">
      <c r="A89" s="16" t="s">
        <v>2</v>
      </c>
      <c r="B89" s="16"/>
      <c r="C89" s="16"/>
      <c r="D89" s="16"/>
      <c r="E89" s="16"/>
      <c r="F89" s="16"/>
    </row>
    <row r="90" spans="1:6" x14ac:dyDescent="0.25">
      <c r="A90" s="19" t="s">
        <v>116</v>
      </c>
      <c r="B90" s="16"/>
      <c r="C90" s="16"/>
      <c r="D90" s="16"/>
      <c r="E90" s="16"/>
      <c r="F90" s="16"/>
    </row>
    <row r="91" spans="1:6" x14ac:dyDescent="0.25">
      <c r="A91" s="16" t="s">
        <v>269</v>
      </c>
      <c r="B91" s="17">
        <v>483000</v>
      </c>
      <c r="C91" s="17">
        <v>502000</v>
      </c>
      <c r="D91" s="17">
        <v>550000</v>
      </c>
      <c r="E91" s="17">
        <v>591000</v>
      </c>
      <c r="F91" s="17">
        <v>630000</v>
      </c>
    </row>
    <row r="92" spans="1:6" x14ac:dyDescent="0.25">
      <c r="A92" s="16" t="s">
        <v>268</v>
      </c>
      <c r="B92" s="17">
        <v>740000</v>
      </c>
      <c r="C92" s="17">
        <v>754000</v>
      </c>
      <c r="D92" s="17">
        <v>782000</v>
      </c>
      <c r="E92" s="17">
        <v>821000</v>
      </c>
      <c r="F92" s="17">
        <v>938000</v>
      </c>
    </row>
    <row r="93" spans="1:6" x14ac:dyDescent="0.25">
      <c r="A93" s="16" t="s">
        <v>43</v>
      </c>
      <c r="B93" s="17">
        <v>92000</v>
      </c>
      <c r="C93" s="17">
        <v>95000</v>
      </c>
      <c r="D93" s="17">
        <v>79000</v>
      </c>
      <c r="E93" s="17">
        <v>67000</v>
      </c>
      <c r="F93" s="17">
        <v>61000</v>
      </c>
    </row>
    <row r="94" spans="1:6" x14ac:dyDescent="0.25">
      <c r="A94" s="16" t="s">
        <v>267</v>
      </c>
      <c r="B94" s="17">
        <v>301000</v>
      </c>
      <c r="C94" s="17">
        <v>333000</v>
      </c>
      <c r="D94" s="17">
        <v>347000</v>
      </c>
      <c r="E94" s="17">
        <v>348000</v>
      </c>
      <c r="F94" s="17">
        <v>373000</v>
      </c>
    </row>
    <row r="95" spans="1:6" x14ac:dyDescent="0.25">
      <c r="A95" s="16" t="s">
        <v>210</v>
      </c>
      <c r="B95" s="15" t="s">
        <v>63</v>
      </c>
      <c r="C95" s="15" t="s">
        <v>63</v>
      </c>
      <c r="D95" s="15" t="s">
        <v>63</v>
      </c>
      <c r="E95" s="17">
        <v>1000</v>
      </c>
      <c r="F95" s="15" t="s">
        <v>63</v>
      </c>
    </row>
    <row r="96" spans="1:6" x14ac:dyDescent="0.25">
      <c r="A96" s="16" t="s">
        <v>266</v>
      </c>
      <c r="B96" s="17">
        <v>940000</v>
      </c>
      <c r="C96" s="17">
        <v>1033000</v>
      </c>
      <c r="D96" s="17">
        <v>1133000</v>
      </c>
      <c r="E96" s="17">
        <v>1205000</v>
      </c>
      <c r="F96" s="17">
        <v>1323000</v>
      </c>
    </row>
    <row r="97" spans="1:6" x14ac:dyDescent="0.25">
      <c r="A97" s="16" t="s">
        <v>265</v>
      </c>
      <c r="B97" s="17">
        <v>1797000</v>
      </c>
      <c r="C97" s="17">
        <v>1535000</v>
      </c>
      <c r="D97" s="15" t="s">
        <v>63</v>
      </c>
      <c r="E97" s="15" t="s">
        <v>63</v>
      </c>
      <c r="F97" s="15" t="s">
        <v>63</v>
      </c>
    </row>
    <row r="98" spans="1:6" x14ac:dyDescent="0.25">
      <c r="A98" s="16" t="s">
        <v>131</v>
      </c>
      <c r="B98" s="22">
        <v>4353000</v>
      </c>
      <c r="C98" s="22">
        <v>4252000</v>
      </c>
      <c r="D98" s="22">
        <v>2891000</v>
      </c>
      <c r="E98" s="22">
        <v>3033000</v>
      </c>
      <c r="F98" s="22">
        <v>3325000</v>
      </c>
    </row>
    <row r="99" spans="1:6" x14ac:dyDescent="0.25">
      <c r="A99" s="16" t="s">
        <v>2</v>
      </c>
      <c r="B99" s="16"/>
      <c r="C99" s="16"/>
      <c r="D99" s="16"/>
      <c r="E99" s="16"/>
      <c r="F99" s="16"/>
    </row>
    <row r="100" spans="1:6" x14ac:dyDescent="0.25">
      <c r="A100" s="19" t="s">
        <v>115</v>
      </c>
      <c r="B100" s="16"/>
      <c r="C100" s="16"/>
      <c r="D100" s="16"/>
      <c r="E100" s="16"/>
      <c r="F100" s="16"/>
    </row>
    <row r="101" spans="1:6" x14ac:dyDescent="0.25">
      <c r="A101" s="16" t="s">
        <v>269</v>
      </c>
      <c r="B101" s="17">
        <v>-959000</v>
      </c>
      <c r="C101" s="17">
        <v>-1145000</v>
      </c>
      <c r="D101" s="17">
        <v>-1247000</v>
      </c>
      <c r="E101" s="17">
        <v>-1226000</v>
      </c>
      <c r="F101" s="17">
        <v>-1262000</v>
      </c>
    </row>
    <row r="102" spans="1:6" x14ac:dyDescent="0.25">
      <c r="A102" s="16" t="s">
        <v>268</v>
      </c>
      <c r="B102" s="17">
        <v>-1375000</v>
      </c>
      <c r="C102" s="17">
        <v>-1355000</v>
      </c>
      <c r="D102" s="17">
        <v>-1604000</v>
      </c>
      <c r="E102" s="17">
        <v>-1720000</v>
      </c>
      <c r="F102" s="17">
        <v>-1709000</v>
      </c>
    </row>
    <row r="103" spans="1:6" x14ac:dyDescent="0.25">
      <c r="A103" s="16" t="s">
        <v>43</v>
      </c>
      <c r="B103" s="17">
        <v>-43000</v>
      </c>
      <c r="C103" s="17">
        <v>-49000</v>
      </c>
      <c r="D103" s="17">
        <v>-74000</v>
      </c>
      <c r="E103" s="17">
        <v>-67000</v>
      </c>
      <c r="F103" s="17">
        <v>-95000</v>
      </c>
    </row>
    <row r="104" spans="1:6" x14ac:dyDescent="0.25">
      <c r="A104" s="16" t="s">
        <v>267</v>
      </c>
      <c r="B104" s="17">
        <v>-849000</v>
      </c>
      <c r="C104" s="17">
        <v>-939000</v>
      </c>
      <c r="D104" s="17">
        <v>-1147000</v>
      </c>
      <c r="E104" s="17">
        <v>-1240000</v>
      </c>
      <c r="F104" s="17">
        <v>-1349000</v>
      </c>
    </row>
    <row r="105" spans="1:6" x14ac:dyDescent="0.25">
      <c r="A105" s="16" t="s">
        <v>210</v>
      </c>
      <c r="B105" s="15" t="s">
        <v>63</v>
      </c>
      <c r="C105" s="15" t="s">
        <v>63</v>
      </c>
      <c r="D105" s="15" t="s">
        <v>63</v>
      </c>
      <c r="E105" s="15" t="s">
        <v>63</v>
      </c>
      <c r="F105" s="15" t="s">
        <v>63</v>
      </c>
    </row>
    <row r="106" spans="1:6" x14ac:dyDescent="0.25">
      <c r="A106" s="16" t="s">
        <v>266</v>
      </c>
      <c r="B106" s="17">
        <v>-2126000</v>
      </c>
      <c r="C106" s="17">
        <v>-1915000</v>
      </c>
      <c r="D106" s="17">
        <v>-2217000</v>
      </c>
      <c r="E106" s="17">
        <v>-2387000</v>
      </c>
      <c r="F106" s="17">
        <v>-2506000</v>
      </c>
    </row>
    <row r="107" spans="1:6" x14ac:dyDescent="0.25">
      <c r="A107" s="16" t="s">
        <v>265</v>
      </c>
      <c r="B107" s="17">
        <v>-2242000</v>
      </c>
      <c r="C107" s="17">
        <v>-1845000</v>
      </c>
      <c r="D107" s="15" t="s">
        <v>63</v>
      </c>
      <c r="E107" s="15" t="s">
        <v>63</v>
      </c>
      <c r="F107" s="15" t="s">
        <v>63</v>
      </c>
    </row>
    <row r="108" spans="1:6" x14ac:dyDescent="0.25">
      <c r="A108" s="16" t="s">
        <v>131</v>
      </c>
      <c r="B108" s="22">
        <v>-7594000</v>
      </c>
      <c r="C108" s="22">
        <v>-7248000</v>
      </c>
      <c r="D108" s="22">
        <v>-6289000</v>
      </c>
      <c r="E108" s="22">
        <v>-6640000</v>
      </c>
      <c r="F108" s="22">
        <v>-6921000</v>
      </c>
    </row>
    <row r="109" spans="1:6" x14ac:dyDescent="0.25">
      <c r="A109" s="16"/>
    </row>
    <row r="110" spans="1:6" x14ac:dyDescent="0.25">
      <c r="A110" s="28" t="s">
        <v>128</v>
      </c>
    </row>
    <row r="111" spans="1:6" x14ac:dyDescent="0.25">
      <c r="A111" s="16" t="s">
        <v>2</v>
      </c>
    </row>
    <row r="112" spans="1:6" x14ac:dyDescent="0.25">
      <c r="A112" s="16" t="s">
        <v>220</v>
      </c>
    </row>
    <row r="113" spans="1:6" x14ac:dyDescent="0.25">
      <c r="A113" s="16" t="s">
        <v>2</v>
      </c>
    </row>
    <row r="114" spans="1:6" ht="15.6" x14ac:dyDescent="0.3">
      <c r="A114" s="46"/>
      <c r="B114" s="5"/>
      <c r="C114" s="5"/>
      <c r="D114" s="5"/>
      <c r="E114" s="5"/>
      <c r="F114" s="5"/>
    </row>
    <row r="115" spans="1:6" x14ac:dyDescent="0.25">
      <c r="A115" s="14" t="s">
        <v>81</v>
      </c>
    </row>
    <row r="116" spans="1:6" ht="16.2" thickBot="1" x14ac:dyDescent="0.35">
      <c r="A116" s="50" t="s">
        <v>129</v>
      </c>
      <c r="B116" s="5"/>
      <c r="C116" s="5"/>
      <c r="D116" s="5"/>
      <c r="E116" s="5"/>
      <c r="F116" s="5"/>
    </row>
    <row r="117" spans="1:6" x14ac:dyDescent="0.25">
      <c r="A117" s="27" t="s">
        <v>127</v>
      </c>
      <c r="B117" s="26" t="s">
        <v>126</v>
      </c>
      <c r="C117" s="26" t="s">
        <v>125</v>
      </c>
      <c r="D117" s="26" t="s">
        <v>124</v>
      </c>
      <c r="E117" s="26" t="s">
        <v>123</v>
      </c>
      <c r="F117" s="26" t="s">
        <v>189</v>
      </c>
    </row>
    <row r="118" spans="1:6" x14ac:dyDescent="0.25">
      <c r="A118" s="16" t="s">
        <v>74</v>
      </c>
      <c r="B118" s="20">
        <v>43465</v>
      </c>
      <c r="C118" s="20">
        <v>43830</v>
      </c>
      <c r="D118" s="20">
        <v>44196</v>
      </c>
      <c r="E118" s="20">
        <v>44561</v>
      </c>
      <c r="F118" s="20">
        <v>44926</v>
      </c>
    </row>
    <row r="119" spans="1:6" x14ac:dyDescent="0.25">
      <c r="A119" s="16" t="s">
        <v>122</v>
      </c>
      <c r="B119" s="15" t="s">
        <v>0</v>
      </c>
      <c r="C119" s="15" t="s">
        <v>0</v>
      </c>
      <c r="D119" s="15" t="s">
        <v>0</v>
      </c>
      <c r="E119" s="15" t="s">
        <v>0</v>
      </c>
      <c r="F119" s="15" t="s">
        <v>0</v>
      </c>
    </row>
    <row r="120" spans="1:6" x14ac:dyDescent="0.25">
      <c r="A120" s="16" t="s">
        <v>2</v>
      </c>
      <c r="B120" s="16"/>
      <c r="C120" s="16"/>
      <c r="D120" s="16"/>
      <c r="E120" s="16"/>
      <c r="F120" s="16"/>
    </row>
    <row r="121" spans="1:6" x14ac:dyDescent="0.25">
      <c r="A121" s="19" t="s">
        <v>269</v>
      </c>
      <c r="B121" s="16"/>
      <c r="C121" s="16"/>
      <c r="D121" s="16"/>
      <c r="E121" s="16"/>
      <c r="F121" s="16"/>
    </row>
    <row r="122" spans="1:6" x14ac:dyDescent="0.25">
      <c r="A122" s="19" t="s">
        <v>121</v>
      </c>
      <c r="B122" s="22">
        <v>3169000</v>
      </c>
      <c r="C122" s="22">
        <v>3106000</v>
      </c>
      <c r="D122" s="22">
        <v>3098000</v>
      </c>
      <c r="E122" s="22">
        <v>3341000</v>
      </c>
      <c r="F122" s="22">
        <v>3895000</v>
      </c>
    </row>
    <row r="123" spans="1:6" x14ac:dyDescent="0.25">
      <c r="A123" s="19" t="s">
        <v>120</v>
      </c>
      <c r="B123" s="22">
        <v>474000</v>
      </c>
      <c r="C123" s="22">
        <v>532000</v>
      </c>
      <c r="D123" s="22">
        <v>500000</v>
      </c>
      <c r="E123" s="22">
        <v>481000</v>
      </c>
      <c r="F123" s="22">
        <v>519000</v>
      </c>
    </row>
    <row r="124" spans="1:6" x14ac:dyDescent="0.25">
      <c r="A124" s="19" t="s">
        <v>119</v>
      </c>
      <c r="B124" s="22">
        <v>-106000</v>
      </c>
      <c r="C124" s="22">
        <v>-121000</v>
      </c>
      <c r="D124" s="22">
        <v>-133000</v>
      </c>
      <c r="E124" s="22">
        <v>-138000</v>
      </c>
      <c r="F124" s="22">
        <v>-152000</v>
      </c>
    </row>
    <row r="125" spans="1:6" x14ac:dyDescent="0.25">
      <c r="A125" s="19" t="s">
        <v>118</v>
      </c>
      <c r="B125" s="22">
        <v>387000</v>
      </c>
      <c r="C125" s="22">
        <v>439000</v>
      </c>
      <c r="D125" s="22">
        <v>15000</v>
      </c>
      <c r="E125" s="22">
        <v>373000</v>
      </c>
      <c r="F125" s="22">
        <v>388000</v>
      </c>
    </row>
    <row r="126" spans="1:6" x14ac:dyDescent="0.25">
      <c r="A126" s="19" t="s">
        <v>117</v>
      </c>
      <c r="B126" s="22">
        <v>74000</v>
      </c>
      <c r="C126" s="22">
        <v>79000</v>
      </c>
      <c r="D126" s="22">
        <v>41000</v>
      </c>
      <c r="E126" s="22">
        <v>-35000</v>
      </c>
      <c r="F126" s="22">
        <v>8000</v>
      </c>
    </row>
    <row r="127" spans="1:6" x14ac:dyDescent="0.25">
      <c r="A127" s="19" t="s">
        <v>68</v>
      </c>
      <c r="B127" s="22">
        <v>313000</v>
      </c>
      <c r="C127" s="22">
        <v>360000</v>
      </c>
      <c r="D127" s="22">
        <v>349000</v>
      </c>
      <c r="E127" s="22">
        <v>408000</v>
      </c>
      <c r="F127" s="22">
        <v>380000</v>
      </c>
    </row>
    <row r="128" spans="1:6" x14ac:dyDescent="0.25">
      <c r="A128" s="19" t="s">
        <v>65</v>
      </c>
      <c r="B128" s="22">
        <v>9716000</v>
      </c>
      <c r="C128" s="22">
        <v>10634000</v>
      </c>
      <c r="D128" s="22">
        <v>11650000</v>
      </c>
      <c r="E128" s="22">
        <v>12324000</v>
      </c>
      <c r="F128" s="22">
        <v>13350000</v>
      </c>
    </row>
    <row r="129" spans="1:6" x14ac:dyDescent="0.25">
      <c r="A129" s="19" t="s">
        <v>116</v>
      </c>
      <c r="B129" s="22">
        <v>483000</v>
      </c>
      <c r="C129" s="22">
        <v>502000</v>
      </c>
      <c r="D129" s="22">
        <v>550000</v>
      </c>
      <c r="E129" s="22">
        <v>591000</v>
      </c>
      <c r="F129" s="22">
        <v>630000</v>
      </c>
    </row>
    <row r="130" spans="1:6" x14ac:dyDescent="0.25">
      <c r="A130" s="19" t="s">
        <v>115</v>
      </c>
      <c r="B130" s="22">
        <v>-959000</v>
      </c>
      <c r="C130" s="22">
        <v>-1145000</v>
      </c>
      <c r="D130" s="22">
        <v>-1247000</v>
      </c>
      <c r="E130" s="22">
        <v>-1226000</v>
      </c>
      <c r="F130" s="22">
        <v>-1262000</v>
      </c>
    </row>
    <row r="131" spans="1:6" x14ac:dyDescent="0.25">
      <c r="A131" s="16" t="s">
        <v>2</v>
      </c>
      <c r="B131" s="16"/>
      <c r="C131" s="16"/>
      <c r="D131" s="16"/>
      <c r="E131" s="16"/>
      <c r="F131" s="16"/>
    </row>
    <row r="132" spans="1:6" x14ac:dyDescent="0.25">
      <c r="A132" s="19" t="s">
        <v>268</v>
      </c>
      <c r="B132" s="16"/>
      <c r="C132" s="16"/>
      <c r="D132" s="16"/>
      <c r="E132" s="16"/>
      <c r="F132" s="16"/>
    </row>
    <row r="133" spans="1:6" x14ac:dyDescent="0.25">
      <c r="A133" s="19" t="s">
        <v>121</v>
      </c>
      <c r="B133" s="22">
        <v>4798000</v>
      </c>
      <c r="C133" s="22">
        <v>4806000</v>
      </c>
      <c r="D133" s="22">
        <v>4663000</v>
      </c>
      <c r="E133" s="22">
        <v>5041000</v>
      </c>
      <c r="F133" s="22">
        <v>5565000</v>
      </c>
    </row>
    <row r="134" spans="1:6" x14ac:dyDescent="0.25">
      <c r="A134" s="19" t="s">
        <v>120</v>
      </c>
      <c r="B134" s="22">
        <v>643000</v>
      </c>
      <c r="C134" s="22">
        <v>722000</v>
      </c>
      <c r="D134" s="22">
        <v>629000</v>
      </c>
      <c r="E134" s="22">
        <v>801000</v>
      </c>
      <c r="F134" s="22">
        <v>831000</v>
      </c>
    </row>
    <row r="135" spans="1:6" x14ac:dyDescent="0.25">
      <c r="A135" s="19" t="s">
        <v>119</v>
      </c>
      <c r="B135" s="22">
        <v>-261000</v>
      </c>
      <c r="C135" s="22">
        <v>-263000</v>
      </c>
      <c r="D135" s="22">
        <v>-268000</v>
      </c>
      <c r="E135" s="22">
        <v>-267000</v>
      </c>
      <c r="F135" s="22">
        <v>-292000</v>
      </c>
    </row>
    <row r="136" spans="1:6" x14ac:dyDescent="0.25">
      <c r="A136" s="19" t="s">
        <v>118</v>
      </c>
      <c r="B136" s="22">
        <v>425000</v>
      </c>
      <c r="C136" s="22">
        <v>514000</v>
      </c>
      <c r="D136" s="22">
        <v>418000</v>
      </c>
      <c r="E136" s="22">
        <v>603000</v>
      </c>
      <c r="F136" s="22">
        <v>617000</v>
      </c>
    </row>
    <row r="137" spans="1:6" x14ac:dyDescent="0.25">
      <c r="A137" s="19" t="s">
        <v>117</v>
      </c>
      <c r="B137" s="22">
        <v>33000</v>
      </c>
      <c r="C137" s="22">
        <v>38000</v>
      </c>
      <c r="D137" s="22">
        <v>-77000</v>
      </c>
      <c r="E137" s="22">
        <v>42000</v>
      </c>
      <c r="F137" s="22">
        <v>9000</v>
      </c>
    </row>
    <row r="138" spans="1:6" x14ac:dyDescent="0.25">
      <c r="A138" s="19" t="s">
        <v>68</v>
      </c>
      <c r="B138" s="22">
        <v>393000</v>
      </c>
      <c r="C138" s="22">
        <v>477000</v>
      </c>
      <c r="D138" s="22">
        <v>495000</v>
      </c>
      <c r="E138" s="22">
        <v>561000</v>
      </c>
      <c r="F138" s="22">
        <v>608000</v>
      </c>
    </row>
    <row r="139" spans="1:6" x14ac:dyDescent="0.25">
      <c r="A139" s="19" t="s">
        <v>65</v>
      </c>
      <c r="B139" s="22">
        <v>21952000</v>
      </c>
      <c r="C139" s="22">
        <v>22719000</v>
      </c>
      <c r="D139" s="22">
        <v>23736000</v>
      </c>
      <c r="E139" s="22">
        <v>24744000</v>
      </c>
      <c r="F139" s="22">
        <v>26082000</v>
      </c>
    </row>
    <row r="140" spans="1:6" x14ac:dyDescent="0.25">
      <c r="A140" s="19" t="s">
        <v>116</v>
      </c>
      <c r="B140" s="22">
        <v>740000</v>
      </c>
      <c r="C140" s="22">
        <v>754000</v>
      </c>
      <c r="D140" s="22">
        <v>782000</v>
      </c>
      <c r="E140" s="22">
        <v>821000</v>
      </c>
      <c r="F140" s="22">
        <v>938000</v>
      </c>
    </row>
    <row r="141" spans="1:6" x14ac:dyDescent="0.25">
      <c r="A141" s="19" t="s">
        <v>115</v>
      </c>
      <c r="B141" s="22">
        <v>-1375000</v>
      </c>
      <c r="C141" s="22">
        <v>-1355000</v>
      </c>
      <c r="D141" s="22">
        <v>-1604000</v>
      </c>
      <c r="E141" s="22">
        <v>-1720000</v>
      </c>
      <c r="F141" s="22">
        <v>-1709000</v>
      </c>
    </row>
    <row r="142" spans="1:6" x14ac:dyDescent="0.25">
      <c r="A142" s="16" t="s">
        <v>2</v>
      </c>
      <c r="B142" s="16"/>
      <c r="C142" s="16"/>
      <c r="D142" s="16"/>
      <c r="E142" s="16"/>
      <c r="F142" s="16"/>
    </row>
    <row r="143" spans="1:6" x14ac:dyDescent="0.25">
      <c r="A143" s="19" t="s">
        <v>43</v>
      </c>
      <c r="B143" s="16"/>
      <c r="C143" s="16"/>
      <c r="D143" s="16"/>
      <c r="E143" s="16"/>
      <c r="F143" s="16"/>
    </row>
    <row r="144" spans="1:6" x14ac:dyDescent="0.25">
      <c r="A144" s="19" t="s">
        <v>121</v>
      </c>
      <c r="B144" s="22">
        <v>1948000</v>
      </c>
      <c r="C144" s="22">
        <v>1921000</v>
      </c>
      <c r="D144" s="22">
        <v>2035000</v>
      </c>
      <c r="E144" s="22">
        <v>2213000</v>
      </c>
      <c r="F144" s="22">
        <v>1823000</v>
      </c>
    </row>
    <row r="145" spans="1:6" x14ac:dyDescent="0.25">
      <c r="A145" s="19" t="s">
        <v>120</v>
      </c>
      <c r="B145" s="29" t="s">
        <v>63</v>
      </c>
      <c r="C145" s="29" t="s">
        <v>63</v>
      </c>
      <c r="D145" s="29" t="s">
        <v>63</v>
      </c>
      <c r="E145" s="29" t="s">
        <v>63</v>
      </c>
      <c r="F145" s="29" t="s">
        <v>63</v>
      </c>
    </row>
    <row r="146" spans="1:6" x14ac:dyDescent="0.25">
      <c r="A146" s="19" t="s">
        <v>119</v>
      </c>
      <c r="B146" s="22">
        <v>-279000</v>
      </c>
      <c r="C146" s="22">
        <v>-308000</v>
      </c>
      <c r="D146" s="22">
        <v>-380000</v>
      </c>
      <c r="E146" s="22">
        <v>-335000</v>
      </c>
      <c r="F146" s="22">
        <v>-415000</v>
      </c>
    </row>
    <row r="147" spans="1:6" x14ac:dyDescent="0.25">
      <c r="A147" s="19" t="s">
        <v>118</v>
      </c>
      <c r="B147" s="22">
        <v>-249000</v>
      </c>
      <c r="C147" s="22">
        <v>-327000</v>
      </c>
      <c r="D147" s="29" t="s">
        <v>63</v>
      </c>
      <c r="E147" s="29" t="s">
        <v>63</v>
      </c>
      <c r="F147" s="29" t="s">
        <v>63</v>
      </c>
    </row>
    <row r="148" spans="1:6" x14ac:dyDescent="0.25">
      <c r="A148" s="19" t="s">
        <v>117</v>
      </c>
      <c r="B148" s="22">
        <v>-55000</v>
      </c>
      <c r="C148" s="22">
        <v>-87000</v>
      </c>
      <c r="D148" s="22">
        <v>35000</v>
      </c>
      <c r="E148" s="22">
        <v>8000</v>
      </c>
      <c r="F148" s="29" t="s">
        <v>63</v>
      </c>
    </row>
    <row r="149" spans="1:6" x14ac:dyDescent="0.25">
      <c r="A149" s="19" t="s">
        <v>68</v>
      </c>
      <c r="B149" s="22">
        <v>-193000</v>
      </c>
      <c r="C149" s="22">
        <v>-240000</v>
      </c>
      <c r="D149" s="22">
        <v>-184000</v>
      </c>
      <c r="E149" s="22">
        <v>-156000</v>
      </c>
      <c r="F149" s="22">
        <v>-393000</v>
      </c>
    </row>
    <row r="150" spans="1:6" x14ac:dyDescent="0.25">
      <c r="A150" s="19" t="s">
        <v>65</v>
      </c>
      <c r="B150" s="22">
        <v>8355000</v>
      </c>
      <c r="C150" s="22">
        <v>8484000</v>
      </c>
      <c r="D150" s="22">
        <v>9005000</v>
      </c>
      <c r="E150" s="22">
        <v>7626000</v>
      </c>
      <c r="F150" s="22">
        <v>6014000</v>
      </c>
    </row>
    <row r="151" spans="1:6" x14ac:dyDescent="0.25">
      <c r="A151" s="19" t="s">
        <v>116</v>
      </c>
      <c r="B151" s="22">
        <v>92000</v>
      </c>
      <c r="C151" s="22">
        <v>95000</v>
      </c>
      <c r="D151" s="22">
        <v>79000</v>
      </c>
      <c r="E151" s="22">
        <v>67000</v>
      </c>
      <c r="F151" s="22">
        <v>61000</v>
      </c>
    </row>
    <row r="152" spans="1:6" x14ac:dyDescent="0.25">
      <c r="A152" s="19" t="s">
        <v>115</v>
      </c>
      <c r="B152" s="22">
        <v>-43000</v>
      </c>
      <c r="C152" s="22">
        <v>-49000</v>
      </c>
      <c r="D152" s="22">
        <v>-74000</v>
      </c>
      <c r="E152" s="22">
        <v>-67000</v>
      </c>
      <c r="F152" s="22">
        <v>-95000</v>
      </c>
    </row>
    <row r="153" spans="1:6" x14ac:dyDescent="0.25">
      <c r="A153" s="16" t="s">
        <v>2</v>
      </c>
      <c r="B153" s="16"/>
      <c r="C153" s="16"/>
      <c r="D153" s="16"/>
      <c r="E153" s="16"/>
      <c r="F153" s="16"/>
    </row>
    <row r="154" spans="1:6" x14ac:dyDescent="0.25">
      <c r="A154" s="19" t="s">
        <v>267</v>
      </c>
      <c r="B154" s="16"/>
      <c r="C154" s="16"/>
      <c r="D154" s="16"/>
      <c r="E154" s="16"/>
      <c r="F154" s="16"/>
    </row>
    <row r="155" spans="1:6" x14ac:dyDescent="0.25">
      <c r="A155" s="19" t="s">
        <v>121</v>
      </c>
      <c r="B155" s="22">
        <v>3038000</v>
      </c>
      <c r="C155" s="22">
        <v>3100000</v>
      </c>
      <c r="D155" s="22">
        <v>3058000</v>
      </c>
      <c r="E155" s="22">
        <v>3198000</v>
      </c>
      <c r="F155" s="22">
        <v>3903000</v>
      </c>
    </row>
    <row r="156" spans="1:6" x14ac:dyDescent="0.25">
      <c r="A156" s="19" t="s">
        <v>120</v>
      </c>
      <c r="B156" s="22">
        <v>587000</v>
      </c>
      <c r="C156" s="22">
        <v>713000</v>
      </c>
      <c r="D156" s="22">
        <v>546000</v>
      </c>
      <c r="E156" s="22">
        <v>651000</v>
      </c>
      <c r="F156" s="22">
        <v>801000</v>
      </c>
    </row>
    <row r="157" spans="1:6" x14ac:dyDescent="0.25">
      <c r="A157" s="19" t="s">
        <v>119</v>
      </c>
      <c r="B157" s="22">
        <v>-129000</v>
      </c>
      <c r="C157" s="22">
        <v>-136000</v>
      </c>
      <c r="D157" s="22">
        <v>-147000</v>
      </c>
      <c r="E157" s="22">
        <v>-161000</v>
      </c>
      <c r="F157" s="22">
        <v>-177000</v>
      </c>
    </row>
    <row r="158" spans="1:6" x14ac:dyDescent="0.25">
      <c r="A158" s="19" t="s">
        <v>118</v>
      </c>
      <c r="B158" s="22">
        <v>466000</v>
      </c>
      <c r="C158" s="22">
        <v>593000</v>
      </c>
      <c r="D158" s="22">
        <v>139000</v>
      </c>
      <c r="E158" s="22">
        <v>516000</v>
      </c>
      <c r="F158" s="22">
        <v>655000</v>
      </c>
    </row>
    <row r="159" spans="1:6" x14ac:dyDescent="0.25">
      <c r="A159" s="19" t="s">
        <v>117</v>
      </c>
      <c r="B159" s="22">
        <v>6000</v>
      </c>
      <c r="C159" s="22">
        <v>65000</v>
      </c>
      <c r="D159" s="22">
        <v>-30000</v>
      </c>
      <c r="E159" s="22">
        <v>12000</v>
      </c>
      <c r="F159" s="22">
        <v>79000</v>
      </c>
    </row>
    <row r="160" spans="1:6" x14ac:dyDescent="0.25">
      <c r="A160" s="19" t="s">
        <v>68</v>
      </c>
      <c r="B160" s="22">
        <v>460000</v>
      </c>
      <c r="C160" s="22">
        <v>528000</v>
      </c>
      <c r="D160" s="22">
        <v>447000</v>
      </c>
      <c r="E160" s="22">
        <v>504000</v>
      </c>
      <c r="F160" s="22">
        <v>576000</v>
      </c>
    </row>
    <row r="161" spans="1:6" x14ac:dyDescent="0.25">
      <c r="A161" s="19" t="s">
        <v>65</v>
      </c>
      <c r="B161" s="22">
        <v>10642000</v>
      </c>
      <c r="C161" s="22">
        <v>11469000</v>
      </c>
      <c r="D161" s="22">
        <v>12531000</v>
      </c>
      <c r="E161" s="22">
        <v>13824000</v>
      </c>
      <c r="F161" s="22">
        <v>14502000</v>
      </c>
    </row>
    <row r="162" spans="1:6" x14ac:dyDescent="0.25">
      <c r="A162" s="19" t="s">
        <v>116</v>
      </c>
      <c r="B162" s="22">
        <v>301000</v>
      </c>
      <c r="C162" s="22">
        <v>333000</v>
      </c>
      <c r="D162" s="22">
        <v>347000</v>
      </c>
      <c r="E162" s="22">
        <v>348000</v>
      </c>
      <c r="F162" s="22">
        <v>373000</v>
      </c>
    </row>
    <row r="163" spans="1:6" x14ac:dyDescent="0.25">
      <c r="A163" s="19" t="s">
        <v>115</v>
      </c>
      <c r="B163" s="22">
        <v>-849000</v>
      </c>
      <c r="C163" s="22">
        <v>-939000</v>
      </c>
      <c r="D163" s="22">
        <v>-1147000</v>
      </c>
      <c r="E163" s="22">
        <v>-1240000</v>
      </c>
      <c r="F163" s="22">
        <v>-1349000</v>
      </c>
    </row>
    <row r="164" spans="1:6" x14ac:dyDescent="0.25">
      <c r="A164" s="16" t="s">
        <v>2</v>
      </c>
      <c r="B164" s="16"/>
      <c r="C164" s="16"/>
      <c r="D164" s="16"/>
      <c r="E164" s="16"/>
      <c r="F164" s="16"/>
    </row>
    <row r="165" spans="1:6" x14ac:dyDescent="0.25">
      <c r="A165" s="19" t="s">
        <v>210</v>
      </c>
      <c r="B165" s="16"/>
      <c r="C165" s="16"/>
      <c r="D165" s="16"/>
      <c r="E165" s="16"/>
      <c r="F165" s="16"/>
    </row>
    <row r="166" spans="1:6" x14ac:dyDescent="0.25">
      <c r="A166" s="19" t="s">
        <v>121</v>
      </c>
      <c r="B166" s="22">
        <v>-3294000</v>
      </c>
      <c r="C166" s="22">
        <v>-3166000</v>
      </c>
      <c r="D166" s="22">
        <v>-2095000</v>
      </c>
      <c r="E166" s="22">
        <v>-2261000</v>
      </c>
      <c r="F166" s="22">
        <v>-1869000</v>
      </c>
    </row>
    <row r="167" spans="1:6" x14ac:dyDescent="0.25">
      <c r="A167" s="19" t="s">
        <v>120</v>
      </c>
      <c r="B167" s="29" t="s">
        <v>63</v>
      </c>
      <c r="C167" s="29" t="s">
        <v>63</v>
      </c>
      <c r="D167" s="29" t="s">
        <v>63</v>
      </c>
      <c r="E167" s="29" t="s">
        <v>63</v>
      </c>
      <c r="F167" s="29" t="s">
        <v>63</v>
      </c>
    </row>
    <row r="168" spans="1:6" x14ac:dyDescent="0.25">
      <c r="A168" s="19" t="s">
        <v>119</v>
      </c>
      <c r="B168" s="29" t="s">
        <v>63</v>
      </c>
      <c r="C168" s="29" t="s">
        <v>63</v>
      </c>
      <c r="D168" s="22">
        <v>3000</v>
      </c>
      <c r="E168" s="22">
        <v>1000</v>
      </c>
      <c r="F168" s="22">
        <v>3000</v>
      </c>
    </row>
    <row r="169" spans="1:6" x14ac:dyDescent="0.25">
      <c r="A169" s="19" t="s">
        <v>118</v>
      </c>
      <c r="B169" s="22">
        <v>-1000</v>
      </c>
      <c r="C169" s="22">
        <v>-2000</v>
      </c>
      <c r="D169" s="29" t="s">
        <v>63</v>
      </c>
      <c r="E169" s="29" t="s">
        <v>63</v>
      </c>
      <c r="F169" s="29" t="s">
        <v>63</v>
      </c>
    </row>
    <row r="170" spans="1:6" x14ac:dyDescent="0.25">
      <c r="A170" s="19" t="s">
        <v>117</v>
      </c>
      <c r="B170" s="29" t="s">
        <v>63</v>
      </c>
      <c r="C170" s="29" t="s">
        <v>63</v>
      </c>
      <c r="D170" s="22">
        <v>-153000</v>
      </c>
      <c r="E170" s="22">
        <v>-161000</v>
      </c>
      <c r="F170" s="22">
        <v>-11000</v>
      </c>
    </row>
    <row r="171" spans="1:6" x14ac:dyDescent="0.25">
      <c r="A171" s="19" t="s">
        <v>68</v>
      </c>
      <c r="B171" s="22">
        <v>-1000</v>
      </c>
      <c r="C171" s="22">
        <v>-2000</v>
      </c>
      <c r="D171" s="22">
        <v>-446000</v>
      </c>
      <c r="E171" s="22">
        <v>-443000</v>
      </c>
      <c r="F171" s="22">
        <v>-34000</v>
      </c>
    </row>
    <row r="172" spans="1:6" x14ac:dyDescent="0.25">
      <c r="A172" s="19" t="s">
        <v>65</v>
      </c>
      <c r="B172" s="22">
        <v>-9800000</v>
      </c>
      <c r="C172" s="22">
        <v>-10089000</v>
      </c>
      <c r="D172" s="22">
        <v>-10165000</v>
      </c>
      <c r="E172" s="22">
        <v>-8319000</v>
      </c>
      <c r="F172" s="22">
        <v>-4260000</v>
      </c>
    </row>
    <row r="173" spans="1:6" x14ac:dyDescent="0.25">
      <c r="A173" s="19" t="s">
        <v>116</v>
      </c>
      <c r="B173" s="29" t="s">
        <v>63</v>
      </c>
      <c r="C173" s="29" t="s">
        <v>63</v>
      </c>
      <c r="D173" s="29" t="s">
        <v>63</v>
      </c>
      <c r="E173" s="22">
        <v>1000</v>
      </c>
      <c r="F173" s="29" t="s">
        <v>63</v>
      </c>
    </row>
    <row r="174" spans="1:6" x14ac:dyDescent="0.25">
      <c r="A174" s="19" t="s">
        <v>115</v>
      </c>
      <c r="B174" s="29" t="s">
        <v>63</v>
      </c>
      <c r="C174" s="29" t="s">
        <v>63</v>
      </c>
      <c r="D174" s="29" t="s">
        <v>63</v>
      </c>
      <c r="E174" s="29" t="s">
        <v>63</v>
      </c>
      <c r="F174" s="29" t="s">
        <v>63</v>
      </c>
    </row>
    <row r="175" spans="1:6" x14ac:dyDescent="0.25">
      <c r="A175" s="16" t="s">
        <v>2</v>
      </c>
      <c r="B175" s="16"/>
      <c r="C175" s="16"/>
      <c r="D175" s="16"/>
      <c r="E175" s="16"/>
      <c r="F175" s="16"/>
    </row>
    <row r="176" spans="1:6" x14ac:dyDescent="0.25">
      <c r="A176" s="19" t="s">
        <v>266</v>
      </c>
      <c r="B176" s="16"/>
      <c r="C176" s="16"/>
      <c r="D176" s="16"/>
      <c r="E176" s="16"/>
      <c r="F176" s="16"/>
    </row>
    <row r="177" spans="1:6" x14ac:dyDescent="0.25">
      <c r="A177" s="19" t="s">
        <v>121</v>
      </c>
      <c r="B177" s="22">
        <v>5882000</v>
      </c>
      <c r="C177" s="22">
        <v>5747000</v>
      </c>
      <c r="D177" s="22">
        <v>5904000</v>
      </c>
      <c r="E177" s="22">
        <v>6406000</v>
      </c>
      <c r="F177" s="22">
        <v>5761000</v>
      </c>
    </row>
    <row r="178" spans="1:6" x14ac:dyDescent="0.25">
      <c r="A178" s="19" t="s">
        <v>120</v>
      </c>
      <c r="B178" s="22">
        <v>1146000</v>
      </c>
      <c r="C178" s="22">
        <v>1171000</v>
      </c>
      <c r="D178" s="22">
        <v>954000</v>
      </c>
      <c r="E178" s="22">
        <v>1255000</v>
      </c>
      <c r="F178" s="22">
        <v>1541000</v>
      </c>
    </row>
    <row r="179" spans="1:6" x14ac:dyDescent="0.25">
      <c r="A179" s="19" t="s">
        <v>119</v>
      </c>
      <c r="B179" s="22">
        <v>-347000</v>
      </c>
      <c r="C179" s="22">
        <v>-359000</v>
      </c>
      <c r="D179" s="22">
        <v>-382000</v>
      </c>
      <c r="E179" s="22">
        <v>-389000</v>
      </c>
      <c r="F179" s="22">
        <v>-414000</v>
      </c>
    </row>
    <row r="180" spans="1:6" x14ac:dyDescent="0.25">
      <c r="A180" s="19" t="s">
        <v>118</v>
      </c>
      <c r="B180" s="22">
        <v>832000</v>
      </c>
      <c r="C180" s="22">
        <v>851000</v>
      </c>
      <c r="D180" s="22">
        <v>267000</v>
      </c>
      <c r="E180" s="22">
        <v>914000</v>
      </c>
      <c r="F180" s="22">
        <v>1181000</v>
      </c>
    </row>
    <row r="181" spans="1:6" x14ac:dyDescent="0.25">
      <c r="A181" s="19" t="s">
        <v>117</v>
      </c>
      <c r="B181" s="22">
        <v>168000</v>
      </c>
      <c r="C181" s="22">
        <v>163000</v>
      </c>
      <c r="D181" s="22">
        <v>177000</v>
      </c>
      <c r="E181" s="22">
        <v>172000</v>
      </c>
      <c r="F181" s="22">
        <v>264000</v>
      </c>
    </row>
    <row r="182" spans="1:6" x14ac:dyDescent="0.25">
      <c r="A182" s="19" t="s">
        <v>68</v>
      </c>
      <c r="B182" s="22">
        <v>664000</v>
      </c>
      <c r="C182" s="22">
        <v>688000</v>
      </c>
      <c r="D182" s="22">
        <v>438000</v>
      </c>
      <c r="E182" s="22">
        <v>742000</v>
      </c>
      <c r="F182" s="22">
        <v>917000</v>
      </c>
    </row>
    <row r="183" spans="1:6" x14ac:dyDescent="0.25">
      <c r="A183" s="19" t="s">
        <v>65</v>
      </c>
      <c r="B183" s="22">
        <v>31213000</v>
      </c>
      <c r="C183" s="22">
        <v>32765000</v>
      </c>
      <c r="D183" s="22">
        <v>34466000</v>
      </c>
      <c r="E183" s="22">
        <v>36470000</v>
      </c>
      <c r="F183" s="22">
        <v>39661000</v>
      </c>
    </row>
    <row r="184" spans="1:6" x14ac:dyDescent="0.25">
      <c r="A184" s="19" t="s">
        <v>116</v>
      </c>
      <c r="B184" s="22">
        <v>940000</v>
      </c>
      <c r="C184" s="22">
        <v>1033000</v>
      </c>
      <c r="D184" s="22">
        <v>1133000</v>
      </c>
      <c r="E184" s="22">
        <v>1205000</v>
      </c>
      <c r="F184" s="22">
        <v>1323000</v>
      </c>
    </row>
    <row r="185" spans="1:6" x14ac:dyDescent="0.25">
      <c r="A185" s="19" t="s">
        <v>115</v>
      </c>
      <c r="B185" s="22">
        <v>-2126000</v>
      </c>
      <c r="C185" s="22">
        <v>-1915000</v>
      </c>
      <c r="D185" s="22">
        <v>-2217000</v>
      </c>
      <c r="E185" s="22">
        <v>-2387000</v>
      </c>
      <c r="F185" s="22">
        <v>-2506000</v>
      </c>
    </row>
    <row r="186" spans="1:6" x14ac:dyDescent="0.25">
      <c r="A186" s="16" t="s">
        <v>2</v>
      </c>
      <c r="B186" s="16"/>
      <c r="C186" s="16"/>
      <c r="D186" s="16"/>
      <c r="E186" s="16"/>
      <c r="F186" s="16"/>
    </row>
    <row r="187" spans="1:6" x14ac:dyDescent="0.25">
      <c r="A187" s="19" t="s">
        <v>265</v>
      </c>
      <c r="B187" s="16"/>
      <c r="C187" s="16"/>
      <c r="D187" s="16"/>
      <c r="E187" s="16"/>
      <c r="F187" s="16"/>
    </row>
    <row r="188" spans="1:6" x14ac:dyDescent="0.25">
      <c r="A188" s="19" t="s">
        <v>121</v>
      </c>
      <c r="B188" s="22">
        <v>20437000</v>
      </c>
      <c r="C188" s="22">
        <v>18924000</v>
      </c>
      <c r="D188" s="29" t="s">
        <v>63</v>
      </c>
      <c r="E188" s="29" t="s">
        <v>63</v>
      </c>
      <c r="F188" s="29" t="s">
        <v>63</v>
      </c>
    </row>
    <row r="189" spans="1:6" x14ac:dyDescent="0.25">
      <c r="A189" s="19" t="s">
        <v>120</v>
      </c>
      <c r="B189" s="22">
        <v>975000</v>
      </c>
      <c r="C189" s="22">
        <v>1323000</v>
      </c>
      <c r="D189" s="29" t="s">
        <v>63</v>
      </c>
      <c r="E189" s="29" t="s">
        <v>63</v>
      </c>
      <c r="F189" s="29" t="s">
        <v>63</v>
      </c>
    </row>
    <row r="190" spans="1:6" x14ac:dyDescent="0.25">
      <c r="A190" s="19" t="s">
        <v>119</v>
      </c>
      <c r="B190" s="22">
        <v>-432000</v>
      </c>
      <c r="C190" s="22">
        <v>-429000</v>
      </c>
      <c r="D190" s="29" t="s">
        <v>63</v>
      </c>
      <c r="E190" s="29" t="s">
        <v>63</v>
      </c>
      <c r="F190" s="29" t="s">
        <v>63</v>
      </c>
    </row>
    <row r="191" spans="1:6" x14ac:dyDescent="0.25">
      <c r="A191" s="19" t="s">
        <v>118</v>
      </c>
      <c r="B191" s="22">
        <v>365000</v>
      </c>
      <c r="C191" s="22">
        <v>1917000</v>
      </c>
      <c r="D191" s="29" t="s">
        <v>63</v>
      </c>
      <c r="E191" s="29" t="s">
        <v>63</v>
      </c>
      <c r="F191" s="29" t="s">
        <v>63</v>
      </c>
    </row>
    <row r="192" spans="1:6" x14ac:dyDescent="0.25">
      <c r="A192" s="19" t="s">
        <v>117</v>
      </c>
      <c r="B192" s="22">
        <v>-108000</v>
      </c>
      <c r="C192" s="22">
        <v>516000</v>
      </c>
      <c r="D192" s="29" t="s">
        <v>63</v>
      </c>
      <c r="E192" s="29" t="s">
        <v>63</v>
      </c>
      <c r="F192" s="29" t="s">
        <v>63</v>
      </c>
    </row>
    <row r="193" spans="1:6" x14ac:dyDescent="0.25">
      <c r="A193" s="19" t="s">
        <v>68</v>
      </c>
      <c r="B193" s="22">
        <v>443000</v>
      </c>
      <c r="C193" s="22">
        <v>1217000</v>
      </c>
      <c r="D193" s="29" t="s">
        <v>63</v>
      </c>
      <c r="E193" s="29" t="s">
        <v>63</v>
      </c>
      <c r="F193" s="29" t="s">
        <v>63</v>
      </c>
    </row>
    <row r="194" spans="1:6" x14ac:dyDescent="0.25">
      <c r="A194" s="19" t="s">
        <v>65</v>
      </c>
      <c r="B194" s="22">
        <v>47556000</v>
      </c>
      <c r="C194" s="22">
        <v>48995000</v>
      </c>
      <c r="D194" s="22">
        <v>48094000</v>
      </c>
      <c r="E194" s="29" t="s">
        <v>63</v>
      </c>
      <c r="F194" s="29" t="s">
        <v>63</v>
      </c>
    </row>
    <row r="195" spans="1:6" x14ac:dyDescent="0.25">
      <c r="A195" s="19" t="s">
        <v>116</v>
      </c>
      <c r="B195" s="22">
        <v>1797000</v>
      </c>
      <c r="C195" s="22">
        <v>1535000</v>
      </c>
      <c r="D195" s="29" t="s">
        <v>63</v>
      </c>
      <c r="E195" s="29" t="s">
        <v>63</v>
      </c>
      <c r="F195" s="29" t="s">
        <v>63</v>
      </c>
    </row>
    <row r="196" spans="1:6" x14ac:dyDescent="0.25">
      <c r="A196" s="19" t="s">
        <v>115</v>
      </c>
      <c r="B196" s="22">
        <v>-2242000</v>
      </c>
      <c r="C196" s="22">
        <v>-1845000</v>
      </c>
      <c r="D196" s="29" t="s">
        <v>63</v>
      </c>
      <c r="E196" s="29" t="s">
        <v>63</v>
      </c>
      <c r="F196" s="29" t="s">
        <v>63</v>
      </c>
    </row>
    <row r="197" spans="1:6" x14ac:dyDescent="0.25">
      <c r="A197" s="16"/>
    </row>
    <row r="198" spans="1:6" x14ac:dyDescent="0.25">
      <c r="A198" s="28" t="s">
        <v>128</v>
      </c>
    </row>
    <row r="199" spans="1:6" x14ac:dyDescent="0.25">
      <c r="A199" s="16" t="s">
        <v>2</v>
      </c>
    </row>
    <row r="200" spans="1:6" x14ac:dyDescent="0.25">
      <c r="A200" s="16" t="s">
        <v>220</v>
      </c>
    </row>
    <row r="201" spans="1:6" x14ac:dyDescent="0.25">
      <c r="A201" s="16" t="s">
        <v>2</v>
      </c>
    </row>
    <row r="202" spans="1:6" x14ac:dyDescent="0.25">
      <c r="A202" s="14"/>
    </row>
    <row r="203" spans="1:6" ht="178.5" customHeight="1" x14ac:dyDescent="0.3">
      <c r="A203" s="46" t="s">
        <v>62</v>
      </c>
      <c r="B203" s="5"/>
      <c r="C203" s="5"/>
      <c r="D203" s="5"/>
      <c r="E203" s="5"/>
      <c r="F203" s="5"/>
    </row>
  </sheetData>
  <mergeCells count="7">
    <mergeCell ref="A203:F203"/>
    <mergeCell ref="A2:L2"/>
    <mergeCell ref="A1:D1"/>
    <mergeCell ref="A13:F13"/>
    <mergeCell ref="A15:F15"/>
    <mergeCell ref="A114:F114"/>
    <mergeCell ref="A116:F116"/>
  </mergeCells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D9C02-A9E4-48B5-96B3-6CDED221FEF7}">
  <dimension ref="A1:L230"/>
  <sheetViews>
    <sheetView topLeftCell="A2" zoomScaleNormal="100" workbookViewId="0">
      <selection activeCell="G22" sqref="G22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140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139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7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7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7" x14ac:dyDescent="0.25">
      <c r="A19" s="16" t="s">
        <v>2</v>
      </c>
      <c r="B19" s="16"/>
      <c r="C19" s="16"/>
      <c r="D19" s="16"/>
      <c r="E19" s="16"/>
      <c r="F19" s="16"/>
    </row>
    <row r="20" spans="1:7" x14ac:dyDescent="0.25">
      <c r="A20" s="19" t="s">
        <v>121</v>
      </c>
      <c r="B20" s="16"/>
      <c r="C20" s="16"/>
      <c r="D20" s="16"/>
      <c r="E20" s="16"/>
      <c r="F20" s="16"/>
    </row>
    <row r="21" spans="1:7" x14ac:dyDescent="0.25">
      <c r="A21" s="16" t="s">
        <v>55</v>
      </c>
      <c r="B21" s="15" t="s">
        <v>63</v>
      </c>
      <c r="C21" s="15" t="s">
        <v>63</v>
      </c>
      <c r="D21" s="15" t="s">
        <v>63</v>
      </c>
      <c r="E21" s="15" t="s">
        <v>63</v>
      </c>
      <c r="F21" s="15" t="s">
        <v>63</v>
      </c>
    </row>
    <row r="22" spans="1:7" x14ac:dyDescent="0.25">
      <c r="A22" s="16" t="s">
        <v>273</v>
      </c>
      <c r="B22" s="17">
        <v>10103000</v>
      </c>
      <c r="C22" s="17">
        <v>9698000</v>
      </c>
      <c r="D22" s="17">
        <v>9363000</v>
      </c>
      <c r="E22" s="17">
        <v>9711000</v>
      </c>
      <c r="F22" s="17">
        <v>10801000</v>
      </c>
      <c r="G22" s="13">
        <v>1</v>
      </c>
    </row>
    <row r="23" spans="1:7" x14ac:dyDescent="0.25">
      <c r="A23" s="16" t="s">
        <v>272</v>
      </c>
      <c r="B23" s="17">
        <v>1353000</v>
      </c>
      <c r="C23" s="17">
        <v>1526000</v>
      </c>
      <c r="D23" s="17">
        <v>1630000</v>
      </c>
      <c r="E23" s="17">
        <v>1618000</v>
      </c>
      <c r="F23" s="17">
        <v>1868000</v>
      </c>
    </row>
    <row r="24" spans="1:7" x14ac:dyDescent="0.25">
      <c r="A24" s="16" t="s">
        <v>271</v>
      </c>
      <c r="B24" s="17">
        <v>34000</v>
      </c>
      <c r="C24" s="17">
        <v>14000</v>
      </c>
      <c r="D24" s="17">
        <v>9000</v>
      </c>
      <c r="E24" s="17">
        <v>14000</v>
      </c>
      <c r="F24" s="17">
        <v>27000</v>
      </c>
    </row>
    <row r="25" spans="1:7" x14ac:dyDescent="0.25">
      <c r="A25" s="16" t="s">
        <v>211</v>
      </c>
      <c r="B25" s="17">
        <v>-229000</v>
      </c>
      <c r="C25" s="17">
        <v>-203000</v>
      </c>
      <c r="D25" s="17">
        <v>-212000</v>
      </c>
      <c r="E25" s="17">
        <v>-211000</v>
      </c>
      <c r="F25" s="17">
        <v>-237000</v>
      </c>
    </row>
    <row r="26" spans="1:7" x14ac:dyDescent="0.25">
      <c r="A26" s="16" t="s">
        <v>270</v>
      </c>
      <c r="B26" s="15" t="s">
        <v>63</v>
      </c>
      <c r="C26" s="15" t="s">
        <v>63</v>
      </c>
      <c r="D26" s="15" t="s">
        <v>63</v>
      </c>
      <c r="E26" s="15" t="s">
        <v>63</v>
      </c>
      <c r="F26" s="15" t="s">
        <v>63</v>
      </c>
    </row>
    <row r="27" spans="1:7" x14ac:dyDescent="0.25">
      <c r="A27" s="16" t="s">
        <v>131</v>
      </c>
      <c r="B27" s="22">
        <v>11261000</v>
      </c>
      <c r="C27" s="22">
        <v>11035000</v>
      </c>
      <c r="D27" s="22">
        <v>10790000</v>
      </c>
      <c r="E27" s="22">
        <v>11132000</v>
      </c>
      <c r="F27" s="22">
        <v>12459000</v>
      </c>
    </row>
    <row r="28" spans="1:7" x14ac:dyDescent="0.25">
      <c r="A28" s="16" t="s">
        <v>2</v>
      </c>
      <c r="B28" s="16"/>
      <c r="C28" s="16"/>
      <c r="D28" s="16"/>
      <c r="E28" s="16"/>
      <c r="F28" s="16"/>
    </row>
    <row r="29" spans="1:7" x14ac:dyDescent="0.25">
      <c r="A29" s="19" t="s">
        <v>120</v>
      </c>
      <c r="B29" s="16"/>
      <c r="C29" s="16"/>
      <c r="D29" s="16"/>
      <c r="E29" s="16"/>
      <c r="F29" s="16"/>
    </row>
    <row r="30" spans="1:7" x14ac:dyDescent="0.25">
      <c r="A30" s="16" t="s">
        <v>55</v>
      </c>
      <c r="B30" s="15" t="s">
        <v>63</v>
      </c>
      <c r="C30" s="15" t="s">
        <v>63</v>
      </c>
      <c r="D30" s="15" t="s">
        <v>63</v>
      </c>
      <c r="E30" s="15" t="s">
        <v>63</v>
      </c>
      <c r="F30" s="15" t="s">
        <v>63</v>
      </c>
    </row>
    <row r="31" spans="1:7" x14ac:dyDescent="0.25">
      <c r="A31" s="16" t="s">
        <v>273</v>
      </c>
      <c r="B31" s="15" t="s">
        <v>63</v>
      </c>
      <c r="C31" s="15" t="s">
        <v>63</v>
      </c>
      <c r="D31" s="15" t="s">
        <v>63</v>
      </c>
      <c r="E31" s="17">
        <v>1465000</v>
      </c>
      <c r="F31" s="17">
        <v>1388000</v>
      </c>
    </row>
    <row r="32" spans="1:7" x14ac:dyDescent="0.25">
      <c r="A32" s="16" t="s">
        <v>272</v>
      </c>
      <c r="B32" s="15" t="s">
        <v>63</v>
      </c>
      <c r="C32" s="15" t="s">
        <v>63</v>
      </c>
      <c r="D32" s="15" t="s">
        <v>63</v>
      </c>
      <c r="E32" s="17">
        <v>678000</v>
      </c>
      <c r="F32" s="17">
        <v>665000</v>
      </c>
    </row>
    <row r="33" spans="1:6" x14ac:dyDescent="0.25">
      <c r="A33" s="16" t="s">
        <v>271</v>
      </c>
      <c r="B33" s="15" t="s">
        <v>63</v>
      </c>
      <c r="C33" s="15" t="s">
        <v>63</v>
      </c>
      <c r="D33" s="15" t="s">
        <v>63</v>
      </c>
      <c r="E33" s="15" t="s">
        <v>63</v>
      </c>
      <c r="F33" s="15" t="s">
        <v>63</v>
      </c>
    </row>
    <row r="34" spans="1:6" x14ac:dyDescent="0.25">
      <c r="A34" s="16" t="s">
        <v>211</v>
      </c>
      <c r="B34" s="15" t="s">
        <v>63</v>
      </c>
      <c r="C34" s="15" t="s">
        <v>63</v>
      </c>
      <c r="D34" s="15" t="s">
        <v>63</v>
      </c>
      <c r="E34" s="15" t="s">
        <v>63</v>
      </c>
      <c r="F34" s="15" t="s">
        <v>63</v>
      </c>
    </row>
    <row r="35" spans="1:6" x14ac:dyDescent="0.25">
      <c r="A35" s="16" t="s">
        <v>270</v>
      </c>
      <c r="B35" s="15" t="s">
        <v>63</v>
      </c>
      <c r="C35" s="15" t="s">
        <v>63</v>
      </c>
      <c r="D35" s="15" t="s">
        <v>63</v>
      </c>
      <c r="E35" s="17">
        <v>-417000</v>
      </c>
      <c r="F35" s="17">
        <v>-143000</v>
      </c>
    </row>
    <row r="36" spans="1:6" x14ac:dyDescent="0.25">
      <c r="A36" s="16" t="s">
        <v>131</v>
      </c>
      <c r="B36" s="29" t="s">
        <v>63</v>
      </c>
      <c r="C36" s="29" t="s">
        <v>63</v>
      </c>
      <c r="D36" s="29" t="s">
        <v>63</v>
      </c>
      <c r="E36" s="22">
        <v>1726000</v>
      </c>
      <c r="F36" s="22">
        <v>1910000</v>
      </c>
    </row>
    <row r="37" spans="1:6" x14ac:dyDescent="0.25">
      <c r="A37" s="16" t="s">
        <v>2</v>
      </c>
      <c r="B37" s="16"/>
      <c r="C37" s="16"/>
      <c r="D37" s="16"/>
      <c r="E37" s="16"/>
      <c r="F37" s="16"/>
    </row>
    <row r="38" spans="1:6" x14ac:dyDescent="0.25">
      <c r="A38" s="19" t="s">
        <v>119</v>
      </c>
      <c r="B38" s="16"/>
      <c r="C38" s="16"/>
      <c r="D38" s="16"/>
      <c r="E38" s="16"/>
      <c r="F38" s="16"/>
    </row>
    <row r="39" spans="1:6" x14ac:dyDescent="0.25">
      <c r="A39" s="16" t="s">
        <v>55</v>
      </c>
      <c r="B39" s="15" t="s">
        <v>63</v>
      </c>
      <c r="C39" s="15" t="s">
        <v>63</v>
      </c>
      <c r="D39" s="15" t="s">
        <v>63</v>
      </c>
      <c r="E39" s="15" t="s">
        <v>63</v>
      </c>
      <c r="F39" s="15" t="s">
        <v>63</v>
      </c>
    </row>
    <row r="40" spans="1:6" x14ac:dyDescent="0.25">
      <c r="A40" s="16" t="s">
        <v>273</v>
      </c>
      <c r="B40" s="17">
        <v>-514000</v>
      </c>
      <c r="C40" s="17">
        <v>-495000</v>
      </c>
      <c r="D40" s="17">
        <v>-501000</v>
      </c>
      <c r="E40" s="17">
        <v>-522000</v>
      </c>
      <c r="F40" s="17">
        <v>-526000</v>
      </c>
    </row>
    <row r="41" spans="1:6" x14ac:dyDescent="0.25">
      <c r="A41" s="16" t="s">
        <v>272</v>
      </c>
      <c r="B41" s="17">
        <v>-167000</v>
      </c>
      <c r="C41" s="17">
        <v>-192000</v>
      </c>
      <c r="D41" s="17">
        <v>-219000</v>
      </c>
      <c r="E41" s="17">
        <v>-247000</v>
      </c>
      <c r="F41" s="17">
        <v>-230000</v>
      </c>
    </row>
    <row r="42" spans="1:6" x14ac:dyDescent="0.25">
      <c r="A42" s="16" t="s">
        <v>271</v>
      </c>
      <c r="B42" s="17">
        <v>-468000</v>
      </c>
      <c r="C42" s="17">
        <v>-372000</v>
      </c>
      <c r="D42" s="17">
        <v>-358000</v>
      </c>
      <c r="E42" s="17">
        <v>-382000</v>
      </c>
      <c r="F42" s="17">
        <v>-350000</v>
      </c>
    </row>
    <row r="43" spans="1:6" x14ac:dyDescent="0.25">
      <c r="A43" s="16" t="s">
        <v>211</v>
      </c>
      <c r="B43" s="17">
        <v>33000</v>
      </c>
      <c r="C43" s="17">
        <v>26000</v>
      </c>
      <c r="D43" s="17">
        <v>13000</v>
      </c>
      <c r="E43" s="17">
        <v>12000</v>
      </c>
      <c r="F43" s="17">
        <v>67000</v>
      </c>
    </row>
    <row r="44" spans="1:6" x14ac:dyDescent="0.25">
      <c r="A44" s="16" t="s">
        <v>270</v>
      </c>
      <c r="B44" s="15" t="s">
        <v>63</v>
      </c>
      <c r="C44" s="15" t="s">
        <v>63</v>
      </c>
      <c r="D44" s="15" t="s">
        <v>63</v>
      </c>
      <c r="E44" s="15" t="s">
        <v>63</v>
      </c>
      <c r="F44" s="15" t="s">
        <v>63</v>
      </c>
    </row>
    <row r="45" spans="1:6" x14ac:dyDescent="0.25">
      <c r="A45" s="16" t="s">
        <v>131</v>
      </c>
      <c r="B45" s="22">
        <v>-1116000</v>
      </c>
      <c r="C45" s="22">
        <v>-1033000</v>
      </c>
      <c r="D45" s="22">
        <v>-1065000</v>
      </c>
      <c r="E45" s="22">
        <v>-1139000</v>
      </c>
      <c r="F45" s="22">
        <v>-1039000</v>
      </c>
    </row>
    <row r="46" spans="1:6" x14ac:dyDescent="0.25">
      <c r="A46" s="16" t="s">
        <v>2</v>
      </c>
      <c r="B46" s="16"/>
      <c r="C46" s="16"/>
      <c r="D46" s="16"/>
      <c r="E46" s="16"/>
      <c r="F46" s="16"/>
    </row>
    <row r="47" spans="1:6" x14ac:dyDescent="0.25">
      <c r="A47" s="19" t="s">
        <v>118</v>
      </c>
      <c r="B47" s="16"/>
      <c r="C47" s="16"/>
      <c r="D47" s="16"/>
      <c r="E47" s="16"/>
      <c r="F47" s="16"/>
    </row>
    <row r="48" spans="1:6" x14ac:dyDescent="0.25">
      <c r="A48" s="16" t="s">
        <v>55</v>
      </c>
      <c r="B48" s="15" t="s">
        <v>63</v>
      </c>
      <c r="C48" s="15" t="s">
        <v>63</v>
      </c>
      <c r="D48" s="15" t="s">
        <v>63</v>
      </c>
      <c r="E48" s="15" t="s">
        <v>63</v>
      </c>
      <c r="F48" s="15" t="s">
        <v>63</v>
      </c>
    </row>
    <row r="49" spans="1:6" x14ac:dyDescent="0.25">
      <c r="A49" s="16" t="s">
        <v>273</v>
      </c>
      <c r="B49" s="15" t="s">
        <v>63</v>
      </c>
      <c r="C49" s="15" t="s">
        <v>63</v>
      </c>
      <c r="D49" s="15" t="s">
        <v>63</v>
      </c>
      <c r="E49" s="17">
        <v>1652000</v>
      </c>
      <c r="F49" s="17">
        <v>1208000</v>
      </c>
    </row>
    <row r="50" spans="1:6" x14ac:dyDescent="0.25">
      <c r="A50" s="16" t="s">
        <v>272</v>
      </c>
      <c r="B50" s="15" t="s">
        <v>63</v>
      </c>
      <c r="C50" s="15" t="s">
        <v>63</v>
      </c>
      <c r="D50" s="15" t="s">
        <v>63</v>
      </c>
      <c r="E50" s="17">
        <v>535000</v>
      </c>
      <c r="F50" s="17">
        <v>504000</v>
      </c>
    </row>
    <row r="51" spans="1:6" x14ac:dyDescent="0.25">
      <c r="A51" s="16" t="s">
        <v>271</v>
      </c>
      <c r="B51" s="15" t="s">
        <v>63</v>
      </c>
      <c r="C51" s="15" t="s">
        <v>63</v>
      </c>
      <c r="D51" s="15" t="s">
        <v>63</v>
      </c>
      <c r="E51" s="15" t="s">
        <v>63</v>
      </c>
      <c r="F51" s="15" t="s">
        <v>63</v>
      </c>
    </row>
    <row r="52" spans="1:6" x14ac:dyDescent="0.25">
      <c r="A52" s="16" t="s">
        <v>211</v>
      </c>
      <c r="B52" s="15" t="s">
        <v>63</v>
      </c>
      <c r="C52" s="15" t="s">
        <v>63</v>
      </c>
      <c r="D52" s="15" t="s">
        <v>63</v>
      </c>
      <c r="E52" s="15" t="s">
        <v>63</v>
      </c>
      <c r="F52" s="15" t="s">
        <v>63</v>
      </c>
    </row>
    <row r="53" spans="1:6" x14ac:dyDescent="0.25">
      <c r="A53" s="16" t="s">
        <v>270</v>
      </c>
      <c r="B53" s="15" t="s">
        <v>63</v>
      </c>
      <c r="C53" s="15" t="s">
        <v>63</v>
      </c>
      <c r="D53" s="15" t="s">
        <v>63</v>
      </c>
      <c r="E53" s="17">
        <v>-628000</v>
      </c>
      <c r="F53" s="17">
        <v>-273000</v>
      </c>
    </row>
    <row r="54" spans="1:6" x14ac:dyDescent="0.25">
      <c r="A54" s="16" t="s">
        <v>131</v>
      </c>
      <c r="B54" s="29" t="s">
        <v>63</v>
      </c>
      <c r="C54" s="29" t="s">
        <v>63</v>
      </c>
      <c r="D54" s="29" t="s">
        <v>63</v>
      </c>
      <c r="E54" s="22">
        <v>1559000</v>
      </c>
      <c r="F54" s="22">
        <v>1439000</v>
      </c>
    </row>
    <row r="55" spans="1:6" x14ac:dyDescent="0.25">
      <c r="A55" s="16" t="s">
        <v>2</v>
      </c>
      <c r="B55" s="16"/>
      <c r="C55" s="16"/>
      <c r="D55" s="16"/>
      <c r="E55" s="16"/>
      <c r="F55" s="16"/>
    </row>
    <row r="56" spans="1:6" x14ac:dyDescent="0.25">
      <c r="A56" s="19" t="s">
        <v>117</v>
      </c>
      <c r="B56" s="16"/>
      <c r="C56" s="16"/>
      <c r="D56" s="16"/>
      <c r="E56" s="16"/>
      <c r="F56" s="16"/>
    </row>
    <row r="57" spans="1:6" x14ac:dyDescent="0.25">
      <c r="A57" s="16" t="s">
        <v>55</v>
      </c>
      <c r="B57" s="15" t="s">
        <v>63</v>
      </c>
      <c r="C57" s="15" t="s">
        <v>63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273</v>
      </c>
      <c r="B58" s="17">
        <v>422000</v>
      </c>
      <c r="C58" s="17">
        <v>271000</v>
      </c>
      <c r="D58" s="17">
        <v>113000</v>
      </c>
      <c r="E58" s="17">
        <v>364000</v>
      </c>
      <c r="F58" s="17">
        <v>251000</v>
      </c>
    </row>
    <row r="59" spans="1:6" x14ac:dyDescent="0.25">
      <c r="A59" s="16" t="s">
        <v>272</v>
      </c>
      <c r="B59" s="17">
        <v>122000</v>
      </c>
      <c r="C59" s="17">
        <v>113000</v>
      </c>
      <c r="D59" s="17">
        <v>138000</v>
      </c>
      <c r="E59" s="17">
        <v>127000</v>
      </c>
      <c r="F59" s="17">
        <v>110000</v>
      </c>
    </row>
    <row r="60" spans="1:6" x14ac:dyDescent="0.25">
      <c r="A60" s="16" t="s">
        <v>271</v>
      </c>
      <c r="B60" s="17">
        <v>-54000</v>
      </c>
      <c r="C60" s="17">
        <v>-171000</v>
      </c>
      <c r="D60" s="17">
        <v>-125000</v>
      </c>
      <c r="E60" s="17">
        <v>-171000</v>
      </c>
      <c r="F60" s="17">
        <v>639000</v>
      </c>
    </row>
    <row r="61" spans="1:6" x14ac:dyDescent="0.25">
      <c r="A61" s="16" t="s">
        <v>211</v>
      </c>
      <c r="B61" s="15" t="s">
        <v>63</v>
      </c>
      <c r="C61" s="15" t="s">
        <v>63</v>
      </c>
      <c r="D61" s="15" t="s">
        <v>63</v>
      </c>
      <c r="E61" s="15" t="s">
        <v>63</v>
      </c>
      <c r="F61" s="15" t="s">
        <v>63</v>
      </c>
    </row>
    <row r="62" spans="1:6" x14ac:dyDescent="0.25">
      <c r="A62" s="16" t="s">
        <v>270</v>
      </c>
      <c r="B62" s="15" t="s">
        <v>63</v>
      </c>
      <c r="C62" s="15" t="s">
        <v>63</v>
      </c>
      <c r="D62" s="15" t="s">
        <v>63</v>
      </c>
      <c r="E62" s="15" t="s">
        <v>63</v>
      </c>
      <c r="F62" s="15" t="s">
        <v>63</v>
      </c>
    </row>
    <row r="63" spans="1:6" x14ac:dyDescent="0.25">
      <c r="A63" s="16" t="s">
        <v>131</v>
      </c>
      <c r="B63" s="22">
        <v>490000</v>
      </c>
      <c r="C63" s="22">
        <v>213000</v>
      </c>
      <c r="D63" s="22">
        <v>126000</v>
      </c>
      <c r="E63" s="22">
        <v>320000</v>
      </c>
      <c r="F63" s="22">
        <v>1000000</v>
      </c>
    </row>
    <row r="64" spans="1:6" x14ac:dyDescent="0.25">
      <c r="A64" s="16" t="s">
        <v>2</v>
      </c>
      <c r="B64" s="16"/>
      <c r="C64" s="16"/>
      <c r="D64" s="16"/>
      <c r="E64" s="16"/>
      <c r="F64" s="16"/>
    </row>
    <row r="65" spans="1:6" x14ac:dyDescent="0.25">
      <c r="A65" s="19" t="s">
        <v>68</v>
      </c>
      <c r="B65" s="16"/>
      <c r="C65" s="16"/>
      <c r="D65" s="16"/>
      <c r="E65" s="16"/>
      <c r="F65" s="16"/>
    </row>
    <row r="66" spans="1:6" x14ac:dyDescent="0.25">
      <c r="A66" s="16" t="s">
        <v>55</v>
      </c>
      <c r="B66" s="17">
        <v>326000</v>
      </c>
      <c r="C66" s="17">
        <v>8000</v>
      </c>
      <c r="D66" s="15" t="s">
        <v>63</v>
      </c>
      <c r="E66" s="15" t="s">
        <v>63</v>
      </c>
      <c r="F66" s="15" t="s">
        <v>63</v>
      </c>
    </row>
    <row r="67" spans="1:6" x14ac:dyDescent="0.25">
      <c r="A67" s="16" t="s">
        <v>273</v>
      </c>
      <c r="B67" s="17">
        <v>1242000</v>
      </c>
      <c r="C67" s="17">
        <v>1076000</v>
      </c>
      <c r="D67" s="17">
        <v>959000</v>
      </c>
      <c r="E67" s="17">
        <v>1288000</v>
      </c>
      <c r="F67" s="17">
        <v>957000</v>
      </c>
    </row>
    <row r="68" spans="1:6" x14ac:dyDescent="0.25">
      <c r="A68" s="16" t="s">
        <v>272</v>
      </c>
      <c r="B68" s="17">
        <v>397000</v>
      </c>
      <c r="C68" s="17">
        <v>447000</v>
      </c>
      <c r="D68" s="17">
        <v>464000</v>
      </c>
      <c r="E68" s="17">
        <v>408000</v>
      </c>
      <c r="F68" s="17">
        <v>361000</v>
      </c>
    </row>
    <row r="69" spans="1:6" x14ac:dyDescent="0.25">
      <c r="A69" s="16" t="s">
        <v>271</v>
      </c>
      <c r="B69" s="17">
        <v>-617000</v>
      </c>
      <c r="C69" s="17">
        <v>-619000</v>
      </c>
      <c r="D69" s="17">
        <v>-344000</v>
      </c>
      <c r="E69" s="17">
        <v>-413000</v>
      </c>
      <c r="F69" s="17">
        <v>-912000</v>
      </c>
    </row>
    <row r="70" spans="1:6" x14ac:dyDescent="0.25">
      <c r="A70" s="16" t="s">
        <v>211</v>
      </c>
      <c r="B70" s="15" t="s">
        <v>63</v>
      </c>
      <c r="C70" s="15" t="s">
        <v>63</v>
      </c>
      <c r="D70" s="15" t="s">
        <v>63</v>
      </c>
      <c r="E70" s="15" t="s">
        <v>63</v>
      </c>
      <c r="F70" s="15" t="s">
        <v>63</v>
      </c>
    </row>
    <row r="71" spans="1:6" x14ac:dyDescent="0.25">
      <c r="A71" s="16" t="s">
        <v>270</v>
      </c>
      <c r="B71" s="15" t="s">
        <v>63</v>
      </c>
      <c r="C71" s="15" t="s">
        <v>63</v>
      </c>
      <c r="D71" s="15" t="s">
        <v>63</v>
      </c>
      <c r="E71" s="15" t="s">
        <v>63</v>
      </c>
      <c r="F71" s="15" t="s">
        <v>63</v>
      </c>
    </row>
    <row r="72" spans="1:6" x14ac:dyDescent="0.25">
      <c r="A72" s="16" t="s">
        <v>131</v>
      </c>
      <c r="B72" s="22">
        <v>1348000</v>
      </c>
      <c r="C72" s="22">
        <v>912000</v>
      </c>
      <c r="D72" s="22">
        <v>1079000</v>
      </c>
      <c r="E72" s="22">
        <v>1283000</v>
      </c>
      <c r="F72" s="22">
        <v>406000</v>
      </c>
    </row>
    <row r="73" spans="1:6" x14ac:dyDescent="0.25">
      <c r="A73" s="16" t="s">
        <v>2</v>
      </c>
      <c r="B73" s="16"/>
      <c r="C73" s="16"/>
      <c r="D73" s="16"/>
      <c r="E73" s="16"/>
      <c r="F73" s="16"/>
    </row>
    <row r="74" spans="1:6" x14ac:dyDescent="0.25">
      <c r="A74" s="19" t="s">
        <v>65</v>
      </c>
      <c r="B74" s="16"/>
      <c r="C74" s="16"/>
      <c r="D74" s="16"/>
      <c r="E74" s="16"/>
      <c r="F74" s="16"/>
    </row>
    <row r="75" spans="1:6" x14ac:dyDescent="0.25">
      <c r="A75" s="16" t="s">
        <v>55</v>
      </c>
      <c r="B75" s="15" t="s">
        <v>63</v>
      </c>
      <c r="C75" s="15" t="s">
        <v>63</v>
      </c>
      <c r="D75" s="15" t="s">
        <v>63</v>
      </c>
      <c r="E75" s="15" t="s">
        <v>63</v>
      </c>
      <c r="F75" s="15" t="s">
        <v>63</v>
      </c>
    </row>
    <row r="76" spans="1:6" x14ac:dyDescent="0.25">
      <c r="A76" s="16" t="s">
        <v>273</v>
      </c>
      <c r="B76" s="17">
        <v>28690000</v>
      </c>
      <c r="C76" s="17">
        <v>29642000</v>
      </c>
      <c r="D76" s="17">
        <v>30855000</v>
      </c>
      <c r="E76" s="17">
        <v>30812000</v>
      </c>
      <c r="F76" s="17">
        <v>31749000</v>
      </c>
    </row>
    <row r="77" spans="1:6" x14ac:dyDescent="0.25">
      <c r="A77" s="16" t="s">
        <v>272</v>
      </c>
      <c r="B77" s="17">
        <v>10404000</v>
      </c>
      <c r="C77" s="17">
        <v>11611000</v>
      </c>
      <c r="D77" s="17">
        <v>12592000</v>
      </c>
      <c r="E77" s="17">
        <v>13237000</v>
      </c>
      <c r="F77" s="17">
        <v>13835000</v>
      </c>
    </row>
    <row r="78" spans="1:6" x14ac:dyDescent="0.25">
      <c r="A78" s="16" t="s">
        <v>271</v>
      </c>
      <c r="B78" s="17">
        <v>944000</v>
      </c>
      <c r="C78" s="17">
        <v>1015000</v>
      </c>
      <c r="D78" s="17">
        <v>1017000</v>
      </c>
      <c r="E78" s="17">
        <v>1383000</v>
      </c>
      <c r="F78" s="17">
        <v>524000</v>
      </c>
    </row>
    <row r="79" spans="1:6" x14ac:dyDescent="0.25">
      <c r="A79" s="16" t="s">
        <v>211</v>
      </c>
      <c r="B79" s="17">
        <v>25000</v>
      </c>
      <c r="C79" s="17">
        <v>33000</v>
      </c>
      <c r="D79" s="15" t="s">
        <v>63</v>
      </c>
      <c r="E79" s="15" t="s">
        <v>63</v>
      </c>
      <c r="F79" s="15" t="s">
        <v>63</v>
      </c>
    </row>
    <row r="80" spans="1:6" x14ac:dyDescent="0.25">
      <c r="A80" s="16" t="s">
        <v>270</v>
      </c>
      <c r="B80" s="15" t="s">
        <v>63</v>
      </c>
      <c r="C80" s="15" t="s">
        <v>63</v>
      </c>
      <c r="D80" s="15" t="s">
        <v>63</v>
      </c>
      <c r="E80" s="15" t="s">
        <v>63</v>
      </c>
      <c r="F80" s="15" t="s">
        <v>63</v>
      </c>
    </row>
    <row r="81" spans="1:6" x14ac:dyDescent="0.25">
      <c r="A81" s="16" t="s">
        <v>131</v>
      </c>
      <c r="B81" s="22">
        <v>40063000</v>
      </c>
      <c r="C81" s="22">
        <v>42301000</v>
      </c>
      <c r="D81" s="22">
        <v>44464000</v>
      </c>
      <c r="E81" s="22">
        <v>45432000</v>
      </c>
      <c r="F81" s="22">
        <v>46108000</v>
      </c>
    </row>
    <row r="82" spans="1:6" x14ac:dyDescent="0.25">
      <c r="A82" s="16" t="s">
        <v>2</v>
      </c>
      <c r="B82" s="16"/>
      <c r="C82" s="16"/>
      <c r="D82" s="16"/>
      <c r="E82" s="16"/>
      <c r="F82" s="16"/>
    </row>
    <row r="83" spans="1:6" x14ac:dyDescent="0.25">
      <c r="A83" s="19" t="s">
        <v>116</v>
      </c>
      <c r="B83" s="16"/>
      <c r="C83" s="16"/>
      <c r="D83" s="16"/>
      <c r="E83" s="16"/>
      <c r="F83" s="16"/>
    </row>
    <row r="84" spans="1:6" x14ac:dyDescent="0.25">
      <c r="A84" s="16" t="s">
        <v>55</v>
      </c>
      <c r="B84" s="15" t="s">
        <v>63</v>
      </c>
      <c r="C84" s="15" t="s">
        <v>63</v>
      </c>
      <c r="D84" s="15" t="s">
        <v>63</v>
      </c>
      <c r="E84" s="15" t="s">
        <v>63</v>
      </c>
      <c r="F84" s="15" t="s">
        <v>63</v>
      </c>
    </row>
    <row r="85" spans="1:6" x14ac:dyDescent="0.25">
      <c r="A85" s="16" t="s">
        <v>273</v>
      </c>
      <c r="B85" s="17">
        <v>812000</v>
      </c>
      <c r="C85" s="17">
        <v>863000</v>
      </c>
      <c r="D85" s="17">
        <v>896000</v>
      </c>
      <c r="E85" s="17">
        <v>911000</v>
      </c>
      <c r="F85" s="17">
        <v>967000</v>
      </c>
    </row>
    <row r="86" spans="1:6" x14ac:dyDescent="0.25">
      <c r="A86" s="16" t="s">
        <v>272</v>
      </c>
      <c r="B86" s="17">
        <v>252000</v>
      </c>
      <c r="C86" s="17">
        <v>284000</v>
      </c>
      <c r="D86" s="17">
        <v>313000</v>
      </c>
      <c r="E86" s="17">
        <v>325000</v>
      </c>
      <c r="F86" s="17">
        <v>335000</v>
      </c>
    </row>
    <row r="87" spans="1:6" x14ac:dyDescent="0.25">
      <c r="A87" s="16" t="s">
        <v>271</v>
      </c>
      <c r="B87" s="17">
        <v>3000</v>
      </c>
      <c r="C87" s="17">
        <v>5000</v>
      </c>
      <c r="D87" s="17">
        <v>4000</v>
      </c>
      <c r="E87" s="17">
        <v>3000</v>
      </c>
      <c r="F87" s="17">
        <v>7000</v>
      </c>
    </row>
    <row r="88" spans="1:6" x14ac:dyDescent="0.25">
      <c r="A88" s="16" t="s">
        <v>211</v>
      </c>
      <c r="B88" s="17">
        <v>69000</v>
      </c>
      <c r="C88" s="17">
        <v>68000</v>
      </c>
      <c r="D88" s="17">
        <v>61000</v>
      </c>
      <c r="E88" s="17">
        <v>63000</v>
      </c>
      <c r="F88" s="17">
        <v>66000</v>
      </c>
    </row>
    <row r="89" spans="1:6" x14ac:dyDescent="0.25">
      <c r="A89" s="16" t="s">
        <v>270</v>
      </c>
      <c r="B89" s="15" t="s">
        <v>63</v>
      </c>
      <c r="C89" s="15" t="s">
        <v>63</v>
      </c>
      <c r="D89" s="15" t="s">
        <v>63</v>
      </c>
      <c r="E89" s="15" t="s">
        <v>63</v>
      </c>
      <c r="F89" s="15" t="s">
        <v>63</v>
      </c>
    </row>
    <row r="90" spans="1:6" x14ac:dyDescent="0.25">
      <c r="A90" s="16" t="s">
        <v>131</v>
      </c>
      <c r="B90" s="22">
        <v>1136000</v>
      </c>
      <c r="C90" s="22">
        <v>1220000</v>
      </c>
      <c r="D90" s="22">
        <v>1274000</v>
      </c>
      <c r="E90" s="22">
        <v>1302000</v>
      </c>
      <c r="F90" s="22">
        <v>1375000</v>
      </c>
    </row>
    <row r="91" spans="1:6" x14ac:dyDescent="0.25">
      <c r="A91" s="16" t="s">
        <v>2</v>
      </c>
      <c r="B91" s="16"/>
      <c r="C91" s="16"/>
      <c r="D91" s="16"/>
      <c r="E91" s="16"/>
      <c r="F91" s="16"/>
    </row>
    <row r="92" spans="1:6" x14ac:dyDescent="0.25">
      <c r="A92" s="19" t="s">
        <v>115</v>
      </c>
      <c r="B92" s="16"/>
      <c r="C92" s="16"/>
      <c r="D92" s="16"/>
      <c r="E92" s="16"/>
      <c r="F92" s="16"/>
    </row>
    <row r="93" spans="1:6" x14ac:dyDescent="0.25">
      <c r="A93" s="16" t="s">
        <v>55</v>
      </c>
      <c r="B93" s="15" t="s">
        <v>63</v>
      </c>
      <c r="C93" s="15" t="s">
        <v>63</v>
      </c>
      <c r="D93" s="15" t="s">
        <v>63</v>
      </c>
      <c r="E93" s="15" t="s">
        <v>63</v>
      </c>
      <c r="F93" s="15" t="s">
        <v>63</v>
      </c>
    </row>
    <row r="94" spans="1:6" x14ac:dyDescent="0.25">
      <c r="A94" s="16" t="s">
        <v>273</v>
      </c>
      <c r="B94" s="17">
        <v>-1411000</v>
      </c>
      <c r="C94" s="17">
        <v>-1473000</v>
      </c>
      <c r="D94" s="17">
        <v>-1514000</v>
      </c>
      <c r="E94" s="17">
        <v>-1395000</v>
      </c>
      <c r="F94" s="17">
        <v>-1513000</v>
      </c>
    </row>
    <row r="95" spans="1:6" x14ac:dyDescent="0.25">
      <c r="A95" s="16" t="s">
        <v>272</v>
      </c>
      <c r="B95" s="17">
        <v>-1104000</v>
      </c>
      <c r="C95" s="17">
        <v>-1090000</v>
      </c>
      <c r="D95" s="17">
        <v>-1067000</v>
      </c>
      <c r="E95" s="17">
        <v>-958000</v>
      </c>
      <c r="F95" s="17">
        <v>-1192000</v>
      </c>
    </row>
    <row r="96" spans="1:6" x14ac:dyDescent="0.25">
      <c r="A96" s="16" t="s">
        <v>271</v>
      </c>
      <c r="B96" s="17">
        <v>-133000</v>
      </c>
      <c r="C96" s="17">
        <v>-102000</v>
      </c>
      <c r="D96" s="17">
        <v>-76000</v>
      </c>
      <c r="E96" s="17">
        <v>-92000</v>
      </c>
      <c r="F96" s="17">
        <v>-51000</v>
      </c>
    </row>
    <row r="97" spans="1:6" x14ac:dyDescent="0.25">
      <c r="A97" s="16" t="s">
        <v>211</v>
      </c>
      <c r="B97" s="17">
        <v>-27000</v>
      </c>
      <c r="C97" s="15" t="s">
        <v>63</v>
      </c>
      <c r="D97" s="15" t="s">
        <v>63</v>
      </c>
      <c r="E97" s="15" t="s">
        <v>63</v>
      </c>
      <c r="F97" s="15" t="s">
        <v>63</v>
      </c>
    </row>
    <row r="98" spans="1:6" x14ac:dyDescent="0.25">
      <c r="A98" s="16" t="s">
        <v>270</v>
      </c>
      <c r="B98" s="15" t="s">
        <v>63</v>
      </c>
      <c r="C98" s="15" t="s">
        <v>63</v>
      </c>
      <c r="D98" s="15" t="s">
        <v>63</v>
      </c>
      <c r="E98" s="15" t="s">
        <v>63</v>
      </c>
      <c r="F98" s="15" t="s">
        <v>63</v>
      </c>
    </row>
    <row r="99" spans="1:6" x14ac:dyDescent="0.25">
      <c r="A99" s="16" t="s">
        <v>131</v>
      </c>
      <c r="B99" s="22">
        <v>-2675000</v>
      </c>
      <c r="C99" s="22">
        <v>-2665000</v>
      </c>
      <c r="D99" s="22">
        <v>-2657000</v>
      </c>
      <c r="E99" s="22">
        <v>-2445000</v>
      </c>
      <c r="F99" s="22">
        <v>-2756000</v>
      </c>
    </row>
    <row r="100" spans="1:6" x14ac:dyDescent="0.25">
      <c r="A100" s="16"/>
    </row>
    <row r="101" spans="1:6" ht="16.2" thickBot="1" x14ac:dyDescent="0.35">
      <c r="A101" s="50" t="s">
        <v>128</v>
      </c>
      <c r="B101" s="5"/>
      <c r="C101" s="5"/>
      <c r="D101" s="5"/>
      <c r="E101" s="5"/>
      <c r="F101" s="5"/>
    </row>
    <row r="102" spans="1:6" x14ac:dyDescent="0.25">
      <c r="A102" s="27" t="s">
        <v>127</v>
      </c>
      <c r="B102" s="26" t="s">
        <v>126</v>
      </c>
      <c r="C102" s="26" t="s">
        <v>125</v>
      </c>
      <c r="D102" s="26" t="s">
        <v>124</v>
      </c>
      <c r="E102" s="26" t="s">
        <v>123</v>
      </c>
      <c r="F102" s="26" t="s">
        <v>189</v>
      </c>
    </row>
    <row r="103" spans="1:6" x14ac:dyDescent="0.25">
      <c r="A103" s="16" t="s">
        <v>74</v>
      </c>
      <c r="B103" s="20">
        <v>43465</v>
      </c>
      <c r="C103" s="20">
        <v>43830</v>
      </c>
      <c r="D103" s="20">
        <v>44196</v>
      </c>
      <c r="E103" s="20">
        <v>44561</v>
      </c>
      <c r="F103" s="20">
        <v>44926</v>
      </c>
    </row>
    <row r="104" spans="1:6" x14ac:dyDescent="0.25">
      <c r="A104" s="16" t="s">
        <v>122</v>
      </c>
      <c r="B104" s="15" t="s">
        <v>0</v>
      </c>
      <c r="C104" s="15" t="s">
        <v>0</v>
      </c>
      <c r="D104" s="15" t="s">
        <v>0</v>
      </c>
      <c r="E104" s="15" t="s">
        <v>0</v>
      </c>
      <c r="F104" s="15" t="s">
        <v>0</v>
      </c>
    </row>
    <row r="105" spans="1:6" x14ac:dyDescent="0.25">
      <c r="A105" s="16" t="s">
        <v>2</v>
      </c>
      <c r="B105" s="16"/>
      <c r="C105" s="16"/>
      <c r="D105" s="16"/>
      <c r="E105" s="16"/>
      <c r="F105" s="16"/>
    </row>
    <row r="106" spans="1:6" x14ac:dyDescent="0.25">
      <c r="A106" s="19" t="s">
        <v>121</v>
      </c>
      <c r="B106" s="16"/>
      <c r="C106" s="16"/>
      <c r="D106" s="16"/>
      <c r="E106" s="16"/>
      <c r="F106" s="16"/>
    </row>
    <row r="107" spans="1:6" x14ac:dyDescent="0.25">
      <c r="A107" s="16" t="s">
        <v>3</v>
      </c>
      <c r="B107" s="17">
        <v>11063000</v>
      </c>
      <c r="C107" s="17">
        <v>10844000</v>
      </c>
      <c r="D107" s="17">
        <v>10607000</v>
      </c>
      <c r="E107" s="17">
        <v>10943000</v>
      </c>
      <c r="F107" s="17">
        <v>12268000</v>
      </c>
    </row>
    <row r="108" spans="1:6" x14ac:dyDescent="0.25">
      <c r="A108" s="16" t="s">
        <v>130</v>
      </c>
      <c r="B108" s="22">
        <v>11063000</v>
      </c>
      <c r="C108" s="22">
        <v>10844000</v>
      </c>
      <c r="D108" s="22">
        <v>10607000</v>
      </c>
      <c r="E108" s="22">
        <v>10943000</v>
      </c>
      <c r="F108" s="22">
        <v>12268000</v>
      </c>
    </row>
    <row r="109" spans="1:6" x14ac:dyDescent="0.25">
      <c r="A109" s="16" t="s">
        <v>2</v>
      </c>
      <c r="B109" s="16"/>
      <c r="C109" s="16"/>
      <c r="D109" s="16"/>
      <c r="E109" s="16"/>
      <c r="F109" s="16"/>
    </row>
    <row r="110" spans="1:6" x14ac:dyDescent="0.25">
      <c r="A110" s="19" t="s">
        <v>120</v>
      </c>
      <c r="B110" s="16"/>
      <c r="C110" s="16"/>
      <c r="D110" s="16"/>
      <c r="E110" s="16"/>
      <c r="F110" s="16"/>
    </row>
    <row r="111" spans="1:6" x14ac:dyDescent="0.25">
      <c r="A111" s="16" t="s">
        <v>3</v>
      </c>
      <c r="B111" s="17">
        <v>2502000</v>
      </c>
      <c r="C111" s="17">
        <v>2510000</v>
      </c>
      <c r="D111" s="17">
        <v>2162000</v>
      </c>
      <c r="E111" s="17">
        <v>1726000</v>
      </c>
      <c r="F111" s="17">
        <v>1910000</v>
      </c>
    </row>
    <row r="112" spans="1:6" x14ac:dyDescent="0.25">
      <c r="A112" s="16" t="s">
        <v>130</v>
      </c>
      <c r="B112" s="22">
        <v>2502000</v>
      </c>
      <c r="C112" s="22">
        <v>2510000</v>
      </c>
      <c r="D112" s="22">
        <v>2162000</v>
      </c>
      <c r="E112" s="22">
        <v>1726000</v>
      </c>
      <c r="F112" s="22">
        <v>1910000</v>
      </c>
    </row>
    <row r="113" spans="1:6" x14ac:dyDescent="0.25">
      <c r="A113" s="16" t="s">
        <v>2</v>
      </c>
      <c r="B113" s="16"/>
      <c r="C113" s="16"/>
      <c r="D113" s="16"/>
      <c r="E113" s="16"/>
      <c r="F113" s="16"/>
    </row>
    <row r="114" spans="1:6" x14ac:dyDescent="0.25">
      <c r="A114" s="19" t="s">
        <v>119</v>
      </c>
      <c r="B114" s="16"/>
      <c r="C114" s="16"/>
      <c r="D114" s="16"/>
      <c r="E114" s="16"/>
      <c r="F114" s="16"/>
    </row>
    <row r="115" spans="1:6" x14ac:dyDescent="0.25">
      <c r="A115" s="16" t="s">
        <v>3</v>
      </c>
      <c r="B115" s="17">
        <v>-1097000</v>
      </c>
      <c r="C115" s="17">
        <v>-1007000</v>
      </c>
      <c r="D115" s="17">
        <v>-1037000</v>
      </c>
      <c r="E115" s="17">
        <v>-1112000</v>
      </c>
      <c r="F115" s="17">
        <v>-1011000</v>
      </c>
    </row>
    <row r="116" spans="1:6" x14ac:dyDescent="0.25">
      <c r="A116" s="16" t="s">
        <v>130</v>
      </c>
      <c r="B116" s="22">
        <v>-1097000</v>
      </c>
      <c r="C116" s="22">
        <v>-1007000</v>
      </c>
      <c r="D116" s="22">
        <v>-1037000</v>
      </c>
      <c r="E116" s="22">
        <v>-1112000</v>
      </c>
      <c r="F116" s="22">
        <v>-1011000</v>
      </c>
    </row>
    <row r="117" spans="1:6" x14ac:dyDescent="0.25">
      <c r="A117" s="16" t="s">
        <v>2</v>
      </c>
      <c r="B117" s="16"/>
      <c r="C117" s="16"/>
      <c r="D117" s="16"/>
      <c r="E117" s="16"/>
      <c r="F117" s="16"/>
    </row>
    <row r="118" spans="1:6" x14ac:dyDescent="0.25">
      <c r="A118" s="19" t="s">
        <v>118</v>
      </c>
      <c r="B118" s="16"/>
      <c r="C118" s="16"/>
      <c r="D118" s="16"/>
      <c r="E118" s="16"/>
      <c r="F118" s="16"/>
    </row>
    <row r="119" spans="1:6" x14ac:dyDescent="0.25">
      <c r="A119" s="16" t="s">
        <v>3</v>
      </c>
      <c r="B119" s="17">
        <v>1512000</v>
      </c>
      <c r="C119" s="17">
        <v>1117000</v>
      </c>
      <c r="D119" s="17">
        <v>1129000</v>
      </c>
      <c r="E119" s="17">
        <v>1559000</v>
      </c>
      <c r="F119" s="17">
        <v>1439000</v>
      </c>
    </row>
    <row r="120" spans="1:6" x14ac:dyDescent="0.25">
      <c r="A120" s="16" t="s">
        <v>130</v>
      </c>
      <c r="B120" s="22">
        <v>1512000</v>
      </c>
      <c r="C120" s="22">
        <v>1117000</v>
      </c>
      <c r="D120" s="22">
        <v>1129000</v>
      </c>
      <c r="E120" s="22">
        <v>1559000</v>
      </c>
      <c r="F120" s="22">
        <v>1439000</v>
      </c>
    </row>
    <row r="121" spans="1:6" x14ac:dyDescent="0.25">
      <c r="A121" s="16" t="s">
        <v>2</v>
      </c>
      <c r="B121" s="16"/>
      <c r="C121" s="16"/>
      <c r="D121" s="16"/>
      <c r="E121" s="16"/>
      <c r="F121" s="16"/>
    </row>
    <row r="122" spans="1:6" x14ac:dyDescent="0.25">
      <c r="A122" s="19" t="s">
        <v>117</v>
      </c>
      <c r="B122" s="16"/>
      <c r="C122" s="16"/>
      <c r="D122" s="16"/>
      <c r="E122" s="16"/>
      <c r="F122" s="16"/>
    </row>
    <row r="123" spans="1:6" x14ac:dyDescent="0.25">
      <c r="A123" s="16" t="s">
        <v>3</v>
      </c>
      <c r="B123" s="17">
        <v>490000</v>
      </c>
      <c r="C123" s="17">
        <v>213000</v>
      </c>
      <c r="D123" s="17">
        <v>126000</v>
      </c>
      <c r="E123" s="17">
        <v>320000</v>
      </c>
      <c r="F123" s="17">
        <v>1000000</v>
      </c>
    </row>
    <row r="124" spans="1:6" x14ac:dyDescent="0.25">
      <c r="A124" s="16" t="s">
        <v>130</v>
      </c>
      <c r="B124" s="22">
        <v>490000</v>
      </c>
      <c r="C124" s="22">
        <v>213000</v>
      </c>
      <c r="D124" s="22">
        <v>126000</v>
      </c>
      <c r="E124" s="22">
        <v>320000</v>
      </c>
      <c r="F124" s="22">
        <v>1000000</v>
      </c>
    </row>
    <row r="125" spans="1:6" x14ac:dyDescent="0.25">
      <c r="A125" s="16" t="s">
        <v>2</v>
      </c>
      <c r="B125" s="16"/>
      <c r="C125" s="16"/>
      <c r="D125" s="16"/>
      <c r="E125" s="16"/>
      <c r="F125" s="16"/>
    </row>
    <row r="126" spans="1:6" x14ac:dyDescent="0.25">
      <c r="A126" s="19" t="s">
        <v>68</v>
      </c>
      <c r="B126" s="16"/>
      <c r="C126" s="16"/>
      <c r="D126" s="16"/>
      <c r="E126" s="16"/>
      <c r="F126" s="16"/>
    </row>
    <row r="127" spans="1:6" x14ac:dyDescent="0.25">
      <c r="A127" s="16" t="s">
        <v>3</v>
      </c>
      <c r="B127" s="17">
        <v>1348000</v>
      </c>
      <c r="C127" s="17">
        <v>912000</v>
      </c>
      <c r="D127" s="17">
        <v>1079000</v>
      </c>
      <c r="E127" s="17">
        <v>1283000</v>
      </c>
      <c r="F127" s="17">
        <v>406000</v>
      </c>
    </row>
    <row r="128" spans="1:6" x14ac:dyDescent="0.25">
      <c r="A128" s="16" t="s">
        <v>130</v>
      </c>
      <c r="B128" s="22">
        <v>1348000</v>
      </c>
      <c r="C128" s="22">
        <v>912000</v>
      </c>
      <c r="D128" s="22">
        <v>1079000</v>
      </c>
      <c r="E128" s="22">
        <v>1283000</v>
      </c>
      <c r="F128" s="22">
        <v>406000</v>
      </c>
    </row>
    <row r="129" spans="1:6" x14ac:dyDescent="0.25">
      <c r="A129" s="16" t="s">
        <v>2</v>
      </c>
      <c r="B129" s="16"/>
      <c r="C129" s="16"/>
      <c r="D129" s="16"/>
      <c r="E129" s="16"/>
      <c r="F129" s="16"/>
    </row>
    <row r="130" spans="1:6" x14ac:dyDescent="0.25">
      <c r="A130" s="19" t="s">
        <v>65</v>
      </c>
      <c r="B130" s="16"/>
      <c r="C130" s="16"/>
      <c r="D130" s="16"/>
      <c r="E130" s="16"/>
      <c r="F130" s="16"/>
    </row>
    <row r="131" spans="1:6" x14ac:dyDescent="0.25">
      <c r="A131" s="16" t="s">
        <v>3</v>
      </c>
      <c r="B131" s="17">
        <v>40063000</v>
      </c>
      <c r="C131" s="17">
        <v>42301000</v>
      </c>
      <c r="D131" s="17">
        <v>44464000</v>
      </c>
      <c r="E131" s="17">
        <v>45432000</v>
      </c>
      <c r="F131" s="17">
        <v>46108000</v>
      </c>
    </row>
    <row r="132" spans="1:6" x14ac:dyDescent="0.25">
      <c r="A132" s="16" t="s">
        <v>130</v>
      </c>
      <c r="B132" s="22">
        <v>40063000</v>
      </c>
      <c r="C132" s="22">
        <v>42301000</v>
      </c>
      <c r="D132" s="22">
        <v>44464000</v>
      </c>
      <c r="E132" s="22">
        <v>45432000</v>
      </c>
      <c r="F132" s="22">
        <v>46108000</v>
      </c>
    </row>
    <row r="133" spans="1:6" x14ac:dyDescent="0.25">
      <c r="A133" s="16" t="s">
        <v>2</v>
      </c>
      <c r="B133" s="16"/>
      <c r="C133" s="16"/>
      <c r="D133" s="16"/>
      <c r="E133" s="16"/>
      <c r="F133" s="16"/>
    </row>
    <row r="134" spans="1:6" x14ac:dyDescent="0.25">
      <c r="A134" s="19" t="s">
        <v>116</v>
      </c>
      <c r="B134" s="16"/>
      <c r="C134" s="16"/>
      <c r="D134" s="16"/>
      <c r="E134" s="16"/>
      <c r="F134" s="16"/>
    </row>
    <row r="135" spans="1:6" x14ac:dyDescent="0.25">
      <c r="A135" s="16" t="s">
        <v>3</v>
      </c>
      <c r="B135" s="17">
        <v>1534000</v>
      </c>
      <c r="C135" s="17">
        <v>1296000</v>
      </c>
      <c r="D135" s="17">
        <v>1252000</v>
      </c>
      <c r="E135" s="17">
        <v>1395000</v>
      </c>
      <c r="F135" s="17">
        <v>1682000</v>
      </c>
    </row>
    <row r="136" spans="1:6" x14ac:dyDescent="0.25">
      <c r="A136" s="16" t="s">
        <v>130</v>
      </c>
      <c r="B136" s="22">
        <v>1534000</v>
      </c>
      <c r="C136" s="22">
        <v>1296000</v>
      </c>
      <c r="D136" s="22">
        <v>1252000</v>
      </c>
      <c r="E136" s="22">
        <v>1395000</v>
      </c>
      <c r="F136" s="22">
        <v>1682000</v>
      </c>
    </row>
    <row r="137" spans="1:6" x14ac:dyDescent="0.25">
      <c r="A137" s="16" t="s">
        <v>2</v>
      </c>
      <c r="B137" s="16"/>
      <c r="C137" s="16"/>
      <c r="D137" s="16"/>
      <c r="E137" s="16"/>
      <c r="F137" s="16"/>
    </row>
    <row r="138" spans="1:6" x14ac:dyDescent="0.25">
      <c r="A138" s="19" t="s">
        <v>115</v>
      </c>
      <c r="B138" s="16"/>
      <c r="C138" s="16"/>
      <c r="D138" s="16"/>
      <c r="E138" s="16"/>
      <c r="F138" s="16"/>
    </row>
    <row r="139" spans="1:6" x14ac:dyDescent="0.25">
      <c r="A139" s="16" t="s">
        <v>3</v>
      </c>
      <c r="B139" s="17">
        <v>-2675000</v>
      </c>
      <c r="C139" s="17">
        <v>-2665000</v>
      </c>
      <c r="D139" s="17">
        <v>-2657000</v>
      </c>
      <c r="E139" s="17">
        <v>-2445000</v>
      </c>
      <c r="F139" s="17">
        <v>-2756000</v>
      </c>
    </row>
    <row r="140" spans="1:6" x14ac:dyDescent="0.25">
      <c r="A140" s="16" t="s">
        <v>130</v>
      </c>
      <c r="B140" s="22">
        <v>-2675000</v>
      </c>
      <c r="C140" s="22">
        <v>-2665000</v>
      </c>
      <c r="D140" s="22">
        <v>-2657000</v>
      </c>
      <c r="E140" s="22">
        <v>-2445000</v>
      </c>
      <c r="F140" s="22">
        <v>-2756000</v>
      </c>
    </row>
    <row r="141" spans="1:6" ht="15.6" x14ac:dyDescent="0.3">
      <c r="A141" s="46"/>
      <c r="B141" s="5"/>
      <c r="C141" s="5"/>
      <c r="D141" s="5"/>
      <c r="E141" s="5"/>
      <c r="F141" s="5"/>
    </row>
    <row r="142" spans="1:6" x14ac:dyDescent="0.25">
      <c r="A142" s="14" t="s">
        <v>81</v>
      </c>
    </row>
    <row r="143" spans="1:6" ht="16.2" thickBot="1" x14ac:dyDescent="0.35">
      <c r="A143" s="50" t="s">
        <v>129</v>
      </c>
      <c r="B143" s="5"/>
      <c r="C143" s="5"/>
      <c r="D143" s="5"/>
      <c r="E143" s="5"/>
      <c r="F143" s="5"/>
    </row>
    <row r="144" spans="1:6" x14ac:dyDescent="0.25">
      <c r="A144" s="27" t="s">
        <v>127</v>
      </c>
      <c r="B144" s="26" t="s">
        <v>126</v>
      </c>
      <c r="C144" s="26" t="s">
        <v>125</v>
      </c>
      <c r="D144" s="26" t="s">
        <v>124</v>
      </c>
      <c r="E144" s="26" t="s">
        <v>123</v>
      </c>
      <c r="F144" s="26" t="s">
        <v>189</v>
      </c>
    </row>
    <row r="145" spans="1:6" x14ac:dyDescent="0.25">
      <c r="A145" s="16" t="s">
        <v>74</v>
      </c>
      <c r="B145" s="20">
        <v>43465</v>
      </c>
      <c r="C145" s="20">
        <v>43830</v>
      </c>
      <c r="D145" s="20">
        <v>44196</v>
      </c>
      <c r="E145" s="20">
        <v>44561</v>
      </c>
      <c r="F145" s="20">
        <v>44926</v>
      </c>
    </row>
    <row r="146" spans="1:6" x14ac:dyDescent="0.25">
      <c r="A146" s="16" t="s">
        <v>122</v>
      </c>
      <c r="B146" s="15" t="s">
        <v>0</v>
      </c>
      <c r="C146" s="15" t="s">
        <v>0</v>
      </c>
      <c r="D146" s="15" t="s">
        <v>0</v>
      </c>
      <c r="E146" s="15" t="s">
        <v>0</v>
      </c>
      <c r="F146" s="15" t="s">
        <v>0</v>
      </c>
    </row>
    <row r="147" spans="1:6" x14ac:dyDescent="0.25">
      <c r="A147" s="16" t="s">
        <v>2</v>
      </c>
      <c r="B147" s="16"/>
      <c r="C147" s="16"/>
      <c r="D147" s="16"/>
      <c r="E147" s="16"/>
      <c r="F147" s="16"/>
    </row>
    <row r="148" spans="1:6" x14ac:dyDescent="0.25">
      <c r="A148" s="19" t="s">
        <v>55</v>
      </c>
      <c r="B148" s="16"/>
      <c r="C148" s="16"/>
      <c r="D148" s="16"/>
      <c r="E148" s="16"/>
      <c r="F148" s="16"/>
    </row>
    <row r="149" spans="1:6" x14ac:dyDescent="0.25">
      <c r="A149" s="19" t="s">
        <v>121</v>
      </c>
      <c r="B149" s="29" t="s">
        <v>63</v>
      </c>
      <c r="C149" s="29" t="s">
        <v>63</v>
      </c>
      <c r="D149" s="29" t="s">
        <v>63</v>
      </c>
      <c r="E149" s="29" t="s">
        <v>63</v>
      </c>
      <c r="F149" s="29" t="s">
        <v>63</v>
      </c>
    </row>
    <row r="150" spans="1:6" x14ac:dyDescent="0.25">
      <c r="A150" s="19" t="s">
        <v>120</v>
      </c>
      <c r="B150" s="29" t="s">
        <v>63</v>
      </c>
      <c r="C150" s="29" t="s">
        <v>63</v>
      </c>
      <c r="D150" s="29" t="s">
        <v>63</v>
      </c>
      <c r="E150" s="29" t="s">
        <v>63</v>
      </c>
      <c r="F150" s="29" t="s">
        <v>63</v>
      </c>
    </row>
    <row r="151" spans="1:6" x14ac:dyDescent="0.25">
      <c r="A151" s="19" t="s">
        <v>119</v>
      </c>
      <c r="B151" s="29" t="s">
        <v>63</v>
      </c>
      <c r="C151" s="29" t="s">
        <v>63</v>
      </c>
      <c r="D151" s="29" t="s">
        <v>63</v>
      </c>
      <c r="E151" s="29" t="s">
        <v>63</v>
      </c>
      <c r="F151" s="29" t="s">
        <v>63</v>
      </c>
    </row>
    <row r="152" spans="1:6" x14ac:dyDescent="0.25">
      <c r="A152" s="19" t="s">
        <v>118</v>
      </c>
      <c r="B152" s="29" t="s">
        <v>63</v>
      </c>
      <c r="C152" s="29" t="s">
        <v>63</v>
      </c>
      <c r="D152" s="29" t="s">
        <v>63</v>
      </c>
      <c r="E152" s="29" t="s">
        <v>63</v>
      </c>
      <c r="F152" s="29" t="s">
        <v>63</v>
      </c>
    </row>
    <row r="153" spans="1:6" x14ac:dyDescent="0.25">
      <c r="A153" s="19" t="s">
        <v>117</v>
      </c>
      <c r="B153" s="29" t="s">
        <v>63</v>
      </c>
      <c r="C153" s="29" t="s">
        <v>63</v>
      </c>
      <c r="D153" s="29" t="s">
        <v>63</v>
      </c>
      <c r="E153" s="29" t="s">
        <v>63</v>
      </c>
      <c r="F153" s="29" t="s">
        <v>63</v>
      </c>
    </row>
    <row r="154" spans="1:6" x14ac:dyDescent="0.25">
      <c r="A154" s="19" t="s">
        <v>68</v>
      </c>
      <c r="B154" s="22">
        <v>326000</v>
      </c>
      <c r="C154" s="22">
        <v>8000</v>
      </c>
      <c r="D154" s="29" t="s">
        <v>63</v>
      </c>
      <c r="E154" s="29" t="s">
        <v>63</v>
      </c>
      <c r="F154" s="29" t="s">
        <v>63</v>
      </c>
    </row>
    <row r="155" spans="1:6" x14ac:dyDescent="0.25">
      <c r="A155" s="19" t="s">
        <v>65</v>
      </c>
      <c r="B155" s="29" t="s">
        <v>63</v>
      </c>
      <c r="C155" s="29" t="s">
        <v>63</v>
      </c>
      <c r="D155" s="29" t="s">
        <v>63</v>
      </c>
      <c r="E155" s="29" t="s">
        <v>63</v>
      </c>
      <c r="F155" s="29" t="s">
        <v>63</v>
      </c>
    </row>
    <row r="156" spans="1:6" x14ac:dyDescent="0.25">
      <c r="A156" s="19" t="s">
        <v>116</v>
      </c>
      <c r="B156" s="29" t="s">
        <v>63</v>
      </c>
      <c r="C156" s="29" t="s">
        <v>63</v>
      </c>
      <c r="D156" s="29" t="s">
        <v>63</v>
      </c>
      <c r="E156" s="29" t="s">
        <v>63</v>
      </c>
      <c r="F156" s="29" t="s">
        <v>63</v>
      </c>
    </row>
    <row r="157" spans="1:6" x14ac:dyDescent="0.25">
      <c r="A157" s="19" t="s">
        <v>115</v>
      </c>
      <c r="B157" s="29" t="s">
        <v>63</v>
      </c>
      <c r="C157" s="29" t="s">
        <v>63</v>
      </c>
      <c r="D157" s="29" t="s">
        <v>63</v>
      </c>
      <c r="E157" s="29" t="s">
        <v>63</v>
      </c>
      <c r="F157" s="29" t="s">
        <v>63</v>
      </c>
    </row>
    <row r="158" spans="1:6" x14ac:dyDescent="0.25">
      <c r="A158" s="16" t="s">
        <v>2</v>
      </c>
      <c r="B158" s="16"/>
      <c r="C158" s="16"/>
      <c r="D158" s="16"/>
      <c r="E158" s="16"/>
      <c r="F158" s="16"/>
    </row>
    <row r="159" spans="1:6" x14ac:dyDescent="0.25">
      <c r="A159" s="19" t="s">
        <v>273</v>
      </c>
      <c r="B159" s="16"/>
      <c r="C159" s="16"/>
      <c r="D159" s="16"/>
      <c r="E159" s="16"/>
      <c r="F159" s="16"/>
    </row>
    <row r="160" spans="1:6" x14ac:dyDescent="0.25">
      <c r="A160" s="19" t="s">
        <v>121</v>
      </c>
      <c r="B160" s="22">
        <v>10103000</v>
      </c>
      <c r="C160" s="22">
        <v>9698000</v>
      </c>
      <c r="D160" s="22">
        <v>9363000</v>
      </c>
      <c r="E160" s="22">
        <v>9711000</v>
      </c>
      <c r="F160" s="22">
        <v>10801000</v>
      </c>
    </row>
    <row r="161" spans="1:6" x14ac:dyDescent="0.25">
      <c r="A161" s="19" t="s">
        <v>120</v>
      </c>
      <c r="B161" s="29" t="s">
        <v>63</v>
      </c>
      <c r="C161" s="29" t="s">
        <v>63</v>
      </c>
      <c r="D161" s="29" t="s">
        <v>63</v>
      </c>
      <c r="E161" s="22">
        <v>1465000</v>
      </c>
      <c r="F161" s="22">
        <v>1388000</v>
      </c>
    </row>
    <row r="162" spans="1:6" x14ac:dyDescent="0.25">
      <c r="A162" s="19" t="s">
        <v>119</v>
      </c>
      <c r="B162" s="22">
        <v>-514000</v>
      </c>
      <c r="C162" s="22">
        <v>-495000</v>
      </c>
      <c r="D162" s="22">
        <v>-501000</v>
      </c>
      <c r="E162" s="22">
        <v>-522000</v>
      </c>
      <c r="F162" s="22">
        <v>-526000</v>
      </c>
    </row>
    <row r="163" spans="1:6" x14ac:dyDescent="0.25">
      <c r="A163" s="19" t="s">
        <v>118</v>
      </c>
      <c r="B163" s="29" t="s">
        <v>63</v>
      </c>
      <c r="C163" s="29" t="s">
        <v>63</v>
      </c>
      <c r="D163" s="29" t="s">
        <v>63</v>
      </c>
      <c r="E163" s="22">
        <v>1652000</v>
      </c>
      <c r="F163" s="22">
        <v>1208000</v>
      </c>
    </row>
    <row r="164" spans="1:6" x14ac:dyDescent="0.25">
      <c r="A164" s="19" t="s">
        <v>117</v>
      </c>
      <c r="B164" s="22">
        <v>422000</v>
      </c>
      <c r="C164" s="22">
        <v>271000</v>
      </c>
      <c r="D164" s="22">
        <v>113000</v>
      </c>
      <c r="E164" s="22">
        <v>364000</v>
      </c>
      <c r="F164" s="22">
        <v>251000</v>
      </c>
    </row>
    <row r="165" spans="1:6" x14ac:dyDescent="0.25">
      <c r="A165" s="19" t="s">
        <v>68</v>
      </c>
      <c r="B165" s="22">
        <v>1242000</v>
      </c>
      <c r="C165" s="22">
        <v>1076000</v>
      </c>
      <c r="D165" s="22">
        <v>959000</v>
      </c>
      <c r="E165" s="22">
        <v>1288000</v>
      </c>
      <c r="F165" s="22">
        <v>957000</v>
      </c>
    </row>
    <row r="166" spans="1:6" x14ac:dyDescent="0.25">
      <c r="A166" s="19" t="s">
        <v>65</v>
      </c>
      <c r="B166" s="22">
        <v>28690000</v>
      </c>
      <c r="C166" s="22">
        <v>29642000</v>
      </c>
      <c r="D166" s="22">
        <v>30855000</v>
      </c>
      <c r="E166" s="22">
        <v>30812000</v>
      </c>
      <c r="F166" s="22">
        <v>31749000</v>
      </c>
    </row>
    <row r="167" spans="1:6" x14ac:dyDescent="0.25">
      <c r="A167" s="19" t="s">
        <v>116</v>
      </c>
      <c r="B167" s="22">
        <v>812000</v>
      </c>
      <c r="C167" s="22">
        <v>863000</v>
      </c>
      <c r="D167" s="22">
        <v>896000</v>
      </c>
      <c r="E167" s="22">
        <v>911000</v>
      </c>
      <c r="F167" s="22">
        <v>967000</v>
      </c>
    </row>
    <row r="168" spans="1:6" x14ac:dyDescent="0.25">
      <c r="A168" s="19" t="s">
        <v>115</v>
      </c>
      <c r="B168" s="22">
        <v>-1411000</v>
      </c>
      <c r="C168" s="22">
        <v>-1473000</v>
      </c>
      <c r="D168" s="22">
        <v>-1514000</v>
      </c>
      <c r="E168" s="22">
        <v>-1395000</v>
      </c>
      <c r="F168" s="22">
        <v>-1513000</v>
      </c>
    </row>
    <row r="169" spans="1:6" x14ac:dyDescent="0.25">
      <c r="A169" s="16" t="s">
        <v>2</v>
      </c>
      <c r="B169" s="16"/>
      <c r="C169" s="16"/>
      <c r="D169" s="16"/>
      <c r="E169" s="16"/>
      <c r="F169" s="16"/>
    </row>
    <row r="170" spans="1:6" x14ac:dyDescent="0.25">
      <c r="A170" s="19" t="s">
        <v>272</v>
      </c>
      <c r="B170" s="16"/>
      <c r="C170" s="16"/>
      <c r="D170" s="16"/>
      <c r="E170" s="16"/>
      <c r="F170" s="16"/>
    </row>
    <row r="171" spans="1:6" x14ac:dyDescent="0.25">
      <c r="A171" s="19" t="s">
        <v>121</v>
      </c>
      <c r="B171" s="22">
        <v>1353000</v>
      </c>
      <c r="C171" s="22">
        <v>1526000</v>
      </c>
      <c r="D171" s="22">
        <v>1630000</v>
      </c>
      <c r="E171" s="22">
        <v>1618000</v>
      </c>
      <c r="F171" s="22">
        <v>1868000</v>
      </c>
    </row>
    <row r="172" spans="1:6" x14ac:dyDescent="0.25">
      <c r="A172" s="19" t="s">
        <v>120</v>
      </c>
      <c r="B172" s="29" t="s">
        <v>63</v>
      </c>
      <c r="C172" s="29" t="s">
        <v>63</v>
      </c>
      <c r="D172" s="29" t="s">
        <v>63</v>
      </c>
      <c r="E172" s="22">
        <v>678000</v>
      </c>
      <c r="F172" s="22">
        <v>665000</v>
      </c>
    </row>
    <row r="173" spans="1:6" x14ac:dyDescent="0.25">
      <c r="A173" s="19" t="s">
        <v>119</v>
      </c>
      <c r="B173" s="22">
        <v>-167000</v>
      </c>
      <c r="C173" s="22">
        <v>-192000</v>
      </c>
      <c r="D173" s="22">
        <v>-219000</v>
      </c>
      <c r="E173" s="22">
        <v>-247000</v>
      </c>
      <c r="F173" s="22">
        <v>-230000</v>
      </c>
    </row>
    <row r="174" spans="1:6" x14ac:dyDescent="0.25">
      <c r="A174" s="19" t="s">
        <v>118</v>
      </c>
      <c r="B174" s="29" t="s">
        <v>63</v>
      </c>
      <c r="C174" s="29" t="s">
        <v>63</v>
      </c>
      <c r="D174" s="29" t="s">
        <v>63</v>
      </c>
      <c r="E174" s="22">
        <v>535000</v>
      </c>
      <c r="F174" s="22">
        <v>504000</v>
      </c>
    </row>
    <row r="175" spans="1:6" x14ac:dyDescent="0.25">
      <c r="A175" s="19" t="s">
        <v>117</v>
      </c>
      <c r="B175" s="22">
        <v>122000</v>
      </c>
      <c r="C175" s="22">
        <v>113000</v>
      </c>
      <c r="D175" s="22">
        <v>138000</v>
      </c>
      <c r="E175" s="22">
        <v>127000</v>
      </c>
      <c r="F175" s="22">
        <v>110000</v>
      </c>
    </row>
    <row r="176" spans="1:6" x14ac:dyDescent="0.25">
      <c r="A176" s="19" t="s">
        <v>68</v>
      </c>
      <c r="B176" s="22">
        <v>397000</v>
      </c>
      <c r="C176" s="22">
        <v>447000</v>
      </c>
      <c r="D176" s="22">
        <v>464000</v>
      </c>
      <c r="E176" s="22">
        <v>408000</v>
      </c>
      <c r="F176" s="22">
        <v>361000</v>
      </c>
    </row>
    <row r="177" spans="1:6" x14ac:dyDescent="0.25">
      <c r="A177" s="19" t="s">
        <v>65</v>
      </c>
      <c r="B177" s="22">
        <v>10404000</v>
      </c>
      <c r="C177" s="22">
        <v>11611000</v>
      </c>
      <c r="D177" s="22">
        <v>12592000</v>
      </c>
      <c r="E177" s="22">
        <v>13237000</v>
      </c>
      <c r="F177" s="22">
        <v>13835000</v>
      </c>
    </row>
    <row r="178" spans="1:6" x14ac:dyDescent="0.25">
      <c r="A178" s="19" t="s">
        <v>116</v>
      </c>
      <c r="B178" s="22">
        <v>252000</v>
      </c>
      <c r="C178" s="22">
        <v>284000</v>
      </c>
      <c r="D178" s="22">
        <v>313000</v>
      </c>
      <c r="E178" s="22">
        <v>325000</v>
      </c>
      <c r="F178" s="22">
        <v>335000</v>
      </c>
    </row>
    <row r="179" spans="1:6" x14ac:dyDescent="0.25">
      <c r="A179" s="19" t="s">
        <v>115</v>
      </c>
      <c r="B179" s="22">
        <v>-1104000</v>
      </c>
      <c r="C179" s="22">
        <v>-1090000</v>
      </c>
      <c r="D179" s="22">
        <v>-1067000</v>
      </c>
      <c r="E179" s="22">
        <v>-958000</v>
      </c>
      <c r="F179" s="22">
        <v>-1192000</v>
      </c>
    </row>
    <row r="180" spans="1:6" x14ac:dyDescent="0.25">
      <c r="A180" s="16" t="s">
        <v>2</v>
      </c>
      <c r="B180" s="16"/>
      <c r="C180" s="16"/>
      <c r="D180" s="16"/>
      <c r="E180" s="16"/>
      <c r="F180" s="16"/>
    </row>
    <row r="181" spans="1:6" x14ac:dyDescent="0.25">
      <c r="A181" s="19" t="s">
        <v>271</v>
      </c>
      <c r="B181" s="16"/>
      <c r="C181" s="16"/>
      <c r="D181" s="16"/>
      <c r="E181" s="16"/>
      <c r="F181" s="16"/>
    </row>
    <row r="182" spans="1:6" x14ac:dyDescent="0.25">
      <c r="A182" s="19" t="s">
        <v>121</v>
      </c>
      <c r="B182" s="22">
        <v>34000</v>
      </c>
      <c r="C182" s="22">
        <v>14000</v>
      </c>
      <c r="D182" s="22">
        <v>9000</v>
      </c>
      <c r="E182" s="22">
        <v>14000</v>
      </c>
      <c r="F182" s="22">
        <v>27000</v>
      </c>
    </row>
    <row r="183" spans="1:6" x14ac:dyDescent="0.25">
      <c r="A183" s="19" t="s">
        <v>120</v>
      </c>
      <c r="B183" s="29" t="s">
        <v>63</v>
      </c>
      <c r="C183" s="29" t="s">
        <v>63</v>
      </c>
      <c r="D183" s="29" t="s">
        <v>63</v>
      </c>
      <c r="E183" s="29" t="s">
        <v>63</v>
      </c>
      <c r="F183" s="29" t="s">
        <v>63</v>
      </c>
    </row>
    <row r="184" spans="1:6" x14ac:dyDescent="0.25">
      <c r="A184" s="19" t="s">
        <v>119</v>
      </c>
      <c r="B184" s="22">
        <v>-468000</v>
      </c>
      <c r="C184" s="22">
        <v>-372000</v>
      </c>
      <c r="D184" s="22">
        <v>-358000</v>
      </c>
      <c r="E184" s="22">
        <v>-382000</v>
      </c>
      <c r="F184" s="22">
        <v>-350000</v>
      </c>
    </row>
    <row r="185" spans="1:6" x14ac:dyDescent="0.25">
      <c r="A185" s="19" t="s">
        <v>118</v>
      </c>
      <c r="B185" s="29" t="s">
        <v>63</v>
      </c>
      <c r="C185" s="29" t="s">
        <v>63</v>
      </c>
      <c r="D185" s="29" t="s">
        <v>63</v>
      </c>
      <c r="E185" s="29" t="s">
        <v>63</v>
      </c>
      <c r="F185" s="29" t="s">
        <v>63</v>
      </c>
    </row>
    <row r="186" spans="1:6" x14ac:dyDescent="0.25">
      <c r="A186" s="19" t="s">
        <v>117</v>
      </c>
      <c r="B186" s="22">
        <v>-54000</v>
      </c>
      <c r="C186" s="22">
        <v>-171000</v>
      </c>
      <c r="D186" s="22">
        <v>-125000</v>
      </c>
      <c r="E186" s="22">
        <v>-171000</v>
      </c>
      <c r="F186" s="22">
        <v>639000</v>
      </c>
    </row>
    <row r="187" spans="1:6" x14ac:dyDescent="0.25">
      <c r="A187" s="19" t="s">
        <v>68</v>
      </c>
      <c r="B187" s="22">
        <v>-617000</v>
      </c>
      <c r="C187" s="22">
        <v>-619000</v>
      </c>
      <c r="D187" s="22">
        <v>-344000</v>
      </c>
      <c r="E187" s="22">
        <v>-413000</v>
      </c>
      <c r="F187" s="22">
        <v>-912000</v>
      </c>
    </row>
    <row r="188" spans="1:6" x14ac:dyDescent="0.25">
      <c r="A188" s="19" t="s">
        <v>65</v>
      </c>
      <c r="B188" s="22">
        <v>944000</v>
      </c>
      <c r="C188" s="22">
        <v>1015000</v>
      </c>
      <c r="D188" s="22">
        <v>1017000</v>
      </c>
      <c r="E188" s="22">
        <v>1383000</v>
      </c>
      <c r="F188" s="22">
        <v>524000</v>
      </c>
    </row>
    <row r="189" spans="1:6" x14ac:dyDescent="0.25">
      <c r="A189" s="19" t="s">
        <v>116</v>
      </c>
      <c r="B189" s="22">
        <v>3000</v>
      </c>
      <c r="C189" s="22">
        <v>5000</v>
      </c>
      <c r="D189" s="22">
        <v>4000</v>
      </c>
      <c r="E189" s="22">
        <v>3000</v>
      </c>
      <c r="F189" s="22">
        <v>7000</v>
      </c>
    </row>
    <row r="190" spans="1:6" x14ac:dyDescent="0.25">
      <c r="A190" s="19" t="s">
        <v>115</v>
      </c>
      <c r="B190" s="22">
        <v>-133000</v>
      </c>
      <c r="C190" s="22">
        <v>-102000</v>
      </c>
      <c r="D190" s="22">
        <v>-76000</v>
      </c>
      <c r="E190" s="22">
        <v>-92000</v>
      </c>
      <c r="F190" s="22">
        <v>-51000</v>
      </c>
    </row>
    <row r="191" spans="1:6" x14ac:dyDescent="0.25">
      <c r="A191" s="16" t="s">
        <v>2</v>
      </c>
      <c r="B191" s="16"/>
      <c r="C191" s="16"/>
      <c r="D191" s="16"/>
      <c r="E191" s="16"/>
      <c r="F191" s="16"/>
    </row>
    <row r="192" spans="1:6" x14ac:dyDescent="0.25">
      <c r="A192" s="19" t="s">
        <v>211</v>
      </c>
      <c r="B192" s="16"/>
      <c r="C192" s="16"/>
      <c r="D192" s="16"/>
      <c r="E192" s="16"/>
      <c r="F192" s="16"/>
    </row>
    <row r="193" spans="1:6" x14ac:dyDescent="0.25">
      <c r="A193" s="19" t="s">
        <v>121</v>
      </c>
      <c r="B193" s="22">
        <v>-229000</v>
      </c>
      <c r="C193" s="22">
        <v>-203000</v>
      </c>
      <c r="D193" s="22">
        <v>-212000</v>
      </c>
      <c r="E193" s="22">
        <v>-211000</v>
      </c>
      <c r="F193" s="22">
        <v>-237000</v>
      </c>
    </row>
    <row r="194" spans="1:6" x14ac:dyDescent="0.25">
      <c r="A194" s="19" t="s">
        <v>120</v>
      </c>
      <c r="B194" s="29" t="s">
        <v>63</v>
      </c>
      <c r="C194" s="29" t="s">
        <v>63</v>
      </c>
      <c r="D194" s="29" t="s">
        <v>63</v>
      </c>
      <c r="E194" s="29" t="s">
        <v>63</v>
      </c>
      <c r="F194" s="29" t="s">
        <v>63</v>
      </c>
    </row>
    <row r="195" spans="1:6" x14ac:dyDescent="0.25">
      <c r="A195" s="19" t="s">
        <v>119</v>
      </c>
      <c r="B195" s="22">
        <v>33000</v>
      </c>
      <c r="C195" s="22">
        <v>26000</v>
      </c>
      <c r="D195" s="22">
        <v>13000</v>
      </c>
      <c r="E195" s="22">
        <v>12000</v>
      </c>
      <c r="F195" s="22">
        <v>67000</v>
      </c>
    </row>
    <row r="196" spans="1:6" x14ac:dyDescent="0.25">
      <c r="A196" s="19" t="s">
        <v>118</v>
      </c>
      <c r="B196" s="29" t="s">
        <v>63</v>
      </c>
      <c r="C196" s="29" t="s">
        <v>63</v>
      </c>
      <c r="D196" s="29" t="s">
        <v>63</v>
      </c>
      <c r="E196" s="29" t="s">
        <v>63</v>
      </c>
      <c r="F196" s="29" t="s">
        <v>63</v>
      </c>
    </row>
    <row r="197" spans="1:6" x14ac:dyDescent="0.25">
      <c r="A197" s="19" t="s">
        <v>117</v>
      </c>
      <c r="B197" s="29" t="s">
        <v>63</v>
      </c>
      <c r="C197" s="29" t="s">
        <v>63</v>
      </c>
      <c r="D197" s="29" t="s">
        <v>63</v>
      </c>
      <c r="E197" s="29" t="s">
        <v>63</v>
      </c>
      <c r="F197" s="29" t="s">
        <v>63</v>
      </c>
    </row>
    <row r="198" spans="1:6" x14ac:dyDescent="0.25">
      <c r="A198" s="19" t="s">
        <v>68</v>
      </c>
      <c r="B198" s="29" t="s">
        <v>63</v>
      </c>
      <c r="C198" s="29" t="s">
        <v>63</v>
      </c>
      <c r="D198" s="29" t="s">
        <v>63</v>
      </c>
      <c r="E198" s="29" t="s">
        <v>63</v>
      </c>
      <c r="F198" s="29" t="s">
        <v>63</v>
      </c>
    </row>
    <row r="199" spans="1:6" x14ac:dyDescent="0.25">
      <c r="A199" s="19" t="s">
        <v>65</v>
      </c>
      <c r="B199" s="22">
        <v>25000</v>
      </c>
      <c r="C199" s="22">
        <v>33000</v>
      </c>
      <c r="D199" s="29" t="s">
        <v>63</v>
      </c>
      <c r="E199" s="29" t="s">
        <v>63</v>
      </c>
      <c r="F199" s="29" t="s">
        <v>63</v>
      </c>
    </row>
    <row r="200" spans="1:6" x14ac:dyDescent="0.25">
      <c r="A200" s="19" t="s">
        <v>116</v>
      </c>
      <c r="B200" s="22">
        <v>69000</v>
      </c>
      <c r="C200" s="22">
        <v>68000</v>
      </c>
      <c r="D200" s="22">
        <v>61000</v>
      </c>
      <c r="E200" s="22">
        <v>63000</v>
      </c>
      <c r="F200" s="22">
        <v>66000</v>
      </c>
    </row>
    <row r="201" spans="1:6" x14ac:dyDescent="0.25">
      <c r="A201" s="19" t="s">
        <v>115</v>
      </c>
      <c r="B201" s="22">
        <v>-27000</v>
      </c>
      <c r="C201" s="29" t="s">
        <v>63</v>
      </c>
      <c r="D201" s="29" t="s">
        <v>63</v>
      </c>
      <c r="E201" s="29" t="s">
        <v>63</v>
      </c>
      <c r="F201" s="29" t="s">
        <v>63</v>
      </c>
    </row>
    <row r="202" spans="1:6" x14ac:dyDescent="0.25">
      <c r="A202" s="16" t="s">
        <v>2</v>
      </c>
      <c r="B202" s="16"/>
      <c r="C202" s="16"/>
      <c r="D202" s="16"/>
      <c r="E202" s="16"/>
      <c r="F202" s="16"/>
    </row>
    <row r="203" spans="1:6" x14ac:dyDescent="0.25">
      <c r="A203" s="19" t="s">
        <v>270</v>
      </c>
      <c r="B203" s="16"/>
      <c r="C203" s="16"/>
      <c r="D203" s="16"/>
      <c r="E203" s="16"/>
      <c r="F203" s="16"/>
    </row>
    <row r="204" spans="1:6" x14ac:dyDescent="0.25">
      <c r="A204" s="19" t="s">
        <v>121</v>
      </c>
      <c r="B204" s="29" t="s">
        <v>63</v>
      </c>
      <c r="C204" s="29" t="s">
        <v>63</v>
      </c>
      <c r="D204" s="29" t="s">
        <v>63</v>
      </c>
      <c r="E204" s="29" t="s">
        <v>63</v>
      </c>
      <c r="F204" s="29" t="s">
        <v>63</v>
      </c>
    </row>
    <row r="205" spans="1:6" x14ac:dyDescent="0.25">
      <c r="A205" s="19" t="s">
        <v>120</v>
      </c>
      <c r="B205" s="29" t="s">
        <v>63</v>
      </c>
      <c r="C205" s="29" t="s">
        <v>63</v>
      </c>
      <c r="D205" s="29" t="s">
        <v>63</v>
      </c>
      <c r="E205" s="22">
        <v>-417000</v>
      </c>
      <c r="F205" s="22">
        <v>-143000</v>
      </c>
    </row>
    <row r="206" spans="1:6" x14ac:dyDescent="0.25">
      <c r="A206" s="19" t="s">
        <v>119</v>
      </c>
      <c r="B206" s="29" t="s">
        <v>63</v>
      </c>
      <c r="C206" s="29" t="s">
        <v>63</v>
      </c>
      <c r="D206" s="29" t="s">
        <v>63</v>
      </c>
      <c r="E206" s="29" t="s">
        <v>63</v>
      </c>
      <c r="F206" s="29" t="s">
        <v>63</v>
      </c>
    </row>
    <row r="207" spans="1:6" x14ac:dyDescent="0.25">
      <c r="A207" s="19" t="s">
        <v>118</v>
      </c>
      <c r="B207" s="29" t="s">
        <v>63</v>
      </c>
      <c r="C207" s="29" t="s">
        <v>63</v>
      </c>
      <c r="D207" s="29" t="s">
        <v>63</v>
      </c>
      <c r="E207" s="22">
        <v>-628000</v>
      </c>
      <c r="F207" s="22">
        <v>-273000</v>
      </c>
    </row>
    <row r="208" spans="1:6" x14ac:dyDescent="0.25">
      <c r="A208" s="19" t="s">
        <v>117</v>
      </c>
      <c r="B208" s="29" t="s">
        <v>63</v>
      </c>
      <c r="C208" s="29" t="s">
        <v>63</v>
      </c>
      <c r="D208" s="29" t="s">
        <v>63</v>
      </c>
      <c r="E208" s="29" t="s">
        <v>63</v>
      </c>
      <c r="F208" s="29" t="s">
        <v>63</v>
      </c>
    </row>
    <row r="209" spans="1:6" x14ac:dyDescent="0.25">
      <c r="A209" s="19" t="s">
        <v>68</v>
      </c>
      <c r="B209" s="29" t="s">
        <v>63</v>
      </c>
      <c r="C209" s="29" t="s">
        <v>63</v>
      </c>
      <c r="D209" s="29" t="s">
        <v>63</v>
      </c>
      <c r="E209" s="29" t="s">
        <v>63</v>
      </c>
      <c r="F209" s="29" t="s">
        <v>63</v>
      </c>
    </row>
    <row r="210" spans="1:6" x14ac:dyDescent="0.25">
      <c r="A210" s="19" t="s">
        <v>65</v>
      </c>
      <c r="B210" s="29" t="s">
        <v>63</v>
      </c>
      <c r="C210" s="29" t="s">
        <v>63</v>
      </c>
      <c r="D210" s="29" t="s">
        <v>63</v>
      </c>
      <c r="E210" s="29" t="s">
        <v>63</v>
      </c>
      <c r="F210" s="29" t="s">
        <v>63</v>
      </c>
    </row>
    <row r="211" spans="1:6" x14ac:dyDescent="0.25">
      <c r="A211" s="19" t="s">
        <v>116</v>
      </c>
      <c r="B211" s="29" t="s">
        <v>63</v>
      </c>
      <c r="C211" s="29" t="s">
        <v>63</v>
      </c>
      <c r="D211" s="29" t="s">
        <v>63</v>
      </c>
      <c r="E211" s="29" t="s">
        <v>63</v>
      </c>
      <c r="F211" s="29" t="s">
        <v>63</v>
      </c>
    </row>
    <row r="212" spans="1:6" x14ac:dyDescent="0.25">
      <c r="A212" s="19" t="s">
        <v>115</v>
      </c>
      <c r="B212" s="29" t="s">
        <v>63</v>
      </c>
      <c r="C212" s="29" t="s">
        <v>63</v>
      </c>
      <c r="D212" s="29" t="s">
        <v>63</v>
      </c>
      <c r="E212" s="29" t="s">
        <v>63</v>
      </c>
      <c r="F212" s="29" t="s">
        <v>63</v>
      </c>
    </row>
    <row r="213" spans="1:6" x14ac:dyDescent="0.25">
      <c r="A213" s="16"/>
    </row>
    <row r="214" spans="1:6" ht="16.2" thickBot="1" x14ac:dyDescent="0.35">
      <c r="A214" s="50" t="s">
        <v>128</v>
      </c>
      <c r="B214" s="5"/>
      <c r="C214" s="5"/>
      <c r="D214" s="5"/>
      <c r="E214" s="5"/>
      <c r="F214" s="5"/>
    </row>
    <row r="215" spans="1:6" x14ac:dyDescent="0.25">
      <c r="A215" s="27" t="s">
        <v>127</v>
      </c>
      <c r="B215" s="26" t="s">
        <v>126</v>
      </c>
      <c r="C215" s="26" t="s">
        <v>125</v>
      </c>
      <c r="D215" s="26" t="s">
        <v>124</v>
      </c>
      <c r="E215" s="26" t="s">
        <v>123</v>
      </c>
      <c r="F215" s="26" t="s">
        <v>189</v>
      </c>
    </row>
    <row r="216" spans="1:6" x14ac:dyDescent="0.25">
      <c r="A216" s="16" t="s">
        <v>74</v>
      </c>
      <c r="B216" s="20">
        <v>43465</v>
      </c>
      <c r="C216" s="20">
        <v>43830</v>
      </c>
      <c r="D216" s="20">
        <v>44196</v>
      </c>
      <c r="E216" s="20">
        <v>44561</v>
      </c>
      <c r="F216" s="20">
        <v>44926</v>
      </c>
    </row>
    <row r="217" spans="1:6" x14ac:dyDescent="0.25">
      <c r="A217" s="16" t="s">
        <v>122</v>
      </c>
      <c r="B217" s="15" t="s">
        <v>0</v>
      </c>
      <c r="C217" s="15" t="s">
        <v>0</v>
      </c>
      <c r="D217" s="15" t="s">
        <v>0</v>
      </c>
      <c r="E217" s="15" t="s">
        <v>0</v>
      </c>
      <c r="F217" s="15" t="s">
        <v>0</v>
      </c>
    </row>
    <row r="218" spans="1:6" x14ac:dyDescent="0.25">
      <c r="A218" s="16" t="s">
        <v>2</v>
      </c>
      <c r="B218" s="16"/>
      <c r="C218" s="16"/>
      <c r="D218" s="16"/>
      <c r="E218" s="16"/>
      <c r="F218" s="16"/>
    </row>
    <row r="219" spans="1:6" x14ac:dyDescent="0.25">
      <c r="A219" s="19" t="s">
        <v>3</v>
      </c>
      <c r="B219" s="16"/>
      <c r="C219" s="16"/>
      <c r="D219" s="16"/>
      <c r="E219" s="16"/>
      <c r="F219" s="16"/>
    </row>
    <row r="220" spans="1:6" x14ac:dyDescent="0.25">
      <c r="A220" s="19" t="s">
        <v>121</v>
      </c>
      <c r="B220" s="22">
        <v>11063000</v>
      </c>
      <c r="C220" s="22">
        <v>10844000</v>
      </c>
      <c r="D220" s="22">
        <v>10607000</v>
      </c>
      <c r="E220" s="22">
        <v>10943000</v>
      </c>
      <c r="F220" s="22">
        <v>12268000</v>
      </c>
    </row>
    <row r="221" spans="1:6" x14ac:dyDescent="0.25">
      <c r="A221" s="19" t="s">
        <v>120</v>
      </c>
      <c r="B221" s="22">
        <v>2502000</v>
      </c>
      <c r="C221" s="22">
        <v>2510000</v>
      </c>
      <c r="D221" s="22">
        <v>2162000</v>
      </c>
      <c r="E221" s="22">
        <v>1726000</v>
      </c>
      <c r="F221" s="22">
        <v>1910000</v>
      </c>
    </row>
    <row r="222" spans="1:6" x14ac:dyDescent="0.25">
      <c r="A222" s="19" t="s">
        <v>119</v>
      </c>
      <c r="B222" s="22">
        <v>-1097000</v>
      </c>
      <c r="C222" s="22">
        <v>-1007000</v>
      </c>
      <c r="D222" s="22">
        <v>-1037000</v>
      </c>
      <c r="E222" s="22">
        <v>-1112000</v>
      </c>
      <c r="F222" s="22">
        <v>-1011000</v>
      </c>
    </row>
    <row r="223" spans="1:6" x14ac:dyDescent="0.25">
      <c r="A223" s="19" t="s">
        <v>118</v>
      </c>
      <c r="B223" s="22">
        <v>1512000</v>
      </c>
      <c r="C223" s="22">
        <v>1117000</v>
      </c>
      <c r="D223" s="22">
        <v>1129000</v>
      </c>
      <c r="E223" s="22">
        <v>1559000</v>
      </c>
      <c r="F223" s="22">
        <v>1439000</v>
      </c>
    </row>
    <row r="224" spans="1:6" x14ac:dyDescent="0.25">
      <c r="A224" s="19" t="s">
        <v>117</v>
      </c>
      <c r="B224" s="22">
        <v>490000</v>
      </c>
      <c r="C224" s="22">
        <v>213000</v>
      </c>
      <c r="D224" s="22">
        <v>126000</v>
      </c>
      <c r="E224" s="22">
        <v>320000</v>
      </c>
      <c r="F224" s="22">
        <v>1000000</v>
      </c>
    </row>
    <row r="225" spans="1:6" x14ac:dyDescent="0.25">
      <c r="A225" s="19" t="s">
        <v>68</v>
      </c>
      <c r="B225" s="22">
        <v>1348000</v>
      </c>
      <c r="C225" s="22">
        <v>912000</v>
      </c>
      <c r="D225" s="22">
        <v>1079000</v>
      </c>
      <c r="E225" s="22">
        <v>1283000</v>
      </c>
      <c r="F225" s="22">
        <v>406000</v>
      </c>
    </row>
    <row r="226" spans="1:6" x14ac:dyDescent="0.25">
      <c r="A226" s="19" t="s">
        <v>65</v>
      </c>
      <c r="B226" s="22">
        <v>40063000</v>
      </c>
      <c r="C226" s="22">
        <v>42301000</v>
      </c>
      <c r="D226" s="22">
        <v>44464000</v>
      </c>
      <c r="E226" s="22">
        <v>45432000</v>
      </c>
      <c r="F226" s="22">
        <v>46108000</v>
      </c>
    </row>
    <row r="227" spans="1:6" x14ac:dyDescent="0.25">
      <c r="A227" s="19" t="s">
        <v>116</v>
      </c>
      <c r="B227" s="22">
        <v>1534000</v>
      </c>
      <c r="C227" s="22">
        <v>1296000</v>
      </c>
      <c r="D227" s="22">
        <v>1252000</v>
      </c>
      <c r="E227" s="22">
        <v>1395000</v>
      </c>
      <c r="F227" s="22">
        <v>1682000</v>
      </c>
    </row>
    <row r="228" spans="1:6" x14ac:dyDescent="0.25">
      <c r="A228" s="19" t="s">
        <v>115</v>
      </c>
      <c r="B228" s="22">
        <v>-2675000</v>
      </c>
      <c r="C228" s="22">
        <v>-2665000</v>
      </c>
      <c r="D228" s="22">
        <v>-2657000</v>
      </c>
      <c r="E228" s="22">
        <v>-2445000</v>
      </c>
      <c r="F228" s="22">
        <v>-2756000</v>
      </c>
    </row>
    <row r="229" spans="1:6" x14ac:dyDescent="0.25">
      <c r="A229" s="14"/>
    </row>
    <row r="230" spans="1:6" ht="178.5" customHeight="1" x14ac:dyDescent="0.3">
      <c r="A230" s="46" t="s">
        <v>62</v>
      </c>
      <c r="B230" s="5"/>
      <c r="C230" s="5"/>
      <c r="D230" s="5"/>
      <c r="E230" s="5"/>
      <c r="F230" s="5"/>
    </row>
  </sheetData>
  <mergeCells count="9">
    <mergeCell ref="A214:F214"/>
    <mergeCell ref="A230:F230"/>
    <mergeCell ref="A2:L2"/>
    <mergeCell ref="A1:D1"/>
    <mergeCell ref="A13:F13"/>
    <mergeCell ref="A15:F15"/>
    <mergeCell ref="A101:F101"/>
    <mergeCell ref="A141:F141"/>
    <mergeCell ref="A143:F143"/>
  </mergeCells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3725-CF3B-4835-9DD1-06BB5F81A686}">
  <dimension ref="A1:L190"/>
  <sheetViews>
    <sheetView zoomScaleNormal="100" workbookViewId="0">
      <selection activeCell="H21" sqref="H21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142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141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44</v>
      </c>
      <c r="B21" s="17">
        <v>2546525</v>
      </c>
      <c r="C21" s="17">
        <v>2545942</v>
      </c>
      <c r="D21" s="17">
        <v>2265320</v>
      </c>
      <c r="E21" s="17">
        <v>2539636</v>
      </c>
      <c r="F21" s="17">
        <v>3408587</v>
      </c>
      <c r="H21" s="13">
        <f>F21/F25</f>
        <v>0.91090343761399362</v>
      </c>
    </row>
    <row r="22" spans="1:8" x14ac:dyDescent="0.25">
      <c r="A22" s="16" t="s">
        <v>43</v>
      </c>
      <c r="B22" s="17">
        <v>49</v>
      </c>
      <c r="C22" s="17">
        <v>89</v>
      </c>
      <c r="D22" s="17">
        <v>944</v>
      </c>
      <c r="E22" s="17">
        <v>4345</v>
      </c>
      <c r="F22" s="17">
        <v>12330</v>
      </c>
    </row>
    <row r="23" spans="1:8" x14ac:dyDescent="0.25">
      <c r="A23" s="16" t="s">
        <v>274</v>
      </c>
      <c r="B23" s="17">
        <v>314275</v>
      </c>
      <c r="C23" s="17">
        <v>327917</v>
      </c>
      <c r="D23" s="17">
        <v>313511</v>
      </c>
      <c r="E23" s="17">
        <v>306398</v>
      </c>
      <c r="F23" s="17">
        <v>321068</v>
      </c>
    </row>
    <row r="24" spans="1:8" x14ac:dyDescent="0.25">
      <c r="A24" s="16" t="s">
        <v>190</v>
      </c>
      <c r="B24" s="15" t="s">
        <v>63</v>
      </c>
      <c r="C24" s="15" t="s">
        <v>63</v>
      </c>
      <c r="D24" s="15" t="s">
        <v>63</v>
      </c>
      <c r="E24" s="15" t="s">
        <v>63</v>
      </c>
      <c r="F24" s="15" t="s">
        <v>63</v>
      </c>
    </row>
    <row r="25" spans="1:8" x14ac:dyDescent="0.25">
      <c r="A25" s="16" t="s">
        <v>131</v>
      </c>
      <c r="B25" s="22">
        <v>2860849</v>
      </c>
      <c r="C25" s="22">
        <v>2873948</v>
      </c>
      <c r="D25" s="22">
        <v>2579775</v>
      </c>
      <c r="E25" s="22">
        <v>2850379</v>
      </c>
      <c r="F25" s="22">
        <v>3741985</v>
      </c>
    </row>
    <row r="26" spans="1:8" x14ac:dyDescent="0.25">
      <c r="A26" s="16" t="s">
        <v>2</v>
      </c>
      <c r="B26" s="16"/>
      <c r="C26" s="16"/>
      <c r="D26" s="16"/>
      <c r="E26" s="16"/>
      <c r="F26" s="16"/>
    </row>
    <row r="27" spans="1:8" x14ac:dyDescent="0.25">
      <c r="A27" s="19" t="s">
        <v>120</v>
      </c>
      <c r="B27" s="16"/>
      <c r="C27" s="16"/>
      <c r="D27" s="16"/>
      <c r="E27" s="16"/>
      <c r="F27" s="16"/>
    </row>
    <row r="28" spans="1:8" x14ac:dyDescent="0.25">
      <c r="A28" s="16" t="s">
        <v>44</v>
      </c>
      <c r="B28" s="17">
        <v>241661</v>
      </c>
      <c r="C28" s="17">
        <v>254378</v>
      </c>
      <c r="D28" s="17">
        <v>268550</v>
      </c>
      <c r="E28" s="17">
        <v>279558</v>
      </c>
      <c r="F28" s="17">
        <v>299191</v>
      </c>
    </row>
    <row r="29" spans="1:8" x14ac:dyDescent="0.25">
      <c r="A29" s="16" t="s">
        <v>43</v>
      </c>
      <c r="B29" s="17">
        <v>-16540</v>
      </c>
      <c r="C29" s="17">
        <v>-17266</v>
      </c>
      <c r="D29" s="17">
        <v>-18866</v>
      </c>
      <c r="E29" s="17">
        <v>-21695</v>
      </c>
      <c r="F29" s="17">
        <v>-19636</v>
      </c>
    </row>
    <row r="30" spans="1:8" x14ac:dyDescent="0.25">
      <c r="A30" s="16" t="s">
        <v>274</v>
      </c>
      <c r="B30" s="17">
        <v>108235</v>
      </c>
      <c r="C30" s="17">
        <v>110909</v>
      </c>
      <c r="D30" s="17">
        <v>61809</v>
      </c>
      <c r="E30" s="17">
        <v>128203</v>
      </c>
      <c r="F30" s="17">
        <v>101518</v>
      </c>
    </row>
    <row r="31" spans="1:8" x14ac:dyDescent="0.25">
      <c r="A31" s="16" t="s">
        <v>190</v>
      </c>
      <c r="B31" s="15" t="s">
        <v>63</v>
      </c>
      <c r="C31" s="15" t="s">
        <v>63</v>
      </c>
      <c r="D31" s="15" t="s">
        <v>63</v>
      </c>
      <c r="E31" s="15" t="s">
        <v>63</v>
      </c>
      <c r="F31" s="15" t="s">
        <v>63</v>
      </c>
    </row>
    <row r="32" spans="1:8" x14ac:dyDescent="0.25">
      <c r="A32" s="16" t="s">
        <v>131</v>
      </c>
      <c r="B32" s="22">
        <v>333356</v>
      </c>
      <c r="C32" s="22">
        <v>348021</v>
      </c>
      <c r="D32" s="22">
        <v>311493</v>
      </c>
      <c r="E32" s="22">
        <v>386066</v>
      </c>
      <c r="F32" s="22">
        <v>381073</v>
      </c>
    </row>
    <row r="33" spans="1:6" x14ac:dyDescent="0.25">
      <c r="A33" s="16" t="s">
        <v>2</v>
      </c>
      <c r="B33" s="16"/>
      <c r="C33" s="16"/>
      <c r="D33" s="16"/>
      <c r="E33" s="16"/>
      <c r="F33" s="16"/>
    </row>
    <row r="34" spans="1:6" x14ac:dyDescent="0.25">
      <c r="A34" s="19" t="s">
        <v>119</v>
      </c>
      <c r="B34" s="16"/>
      <c r="C34" s="16"/>
      <c r="D34" s="16"/>
      <c r="E34" s="16"/>
      <c r="F34" s="16"/>
    </row>
    <row r="35" spans="1:6" x14ac:dyDescent="0.25">
      <c r="A35" s="16" t="s">
        <v>44</v>
      </c>
      <c r="B35" s="17">
        <v>-73348</v>
      </c>
      <c r="C35" s="17">
        <v>-70842</v>
      </c>
      <c r="D35" s="17">
        <v>-67794</v>
      </c>
      <c r="E35" s="17">
        <v>-72447</v>
      </c>
      <c r="F35" s="17">
        <v>-76416</v>
      </c>
    </row>
    <row r="36" spans="1:6" x14ac:dyDescent="0.25">
      <c r="A36" s="16" t="s">
        <v>43</v>
      </c>
      <c r="B36" s="17">
        <v>-15329</v>
      </c>
      <c r="C36" s="17">
        <v>-20057</v>
      </c>
      <c r="D36" s="17">
        <v>-20900</v>
      </c>
      <c r="E36" s="17">
        <v>-21916</v>
      </c>
      <c r="F36" s="17">
        <v>-26986</v>
      </c>
    </row>
    <row r="37" spans="1:6" x14ac:dyDescent="0.25">
      <c r="A37" s="16" t="s">
        <v>274</v>
      </c>
      <c r="B37" s="17">
        <v>-15539</v>
      </c>
      <c r="C37" s="17">
        <v>-18440</v>
      </c>
      <c r="D37" s="17">
        <v>-11114</v>
      </c>
      <c r="E37" s="17">
        <v>-5040</v>
      </c>
      <c r="F37" s="17">
        <v>-13301</v>
      </c>
    </row>
    <row r="38" spans="1:6" x14ac:dyDescent="0.25">
      <c r="A38" s="16" t="s">
        <v>190</v>
      </c>
      <c r="B38" s="15" t="s">
        <v>63</v>
      </c>
      <c r="C38" s="15" t="s">
        <v>63</v>
      </c>
      <c r="D38" s="15" t="s">
        <v>63</v>
      </c>
      <c r="E38" s="15" t="s">
        <v>63</v>
      </c>
      <c r="F38" s="15" t="s">
        <v>63</v>
      </c>
    </row>
    <row r="39" spans="1:6" x14ac:dyDescent="0.25">
      <c r="A39" s="16" t="s">
        <v>131</v>
      </c>
      <c r="B39" s="22">
        <v>-104216</v>
      </c>
      <c r="C39" s="22">
        <v>-109339</v>
      </c>
      <c r="D39" s="22">
        <v>-99808</v>
      </c>
      <c r="E39" s="22">
        <v>-99403</v>
      </c>
      <c r="F39" s="22">
        <v>-116703</v>
      </c>
    </row>
    <row r="40" spans="1:6" x14ac:dyDescent="0.25">
      <c r="A40" s="16" t="s">
        <v>2</v>
      </c>
      <c r="B40" s="16"/>
      <c r="C40" s="16"/>
      <c r="D40" s="16"/>
      <c r="E40" s="16"/>
      <c r="F40" s="16"/>
    </row>
    <row r="41" spans="1:6" x14ac:dyDescent="0.25">
      <c r="A41" s="19" t="s">
        <v>118</v>
      </c>
      <c r="B41" s="16"/>
      <c r="C41" s="16"/>
      <c r="D41" s="16"/>
      <c r="E41" s="16"/>
      <c r="F41" s="16"/>
    </row>
    <row r="42" spans="1:6" x14ac:dyDescent="0.25">
      <c r="A42" s="16" t="s">
        <v>44</v>
      </c>
      <c r="B42" s="17">
        <v>180426</v>
      </c>
      <c r="C42" s="17">
        <v>197140</v>
      </c>
      <c r="D42" s="17">
        <v>211753</v>
      </c>
      <c r="E42" s="17">
        <v>223785</v>
      </c>
      <c r="F42" s="17">
        <v>240600</v>
      </c>
    </row>
    <row r="43" spans="1:6" x14ac:dyDescent="0.25">
      <c r="A43" s="16" t="s">
        <v>43</v>
      </c>
      <c r="B43" s="17">
        <v>-32543</v>
      </c>
      <c r="C43" s="17">
        <v>-37765</v>
      </c>
      <c r="D43" s="17">
        <v>-40400</v>
      </c>
      <c r="E43" s="17">
        <v>-43481</v>
      </c>
      <c r="F43" s="17">
        <v>-38646</v>
      </c>
    </row>
    <row r="44" spans="1:6" x14ac:dyDescent="0.25">
      <c r="A44" s="16" t="s">
        <v>274</v>
      </c>
      <c r="B44" s="17">
        <v>106578</v>
      </c>
      <c r="C44" s="17">
        <v>112034</v>
      </c>
      <c r="D44" s="17">
        <v>69271</v>
      </c>
      <c r="E44" s="17">
        <v>130559</v>
      </c>
      <c r="F44" s="17">
        <v>102241</v>
      </c>
    </row>
    <row r="45" spans="1:6" x14ac:dyDescent="0.25">
      <c r="A45" s="16" t="s">
        <v>190</v>
      </c>
      <c r="B45" s="15" t="s">
        <v>63</v>
      </c>
      <c r="C45" s="15" t="s">
        <v>63</v>
      </c>
      <c r="D45" s="15" t="s">
        <v>63</v>
      </c>
      <c r="E45" s="15" t="s">
        <v>63</v>
      </c>
      <c r="F45" s="15" t="s">
        <v>63</v>
      </c>
    </row>
    <row r="46" spans="1:6" x14ac:dyDescent="0.25">
      <c r="A46" s="16" t="s">
        <v>131</v>
      </c>
      <c r="B46" s="22">
        <v>254461</v>
      </c>
      <c r="C46" s="22">
        <v>271409</v>
      </c>
      <c r="D46" s="22">
        <v>240624</v>
      </c>
      <c r="E46" s="22">
        <v>310863</v>
      </c>
      <c r="F46" s="22">
        <v>304195</v>
      </c>
    </row>
    <row r="47" spans="1:6" x14ac:dyDescent="0.25">
      <c r="A47" s="16" t="s">
        <v>2</v>
      </c>
      <c r="B47" s="16"/>
      <c r="C47" s="16"/>
      <c r="D47" s="16"/>
      <c r="E47" s="16"/>
      <c r="F47" s="16"/>
    </row>
    <row r="48" spans="1:6" x14ac:dyDescent="0.25">
      <c r="A48" s="19" t="s">
        <v>117</v>
      </c>
      <c r="B48" s="16"/>
      <c r="C48" s="16"/>
      <c r="D48" s="16"/>
      <c r="E48" s="16"/>
      <c r="F48" s="16"/>
    </row>
    <row r="49" spans="1:6" x14ac:dyDescent="0.25">
      <c r="A49" s="16" t="s">
        <v>44</v>
      </c>
      <c r="B49" s="17">
        <v>34778</v>
      </c>
      <c r="C49" s="17">
        <v>38305</v>
      </c>
      <c r="D49" s="17">
        <v>40418</v>
      </c>
      <c r="E49" s="17">
        <v>44148</v>
      </c>
      <c r="F49" s="17">
        <v>49676</v>
      </c>
    </row>
    <row r="50" spans="1:6" x14ac:dyDescent="0.25">
      <c r="A50" s="16" t="s">
        <v>43</v>
      </c>
      <c r="B50" s="17">
        <v>-8050</v>
      </c>
      <c r="C50" s="17">
        <v>-9729</v>
      </c>
      <c r="D50" s="17">
        <v>-11196</v>
      </c>
      <c r="E50" s="17">
        <v>-10666</v>
      </c>
      <c r="F50" s="17">
        <v>-10761</v>
      </c>
    </row>
    <row r="51" spans="1:6" x14ac:dyDescent="0.25">
      <c r="A51" s="16" t="s">
        <v>274</v>
      </c>
      <c r="B51" s="17">
        <v>24069</v>
      </c>
      <c r="C51" s="17">
        <v>23061</v>
      </c>
      <c r="D51" s="17">
        <v>11688</v>
      </c>
      <c r="E51" s="17">
        <v>29325</v>
      </c>
      <c r="F51" s="17">
        <v>22252</v>
      </c>
    </row>
    <row r="52" spans="1:6" x14ac:dyDescent="0.25">
      <c r="A52" s="16" t="s">
        <v>190</v>
      </c>
      <c r="B52" s="15" t="s">
        <v>63</v>
      </c>
      <c r="C52" s="15" t="s">
        <v>63</v>
      </c>
      <c r="D52" s="15" t="s">
        <v>63</v>
      </c>
      <c r="E52" s="15" t="s">
        <v>63</v>
      </c>
      <c r="F52" s="15" t="s">
        <v>63</v>
      </c>
    </row>
    <row r="53" spans="1:6" x14ac:dyDescent="0.25">
      <c r="A53" s="16" t="s">
        <v>131</v>
      </c>
      <c r="B53" s="22">
        <v>50797</v>
      </c>
      <c r="C53" s="22">
        <v>51637</v>
      </c>
      <c r="D53" s="22">
        <v>40910</v>
      </c>
      <c r="E53" s="22">
        <v>62807</v>
      </c>
      <c r="F53" s="22">
        <v>61167</v>
      </c>
    </row>
    <row r="54" spans="1:6" x14ac:dyDescent="0.25">
      <c r="A54" s="16" t="s">
        <v>2</v>
      </c>
      <c r="B54" s="16"/>
      <c r="C54" s="16"/>
      <c r="D54" s="16"/>
      <c r="E54" s="16"/>
      <c r="F54" s="16"/>
    </row>
    <row r="55" spans="1:6" x14ac:dyDescent="0.25">
      <c r="A55" s="19" t="s">
        <v>68</v>
      </c>
      <c r="B55" s="16"/>
      <c r="C55" s="16"/>
      <c r="D55" s="16"/>
      <c r="E55" s="16"/>
      <c r="F55" s="16"/>
    </row>
    <row r="56" spans="1:6" x14ac:dyDescent="0.25">
      <c r="A56" s="16" t="s">
        <v>44</v>
      </c>
      <c r="B56" s="17">
        <v>143653</v>
      </c>
      <c r="C56" s="17">
        <v>156840</v>
      </c>
      <c r="D56" s="17">
        <v>169340</v>
      </c>
      <c r="E56" s="17">
        <v>177642</v>
      </c>
      <c r="F56" s="17">
        <v>188929</v>
      </c>
    </row>
    <row r="57" spans="1:6" x14ac:dyDescent="0.25">
      <c r="A57" s="16" t="s">
        <v>43</v>
      </c>
      <c r="B57" s="17">
        <v>-24388</v>
      </c>
      <c r="C57" s="17">
        <v>-27931</v>
      </c>
      <c r="D57" s="17">
        <v>-29099</v>
      </c>
      <c r="E57" s="17">
        <v>-32710</v>
      </c>
      <c r="F57" s="17">
        <v>-27780</v>
      </c>
    </row>
    <row r="58" spans="1:6" x14ac:dyDescent="0.25">
      <c r="A58" s="16" t="s">
        <v>274</v>
      </c>
      <c r="B58" s="17">
        <v>82509</v>
      </c>
      <c r="C58" s="17">
        <v>88973</v>
      </c>
      <c r="D58" s="17">
        <v>57583</v>
      </c>
      <c r="E58" s="17">
        <v>101234</v>
      </c>
      <c r="F58" s="17">
        <v>79989</v>
      </c>
    </row>
    <row r="59" spans="1:6" x14ac:dyDescent="0.25">
      <c r="A59" s="16" t="s">
        <v>190</v>
      </c>
      <c r="B59" s="15" t="s">
        <v>63</v>
      </c>
      <c r="C59" s="15" t="s">
        <v>63</v>
      </c>
      <c r="D59" s="15" t="s">
        <v>63</v>
      </c>
      <c r="E59" s="15" t="s">
        <v>63</v>
      </c>
      <c r="F59" s="15" t="s">
        <v>63</v>
      </c>
    </row>
    <row r="60" spans="1:6" x14ac:dyDescent="0.25">
      <c r="A60" s="16" t="s">
        <v>131</v>
      </c>
      <c r="B60" s="22">
        <v>201774</v>
      </c>
      <c r="C60" s="22">
        <v>217882</v>
      </c>
      <c r="D60" s="22">
        <v>197824</v>
      </c>
      <c r="E60" s="22">
        <v>246166</v>
      </c>
      <c r="F60" s="22">
        <v>241138</v>
      </c>
    </row>
    <row r="61" spans="1:6" x14ac:dyDescent="0.25">
      <c r="A61" s="16" t="s">
        <v>2</v>
      </c>
      <c r="B61" s="16"/>
      <c r="C61" s="16"/>
      <c r="D61" s="16"/>
      <c r="E61" s="16"/>
      <c r="F61" s="16"/>
    </row>
    <row r="62" spans="1:6" x14ac:dyDescent="0.25">
      <c r="A62" s="19" t="s">
        <v>65</v>
      </c>
      <c r="B62" s="16"/>
      <c r="C62" s="16"/>
      <c r="D62" s="16"/>
      <c r="E62" s="16"/>
      <c r="F62" s="16"/>
    </row>
    <row r="63" spans="1:6" x14ac:dyDescent="0.25">
      <c r="A63" s="16" t="s">
        <v>44</v>
      </c>
      <c r="B63" s="17">
        <v>5967503</v>
      </c>
      <c r="C63" s="17">
        <v>6388682</v>
      </c>
      <c r="D63" s="17">
        <v>6457373</v>
      </c>
      <c r="E63" s="17">
        <v>6491625</v>
      </c>
      <c r="F63" s="17">
        <v>6597467</v>
      </c>
    </row>
    <row r="64" spans="1:6" x14ac:dyDescent="0.25">
      <c r="A64" s="16" t="s">
        <v>43</v>
      </c>
      <c r="B64" s="17">
        <v>108654</v>
      </c>
      <c r="C64" s="17">
        <v>123552</v>
      </c>
      <c r="D64" s="17">
        <v>150101</v>
      </c>
      <c r="E64" s="17">
        <v>149409</v>
      </c>
      <c r="F64" s="17">
        <v>140807</v>
      </c>
    </row>
    <row r="65" spans="1:6" x14ac:dyDescent="0.25">
      <c r="A65" s="16" t="s">
        <v>274</v>
      </c>
      <c r="B65" s="17">
        <v>7027894</v>
      </c>
      <c r="C65" s="17">
        <v>7233017</v>
      </c>
      <c r="D65" s="17">
        <v>8396533</v>
      </c>
      <c r="E65" s="17">
        <v>9181603</v>
      </c>
      <c r="F65" s="17">
        <v>9545970</v>
      </c>
    </row>
    <row r="66" spans="1:6" x14ac:dyDescent="0.25">
      <c r="A66" s="16" t="s">
        <v>190</v>
      </c>
      <c r="B66" s="15" t="s">
        <v>63</v>
      </c>
      <c r="C66" s="15" t="s">
        <v>63</v>
      </c>
      <c r="D66" s="15" t="s">
        <v>63</v>
      </c>
      <c r="E66" s="15" t="s">
        <v>63</v>
      </c>
      <c r="F66" s="15" t="s">
        <v>63</v>
      </c>
    </row>
    <row r="67" spans="1:6" x14ac:dyDescent="0.25">
      <c r="A67" s="16" t="s">
        <v>131</v>
      </c>
      <c r="B67" s="22">
        <v>13104051</v>
      </c>
      <c r="C67" s="22">
        <v>13745251</v>
      </c>
      <c r="D67" s="22">
        <v>15004007</v>
      </c>
      <c r="E67" s="22">
        <v>15822637</v>
      </c>
      <c r="F67" s="22">
        <v>16284244</v>
      </c>
    </row>
    <row r="68" spans="1:6" x14ac:dyDescent="0.25">
      <c r="A68" s="16" t="s">
        <v>2</v>
      </c>
      <c r="B68" s="16"/>
      <c r="C68" s="16"/>
      <c r="D68" s="16"/>
      <c r="E68" s="16"/>
      <c r="F68" s="16"/>
    </row>
    <row r="69" spans="1:6" x14ac:dyDescent="0.25">
      <c r="A69" s="19" t="s">
        <v>116</v>
      </c>
      <c r="B69" s="16"/>
      <c r="C69" s="16"/>
      <c r="D69" s="16"/>
      <c r="E69" s="16"/>
      <c r="F69" s="16"/>
    </row>
    <row r="70" spans="1:6" x14ac:dyDescent="0.25">
      <c r="A70" s="16" t="s">
        <v>44</v>
      </c>
      <c r="B70" s="17">
        <v>230228</v>
      </c>
      <c r="C70" s="17">
        <v>245362</v>
      </c>
      <c r="D70" s="17">
        <v>256479</v>
      </c>
      <c r="E70" s="17">
        <v>251206</v>
      </c>
      <c r="F70" s="17">
        <v>260744</v>
      </c>
    </row>
    <row r="71" spans="1:6" x14ac:dyDescent="0.25">
      <c r="A71" s="16" t="s">
        <v>43</v>
      </c>
      <c r="B71" s="17">
        <v>3958</v>
      </c>
      <c r="C71" s="17">
        <v>4076</v>
      </c>
      <c r="D71" s="17">
        <v>4950</v>
      </c>
      <c r="E71" s="17">
        <v>6372</v>
      </c>
      <c r="F71" s="17">
        <v>9661</v>
      </c>
    </row>
    <row r="72" spans="1:6" x14ac:dyDescent="0.25">
      <c r="A72" s="16" t="s">
        <v>274</v>
      </c>
      <c r="B72" s="17">
        <v>21443</v>
      </c>
      <c r="C72" s="17">
        <v>28675</v>
      </c>
      <c r="D72" s="17">
        <v>29349</v>
      </c>
      <c r="E72" s="17">
        <v>21124</v>
      </c>
      <c r="F72" s="17">
        <v>24436</v>
      </c>
    </row>
    <row r="73" spans="1:6" x14ac:dyDescent="0.25">
      <c r="A73" s="16" t="s">
        <v>190</v>
      </c>
      <c r="B73" s="15" t="s">
        <v>63</v>
      </c>
      <c r="C73" s="15" t="s">
        <v>63</v>
      </c>
      <c r="D73" s="15" t="s">
        <v>63</v>
      </c>
      <c r="E73" s="15" t="s">
        <v>63</v>
      </c>
      <c r="F73" s="15" t="s">
        <v>63</v>
      </c>
    </row>
    <row r="74" spans="1:6" x14ac:dyDescent="0.25">
      <c r="A74" s="16" t="s">
        <v>131</v>
      </c>
      <c r="B74" s="22">
        <v>255629</v>
      </c>
      <c r="C74" s="22">
        <v>278113</v>
      </c>
      <c r="D74" s="22">
        <v>290778</v>
      </c>
      <c r="E74" s="22">
        <v>278702</v>
      </c>
      <c r="F74" s="22">
        <v>294841</v>
      </c>
    </row>
    <row r="75" spans="1:6" x14ac:dyDescent="0.25">
      <c r="A75" s="16" t="s">
        <v>2</v>
      </c>
      <c r="B75" s="16"/>
      <c r="C75" s="16"/>
      <c r="D75" s="16"/>
      <c r="E75" s="16"/>
      <c r="F75" s="16"/>
    </row>
    <row r="76" spans="1:6" x14ac:dyDescent="0.25">
      <c r="A76" s="19" t="s">
        <v>115</v>
      </c>
      <c r="B76" s="16"/>
      <c r="C76" s="16"/>
      <c r="D76" s="16"/>
      <c r="E76" s="16"/>
      <c r="F76" s="16"/>
    </row>
    <row r="77" spans="1:6" x14ac:dyDescent="0.25">
      <c r="A77" s="16" t="s">
        <v>44</v>
      </c>
      <c r="B77" s="17">
        <v>-415264</v>
      </c>
      <c r="C77" s="17">
        <v>-419898</v>
      </c>
      <c r="D77" s="17">
        <v>-350864</v>
      </c>
      <c r="E77" s="17">
        <v>-292000</v>
      </c>
      <c r="F77" s="17">
        <v>-329457</v>
      </c>
    </row>
    <row r="78" spans="1:6" x14ac:dyDescent="0.25">
      <c r="A78" s="16" t="s">
        <v>43</v>
      </c>
      <c r="B78" s="17">
        <v>-18840</v>
      </c>
      <c r="C78" s="17">
        <v>-13447</v>
      </c>
      <c r="D78" s="17">
        <v>-20828</v>
      </c>
      <c r="E78" s="17">
        <v>-11393</v>
      </c>
      <c r="F78" s="17">
        <v>-9876</v>
      </c>
    </row>
    <row r="79" spans="1:6" x14ac:dyDescent="0.25">
      <c r="A79" s="16" t="s">
        <v>274</v>
      </c>
      <c r="B79" s="17">
        <v>-72666</v>
      </c>
      <c r="C79" s="17">
        <v>-24175</v>
      </c>
      <c r="D79" s="17">
        <v>-12203</v>
      </c>
      <c r="E79" s="17">
        <v>-11131</v>
      </c>
      <c r="F79" s="17">
        <v>-4704</v>
      </c>
    </row>
    <row r="80" spans="1:6" x14ac:dyDescent="0.25">
      <c r="A80" s="16" t="s">
        <v>190</v>
      </c>
      <c r="B80" s="15" t="s">
        <v>63</v>
      </c>
      <c r="C80" s="15" t="s">
        <v>63</v>
      </c>
      <c r="D80" s="15" t="s">
        <v>63</v>
      </c>
      <c r="E80" s="15" t="s">
        <v>63</v>
      </c>
      <c r="F80" s="15" t="s">
        <v>63</v>
      </c>
    </row>
    <row r="81" spans="1:6" x14ac:dyDescent="0.25">
      <c r="A81" s="16" t="s">
        <v>131</v>
      </c>
      <c r="B81" s="22">
        <v>-506770</v>
      </c>
      <c r="C81" s="22">
        <v>-457520</v>
      </c>
      <c r="D81" s="22">
        <v>-383895</v>
      </c>
      <c r="E81" s="22">
        <v>-314524</v>
      </c>
      <c r="F81" s="22">
        <v>-344037</v>
      </c>
    </row>
    <row r="82" spans="1:6" x14ac:dyDescent="0.25">
      <c r="A82" s="16"/>
    </row>
    <row r="83" spans="1:6" ht="16.2" thickBot="1" x14ac:dyDescent="0.35">
      <c r="A83" s="50" t="s">
        <v>128</v>
      </c>
      <c r="B83" s="5"/>
      <c r="C83" s="5"/>
      <c r="D83" s="5"/>
      <c r="E83" s="5"/>
      <c r="F83" s="5"/>
    </row>
    <row r="84" spans="1:6" x14ac:dyDescent="0.25">
      <c r="A84" s="27" t="s">
        <v>127</v>
      </c>
      <c r="B84" s="26" t="s">
        <v>126</v>
      </c>
      <c r="C84" s="26" t="s">
        <v>125</v>
      </c>
      <c r="D84" s="26" t="s">
        <v>124</v>
      </c>
      <c r="E84" s="26" t="s">
        <v>123</v>
      </c>
      <c r="F84" s="26" t="s">
        <v>189</v>
      </c>
    </row>
    <row r="85" spans="1:6" x14ac:dyDescent="0.25">
      <c r="A85" s="16" t="s">
        <v>74</v>
      </c>
      <c r="B85" s="20">
        <v>43465</v>
      </c>
      <c r="C85" s="20">
        <v>43830</v>
      </c>
      <c r="D85" s="20">
        <v>44196</v>
      </c>
      <c r="E85" s="20">
        <v>44561</v>
      </c>
      <c r="F85" s="20">
        <v>44926</v>
      </c>
    </row>
    <row r="86" spans="1:6" x14ac:dyDescent="0.25">
      <c r="A86" s="16" t="s">
        <v>122</v>
      </c>
      <c r="B86" s="15" t="s">
        <v>0</v>
      </c>
      <c r="C86" s="15" t="s">
        <v>0</v>
      </c>
      <c r="D86" s="15" t="s">
        <v>0</v>
      </c>
      <c r="E86" s="15" t="s">
        <v>0</v>
      </c>
      <c r="F86" s="15" t="s">
        <v>0</v>
      </c>
    </row>
    <row r="87" spans="1:6" x14ac:dyDescent="0.25">
      <c r="A87" s="16" t="s">
        <v>2</v>
      </c>
      <c r="B87" s="16"/>
      <c r="C87" s="16"/>
      <c r="D87" s="16"/>
      <c r="E87" s="16"/>
      <c r="F87" s="16"/>
    </row>
    <row r="88" spans="1:6" x14ac:dyDescent="0.25">
      <c r="A88" s="19" t="s">
        <v>121</v>
      </c>
      <c r="B88" s="16"/>
      <c r="C88" s="16"/>
      <c r="D88" s="16"/>
      <c r="E88" s="16"/>
      <c r="F88" s="16"/>
    </row>
    <row r="89" spans="1:6" x14ac:dyDescent="0.25">
      <c r="A89" s="16" t="s">
        <v>3</v>
      </c>
      <c r="B89" s="17">
        <v>2860849</v>
      </c>
      <c r="C89" s="17">
        <v>2873948</v>
      </c>
      <c r="D89" s="17">
        <v>2579775</v>
      </c>
      <c r="E89" s="17">
        <v>2850379</v>
      </c>
      <c r="F89" s="17">
        <v>3741985</v>
      </c>
    </row>
    <row r="90" spans="1:6" x14ac:dyDescent="0.25">
      <c r="A90" s="16" t="s">
        <v>130</v>
      </c>
      <c r="B90" s="22">
        <v>2860849</v>
      </c>
      <c r="C90" s="22">
        <v>2873948</v>
      </c>
      <c r="D90" s="22">
        <v>2579775</v>
      </c>
      <c r="E90" s="22">
        <v>2850379</v>
      </c>
      <c r="F90" s="22">
        <v>3741985</v>
      </c>
    </row>
    <row r="91" spans="1:6" x14ac:dyDescent="0.25">
      <c r="A91" s="16" t="s">
        <v>2</v>
      </c>
      <c r="B91" s="16"/>
      <c r="C91" s="16"/>
      <c r="D91" s="16"/>
      <c r="E91" s="16"/>
      <c r="F91" s="16"/>
    </row>
    <row r="92" spans="1:6" x14ac:dyDescent="0.25">
      <c r="A92" s="19" t="s">
        <v>120</v>
      </c>
      <c r="B92" s="16"/>
      <c r="C92" s="16"/>
      <c r="D92" s="16"/>
      <c r="E92" s="16"/>
      <c r="F92" s="16"/>
    </row>
    <row r="93" spans="1:6" x14ac:dyDescent="0.25">
      <c r="A93" s="16" t="s">
        <v>3</v>
      </c>
      <c r="B93" s="17">
        <v>333356</v>
      </c>
      <c r="C93" s="17">
        <v>348021</v>
      </c>
      <c r="D93" s="17">
        <v>311493</v>
      </c>
      <c r="E93" s="17">
        <v>386066</v>
      </c>
      <c r="F93" s="17">
        <v>381073</v>
      </c>
    </row>
    <row r="94" spans="1:6" x14ac:dyDescent="0.25">
      <c r="A94" s="16" t="s">
        <v>130</v>
      </c>
      <c r="B94" s="22">
        <v>333356</v>
      </c>
      <c r="C94" s="22">
        <v>348021</v>
      </c>
      <c r="D94" s="22">
        <v>311493</v>
      </c>
      <c r="E94" s="22">
        <v>386066</v>
      </c>
      <c r="F94" s="22">
        <v>381073</v>
      </c>
    </row>
    <row r="95" spans="1:6" x14ac:dyDescent="0.25">
      <c r="A95" s="16" t="s">
        <v>2</v>
      </c>
      <c r="B95" s="16"/>
      <c r="C95" s="16"/>
      <c r="D95" s="16"/>
      <c r="E95" s="16"/>
      <c r="F95" s="16"/>
    </row>
    <row r="96" spans="1:6" x14ac:dyDescent="0.25">
      <c r="A96" s="19" t="s">
        <v>119</v>
      </c>
      <c r="B96" s="16"/>
      <c r="C96" s="16"/>
      <c r="D96" s="16"/>
      <c r="E96" s="16"/>
      <c r="F96" s="16"/>
    </row>
    <row r="97" spans="1:6" x14ac:dyDescent="0.25">
      <c r="A97" s="16" t="s">
        <v>3</v>
      </c>
      <c r="B97" s="17">
        <v>-88677</v>
      </c>
      <c r="C97" s="17">
        <v>-90899</v>
      </c>
      <c r="D97" s="17">
        <v>-88694</v>
      </c>
      <c r="E97" s="17">
        <v>-94363</v>
      </c>
      <c r="F97" s="17">
        <v>-103402</v>
      </c>
    </row>
    <row r="98" spans="1:6" x14ac:dyDescent="0.25">
      <c r="A98" s="16" t="s">
        <v>130</v>
      </c>
      <c r="B98" s="22">
        <v>-88677</v>
      </c>
      <c r="C98" s="22">
        <v>-90899</v>
      </c>
      <c r="D98" s="22">
        <v>-88694</v>
      </c>
      <c r="E98" s="22">
        <v>-94363</v>
      </c>
      <c r="F98" s="22">
        <v>-103402</v>
      </c>
    </row>
    <row r="99" spans="1:6" x14ac:dyDescent="0.25">
      <c r="A99" s="16" t="s">
        <v>2</v>
      </c>
      <c r="B99" s="16"/>
      <c r="C99" s="16"/>
      <c r="D99" s="16"/>
      <c r="E99" s="16"/>
      <c r="F99" s="16"/>
    </row>
    <row r="100" spans="1:6" x14ac:dyDescent="0.25">
      <c r="A100" s="19" t="s">
        <v>118</v>
      </c>
      <c r="B100" s="16"/>
      <c r="C100" s="16"/>
      <c r="D100" s="16"/>
      <c r="E100" s="16"/>
      <c r="F100" s="16"/>
    </row>
    <row r="101" spans="1:6" x14ac:dyDescent="0.25">
      <c r="A101" s="16" t="s">
        <v>3</v>
      </c>
      <c r="B101" s="17">
        <v>254461</v>
      </c>
      <c r="C101" s="17">
        <v>271409</v>
      </c>
      <c r="D101" s="17">
        <v>240624</v>
      </c>
      <c r="E101" s="17">
        <v>310863</v>
      </c>
      <c r="F101" s="17">
        <v>304195</v>
      </c>
    </row>
    <row r="102" spans="1:6" x14ac:dyDescent="0.25">
      <c r="A102" s="16" t="s">
        <v>130</v>
      </c>
      <c r="B102" s="22">
        <v>254461</v>
      </c>
      <c r="C102" s="22">
        <v>271409</v>
      </c>
      <c r="D102" s="22">
        <v>240624</v>
      </c>
      <c r="E102" s="22">
        <v>310863</v>
      </c>
      <c r="F102" s="22">
        <v>304195</v>
      </c>
    </row>
    <row r="103" spans="1:6" x14ac:dyDescent="0.25">
      <c r="A103" s="16" t="s">
        <v>2</v>
      </c>
      <c r="B103" s="16"/>
      <c r="C103" s="16"/>
      <c r="D103" s="16"/>
      <c r="E103" s="16"/>
      <c r="F103" s="16"/>
    </row>
    <row r="104" spans="1:6" x14ac:dyDescent="0.25">
      <c r="A104" s="19" t="s">
        <v>117</v>
      </c>
      <c r="B104" s="16"/>
      <c r="C104" s="16"/>
      <c r="D104" s="16"/>
      <c r="E104" s="16"/>
      <c r="F104" s="16"/>
    </row>
    <row r="105" spans="1:6" x14ac:dyDescent="0.25">
      <c r="A105" s="16" t="s">
        <v>3</v>
      </c>
      <c r="B105" s="17">
        <v>50797</v>
      </c>
      <c r="C105" s="17">
        <v>51637</v>
      </c>
      <c r="D105" s="17">
        <v>40910</v>
      </c>
      <c r="E105" s="17">
        <v>62807</v>
      </c>
      <c r="F105" s="17">
        <v>61167</v>
      </c>
    </row>
    <row r="106" spans="1:6" x14ac:dyDescent="0.25">
      <c r="A106" s="16" t="s">
        <v>130</v>
      </c>
      <c r="B106" s="22">
        <v>50797</v>
      </c>
      <c r="C106" s="22">
        <v>51637</v>
      </c>
      <c r="D106" s="22">
        <v>40910</v>
      </c>
      <c r="E106" s="22">
        <v>62807</v>
      </c>
      <c r="F106" s="22">
        <v>61167</v>
      </c>
    </row>
    <row r="107" spans="1:6" x14ac:dyDescent="0.25">
      <c r="A107" s="16" t="s">
        <v>2</v>
      </c>
      <c r="B107" s="16"/>
      <c r="C107" s="16"/>
      <c r="D107" s="16"/>
      <c r="E107" s="16"/>
      <c r="F107" s="16"/>
    </row>
    <row r="108" spans="1:6" x14ac:dyDescent="0.25">
      <c r="A108" s="19" t="s">
        <v>68</v>
      </c>
      <c r="B108" s="16"/>
      <c r="C108" s="16"/>
      <c r="D108" s="16"/>
      <c r="E108" s="16"/>
      <c r="F108" s="16"/>
    </row>
    <row r="109" spans="1:6" x14ac:dyDescent="0.25">
      <c r="A109" s="16" t="s">
        <v>3</v>
      </c>
      <c r="B109" s="17">
        <v>201774</v>
      </c>
      <c r="C109" s="17">
        <v>217882</v>
      </c>
      <c r="D109" s="17">
        <v>197824</v>
      </c>
      <c r="E109" s="17">
        <v>246166</v>
      </c>
      <c r="F109" s="17">
        <v>241138</v>
      </c>
    </row>
    <row r="110" spans="1:6" x14ac:dyDescent="0.25">
      <c r="A110" s="16" t="s">
        <v>130</v>
      </c>
      <c r="B110" s="22">
        <v>201774</v>
      </c>
      <c r="C110" s="22">
        <v>217882</v>
      </c>
      <c r="D110" s="22">
        <v>197824</v>
      </c>
      <c r="E110" s="22">
        <v>246166</v>
      </c>
      <c r="F110" s="22">
        <v>241138</v>
      </c>
    </row>
    <row r="111" spans="1:6" x14ac:dyDescent="0.25">
      <c r="A111" s="16" t="s">
        <v>2</v>
      </c>
      <c r="B111" s="16"/>
      <c r="C111" s="16"/>
      <c r="D111" s="16"/>
      <c r="E111" s="16"/>
      <c r="F111" s="16"/>
    </row>
    <row r="112" spans="1:6" x14ac:dyDescent="0.25">
      <c r="A112" s="19" t="s">
        <v>65</v>
      </c>
      <c r="B112" s="16"/>
      <c r="C112" s="16"/>
      <c r="D112" s="16"/>
      <c r="E112" s="16"/>
      <c r="F112" s="16"/>
    </row>
    <row r="113" spans="1:6" x14ac:dyDescent="0.25">
      <c r="A113" s="16" t="s">
        <v>3</v>
      </c>
      <c r="B113" s="15" t="s">
        <v>63</v>
      </c>
      <c r="C113" s="15" t="s">
        <v>63</v>
      </c>
      <c r="D113" s="15" t="s">
        <v>63</v>
      </c>
      <c r="E113" s="17">
        <v>15822637</v>
      </c>
      <c r="F113" s="17">
        <v>16284244</v>
      </c>
    </row>
    <row r="114" spans="1:6" x14ac:dyDescent="0.25">
      <c r="A114" s="16" t="s">
        <v>130</v>
      </c>
      <c r="B114" s="29" t="s">
        <v>63</v>
      </c>
      <c r="C114" s="29" t="s">
        <v>63</v>
      </c>
      <c r="D114" s="29" t="s">
        <v>63</v>
      </c>
      <c r="E114" s="22">
        <v>15822637</v>
      </c>
      <c r="F114" s="22">
        <v>16284244</v>
      </c>
    </row>
    <row r="115" spans="1:6" x14ac:dyDescent="0.25">
      <c r="A115" s="16" t="s">
        <v>2</v>
      </c>
      <c r="B115" s="16"/>
      <c r="C115" s="16"/>
      <c r="D115" s="16"/>
      <c r="E115" s="16"/>
      <c r="F115" s="16"/>
    </row>
    <row r="116" spans="1:6" x14ac:dyDescent="0.25">
      <c r="A116" s="19" t="s">
        <v>116</v>
      </c>
      <c r="B116" s="16"/>
      <c r="C116" s="16"/>
      <c r="D116" s="16"/>
      <c r="E116" s="16"/>
      <c r="F116" s="16"/>
    </row>
    <row r="117" spans="1:6" x14ac:dyDescent="0.25">
      <c r="A117" s="16" t="s">
        <v>3</v>
      </c>
      <c r="B117" s="17">
        <v>255629</v>
      </c>
      <c r="C117" s="17">
        <v>278113</v>
      </c>
      <c r="D117" s="17">
        <v>290778</v>
      </c>
      <c r="E117" s="17">
        <v>278702</v>
      </c>
      <c r="F117" s="17">
        <v>294841</v>
      </c>
    </row>
    <row r="118" spans="1:6" x14ac:dyDescent="0.25">
      <c r="A118" s="16" t="s">
        <v>130</v>
      </c>
      <c r="B118" s="22">
        <v>255629</v>
      </c>
      <c r="C118" s="22">
        <v>278113</v>
      </c>
      <c r="D118" s="22">
        <v>290778</v>
      </c>
      <c r="E118" s="22">
        <v>278702</v>
      </c>
      <c r="F118" s="22">
        <v>294841</v>
      </c>
    </row>
    <row r="119" spans="1:6" x14ac:dyDescent="0.25">
      <c r="A119" s="16" t="s">
        <v>2</v>
      </c>
      <c r="B119" s="16"/>
      <c r="C119" s="16"/>
      <c r="D119" s="16"/>
      <c r="E119" s="16"/>
      <c r="F119" s="16"/>
    </row>
    <row r="120" spans="1:6" x14ac:dyDescent="0.25">
      <c r="A120" s="19" t="s">
        <v>115</v>
      </c>
      <c r="B120" s="16"/>
      <c r="C120" s="16"/>
      <c r="D120" s="16"/>
      <c r="E120" s="16"/>
      <c r="F120" s="16"/>
    </row>
    <row r="121" spans="1:6" x14ac:dyDescent="0.25">
      <c r="A121" s="16" t="s">
        <v>3</v>
      </c>
      <c r="B121" s="17">
        <v>-506770</v>
      </c>
      <c r="C121" s="17">
        <v>-457520</v>
      </c>
      <c r="D121" s="17">
        <v>-383895</v>
      </c>
      <c r="E121" s="17">
        <v>-314524</v>
      </c>
      <c r="F121" s="17">
        <v>-344037</v>
      </c>
    </row>
    <row r="122" spans="1:6" x14ac:dyDescent="0.25">
      <c r="A122" s="16" t="s">
        <v>130</v>
      </c>
      <c r="B122" s="22">
        <v>-506770</v>
      </c>
      <c r="C122" s="22">
        <v>-457520</v>
      </c>
      <c r="D122" s="22">
        <v>-383895</v>
      </c>
      <c r="E122" s="22">
        <v>-314524</v>
      </c>
      <c r="F122" s="22">
        <v>-344037</v>
      </c>
    </row>
    <row r="123" spans="1:6" ht="15.6" x14ac:dyDescent="0.3">
      <c r="A123" s="46"/>
      <c r="B123" s="5"/>
      <c r="C123" s="5"/>
      <c r="D123" s="5"/>
      <c r="E123" s="5"/>
      <c r="F123" s="5"/>
    </row>
    <row r="124" spans="1:6" x14ac:dyDescent="0.25">
      <c r="A124" s="14" t="s">
        <v>81</v>
      </c>
    </row>
    <row r="125" spans="1:6" ht="16.2" thickBot="1" x14ac:dyDescent="0.35">
      <c r="A125" s="50" t="s">
        <v>129</v>
      </c>
      <c r="B125" s="5"/>
      <c r="C125" s="5"/>
      <c r="D125" s="5"/>
      <c r="E125" s="5"/>
      <c r="F125" s="5"/>
    </row>
    <row r="126" spans="1:6" x14ac:dyDescent="0.25">
      <c r="A126" s="27" t="s">
        <v>127</v>
      </c>
      <c r="B126" s="26" t="s">
        <v>126</v>
      </c>
      <c r="C126" s="26" t="s">
        <v>125</v>
      </c>
      <c r="D126" s="26" t="s">
        <v>124</v>
      </c>
      <c r="E126" s="26" t="s">
        <v>123</v>
      </c>
      <c r="F126" s="26" t="s">
        <v>189</v>
      </c>
    </row>
    <row r="127" spans="1:6" x14ac:dyDescent="0.25">
      <c r="A127" s="16" t="s">
        <v>74</v>
      </c>
      <c r="B127" s="20">
        <v>43465</v>
      </c>
      <c r="C127" s="20">
        <v>43830</v>
      </c>
      <c r="D127" s="20">
        <v>44196</v>
      </c>
      <c r="E127" s="20">
        <v>44561</v>
      </c>
      <c r="F127" s="20">
        <v>44926</v>
      </c>
    </row>
    <row r="128" spans="1:6" x14ac:dyDescent="0.25">
      <c r="A128" s="16" t="s">
        <v>122</v>
      </c>
      <c r="B128" s="15" t="s">
        <v>0</v>
      </c>
      <c r="C128" s="15" t="s">
        <v>0</v>
      </c>
      <c r="D128" s="15" t="s">
        <v>0</v>
      </c>
      <c r="E128" s="15" t="s">
        <v>0</v>
      </c>
      <c r="F128" s="15" t="s">
        <v>0</v>
      </c>
    </row>
    <row r="129" spans="1:6" x14ac:dyDescent="0.25">
      <c r="A129" s="16" t="s">
        <v>2</v>
      </c>
      <c r="B129" s="16"/>
      <c r="C129" s="16"/>
      <c r="D129" s="16"/>
      <c r="E129" s="16"/>
      <c r="F129" s="16"/>
    </row>
    <row r="130" spans="1:6" x14ac:dyDescent="0.25">
      <c r="A130" s="19" t="s">
        <v>44</v>
      </c>
      <c r="B130" s="16"/>
      <c r="C130" s="16"/>
      <c r="D130" s="16"/>
      <c r="E130" s="16"/>
      <c r="F130" s="16"/>
    </row>
    <row r="131" spans="1:6" x14ac:dyDescent="0.25">
      <c r="A131" s="19" t="s">
        <v>121</v>
      </c>
      <c r="B131" s="22">
        <v>2546525</v>
      </c>
      <c r="C131" s="22">
        <v>2545942</v>
      </c>
      <c r="D131" s="22">
        <v>2265320</v>
      </c>
      <c r="E131" s="22">
        <v>2539636</v>
      </c>
      <c r="F131" s="22">
        <v>3408587</v>
      </c>
    </row>
    <row r="132" spans="1:6" x14ac:dyDescent="0.25">
      <c r="A132" s="19" t="s">
        <v>120</v>
      </c>
      <c r="B132" s="22">
        <v>241661</v>
      </c>
      <c r="C132" s="22">
        <v>254378</v>
      </c>
      <c r="D132" s="22">
        <v>268550</v>
      </c>
      <c r="E132" s="22">
        <v>279558</v>
      </c>
      <c r="F132" s="22">
        <v>299191</v>
      </c>
    </row>
    <row r="133" spans="1:6" x14ac:dyDescent="0.25">
      <c r="A133" s="19" t="s">
        <v>119</v>
      </c>
      <c r="B133" s="22">
        <v>-73348</v>
      </c>
      <c r="C133" s="22">
        <v>-70842</v>
      </c>
      <c r="D133" s="22">
        <v>-67794</v>
      </c>
      <c r="E133" s="22">
        <v>-72447</v>
      </c>
      <c r="F133" s="22">
        <v>-76416</v>
      </c>
    </row>
    <row r="134" spans="1:6" x14ac:dyDescent="0.25">
      <c r="A134" s="19" t="s">
        <v>118</v>
      </c>
      <c r="B134" s="22">
        <v>180426</v>
      </c>
      <c r="C134" s="22">
        <v>197140</v>
      </c>
      <c r="D134" s="22">
        <v>211753</v>
      </c>
      <c r="E134" s="22">
        <v>223785</v>
      </c>
      <c r="F134" s="22">
        <v>240600</v>
      </c>
    </row>
    <row r="135" spans="1:6" x14ac:dyDescent="0.25">
      <c r="A135" s="19" t="s">
        <v>117</v>
      </c>
      <c r="B135" s="22">
        <v>34778</v>
      </c>
      <c r="C135" s="22">
        <v>38305</v>
      </c>
      <c r="D135" s="22">
        <v>40418</v>
      </c>
      <c r="E135" s="22">
        <v>44148</v>
      </c>
      <c r="F135" s="22">
        <v>49676</v>
      </c>
    </row>
    <row r="136" spans="1:6" x14ac:dyDescent="0.25">
      <c r="A136" s="19" t="s">
        <v>68</v>
      </c>
      <c r="B136" s="22">
        <v>143653</v>
      </c>
      <c r="C136" s="22">
        <v>156840</v>
      </c>
      <c r="D136" s="22">
        <v>169340</v>
      </c>
      <c r="E136" s="22">
        <v>177642</v>
      </c>
      <c r="F136" s="22">
        <v>188929</v>
      </c>
    </row>
    <row r="137" spans="1:6" x14ac:dyDescent="0.25">
      <c r="A137" s="19" t="s">
        <v>65</v>
      </c>
      <c r="B137" s="22">
        <v>5967503</v>
      </c>
      <c r="C137" s="22">
        <v>6388682</v>
      </c>
      <c r="D137" s="22">
        <v>6457373</v>
      </c>
      <c r="E137" s="22">
        <v>6491625</v>
      </c>
      <c r="F137" s="22">
        <v>6597467</v>
      </c>
    </row>
    <row r="138" spans="1:6" x14ac:dyDescent="0.25">
      <c r="A138" s="19" t="s">
        <v>116</v>
      </c>
      <c r="B138" s="22">
        <v>230228</v>
      </c>
      <c r="C138" s="22">
        <v>245362</v>
      </c>
      <c r="D138" s="22">
        <v>256479</v>
      </c>
      <c r="E138" s="22">
        <v>251206</v>
      </c>
      <c r="F138" s="22">
        <v>260744</v>
      </c>
    </row>
    <row r="139" spans="1:6" x14ac:dyDescent="0.25">
      <c r="A139" s="19" t="s">
        <v>115</v>
      </c>
      <c r="B139" s="22">
        <v>-415264</v>
      </c>
      <c r="C139" s="22">
        <v>-419898</v>
      </c>
      <c r="D139" s="22">
        <v>-350864</v>
      </c>
      <c r="E139" s="22">
        <v>-292000</v>
      </c>
      <c r="F139" s="22">
        <v>-329457</v>
      </c>
    </row>
    <row r="140" spans="1:6" x14ac:dyDescent="0.25">
      <c r="A140" s="16" t="s">
        <v>2</v>
      </c>
      <c r="B140" s="16"/>
      <c r="C140" s="16"/>
      <c r="D140" s="16"/>
      <c r="E140" s="16"/>
      <c r="F140" s="16"/>
    </row>
    <row r="141" spans="1:6" x14ac:dyDescent="0.25">
      <c r="A141" s="19" t="s">
        <v>43</v>
      </c>
      <c r="B141" s="16"/>
      <c r="C141" s="16"/>
      <c r="D141" s="16"/>
      <c r="E141" s="16"/>
      <c r="F141" s="16"/>
    </row>
    <row r="142" spans="1:6" x14ac:dyDescent="0.25">
      <c r="A142" s="19" t="s">
        <v>121</v>
      </c>
      <c r="B142" s="22">
        <v>49</v>
      </c>
      <c r="C142" s="22">
        <v>89</v>
      </c>
      <c r="D142" s="22">
        <v>944</v>
      </c>
      <c r="E142" s="22">
        <v>4345</v>
      </c>
      <c r="F142" s="22">
        <v>12330</v>
      </c>
    </row>
    <row r="143" spans="1:6" x14ac:dyDescent="0.25">
      <c r="A143" s="19" t="s">
        <v>120</v>
      </c>
      <c r="B143" s="22">
        <v>-16540</v>
      </c>
      <c r="C143" s="22">
        <v>-17266</v>
      </c>
      <c r="D143" s="22">
        <v>-18866</v>
      </c>
      <c r="E143" s="22">
        <v>-21695</v>
      </c>
      <c r="F143" s="22">
        <v>-19636</v>
      </c>
    </row>
    <row r="144" spans="1:6" x14ac:dyDescent="0.25">
      <c r="A144" s="19" t="s">
        <v>119</v>
      </c>
      <c r="B144" s="22">
        <v>-15329</v>
      </c>
      <c r="C144" s="22">
        <v>-20057</v>
      </c>
      <c r="D144" s="22">
        <v>-20900</v>
      </c>
      <c r="E144" s="22">
        <v>-21916</v>
      </c>
      <c r="F144" s="22">
        <v>-26986</v>
      </c>
    </row>
    <row r="145" spans="1:6" x14ac:dyDescent="0.25">
      <c r="A145" s="19" t="s">
        <v>118</v>
      </c>
      <c r="B145" s="22">
        <v>-32543</v>
      </c>
      <c r="C145" s="22">
        <v>-37765</v>
      </c>
      <c r="D145" s="22">
        <v>-40400</v>
      </c>
      <c r="E145" s="22">
        <v>-43481</v>
      </c>
      <c r="F145" s="22">
        <v>-38646</v>
      </c>
    </row>
    <row r="146" spans="1:6" x14ac:dyDescent="0.25">
      <c r="A146" s="19" t="s">
        <v>117</v>
      </c>
      <c r="B146" s="22">
        <v>-8050</v>
      </c>
      <c r="C146" s="22">
        <v>-9729</v>
      </c>
      <c r="D146" s="22">
        <v>-11196</v>
      </c>
      <c r="E146" s="22">
        <v>-10666</v>
      </c>
      <c r="F146" s="22">
        <v>-10761</v>
      </c>
    </row>
    <row r="147" spans="1:6" x14ac:dyDescent="0.25">
      <c r="A147" s="19" t="s">
        <v>68</v>
      </c>
      <c r="B147" s="22">
        <v>-24388</v>
      </c>
      <c r="C147" s="22">
        <v>-27931</v>
      </c>
      <c r="D147" s="22">
        <v>-29099</v>
      </c>
      <c r="E147" s="22">
        <v>-32710</v>
      </c>
      <c r="F147" s="22">
        <v>-27780</v>
      </c>
    </row>
    <row r="148" spans="1:6" x14ac:dyDescent="0.25">
      <c r="A148" s="19" t="s">
        <v>65</v>
      </c>
      <c r="B148" s="22">
        <v>108654</v>
      </c>
      <c r="C148" s="22">
        <v>123552</v>
      </c>
      <c r="D148" s="22">
        <v>150101</v>
      </c>
      <c r="E148" s="22">
        <v>149409</v>
      </c>
      <c r="F148" s="22">
        <v>140807</v>
      </c>
    </row>
    <row r="149" spans="1:6" x14ac:dyDescent="0.25">
      <c r="A149" s="19" t="s">
        <v>116</v>
      </c>
      <c r="B149" s="22">
        <v>3958</v>
      </c>
      <c r="C149" s="22">
        <v>4076</v>
      </c>
      <c r="D149" s="22">
        <v>4950</v>
      </c>
      <c r="E149" s="22">
        <v>6372</v>
      </c>
      <c r="F149" s="22">
        <v>9661</v>
      </c>
    </row>
    <row r="150" spans="1:6" x14ac:dyDescent="0.25">
      <c r="A150" s="19" t="s">
        <v>115</v>
      </c>
      <c r="B150" s="22">
        <v>-18840</v>
      </c>
      <c r="C150" s="22">
        <v>-13447</v>
      </c>
      <c r="D150" s="22">
        <v>-20828</v>
      </c>
      <c r="E150" s="22">
        <v>-11393</v>
      </c>
      <c r="F150" s="22">
        <v>-9876</v>
      </c>
    </row>
    <row r="151" spans="1:6" x14ac:dyDescent="0.25">
      <c r="A151" s="16" t="s">
        <v>2</v>
      </c>
      <c r="B151" s="16"/>
      <c r="C151" s="16"/>
      <c r="D151" s="16"/>
      <c r="E151" s="16"/>
      <c r="F151" s="16"/>
    </row>
    <row r="152" spans="1:6" x14ac:dyDescent="0.25">
      <c r="A152" s="19" t="s">
        <v>274</v>
      </c>
      <c r="B152" s="16"/>
      <c r="C152" s="16"/>
      <c r="D152" s="16"/>
      <c r="E152" s="16"/>
      <c r="F152" s="16"/>
    </row>
    <row r="153" spans="1:6" x14ac:dyDescent="0.25">
      <c r="A153" s="19" t="s">
        <v>121</v>
      </c>
      <c r="B153" s="22">
        <v>314275</v>
      </c>
      <c r="C153" s="22">
        <v>327917</v>
      </c>
      <c r="D153" s="22">
        <v>313511</v>
      </c>
      <c r="E153" s="22">
        <v>306398</v>
      </c>
      <c r="F153" s="22">
        <v>321068</v>
      </c>
    </row>
    <row r="154" spans="1:6" x14ac:dyDescent="0.25">
      <c r="A154" s="19" t="s">
        <v>120</v>
      </c>
      <c r="B154" s="22">
        <v>108235</v>
      </c>
      <c r="C154" s="22">
        <v>110909</v>
      </c>
      <c r="D154" s="22">
        <v>61809</v>
      </c>
      <c r="E154" s="22">
        <v>128203</v>
      </c>
      <c r="F154" s="22">
        <v>101518</v>
      </c>
    </row>
    <row r="155" spans="1:6" x14ac:dyDescent="0.25">
      <c r="A155" s="19" t="s">
        <v>119</v>
      </c>
      <c r="B155" s="22">
        <v>-15539</v>
      </c>
      <c r="C155" s="22">
        <v>-18440</v>
      </c>
      <c r="D155" s="22">
        <v>-11114</v>
      </c>
      <c r="E155" s="22">
        <v>-5040</v>
      </c>
      <c r="F155" s="22">
        <v>-13301</v>
      </c>
    </row>
    <row r="156" spans="1:6" x14ac:dyDescent="0.25">
      <c r="A156" s="19" t="s">
        <v>118</v>
      </c>
      <c r="B156" s="22">
        <v>106578</v>
      </c>
      <c r="C156" s="22">
        <v>112034</v>
      </c>
      <c r="D156" s="22">
        <v>69271</v>
      </c>
      <c r="E156" s="22">
        <v>130559</v>
      </c>
      <c r="F156" s="22">
        <v>102241</v>
      </c>
    </row>
    <row r="157" spans="1:6" x14ac:dyDescent="0.25">
      <c r="A157" s="19" t="s">
        <v>117</v>
      </c>
      <c r="B157" s="22">
        <v>24069</v>
      </c>
      <c r="C157" s="22">
        <v>23061</v>
      </c>
      <c r="D157" s="22">
        <v>11688</v>
      </c>
      <c r="E157" s="22">
        <v>29325</v>
      </c>
      <c r="F157" s="22">
        <v>22252</v>
      </c>
    </row>
    <row r="158" spans="1:6" x14ac:dyDescent="0.25">
      <c r="A158" s="19" t="s">
        <v>68</v>
      </c>
      <c r="B158" s="22">
        <v>82509</v>
      </c>
      <c r="C158" s="22">
        <v>88973</v>
      </c>
      <c r="D158" s="22">
        <v>57583</v>
      </c>
      <c r="E158" s="22">
        <v>101234</v>
      </c>
      <c r="F158" s="22">
        <v>79989</v>
      </c>
    </row>
    <row r="159" spans="1:6" x14ac:dyDescent="0.25">
      <c r="A159" s="19" t="s">
        <v>65</v>
      </c>
      <c r="B159" s="22">
        <v>7027894</v>
      </c>
      <c r="C159" s="22">
        <v>7233017</v>
      </c>
      <c r="D159" s="22">
        <v>8396533</v>
      </c>
      <c r="E159" s="22">
        <v>9181603</v>
      </c>
      <c r="F159" s="22">
        <v>9545970</v>
      </c>
    </row>
    <row r="160" spans="1:6" x14ac:dyDescent="0.25">
      <c r="A160" s="19" t="s">
        <v>116</v>
      </c>
      <c r="B160" s="22">
        <v>21443</v>
      </c>
      <c r="C160" s="22">
        <v>28675</v>
      </c>
      <c r="D160" s="22">
        <v>29349</v>
      </c>
      <c r="E160" s="22">
        <v>21124</v>
      </c>
      <c r="F160" s="22">
        <v>24436</v>
      </c>
    </row>
    <row r="161" spans="1:6" x14ac:dyDescent="0.25">
      <c r="A161" s="19" t="s">
        <v>115</v>
      </c>
      <c r="B161" s="22">
        <v>-72666</v>
      </c>
      <c r="C161" s="22">
        <v>-24175</v>
      </c>
      <c r="D161" s="22">
        <v>-12203</v>
      </c>
      <c r="E161" s="22">
        <v>-11131</v>
      </c>
      <c r="F161" s="22">
        <v>-4704</v>
      </c>
    </row>
    <row r="162" spans="1:6" x14ac:dyDescent="0.25">
      <c r="A162" s="16" t="s">
        <v>2</v>
      </c>
      <c r="B162" s="16"/>
      <c r="C162" s="16"/>
      <c r="D162" s="16"/>
      <c r="E162" s="16"/>
      <c r="F162" s="16"/>
    </row>
    <row r="163" spans="1:6" x14ac:dyDescent="0.25">
      <c r="A163" s="19" t="s">
        <v>190</v>
      </c>
      <c r="B163" s="16"/>
      <c r="C163" s="16"/>
      <c r="D163" s="16"/>
      <c r="E163" s="16"/>
      <c r="F163" s="16"/>
    </row>
    <row r="164" spans="1:6" x14ac:dyDescent="0.25">
      <c r="A164" s="19" t="s">
        <v>121</v>
      </c>
      <c r="B164" s="29" t="s">
        <v>63</v>
      </c>
      <c r="C164" s="29" t="s">
        <v>63</v>
      </c>
      <c r="D164" s="29" t="s">
        <v>63</v>
      </c>
      <c r="E164" s="29" t="s">
        <v>63</v>
      </c>
      <c r="F164" s="29" t="s">
        <v>63</v>
      </c>
    </row>
    <row r="165" spans="1:6" x14ac:dyDescent="0.25">
      <c r="A165" s="19" t="s">
        <v>120</v>
      </c>
      <c r="B165" s="29" t="s">
        <v>63</v>
      </c>
      <c r="C165" s="29" t="s">
        <v>63</v>
      </c>
      <c r="D165" s="29" t="s">
        <v>63</v>
      </c>
      <c r="E165" s="29" t="s">
        <v>63</v>
      </c>
      <c r="F165" s="29" t="s">
        <v>63</v>
      </c>
    </row>
    <row r="166" spans="1:6" x14ac:dyDescent="0.25">
      <c r="A166" s="19" t="s">
        <v>119</v>
      </c>
      <c r="B166" s="29" t="s">
        <v>63</v>
      </c>
      <c r="C166" s="29" t="s">
        <v>63</v>
      </c>
      <c r="D166" s="29" t="s">
        <v>63</v>
      </c>
      <c r="E166" s="29" t="s">
        <v>63</v>
      </c>
      <c r="F166" s="29" t="s">
        <v>63</v>
      </c>
    </row>
    <row r="167" spans="1:6" x14ac:dyDescent="0.25">
      <c r="A167" s="19" t="s">
        <v>118</v>
      </c>
      <c r="B167" s="29" t="s">
        <v>63</v>
      </c>
      <c r="C167" s="29" t="s">
        <v>63</v>
      </c>
      <c r="D167" s="29" t="s">
        <v>63</v>
      </c>
      <c r="E167" s="29" t="s">
        <v>63</v>
      </c>
      <c r="F167" s="29" t="s">
        <v>63</v>
      </c>
    </row>
    <row r="168" spans="1:6" x14ac:dyDescent="0.25">
      <c r="A168" s="19" t="s">
        <v>117</v>
      </c>
      <c r="B168" s="29" t="s">
        <v>63</v>
      </c>
      <c r="C168" s="29" t="s">
        <v>63</v>
      </c>
      <c r="D168" s="29" t="s">
        <v>63</v>
      </c>
      <c r="E168" s="29" t="s">
        <v>63</v>
      </c>
      <c r="F168" s="29" t="s">
        <v>63</v>
      </c>
    </row>
    <row r="169" spans="1:6" x14ac:dyDescent="0.25">
      <c r="A169" s="19" t="s">
        <v>68</v>
      </c>
      <c r="B169" s="29" t="s">
        <v>63</v>
      </c>
      <c r="C169" s="29" t="s">
        <v>63</v>
      </c>
      <c r="D169" s="29" t="s">
        <v>63</v>
      </c>
      <c r="E169" s="29" t="s">
        <v>63</v>
      </c>
      <c r="F169" s="29" t="s">
        <v>63</v>
      </c>
    </row>
    <row r="170" spans="1:6" x14ac:dyDescent="0.25">
      <c r="A170" s="19" t="s">
        <v>65</v>
      </c>
      <c r="B170" s="29" t="s">
        <v>63</v>
      </c>
      <c r="C170" s="29" t="s">
        <v>63</v>
      </c>
      <c r="D170" s="29" t="s">
        <v>63</v>
      </c>
      <c r="E170" s="29" t="s">
        <v>63</v>
      </c>
      <c r="F170" s="29" t="s">
        <v>63</v>
      </c>
    </row>
    <row r="171" spans="1:6" x14ac:dyDescent="0.25">
      <c r="A171" s="19" t="s">
        <v>116</v>
      </c>
      <c r="B171" s="29" t="s">
        <v>63</v>
      </c>
      <c r="C171" s="29" t="s">
        <v>63</v>
      </c>
      <c r="D171" s="29" t="s">
        <v>63</v>
      </c>
      <c r="E171" s="29" t="s">
        <v>63</v>
      </c>
      <c r="F171" s="29" t="s">
        <v>63</v>
      </c>
    </row>
    <row r="172" spans="1:6" x14ac:dyDescent="0.25">
      <c r="A172" s="19" t="s">
        <v>115</v>
      </c>
      <c r="B172" s="29" t="s">
        <v>63</v>
      </c>
      <c r="C172" s="29" t="s">
        <v>63</v>
      </c>
      <c r="D172" s="29" t="s">
        <v>63</v>
      </c>
      <c r="E172" s="29" t="s">
        <v>63</v>
      </c>
      <c r="F172" s="29" t="s">
        <v>63</v>
      </c>
    </row>
    <row r="173" spans="1:6" x14ac:dyDescent="0.25">
      <c r="A173" s="16"/>
    </row>
    <row r="174" spans="1:6" ht="16.2" thickBot="1" x14ac:dyDescent="0.35">
      <c r="A174" s="50" t="s">
        <v>128</v>
      </c>
      <c r="B174" s="5"/>
      <c r="C174" s="5"/>
      <c r="D174" s="5"/>
      <c r="E174" s="5"/>
      <c r="F174" s="5"/>
    </row>
    <row r="175" spans="1:6" x14ac:dyDescent="0.25">
      <c r="A175" s="27" t="s">
        <v>127</v>
      </c>
      <c r="B175" s="26" t="s">
        <v>126</v>
      </c>
      <c r="C175" s="26" t="s">
        <v>125</v>
      </c>
      <c r="D175" s="26" t="s">
        <v>124</v>
      </c>
      <c r="E175" s="26" t="s">
        <v>123</v>
      </c>
      <c r="F175" s="26" t="s">
        <v>189</v>
      </c>
    </row>
    <row r="176" spans="1:6" x14ac:dyDescent="0.25">
      <c r="A176" s="16" t="s">
        <v>74</v>
      </c>
      <c r="B176" s="20">
        <v>43465</v>
      </c>
      <c r="C176" s="20">
        <v>43830</v>
      </c>
      <c r="D176" s="20">
        <v>44196</v>
      </c>
      <c r="E176" s="20">
        <v>44561</v>
      </c>
      <c r="F176" s="20">
        <v>44926</v>
      </c>
    </row>
    <row r="177" spans="1:6" x14ac:dyDescent="0.25">
      <c r="A177" s="16" t="s">
        <v>122</v>
      </c>
      <c r="B177" s="15" t="s">
        <v>0</v>
      </c>
      <c r="C177" s="15" t="s">
        <v>0</v>
      </c>
      <c r="D177" s="15" t="s">
        <v>0</v>
      </c>
      <c r="E177" s="15" t="s">
        <v>0</v>
      </c>
      <c r="F177" s="15" t="s">
        <v>0</v>
      </c>
    </row>
    <row r="178" spans="1:6" x14ac:dyDescent="0.25">
      <c r="A178" s="16" t="s">
        <v>2</v>
      </c>
      <c r="B178" s="16"/>
      <c r="C178" s="16"/>
      <c r="D178" s="16"/>
      <c r="E178" s="16"/>
      <c r="F178" s="16"/>
    </row>
    <row r="179" spans="1:6" x14ac:dyDescent="0.25">
      <c r="A179" s="19" t="s">
        <v>3</v>
      </c>
      <c r="B179" s="16"/>
      <c r="C179" s="16"/>
      <c r="D179" s="16"/>
      <c r="E179" s="16"/>
      <c r="F179" s="16"/>
    </row>
    <row r="180" spans="1:6" x14ac:dyDescent="0.25">
      <c r="A180" s="19" t="s">
        <v>121</v>
      </c>
      <c r="B180" s="22">
        <v>2860849</v>
      </c>
      <c r="C180" s="22">
        <v>2873948</v>
      </c>
      <c r="D180" s="22">
        <v>2579775</v>
      </c>
      <c r="E180" s="22">
        <v>2850379</v>
      </c>
      <c r="F180" s="22">
        <v>3741985</v>
      </c>
    </row>
    <row r="181" spans="1:6" x14ac:dyDescent="0.25">
      <c r="A181" s="19" t="s">
        <v>120</v>
      </c>
      <c r="B181" s="22">
        <v>333356</v>
      </c>
      <c r="C181" s="22">
        <v>348021</v>
      </c>
      <c r="D181" s="22">
        <v>311493</v>
      </c>
      <c r="E181" s="22">
        <v>386066</v>
      </c>
      <c r="F181" s="22">
        <v>381073</v>
      </c>
    </row>
    <row r="182" spans="1:6" x14ac:dyDescent="0.25">
      <c r="A182" s="19" t="s">
        <v>119</v>
      </c>
      <c r="B182" s="22">
        <v>-88677</v>
      </c>
      <c r="C182" s="22">
        <v>-90899</v>
      </c>
      <c r="D182" s="22">
        <v>-88694</v>
      </c>
      <c r="E182" s="22">
        <v>-94363</v>
      </c>
      <c r="F182" s="22">
        <v>-103402</v>
      </c>
    </row>
    <row r="183" spans="1:6" x14ac:dyDescent="0.25">
      <c r="A183" s="19" t="s">
        <v>118</v>
      </c>
      <c r="B183" s="22">
        <v>254461</v>
      </c>
      <c r="C183" s="22">
        <v>271409</v>
      </c>
      <c r="D183" s="22">
        <v>240624</v>
      </c>
      <c r="E183" s="22">
        <v>310863</v>
      </c>
      <c r="F183" s="22">
        <v>304195</v>
      </c>
    </row>
    <row r="184" spans="1:6" x14ac:dyDescent="0.25">
      <c r="A184" s="19" t="s">
        <v>117</v>
      </c>
      <c r="B184" s="22">
        <v>50797</v>
      </c>
      <c r="C184" s="22">
        <v>51637</v>
      </c>
      <c r="D184" s="22">
        <v>40910</v>
      </c>
      <c r="E184" s="22">
        <v>62807</v>
      </c>
      <c r="F184" s="22">
        <v>61167</v>
      </c>
    </row>
    <row r="185" spans="1:6" x14ac:dyDescent="0.25">
      <c r="A185" s="19" t="s">
        <v>68</v>
      </c>
      <c r="B185" s="22">
        <v>201774</v>
      </c>
      <c r="C185" s="22">
        <v>217882</v>
      </c>
      <c r="D185" s="22">
        <v>197824</v>
      </c>
      <c r="E185" s="22">
        <v>246166</v>
      </c>
      <c r="F185" s="22">
        <v>241138</v>
      </c>
    </row>
    <row r="186" spans="1:6" x14ac:dyDescent="0.25">
      <c r="A186" s="19" t="s">
        <v>65</v>
      </c>
      <c r="B186" s="29" t="s">
        <v>63</v>
      </c>
      <c r="C186" s="29" t="s">
        <v>63</v>
      </c>
      <c r="D186" s="29" t="s">
        <v>63</v>
      </c>
      <c r="E186" s="22">
        <v>15822637</v>
      </c>
      <c r="F186" s="22">
        <v>16284244</v>
      </c>
    </row>
    <row r="187" spans="1:6" x14ac:dyDescent="0.25">
      <c r="A187" s="19" t="s">
        <v>116</v>
      </c>
      <c r="B187" s="22">
        <v>255629</v>
      </c>
      <c r="C187" s="22">
        <v>278113</v>
      </c>
      <c r="D187" s="22">
        <v>290778</v>
      </c>
      <c r="E187" s="22">
        <v>278702</v>
      </c>
      <c r="F187" s="22">
        <v>294841</v>
      </c>
    </row>
    <row r="188" spans="1:6" x14ac:dyDescent="0.25">
      <c r="A188" s="19" t="s">
        <v>115</v>
      </c>
      <c r="B188" s="22">
        <v>-506770</v>
      </c>
      <c r="C188" s="22">
        <v>-457520</v>
      </c>
      <c r="D188" s="22">
        <v>-383895</v>
      </c>
      <c r="E188" s="22">
        <v>-314524</v>
      </c>
      <c r="F188" s="22">
        <v>-344037</v>
      </c>
    </row>
    <row r="189" spans="1:6" x14ac:dyDescent="0.25">
      <c r="A189" s="14"/>
    </row>
    <row r="190" spans="1:6" ht="178.5" customHeight="1" x14ac:dyDescent="0.3">
      <c r="A190" s="46" t="s">
        <v>62</v>
      </c>
      <c r="B190" s="5"/>
      <c r="C190" s="5"/>
      <c r="D190" s="5"/>
      <c r="E190" s="5"/>
      <c r="F190" s="5"/>
    </row>
  </sheetData>
  <mergeCells count="9">
    <mergeCell ref="A174:F174"/>
    <mergeCell ref="A190:F190"/>
    <mergeCell ref="A2:L2"/>
    <mergeCell ref="A1:D1"/>
    <mergeCell ref="A13:F13"/>
    <mergeCell ref="A15:F15"/>
    <mergeCell ref="A83:F83"/>
    <mergeCell ref="A123:F123"/>
    <mergeCell ref="A125:F125"/>
  </mergeCells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AB64E-D574-4EA7-9312-1D1CA21DFF87}">
  <dimension ref="A1:L161"/>
  <sheetViews>
    <sheetView zoomScaleNormal="100" workbookViewId="0">
      <selection activeCell="G21" sqref="G21"/>
    </sheetView>
  </sheetViews>
  <sheetFormatPr defaultRowHeight="13.2" x14ac:dyDescent="0.25"/>
  <cols>
    <col min="1" max="1" width="48.5546875" style="13" customWidth="1"/>
    <col min="2" max="6" width="19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144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143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7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7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7" x14ac:dyDescent="0.25">
      <c r="A19" s="16" t="s">
        <v>2</v>
      </c>
      <c r="B19" s="16"/>
      <c r="C19" s="16"/>
      <c r="D19" s="16"/>
      <c r="E19" s="16"/>
      <c r="F19" s="16"/>
    </row>
    <row r="20" spans="1:7" x14ac:dyDescent="0.25">
      <c r="A20" s="19" t="s">
        <v>121</v>
      </c>
      <c r="B20" s="16"/>
      <c r="C20" s="16"/>
      <c r="D20" s="16"/>
      <c r="E20" s="16"/>
      <c r="F20" s="16"/>
    </row>
    <row r="21" spans="1:7" x14ac:dyDescent="0.25">
      <c r="A21" s="16" t="s">
        <v>275</v>
      </c>
      <c r="B21" s="17">
        <v>1366582</v>
      </c>
      <c r="C21" s="17">
        <v>1342940</v>
      </c>
      <c r="D21" s="17">
        <v>1347340</v>
      </c>
      <c r="E21" s="17">
        <v>1455410</v>
      </c>
      <c r="F21" s="17">
        <v>1641040</v>
      </c>
      <c r="G21" s="13">
        <f>F21/F24</f>
        <v>0.99821104988439646</v>
      </c>
    </row>
    <row r="22" spans="1:7" x14ac:dyDescent="0.25">
      <c r="A22" s="16" t="s">
        <v>56</v>
      </c>
      <c r="B22" s="17">
        <v>4170</v>
      </c>
      <c r="C22" s="17">
        <v>3443</v>
      </c>
      <c r="D22" s="17">
        <v>3389</v>
      </c>
      <c r="E22" s="17">
        <v>2674</v>
      </c>
      <c r="F22" s="17">
        <v>2941</v>
      </c>
    </row>
    <row r="23" spans="1:7" x14ac:dyDescent="0.25">
      <c r="A23" s="16" t="s">
        <v>1</v>
      </c>
      <c r="B23" s="15" t="s">
        <v>63</v>
      </c>
      <c r="C23" s="15" t="s">
        <v>63</v>
      </c>
      <c r="D23" s="15" t="s">
        <v>63</v>
      </c>
      <c r="E23" s="15" t="s">
        <v>63</v>
      </c>
      <c r="F23" s="15" t="s">
        <v>63</v>
      </c>
    </row>
    <row r="24" spans="1:7" x14ac:dyDescent="0.25">
      <c r="A24" s="16" t="s">
        <v>131</v>
      </c>
      <c r="B24" s="22">
        <v>1370752</v>
      </c>
      <c r="C24" s="22">
        <v>1346383</v>
      </c>
      <c r="D24" s="22">
        <v>1350729</v>
      </c>
      <c r="E24" s="22">
        <v>1458084</v>
      </c>
      <c r="F24" s="22">
        <v>1643981</v>
      </c>
    </row>
    <row r="25" spans="1:7" x14ac:dyDescent="0.25">
      <c r="A25" s="16" t="s">
        <v>2</v>
      </c>
      <c r="B25" s="16"/>
      <c r="C25" s="16"/>
      <c r="D25" s="16"/>
      <c r="E25" s="16"/>
      <c r="F25" s="16"/>
    </row>
    <row r="26" spans="1:7" x14ac:dyDescent="0.25">
      <c r="A26" s="19" t="s">
        <v>120</v>
      </c>
      <c r="B26" s="16"/>
      <c r="C26" s="16"/>
      <c r="D26" s="16"/>
      <c r="E26" s="16"/>
      <c r="F26" s="16"/>
    </row>
    <row r="27" spans="1:7" x14ac:dyDescent="0.25">
      <c r="A27" s="16" t="s">
        <v>275</v>
      </c>
      <c r="B27" s="17">
        <v>295256</v>
      </c>
      <c r="C27" s="17">
        <v>297652</v>
      </c>
      <c r="D27" s="17">
        <v>308780</v>
      </c>
      <c r="E27" s="17">
        <v>329568</v>
      </c>
      <c r="F27" s="17">
        <v>327170</v>
      </c>
    </row>
    <row r="28" spans="1:7" x14ac:dyDescent="0.25">
      <c r="A28" s="16" t="s">
        <v>56</v>
      </c>
      <c r="B28" s="17">
        <v>1666</v>
      </c>
      <c r="C28" s="17">
        <v>674</v>
      </c>
      <c r="D28" s="17">
        <v>741</v>
      </c>
      <c r="E28" s="17">
        <v>83</v>
      </c>
      <c r="F28" s="17">
        <v>8</v>
      </c>
    </row>
    <row r="29" spans="1:7" x14ac:dyDescent="0.25">
      <c r="A29" s="16" t="s">
        <v>1</v>
      </c>
      <c r="B29" s="15" t="s">
        <v>63</v>
      </c>
      <c r="C29" s="15" t="s">
        <v>63</v>
      </c>
      <c r="D29" s="15" t="s">
        <v>63</v>
      </c>
      <c r="E29" s="15" t="s">
        <v>63</v>
      </c>
      <c r="F29" s="15" t="s">
        <v>63</v>
      </c>
    </row>
    <row r="30" spans="1:7" x14ac:dyDescent="0.25">
      <c r="A30" s="16" t="s">
        <v>131</v>
      </c>
      <c r="B30" s="22">
        <v>296922</v>
      </c>
      <c r="C30" s="22">
        <v>298326</v>
      </c>
      <c r="D30" s="22">
        <v>309521</v>
      </c>
      <c r="E30" s="22">
        <v>329651</v>
      </c>
      <c r="F30" s="22">
        <v>327178</v>
      </c>
    </row>
    <row r="31" spans="1:7" x14ac:dyDescent="0.25">
      <c r="A31" s="16" t="s">
        <v>2</v>
      </c>
      <c r="B31" s="16"/>
      <c r="C31" s="16"/>
      <c r="D31" s="16"/>
      <c r="E31" s="16"/>
      <c r="F31" s="16"/>
    </row>
    <row r="32" spans="1:7" x14ac:dyDescent="0.25">
      <c r="A32" s="19" t="s">
        <v>119</v>
      </c>
      <c r="B32" s="16"/>
      <c r="C32" s="16"/>
      <c r="D32" s="16"/>
      <c r="E32" s="16"/>
      <c r="F32" s="16"/>
    </row>
    <row r="33" spans="1:6" x14ac:dyDescent="0.25">
      <c r="A33" s="16" t="s">
        <v>275</v>
      </c>
      <c r="B33" s="17">
        <v>-85891</v>
      </c>
      <c r="C33" s="17">
        <v>-86412</v>
      </c>
      <c r="D33" s="17">
        <v>-87389</v>
      </c>
      <c r="E33" s="17">
        <v>-86663</v>
      </c>
      <c r="F33" s="17">
        <v>-89038</v>
      </c>
    </row>
    <row r="34" spans="1:6" x14ac:dyDescent="0.25">
      <c r="A34" s="16" t="s">
        <v>56</v>
      </c>
      <c r="B34" s="17">
        <v>-712</v>
      </c>
      <c r="C34" s="17">
        <v>-832</v>
      </c>
      <c r="D34" s="17">
        <v>-533</v>
      </c>
      <c r="E34" s="17">
        <v>-82</v>
      </c>
      <c r="F34" s="17">
        <v>-1268</v>
      </c>
    </row>
    <row r="35" spans="1:6" x14ac:dyDescent="0.25">
      <c r="A35" s="16" t="s">
        <v>1</v>
      </c>
      <c r="B35" s="17">
        <v>655</v>
      </c>
      <c r="C35" s="17">
        <v>769</v>
      </c>
      <c r="D35" s="17">
        <v>496</v>
      </c>
      <c r="E35" s="17">
        <v>47</v>
      </c>
      <c r="F35" s="17">
        <v>931</v>
      </c>
    </row>
    <row r="36" spans="1:6" x14ac:dyDescent="0.25">
      <c r="A36" s="16" t="s">
        <v>131</v>
      </c>
      <c r="B36" s="22">
        <v>-85948</v>
      </c>
      <c r="C36" s="22">
        <v>-86475</v>
      </c>
      <c r="D36" s="22">
        <v>-87426</v>
      </c>
      <c r="E36" s="22">
        <v>-86698</v>
      </c>
      <c r="F36" s="22">
        <v>-89375</v>
      </c>
    </row>
    <row r="37" spans="1:6" x14ac:dyDescent="0.25">
      <c r="A37" s="16" t="s">
        <v>2</v>
      </c>
      <c r="B37" s="16"/>
      <c r="C37" s="16"/>
      <c r="D37" s="16"/>
      <c r="E37" s="16"/>
      <c r="F37" s="16"/>
    </row>
    <row r="38" spans="1:6" x14ac:dyDescent="0.25">
      <c r="A38" s="19" t="s">
        <v>118</v>
      </c>
      <c r="B38" s="16"/>
      <c r="C38" s="16"/>
      <c r="D38" s="16"/>
      <c r="E38" s="16"/>
      <c r="F38" s="16"/>
    </row>
    <row r="39" spans="1:6" x14ac:dyDescent="0.25">
      <c r="A39" s="16" t="s">
        <v>275</v>
      </c>
      <c r="B39" s="17">
        <v>240646</v>
      </c>
      <c r="C39" s="17">
        <v>252854</v>
      </c>
      <c r="D39" s="17">
        <v>263783</v>
      </c>
      <c r="E39" s="17">
        <v>281482</v>
      </c>
      <c r="F39" s="17">
        <v>294775</v>
      </c>
    </row>
    <row r="40" spans="1:6" x14ac:dyDescent="0.25">
      <c r="A40" s="16" t="s">
        <v>56</v>
      </c>
      <c r="B40" s="17">
        <v>4263</v>
      </c>
      <c r="C40" s="17">
        <v>4981</v>
      </c>
      <c r="D40" s="17">
        <v>2885</v>
      </c>
      <c r="E40" s="17">
        <v>1302</v>
      </c>
      <c r="F40" s="17">
        <v>2629</v>
      </c>
    </row>
    <row r="41" spans="1:6" x14ac:dyDescent="0.25">
      <c r="A41" s="16" t="s">
        <v>1</v>
      </c>
      <c r="B41" s="15" t="s">
        <v>63</v>
      </c>
      <c r="C41" s="15" t="s">
        <v>63</v>
      </c>
      <c r="D41" s="15" t="s">
        <v>63</v>
      </c>
      <c r="E41" s="15" t="s">
        <v>63</v>
      </c>
      <c r="F41" s="15" t="s">
        <v>63</v>
      </c>
    </row>
    <row r="42" spans="1:6" x14ac:dyDescent="0.25">
      <c r="A42" s="16" t="s">
        <v>131</v>
      </c>
      <c r="B42" s="22">
        <v>244909</v>
      </c>
      <c r="C42" s="22">
        <v>257835</v>
      </c>
      <c r="D42" s="22">
        <v>266668</v>
      </c>
      <c r="E42" s="22">
        <v>282784</v>
      </c>
      <c r="F42" s="22">
        <v>297404</v>
      </c>
    </row>
    <row r="43" spans="1:6" x14ac:dyDescent="0.25">
      <c r="A43" s="16" t="s">
        <v>2</v>
      </c>
      <c r="B43" s="16"/>
      <c r="C43" s="16"/>
      <c r="D43" s="16"/>
      <c r="E43" s="16"/>
      <c r="F43" s="16"/>
    </row>
    <row r="44" spans="1:6" x14ac:dyDescent="0.25">
      <c r="A44" s="19" t="s">
        <v>117</v>
      </c>
      <c r="B44" s="16"/>
      <c r="C44" s="16"/>
      <c r="D44" s="16"/>
      <c r="E44" s="16"/>
      <c r="F44" s="16"/>
    </row>
    <row r="45" spans="1:6" x14ac:dyDescent="0.25">
      <c r="A45" s="16" t="s">
        <v>275</v>
      </c>
      <c r="B45" s="17">
        <v>18312</v>
      </c>
      <c r="C45" s="17">
        <v>28417</v>
      </c>
      <c r="D45" s="17">
        <v>30548</v>
      </c>
      <c r="E45" s="17">
        <v>38257</v>
      </c>
      <c r="F45" s="17">
        <v>39908</v>
      </c>
    </row>
    <row r="46" spans="1:6" x14ac:dyDescent="0.25">
      <c r="A46" s="16" t="s">
        <v>56</v>
      </c>
      <c r="B46" s="17">
        <v>-926</v>
      </c>
      <c r="C46" s="17">
        <v>-3910</v>
      </c>
      <c r="D46" s="17">
        <v>-1848</v>
      </c>
      <c r="E46" s="17">
        <v>-1345</v>
      </c>
      <c r="F46" s="17">
        <v>-2064</v>
      </c>
    </row>
    <row r="47" spans="1:6" x14ac:dyDescent="0.25">
      <c r="A47" s="16" t="s">
        <v>1</v>
      </c>
      <c r="B47" s="15" t="s">
        <v>63</v>
      </c>
      <c r="C47" s="15" t="s">
        <v>63</v>
      </c>
      <c r="D47" s="15" t="s">
        <v>63</v>
      </c>
      <c r="E47" s="15" t="s">
        <v>63</v>
      </c>
      <c r="F47" s="15" t="s">
        <v>63</v>
      </c>
    </row>
    <row r="48" spans="1:6" x14ac:dyDescent="0.25">
      <c r="A48" s="16" t="s">
        <v>131</v>
      </c>
      <c r="B48" s="22">
        <v>17386</v>
      </c>
      <c r="C48" s="22">
        <v>24507</v>
      </c>
      <c r="D48" s="22">
        <v>28700</v>
      </c>
      <c r="E48" s="22">
        <v>36912</v>
      </c>
      <c r="F48" s="22">
        <v>37844</v>
      </c>
    </row>
    <row r="49" spans="1:6" x14ac:dyDescent="0.25">
      <c r="A49" s="16" t="s">
        <v>2</v>
      </c>
      <c r="B49" s="16"/>
      <c r="C49" s="16"/>
      <c r="D49" s="16"/>
      <c r="E49" s="16"/>
      <c r="F49" s="16"/>
    </row>
    <row r="50" spans="1:6" x14ac:dyDescent="0.25">
      <c r="A50" s="19" t="s">
        <v>68</v>
      </c>
      <c r="B50" s="16"/>
      <c r="C50" s="16"/>
      <c r="D50" s="16"/>
      <c r="E50" s="16"/>
      <c r="F50" s="16"/>
    </row>
    <row r="51" spans="1:6" x14ac:dyDescent="0.25">
      <c r="A51" s="16" t="s">
        <v>275</v>
      </c>
      <c r="B51" s="17">
        <v>222334</v>
      </c>
      <c r="C51" s="17">
        <v>224437</v>
      </c>
      <c r="D51" s="17">
        <v>233235</v>
      </c>
      <c r="E51" s="17">
        <v>243225</v>
      </c>
      <c r="F51" s="17">
        <v>254867</v>
      </c>
    </row>
    <row r="52" spans="1:6" x14ac:dyDescent="0.25">
      <c r="A52" s="16" t="s">
        <v>56</v>
      </c>
      <c r="B52" s="17">
        <v>4467</v>
      </c>
      <c r="C52" s="17">
        <v>8417</v>
      </c>
      <c r="D52" s="17">
        <v>4182</v>
      </c>
      <c r="E52" s="17">
        <v>2325</v>
      </c>
      <c r="F52" s="17">
        <v>4115</v>
      </c>
    </row>
    <row r="53" spans="1:6" x14ac:dyDescent="0.25">
      <c r="A53" s="16" t="s">
        <v>1</v>
      </c>
      <c r="B53" s="15" t="s">
        <v>63</v>
      </c>
      <c r="C53" s="15" t="s">
        <v>63</v>
      </c>
      <c r="D53" s="15" t="s">
        <v>63</v>
      </c>
      <c r="E53" s="15" t="s">
        <v>63</v>
      </c>
      <c r="F53" s="15" t="s">
        <v>63</v>
      </c>
    </row>
    <row r="54" spans="1:6" x14ac:dyDescent="0.25">
      <c r="A54" s="16" t="s">
        <v>131</v>
      </c>
      <c r="B54" s="22">
        <v>226801</v>
      </c>
      <c r="C54" s="22">
        <v>232854</v>
      </c>
      <c r="D54" s="22">
        <v>237417</v>
      </c>
      <c r="E54" s="22">
        <v>245550</v>
      </c>
      <c r="F54" s="22">
        <v>258982</v>
      </c>
    </row>
    <row r="55" spans="1:6" x14ac:dyDescent="0.25">
      <c r="A55" s="16" t="s">
        <v>2</v>
      </c>
      <c r="B55" s="16"/>
      <c r="C55" s="16"/>
      <c r="D55" s="16"/>
      <c r="E55" s="16"/>
      <c r="F55" s="16"/>
    </row>
    <row r="56" spans="1:6" x14ac:dyDescent="0.25">
      <c r="A56" s="19" t="s">
        <v>65</v>
      </c>
      <c r="B56" s="16"/>
      <c r="C56" s="16"/>
      <c r="D56" s="16"/>
      <c r="E56" s="16"/>
      <c r="F56" s="16"/>
    </row>
    <row r="57" spans="1:6" x14ac:dyDescent="0.25">
      <c r="A57" s="16" t="s">
        <v>275</v>
      </c>
      <c r="B57" s="17">
        <v>6254400</v>
      </c>
      <c r="C57" s="17">
        <v>6494159</v>
      </c>
      <c r="D57" s="17">
        <v>6906110</v>
      </c>
      <c r="E57" s="17">
        <v>6990839</v>
      </c>
      <c r="F57" s="17">
        <v>7411104</v>
      </c>
    </row>
    <row r="58" spans="1:6" x14ac:dyDescent="0.25">
      <c r="A58" s="16" t="s">
        <v>56</v>
      </c>
      <c r="B58" s="17">
        <v>163540</v>
      </c>
      <c r="C58" s="17">
        <v>220620</v>
      </c>
      <c r="D58" s="17">
        <v>253060</v>
      </c>
      <c r="E58" s="17">
        <v>281999</v>
      </c>
      <c r="F58" s="17">
        <v>245762</v>
      </c>
    </row>
    <row r="59" spans="1:6" x14ac:dyDescent="0.25">
      <c r="A59" s="16" t="s">
        <v>1</v>
      </c>
      <c r="B59" s="17">
        <v>-35186</v>
      </c>
      <c r="C59" s="17">
        <v>-73578</v>
      </c>
      <c r="D59" s="17">
        <v>-63926</v>
      </c>
      <c r="E59" s="17">
        <v>-62323</v>
      </c>
      <c r="F59" s="17">
        <v>-113608</v>
      </c>
    </row>
    <row r="60" spans="1:6" x14ac:dyDescent="0.25">
      <c r="A60" s="16" t="s">
        <v>131</v>
      </c>
      <c r="B60" s="22">
        <v>6382754</v>
      </c>
      <c r="C60" s="22">
        <v>6641201</v>
      </c>
      <c r="D60" s="22">
        <v>7095244</v>
      </c>
      <c r="E60" s="22">
        <v>7210515</v>
      </c>
      <c r="F60" s="22">
        <v>7543258</v>
      </c>
    </row>
    <row r="61" spans="1:6" x14ac:dyDescent="0.25">
      <c r="A61" s="16" t="s">
        <v>2</v>
      </c>
      <c r="B61" s="16"/>
      <c r="C61" s="16"/>
      <c r="D61" s="16"/>
      <c r="E61" s="16"/>
      <c r="F61" s="16"/>
    </row>
    <row r="62" spans="1:6" x14ac:dyDescent="0.25">
      <c r="A62" s="19" t="s">
        <v>115</v>
      </c>
      <c r="B62" s="16"/>
      <c r="C62" s="16"/>
      <c r="D62" s="16"/>
      <c r="E62" s="16"/>
      <c r="F62" s="16"/>
    </row>
    <row r="63" spans="1:6" x14ac:dyDescent="0.25">
      <c r="A63" s="16" t="s">
        <v>275</v>
      </c>
      <c r="B63" s="17">
        <v>-277823</v>
      </c>
      <c r="C63" s="17">
        <v>-278707</v>
      </c>
      <c r="D63" s="17">
        <v>-310937</v>
      </c>
      <c r="E63" s="17">
        <v>-299972</v>
      </c>
      <c r="F63" s="17">
        <v>-432430</v>
      </c>
    </row>
    <row r="64" spans="1:6" x14ac:dyDescent="0.25">
      <c r="A64" s="16" t="s">
        <v>56</v>
      </c>
      <c r="B64" s="17">
        <v>-30</v>
      </c>
      <c r="C64" s="17">
        <v>2</v>
      </c>
      <c r="D64" s="17">
        <v>-1</v>
      </c>
      <c r="E64" s="17">
        <v>-27</v>
      </c>
      <c r="F64" s="17">
        <v>-159</v>
      </c>
    </row>
    <row r="65" spans="1:6" x14ac:dyDescent="0.25">
      <c r="A65" s="16" t="s">
        <v>1</v>
      </c>
      <c r="B65" s="15" t="s">
        <v>63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131</v>
      </c>
      <c r="B66" s="22">
        <v>-277853</v>
      </c>
      <c r="C66" s="22">
        <v>-278705</v>
      </c>
      <c r="D66" s="22">
        <v>-310938</v>
      </c>
      <c r="E66" s="22">
        <v>-299999</v>
      </c>
      <c r="F66" s="22">
        <v>-432589</v>
      </c>
    </row>
    <row r="67" spans="1:6" x14ac:dyDescent="0.25">
      <c r="A67" s="16"/>
    </row>
    <row r="68" spans="1:6" ht="16.2" thickBot="1" x14ac:dyDescent="0.35">
      <c r="A68" s="50" t="s">
        <v>128</v>
      </c>
      <c r="B68" s="5"/>
      <c r="C68" s="5"/>
      <c r="D68" s="5"/>
      <c r="E68" s="5"/>
      <c r="F68" s="5"/>
    </row>
    <row r="69" spans="1:6" x14ac:dyDescent="0.25">
      <c r="A69" s="27" t="s">
        <v>127</v>
      </c>
      <c r="B69" s="26" t="s">
        <v>126</v>
      </c>
      <c r="C69" s="26" t="s">
        <v>125</v>
      </c>
      <c r="D69" s="26" t="s">
        <v>124</v>
      </c>
      <c r="E69" s="26" t="s">
        <v>123</v>
      </c>
      <c r="F69" s="26" t="s">
        <v>189</v>
      </c>
    </row>
    <row r="70" spans="1:6" x14ac:dyDescent="0.25">
      <c r="A70" s="16" t="s">
        <v>74</v>
      </c>
      <c r="B70" s="20">
        <v>43465</v>
      </c>
      <c r="C70" s="20">
        <v>43830</v>
      </c>
      <c r="D70" s="20">
        <v>44196</v>
      </c>
      <c r="E70" s="20">
        <v>44561</v>
      </c>
      <c r="F70" s="20">
        <v>44926</v>
      </c>
    </row>
    <row r="71" spans="1:6" x14ac:dyDescent="0.25">
      <c r="A71" s="16" t="s">
        <v>122</v>
      </c>
      <c r="B71" s="15" t="s">
        <v>0</v>
      </c>
      <c r="C71" s="15" t="s">
        <v>0</v>
      </c>
      <c r="D71" s="15" t="s">
        <v>0</v>
      </c>
      <c r="E71" s="15" t="s">
        <v>0</v>
      </c>
      <c r="F71" s="15" t="s">
        <v>0</v>
      </c>
    </row>
    <row r="72" spans="1:6" x14ac:dyDescent="0.25">
      <c r="A72" s="16" t="s">
        <v>2</v>
      </c>
      <c r="B72" s="16"/>
      <c r="C72" s="16"/>
      <c r="D72" s="16"/>
      <c r="E72" s="16"/>
      <c r="F72" s="16"/>
    </row>
    <row r="73" spans="1:6" x14ac:dyDescent="0.25">
      <c r="A73" s="19" t="s">
        <v>121</v>
      </c>
      <c r="B73" s="16"/>
      <c r="C73" s="16"/>
      <c r="D73" s="16"/>
      <c r="E73" s="16"/>
      <c r="F73" s="16"/>
    </row>
    <row r="74" spans="1:6" x14ac:dyDescent="0.25">
      <c r="A74" s="16" t="s">
        <v>3</v>
      </c>
      <c r="B74" s="17">
        <v>1370752</v>
      </c>
      <c r="C74" s="17">
        <v>1346383</v>
      </c>
      <c r="D74" s="17">
        <v>1350729</v>
      </c>
      <c r="E74" s="17">
        <v>1458084</v>
      </c>
      <c r="F74" s="17">
        <v>1643981</v>
      </c>
    </row>
    <row r="75" spans="1:6" x14ac:dyDescent="0.25">
      <c r="A75" s="16" t="s">
        <v>130</v>
      </c>
      <c r="B75" s="22">
        <v>1370752</v>
      </c>
      <c r="C75" s="22">
        <v>1346383</v>
      </c>
      <c r="D75" s="22">
        <v>1350729</v>
      </c>
      <c r="E75" s="22">
        <v>1458084</v>
      </c>
      <c r="F75" s="22">
        <v>1643981</v>
      </c>
    </row>
    <row r="76" spans="1:6" x14ac:dyDescent="0.25">
      <c r="A76" s="16" t="s">
        <v>2</v>
      </c>
      <c r="B76" s="16"/>
      <c r="C76" s="16"/>
      <c r="D76" s="16"/>
      <c r="E76" s="16"/>
      <c r="F76" s="16"/>
    </row>
    <row r="77" spans="1:6" x14ac:dyDescent="0.25">
      <c r="A77" s="19" t="s">
        <v>120</v>
      </c>
      <c r="B77" s="16"/>
      <c r="C77" s="16"/>
      <c r="D77" s="16"/>
      <c r="E77" s="16"/>
      <c r="F77" s="16"/>
    </row>
    <row r="78" spans="1:6" x14ac:dyDescent="0.25">
      <c r="A78" s="16" t="s">
        <v>3</v>
      </c>
      <c r="B78" s="17">
        <v>296922</v>
      </c>
      <c r="C78" s="17">
        <v>298326</v>
      </c>
      <c r="D78" s="17">
        <v>309521</v>
      </c>
      <c r="E78" s="17">
        <v>329651</v>
      </c>
      <c r="F78" s="17">
        <v>327178</v>
      </c>
    </row>
    <row r="79" spans="1:6" x14ac:dyDescent="0.25">
      <c r="A79" s="16" t="s">
        <v>130</v>
      </c>
      <c r="B79" s="22">
        <v>296922</v>
      </c>
      <c r="C79" s="22">
        <v>298326</v>
      </c>
      <c r="D79" s="22">
        <v>309521</v>
      </c>
      <c r="E79" s="22">
        <v>329651</v>
      </c>
      <c r="F79" s="22">
        <v>327178</v>
      </c>
    </row>
    <row r="80" spans="1:6" x14ac:dyDescent="0.25">
      <c r="A80" s="16" t="s">
        <v>2</v>
      </c>
      <c r="B80" s="16"/>
      <c r="C80" s="16"/>
      <c r="D80" s="16"/>
      <c r="E80" s="16"/>
      <c r="F80" s="16"/>
    </row>
    <row r="81" spans="1:6" x14ac:dyDescent="0.25">
      <c r="A81" s="19" t="s">
        <v>119</v>
      </c>
      <c r="B81" s="16"/>
      <c r="C81" s="16"/>
      <c r="D81" s="16"/>
      <c r="E81" s="16"/>
      <c r="F81" s="16"/>
    </row>
    <row r="82" spans="1:6" x14ac:dyDescent="0.25">
      <c r="A82" s="16" t="s">
        <v>3</v>
      </c>
      <c r="B82" s="17">
        <v>-96099</v>
      </c>
      <c r="C82" s="17">
        <v>-97178</v>
      </c>
      <c r="D82" s="17">
        <v>-99004</v>
      </c>
      <c r="E82" s="17">
        <v>-98691</v>
      </c>
      <c r="F82" s="17">
        <v>-103289</v>
      </c>
    </row>
    <row r="83" spans="1:6" x14ac:dyDescent="0.25">
      <c r="A83" s="16" t="s">
        <v>130</v>
      </c>
      <c r="B83" s="22">
        <v>-96099</v>
      </c>
      <c r="C83" s="22">
        <v>-97178</v>
      </c>
      <c r="D83" s="22">
        <v>-99004</v>
      </c>
      <c r="E83" s="22">
        <v>-98691</v>
      </c>
      <c r="F83" s="22">
        <v>-103289</v>
      </c>
    </row>
    <row r="84" spans="1:6" x14ac:dyDescent="0.25">
      <c r="A84" s="16" t="s">
        <v>2</v>
      </c>
      <c r="B84" s="16"/>
      <c r="C84" s="16"/>
      <c r="D84" s="16"/>
      <c r="E84" s="16"/>
      <c r="F84" s="16"/>
    </row>
    <row r="85" spans="1:6" x14ac:dyDescent="0.25">
      <c r="A85" s="19" t="s">
        <v>118</v>
      </c>
      <c r="B85" s="16"/>
      <c r="C85" s="16"/>
      <c r="D85" s="16"/>
      <c r="E85" s="16"/>
      <c r="F85" s="16"/>
    </row>
    <row r="86" spans="1:6" x14ac:dyDescent="0.25">
      <c r="A86" s="16" t="s">
        <v>3</v>
      </c>
      <c r="B86" s="17">
        <v>244909</v>
      </c>
      <c r="C86" s="17">
        <v>257835</v>
      </c>
      <c r="D86" s="17">
        <v>266668</v>
      </c>
      <c r="E86" s="17">
        <v>282784</v>
      </c>
      <c r="F86" s="17">
        <v>297404</v>
      </c>
    </row>
    <row r="87" spans="1:6" x14ac:dyDescent="0.25">
      <c r="A87" s="16" t="s">
        <v>130</v>
      </c>
      <c r="B87" s="22">
        <v>244909</v>
      </c>
      <c r="C87" s="22">
        <v>257835</v>
      </c>
      <c r="D87" s="22">
        <v>266668</v>
      </c>
      <c r="E87" s="22">
        <v>282784</v>
      </c>
      <c r="F87" s="22">
        <v>297404</v>
      </c>
    </row>
    <row r="88" spans="1:6" x14ac:dyDescent="0.25">
      <c r="A88" s="16" t="s">
        <v>2</v>
      </c>
      <c r="B88" s="16"/>
      <c r="C88" s="16"/>
      <c r="D88" s="16"/>
      <c r="E88" s="16"/>
      <c r="F88" s="16"/>
    </row>
    <row r="89" spans="1:6" x14ac:dyDescent="0.25">
      <c r="A89" s="19" t="s">
        <v>117</v>
      </c>
      <c r="B89" s="16"/>
      <c r="C89" s="16"/>
      <c r="D89" s="16"/>
      <c r="E89" s="16"/>
      <c r="F89" s="16"/>
    </row>
    <row r="90" spans="1:6" x14ac:dyDescent="0.25">
      <c r="A90" s="16" t="s">
        <v>3</v>
      </c>
      <c r="B90" s="17">
        <v>17386</v>
      </c>
      <c r="C90" s="17">
        <v>24507</v>
      </c>
      <c r="D90" s="17">
        <v>28700</v>
      </c>
      <c r="E90" s="17">
        <v>36912</v>
      </c>
      <c r="F90" s="17">
        <v>37844</v>
      </c>
    </row>
    <row r="91" spans="1:6" x14ac:dyDescent="0.25">
      <c r="A91" s="16" t="s">
        <v>130</v>
      </c>
      <c r="B91" s="22">
        <v>17386</v>
      </c>
      <c r="C91" s="22">
        <v>24507</v>
      </c>
      <c r="D91" s="22">
        <v>28700</v>
      </c>
      <c r="E91" s="22">
        <v>36912</v>
      </c>
      <c r="F91" s="22">
        <v>37844</v>
      </c>
    </row>
    <row r="92" spans="1:6" x14ac:dyDescent="0.25">
      <c r="A92" s="16" t="s">
        <v>2</v>
      </c>
      <c r="B92" s="16"/>
      <c r="C92" s="16"/>
      <c r="D92" s="16"/>
      <c r="E92" s="16"/>
      <c r="F92" s="16"/>
    </row>
    <row r="93" spans="1:6" x14ac:dyDescent="0.25">
      <c r="A93" s="19" t="s">
        <v>68</v>
      </c>
      <c r="B93" s="16"/>
      <c r="C93" s="16"/>
      <c r="D93" s="16"/>
      <c r="E93" s="16"/>
      <c r="F93" s="16"/>
    </row>
    <row r="94" spans="1:6" x14ac:dyDescent="0.25">
      <c r="A94" s="16" t="s">
        <v>3</v>
      </c>
      <c r="B94" s="17">
        <v>226801</v>
      </c>
      <c r="C94" s="17">
        <v>232854</v>
      </c>
      <c r="D94" s="17">
        <v>237417</v>
      </c>
      <c r="E94" s="17">
        <v>245550</v>
      </c>
      <c r="F94" s="17">
        <v>258982</v>
      </c>
    </row>
    <row r="95" spans="1:6" x14ac:dyDescent="0.25">
      <c r="A95" s="16" t="s">
        <v>130</v>
      </c>
      <c r="B95" s="22">
        <v>226801</v>
      </c>
      <c r="C95" s="22">
        <v>232854</v>
      </c>
      <c r="D95" s="22">
        <v>237417</v>
      </c>
      <c r="E95" s="22">
        <v>245550</v>
      </c>
      <c r="F95" s="22">
        <v>258982</v>
      </c>
    </row>
    <row r="96" spans="1:6" x14ac:dyDescent="0.25">
      <c r="A96" s="16" t="s">
        <v>2</v>
      </c>
      <c r="B96" s="16"/>
      <c r="C96" s="16"/>
      <c r="D96" s="16"/>
      <c r="E96" s="16"/>
      <c r="F96" s="16"/>
    </row>
    <row r="97" spans="1:6" x14ac:dyDescent="0.25">
      <c r="A97" s="19" t="s">
        <v>65</v>
      </c>
      <c r="B97" s="16"/>
      <c r="C97" s="16"/>
      <c r="D97" s="16"/>
      <c r="E97" s="16"/>
      <c r="F97" s="16"/>
    </row>
    <row r="98" spans="1:6" x14ac:dyDescent="0.25">
      <c r="A98" s="16" t="s">
        <v>3</v>
      </c>
      <c r="B98" s="15" t="s">
        <v>63</v>
      </c>
      <c r="C98" s="15" t="s">
        <v>63</v>
      </c>
      <c r="D98" s="15" t="s">
        <v>63</v>
      </c>
      <c r="E98" s="17">
        <v>7210515</v>
      </c>
      <c r="F98" s="17">
        <v>7543258</v>
      </c>
    </row>
    <row r="99" spans="1:6" x14ac:dyDescent="0.25">
      <c r="A99" s="16" t="s">
        <v>130</v>
      </c>
      <c r="B99" s="29" t="s">
        <v>63</v>
      </c>
      <c r="C99" s="29" t="s">
        <v>63</v>
      </c>
      <c r="D99" s="29" t="s">
        <v>63</v>
      </c>
      <c r="E99" s="22">
        <v>7210515</v>
      </c>
      <c r="F99" s="22">
        <v>7543258</v>
      </c>
    </row>
    <row r="100" spans="1:6" x14ac:dyDescent="0.25">
      <c r="A100" s="16" t="s">
        <v>2</v>
      </c>
      <c r="B100" s="16"/>
      <c r="C100" s="16"/>
      <c r="D100" s="16"/>
      <c r="E100" s="16"/>
      <c r="F100" s="16"/>
    </row>
    <row r="101" spans="1:6" x14ac:dyDescent="0.25">
      <c r="A101" s="19" t="s">
        <v>116</v>
      </c>
      <c r="B101" s="16"/>
      <c r="C101" s="16"/>
      <c r="D101" s="16"/>
      <c r="E101" s="16"/>
      <c r="F101" s="16"/>
    </row>
    <row r="102" spans="1:6" x14ac:dyDescent="0.25">
      <c r="A102" s="16" t="s">
        <v>3</v>
      </c>
      <c r="B102" s="17">
        <v>169120</v>
      </c>
      <c r="C102" s="17">
        <v>173800</v>
      </c>
      <c r="D102" s="17">
        <v>175941</v>
      </c>
      <c r="E102" s="17">
        <v>179444</v>
      </c>
      <c r="F102" s="17">
        <v>173555</v>
      </c>
    </row>
    <row r="103" spans="1:6" x14ac:dyDescent="0.25">
      <c r="A103" s="16" t="s">
        <v>130</v>
      </c>
      <c r="B103" s="22">
        <v>169120</v>
      </c>
      <c r="C103" s="22">
        <v>173800</v>
      </c>
      <c r="D103" s="22">
        <v>175941</v>
      </c>
      <c r="E103" s="22">
        <v>179444</v>
      </c>
      <c r="F103" s="22">
        <v>173555</v>
      </c>
    </row>
    <row r="104" spans="1:6" x14ac:dyDescent="0.25">
      <c r="A104" s="16" t="s">
        <v>2</v>
      </c>
      <c r="B104" s="16"/>
      <c r="C104" s="16"/>
      <c r="D104" s="16"/>
      <c r="E104" s="16"/>
      <c r="F104" s="16"/>
    </row>
    <row r="105" spans="1:6" x14ac:dyDescent="0.25">
      <c r="A105" s="19" t="s">
        <v>115</v>
      </c>
      <c r="B105" s="16"/>
      <c r="C105" s="16"/>
      <c r="D105" s="16"/>
      <c r="E105" s="16"/>
      <c r="F105" s="16"/>
    </row>
    <row r="106" spans="1:6" x14ac:dyDescent="0.25">
      <c r="A106" s="16" t="s">
        <v>3</v>
      </c>
      <c r="B106" s="17">
        <v>-277853</v>
      </c>
      <c r="C106" s="17">
        <v>-281392</v>
      </c>
      <c r="D106" s="17">
        <v>-325276</v>
      </c>
      <c r="E106" s="17">
        <v>-315147</v>
      </c>
      <c r="F106" s="17">
        <v>-442470</v>
      </c>
    </row>
    <row r="107" spans="1:6" x14ac:dyDescent="0.25">
      <c r="A107" s="16" t="s">
        <v>130</v>
      </c>
      <c r="B107" s="22">
        <v>-277853</v>
      </c>
      <c r="C107" s="22">
        <v>-281392</v>
      </c>
      <c r="D107" s="22">
        <v>-325276</v>
      </c>
      <c r="E107" s="22">
        <v>-315147</v>
      </c>
      <c r="F107" s="22">
        <v>-442470</v>
      </c>
    </row>
    <row r="108" spans="1:6" ht="15.6" x14ac:dyDescent="0.3">
      <c r="A108" s="46"/>
      <c r="B108" s="5"/>
      <c r="C108" s="5"/>
      <c r="D108" s="5"/>
      <c r="E108" s="5"/>
      <c r="F108" s="5"/>
    </row>
    <row r="109" spans="1:6" x14ac:dyDescent="0.25">
      <c r="A109" s="14" t="s">
        <v>81</v>
      </c>
    </row>
    <row r="110" spans="1:6" ht="16.2" thickBot="1" x14ac:dyDescent="0.35">
      <c r="A110" s="50" t="s">
        <v>129</v>
      </c>
      <c r="B110" s="5"/>
      <c r="C110" s="5"/>
      <c r="D110" s="5"/>
      <c r="E110" s="5"/>
      <c r="F110" s="5"/>
    </row>
    <row r="111" spans="1:6" x14ac:dyDescent="0.25">
      <c r="A111" s="27" t="s">
        <v>127</v>
      </c>
      <c r="B111" s="26" t="s">
        <v>126</v>
      </c>
      <c r="C111" s="26" t="s">
        <v>125</v>
      </c>
      <c r="D111" s="26" t="s">
        <v>124</v>
      </c>
      <c r="E111" s="26" t="s">
        <v>123</v>
      </c>
      <c r="F111" s="26" t="s">
        <v>189</v>
      </c>
    </row>
    <row r="112" spans="1:6" x14ac:dyDescent="0.25">
      <c r="A112" s="16" t="s">
        <v>74</v>
      </c>
      <c r="B112" s="20">
        <v>43465</v>
      </c>
      <c r="C112" s="20">
        <v>43830</v>
      </c>
      <c r="D112" s="20">
        <v>44196</v>
      </c>
      <c r="E112" s="20">
        <v>44561</v>
      </c>
      <c r="F112" s="20">
        <v>44926</v>
      </c>
    </row>
    <row r="113" spans="1:6" x14ac:dyDescent="0.25">
      <c r="A113" s="16" t="s">
        <v>122</v>
      </c>
      <c r="B113" s="15" t="s">
        <v>0</v>
      </c>
      <c r="C113" s="15" t="s">
        <v>0</v>
      </c>
      <c r="D113" s="15" t="s">
        <v>0</v>
      </c>
      <c r="E113" s="15" t="s">
        <v>0</v>
      </c>
      <c r="F113" s="15" t="s">
        <v>0</v>
      </c>
    </row>
    <row r="114" spans="1:6" x14ac:dyDescent="0.25">
      <c r="A114" s="16" t="s">
        <v>2</v>
      </c>
      <c r="B114" s="16"/>
      <c r="C114" s="16"/>
      <c r="D114" s="16"/>
      <c r="E114" s="16"/>
      <c r="F114" s="16"/>
    </row>
    <row r="115" spans="1:6" x14ac:dyDescent="0.25">
      <c r="A115" s="19" t="s">
        <v>275</v>
      </c>
      <c r="B115" s="16"/>
      <c r="C115" s="16"/>
      <c r="D115" s="16"/>
      <c r="E115" s="16"/>
      <c r="F115" s="16"/>
    </row>
    <row r="116" spans="1:6" x14ac:dyDescent="0.25">
      <c r="A116" s="19" t="s">
        <v>121</v>
      </c>
      <c r="B116" s="22">
        <v>1366582</v>
      </c>
      <c r="C116" s="22">
        <v>1342940</v>
      </c>
      <c r="D116" s="22">
        <v>1347340</v>
      </c>
      <c r="E116" s="22">
        <v>1455410</v>
      </c>
      <c r="F116" s="22">
        <v>1641040</v>
      </c>
    </row>
    <row r="117" spans="1:6" x14ac:dyDescent="0.25">
      <c r="A117" s="19" t="s">
        <v>120</v>
      </c>
      <c r="B117" s="22">
        <v>295256</v>
      </c>
      <c r="C117" s="22">
        <v>297652</v>
      </c>
      <c r="D117" s="22">
        <v>308780</v>
      </c>
      <c r="E117" s="22">
        <v>329568</v>
      </c>
      <c r="F117" s="22">
        <v>327170</v>
      </c>
    </row>
    <row r="118" spans="1:6" x14ac:dyDescent="0.25">
      <c r="A118" s="19" t="s">
        <v>119</v>
      </c>
      <c r="B118" s="22">
        <v>-85891</v>
      </c>
      <c r="C118" s="22">
        <v>-86412</v>
      </c>
      <c r="D118" s="22">
        <v>-87389</v>
      </c>
      <c r="E118" s="22">
        <v>-86663</v>
      </c>
      <c r="F118" s="22">
        <v>-89038</v>
      </c>
    </row>
    <row r="119" spans="1:6" x14ac:dyDescent="0.25">
      <c r="A119" s="19" t="s">
        <v>118</v>
      </c>
      <c r="B119" s="22">
        <v>240646</v>
      </c>
      <c r="C119" s="22">
        <v>252854</v>
      </c>
      <c r="D119" s="22">
        <v>263783</v>
      </c>
      <c r="E119" s="22">
        <v>281482</v>
      </c>
      <c r="F119" s="22">
        <v>294775</v>
      </c>
    </row>
    <row r="120" spans="1:6" x14ac:dyDescent="0.25">
      <c r="A120" s="19" t="s">
        <v>117</v>
      </c>
      <c r="B120" s="22">
        <v>18312</v>
      </c>
      <c r="C120" s="22">
        <v>28417</v>
      </c>
      <c r="D120" s="22">
        <v>30548</v>
      </c>
      <c r="E120" s="22">
        <v>38257</v>
      </c>
      <c r="F120" s="22">
        <v>39908</v>
      </c>
    </row>
    <row r="121" spans="1:6" x14ac:dyDescent="0.25">
      <c r="A121" s="19" t="s">
        <v>68</v>
      </c>
      <c r="B121" s="22">
        <v>222334</v>
      </c>
      <c r="C121" s="22">
        <v>224437</v>
      </c>
      <c r="D121" s="22">
        <v>233235</v>
      </c>
      <c r="E121" s="22">
        <v>243225</v>
      </c>
      <c r="F121" s="22">
        <v>254867</v>
      </c>
    </row>
    <row r="122" spans="1:6" x14ac:dyDescent="0.25">
      <c r="A122" s="19" t="s">
        <v>65</v>
      </c>
      <c r="B122" s="22">
        <v>6254400</v>
      </c>
      <c r="C122" s="22">
        <v>6494159</v>
      </c>
      <c r="D122" s="22">
        <v>6906110</v>
      </c>
      <c r="E122" s="22">
        <v>6990839</v>
      </c>
      <c r="F122" s="22">
        <v>7411104</v>
      </c>
    </row>
    <row r="123" spans="1:6" x14ac:dyDescent="0.25">
      <c r="A123" s="19" t="s">
        <v>115</v>
      </c>
      <c r="B123" s="22">
        <v>-277823</v>
      </c>
      <c r="C123" s="22">
        <v>-278707</v>
      </c>
      <c r="D123" s="22">
        <v>-310937</v>
      </c>
      <c r="E123" s="22">
        <v>-299972</v>
      </c>
      <c r="F123" s="22">
        <v>-432430</v>
      </c>
    </row>
    <row r="124" spans="1:6" x14ac:dyDescent="0.25">
      <c r="A124" s="16" t="s">
        <v>2</v>
      </c>
      <c r="B124" s="16"/>
      <c r="C124" s="16"/>
      <c r="D124" s="16"/>
      <c r="E124" s="16"/>
      <c r="F124" s="16"/>
    </row>
    <row r="125" spans="1:6" x14ac:dyDescent="0.25">
      <c r="A125" s="19" t="s">
        <v>56</v>
      </c>
      <c r="B125" s="16"/>
      <c r="C125" s="16"/>
      <c r="D125" s="16"/>
      <c r="E125" s="16"/>
      <c r="F125" s="16"/>
    </row>
    <row r="126" spans="1:6" x14ac:dyDescent="0.25">
      <c r="A126" s="19" t="s">
        <v>121</v>
      </c>
      <c r="B126" s="22">
        <v>4170</v>
      </c>
      <c r="C126" s="22">
        <v>3443</v>
      </c>
      <c r="D126" s="22">
        <v>3389</v>
      </c>
      <c r="E126" s="22">
        <v>2674</v>
      </c>
      <c r="F126" s="22">
        <v>2941</v>
      </c>
    </row>
    <row r="127" spans="1:6" x14ac:dyDescent="0.25">
      <c r="A127" s="19" t="s">
        <v>120</v>
      </c>
      <c r="B127" s="22">
        <v>1666</v>
      </c>
      <c r="C127" s="22">
        <v>674</v>
      </c>
      <c r="D127" s="22">
        <v>741</v>
      </c>
      <c r="E127" s="22">
        <v>83</v>
      </c>
      <c r="F127" s="22">
        <v>8</v>
      </c>
    </row>
    <row r="128" spans="1:6" x14ac:dyDescent="0.25">
      <c r="A128" s="19" t="s">
        <v>119</v>
      </c>
      <c r="B128" s="22">
        <v>-712</v>
      </c>
      <c r="C128" s="22">
        <v>-832</v>
      </c>
      <c r="D128" s="22">
        <v>-533</v>
      </c>
      <c r="E128" s="22">
        <v>-82</v>
      </c>
      <c r="F128" s="22">
        <v>-1268</v>
      </c>
    </row>
    <row r="129" spans="1:6" x14ac:dyDescent="0.25">
      <c r="A129" s="19" t="s">
        <v>118</v>
      </c>
      <c r="B129" s="22">
        <v>4263</v>
      </c>
      <c r="C129" s="22">
        <v>4981</v>
      </c>
      <c r="D129" s="22">
        <v>2885</v>
      </c>
      <c r="E129" s="22">
        <v>1302</v>
      </c>
      <c r="F129" s="22">
        <v>2629</v>
      </c>
    </row>
    <row r="130" spans="1:6" x14ac:dyDescent="0.25">
      <c r="A130" s="19" t="s">
        <v>117</v>
      </c>
      <c r="B130" s="22">
        <v>-926</v>
      </c>
      <c r="C130" s="22">
        <v>-3910</v>
      </c>
      <c r="D130" s="22">
        <v>-1848</v>
      </c>
      <c r="E130" s="22">
        <v>-1345</v>
      </c>
      <c r="F130" s="22">
        <v>-2064</v>
      </c>
    </row>
    <row r="131" spans="1:6" x14ac:dyDescent="0.25">
      <c r="A131" s="19" t="s">
        <v>68</v>
      </c>
      <c r="B131" s="22">
        <v>4467</v>
      </c>
      <c r="C131" s="22">
        <v>8417</v>
      </c>
      <c r="D131" s="22">
        <v>4182</v>
      </c>
      <c r="E131" s="22">
        <v>2325</v>
      </c>
      <c r="F131" s="22">
        <v>4115</v>
      </c>
    </row>
    <row r="132" spans="1:6" x14ac:dyDescent="0.25">
      <c r="A132" s="19" t="s">
        <v>65</v>
      </c>
      <c r="B132" s="22">
        <v>163540</v>
      </c>
      <c r="C132" s="22">
        <v>220620</v>
      </c>
      <c r="D132" s="22">
        <v>253060</v>
      </c>
      <c r="E132" s="22">
        <v>281999</v>
      </c>
      <c r="F132" s="22">
        <v>245762</v>
      </c>
    </row>
    <row r="133" spans="1:6" x14ac:dyDescent="0.25">
      <c r="A133" s="19" t="s">
        <v>115</v>
      </c>
      <c r="B133" s="22">
        <v>-30</v>
      </c>
      <c r="C133" s="22">
        <v>2</v>
      </c>
      <c r="D133" s="22">
        <v>-1</v>
      </c>
      <c r="E133" s="22">
        <v>-27</v>
      </c>
      <c r="F133" s="22">
        <v>-159</v>
      </c>
    </row>
    <row r="134" spans="1:6" x14ac:dyDescent="0.25">
      <c r="A134" s="16" t="s">
        <v>2</v>
      </c>
      <c r="B134" s="16"/>
      <c r="C134" s="16"/>
      <c r="D134" s="16"/>
      <c r="E134" s="16"/>
      <c r="F134" s="16"/>
    </row>
    <row r="135" spans="1:6" x14ac:dyDescent="0.25">
      <c r="A135" s="19" t="s">
        <v>1</v>
      </c>
      <c r="B135" s="16"/>
      <c r="C135" s="16"/>
      <c r="D135" s="16"/>
      <c r="E135" s="16"/>
      <c r="F135" s="16"/>
    </row>
    <row r="136" spans="1:6" x14ac:dyDescent="0.25">
      <c r="A136" s="19" t="s">
        <v>121</v>
      </c>
      <c r="B136" s="29" t="s">
        <v>63</v>
      </c>
      <c r="C136" s="29" t="s">
        <v>63</v>
      </c>
      <c r="D136" s="29" t="s">
        <v>63</v>
      </c>
      <c r="E136" s="29" t="s">
        <v>63</v>
      </c>
      <c r="F136" s="29" t="s">
        <v>63</v>
      </c>
    </row>
    <row r="137" spans="1:6" x14ac:dyDescent="0.25">
      <c r="A137" s="19" t="s">
        <v>120</v>
      </c>
      <c r="B137" s="29" t="s">
        <v>63</v>
      </c>
      <c r="C137" s="29" t="s">
        <v>63</v>
      </c>
      <c r="D137" s="29" t="s">
        <v>63</v>
      </c>
      <c r="E137" s="29" t="s">
        <v>63</v>
      </c>
      <c r="F137" s="29" t="s">
        <v>63</v>
      </c>
    </row>
    <row r="138" spans="1:6" x14ac:dyDescent="0.25">
      <c r="A138" s="19" t="s">
        <v>119</v>
      </c>
      <c r="B138" s="22">
        <v>655</v>
      </c>
      <c r="C138" s="22">
        <v>769</v>
      </c>
      <c r="D138" s="22">
        <v>496</v>
      </c>
      <c r="E138" s="22">
        <v>47</v>
      </c>
      <c r="F138" s="22">
        <v>931</v>
      </c>
    </row>
    <row r="139" spans="1:6" x14ac:dyDescent="0.25">
      <c r="A139" s="19" t="s">
        <v>118</v>
      </c>
      <c r="B139" s="29" t="s">
        <v>63</v>
      </c>
      <c r="C139" s="29" t="s">
        <v>63</v>
      </c>
      <c r="D139" s="29" t="s">
        <v>63</v>
      </c>
      <c r="E139" s="29" t="s">
        <v>63</v>
      </c>
      <c r="F139" s="29" t="s">
        <v>63</v>
      </c>
    </row>
    <row r="140" spans="1:6" x14ac:dyDescent="0.25">
      <c r="A140" s="19" t="s">
        <v>117</v>
      </c>
      <c r="B140" s="29" t="s">
        <v>63</v>
      </c>
      <c r="C140" s="29" t="s">
        <v>63</v>
      </c>
      <c r="D140" s="29" t="s">
        <v>63</v>
      </c>
      <c r="E140" s="29" t="s">
        <v>63</v>
      </c>
      <c r="F140" s="29" t="s">
        <v>63</v>
      </c>
    </row>
    <row r="141" spans="1:6" x14ac:dyDescent="0.25">
      <c r="A141" s="19" t="s">
        <v>68</v>
      </c>
      <c r="B141" s="29" t="s">
        <v>63</v>
      </c>
      <c r="C141" s="29" t="s">
        <v>63</v>
      </c>
      <c r="D141" s="29" t="s">
        <v>63</v>
      </c>
      <c r="E141" s="29" t="s">
        <v>63</v>
      </c>
      <c r="F141" s="29" t="s">
        <v>63</v>
      </c>
    </row>
    <row r="142" spans="1:6" x14ac:dyDescent="0.25">
      <c r="A142" s="19" t="s">
        <v>65</v>
      </c>
      <c r="B142" s="22">
        <v>-35186</v>
      </c>
      <c r="C142" s="22">
        <v>-73578</v>
      </c>
      <c r="D142" s="22">
        <v>-63926</v>
      </c>
      <c r="E142" s="22">
        <v>-62323</v>
      </c>
      <c r="F142" s="22">
        <v>-113608</v>
      </c>
    </row>
    <row r="143" spans="1:6" x14ac:dyDescent="0.25">
      <c r="A143" s="19" t="s">
        <v>115</v>
      </c>
      <c r="B143" s="29" t="s">
        <v>63</v>
      </c>
      <c r="C143" s="29" t="s">
        <v>63</v>
      </c>
      <c r="D143" s="29" t="s">
        <v>63</v>
      </c>
      <c r="E143" s="29" t="s">
        <v>63</v>
      </c>
      <c r="F143" s="29" t="s">
        <v>63</v>
      </c>
    </row>
    <row r="144" spans="1:6" x14ac:dyDescent="0.25">
      <c r="A144" s="16"/>
    </row>
    <row r="145" spans="1:6" ht="16.2" thickBot="1" x14ac:dyDescent="0.35">
      <c r="A145" s="50" t="s">
        <v>128</v>
      </c>
      <c r="B145" s="5"/>
      <c r="C145" s="5"/>
      <c r="D145" s="5"/>
      <c r="E145" s="5"/>
      <c r="F145" s="5"/>
    </row>
    <row r="146" spans="1:6" x14ac:dyDescent="0.25">
      <c r="A146" s="27" t="s">
        <v>127</v>
      </c>
      <c r="B146" s="26" t="s">
        <v>126</v>
      </c>
      <c r="C146" s="26" t="s">
        <v>125</v>
      </c>
      <c r="D146" s="26" t="s">
        <v>124</v>
      </c>
      <c r="E146" s="26" t="s">
        <v>123</v>
      </c>
      <c r="F146" s="26" t="s">
        <v>189</v>
      </c>
    </row>
    <row r="147" spans="1:6" x14ac:dyDescent="0.25">
      <c r="A147" s="16" t="s">
        <v>74</v>
      </c>
      <c r="B147" s="20">
        <v>43465</v>
      </c>
      <c r="C147" s="20">
        <v>43830</v>
      </c>
      <c r="D147" s="20">
        <v>44196</v>
      </c>
      <c r="E147" s="20">
        <v>44561</v>
      </c>
      <c r="F147" s="20">
        <v>44926</v>
      </c>
    </row>
    <row r="148" spans="1:6" x14ac:dyDescent="0.25">
      <c r="A148" s="16" t="s">
        <v>122</v>
      </c>
      <c r="B148" s="15" t="s">
        <v>0</v>
      </c>
      <c r="C148" s="15" t="s">
        <v>0</v>
      </c>
      <c r="D148" s="15" t="s">
        <v>0</v>
      </c>
      <c r="E148" s="15" t="s">
        <v>0</v>
      </c>
      <c r="F148" s="15" t="s">
        <v>0</v>
      </c>
    </row>
    <row r="149" spans="1:6" x14ac:dyDescent="0.25">
      <c r="A149" s="16" t="s">
        <v>2</v>
      </c>
      <c r="B149" s="16"/>
      <c r="C149" s="16"/>
      <c r="D149" s="16"/>
      <c r="E149" s="16"/>
      <c r="F149" s="16"/>
    </row>
    <row r="150" spans="1:6" x14ac:dyDescent="0.25">
      <c r="A150" s="19" t="s">
        <v>3</v>
      </c>
      <c r="B150" s="16"/>
      <c r="C150" s="16"/>
      <c r="D150" s="16"/>
      <c r="E150" s="16"/>
      <c r="F150" s="16"/>
    </row>
    <row r="151" spans="1:6" x14ac:dyDescent="0.25">
      <c r="A151" s="19" t="s">
        <v>121</v>
      </c>
      <c r="B151" s="22">
        <v>1370752</v>
      </c>
      <c r="C151" s="22">
        <v>1346383</v>
      </c>
      <c r="D151" s="22">
        <v>1350729</v>
      </c>
      <c r="E151" s="22">
        <v>1458084</v>
      </c>
      <c r="F151" s="22">
        <v>1643981</v>
      </c>
    </row>
    <row r="152" spans="1:6" x14ac:dyDescent="0.25">
      <c r="A152" s="19" t="s">
        <v>120</v>
      </c>
      <c r="B152" s="22">
        <v>296922</v>
      </c>
      <c r="C152" s="22">
        <v>298326</v>
      </c>
      <c r="D152" s="22">
        <v>309521</v>
      </c>
      <c r="E152" s="22">
        <v>329651</v>
      </c>
      <c r="F152" s="22">
        <v>327178</v>
      </c>
    </row>
    <row r="153" spans="1:6" x14ac:dyDescent="0.25">
      <c r="A153" s="19" t="s">
        <v>119</v>
      </c>
      <c r="B153" s="22">
        <v>-96099</v>
      </c>
      <c r="C153" s="22">
        <v>-97178</v>
      </c>
      <c r="D153" s="22">
        <v>-99004</v>
      </c>
      <c r="E153" s="22">
        <v>-98691</v>
      </c>
      <c r="F153" s="22">
        <v>-103289</v>
      </c>
    </row>
    <row r="154" spans="1:6" x14ac:dyDescent="0.25">
      <c r="A154" s="19" t="s">
        <v>118</v>
      </c>
      <c r="B154" s="22">
        <v>244909</v>
      </c>
      <c r="C154" s="22">
        <v>257835</v>
      </c>
      <c r="D154" s="22">
        <v>266668</v>
      </c>
      <c r="E154" s="22">
        <v>282784</v>
      </c>
      <c r="F154" s="22">
        <v>297404</v>
      </c>
    </row>
    <row r="155" spans="1:6" x14ac:dyDescent="0.25">
      <c r="A155" s="19" t="s">
        <v>117</v>
      </c>
      <c r="B155" s="22">
        <v>17386</v>
      </c>
      <c r="C155" s="22">
        <v>24507</v>
      </c>
      <c r="D155" s="22">
        <v>28700</v>
      </c>
      <c r="E155" s="22">
        <v>36912</v>
      </c>
      <c r="F155" s="22">
        <v>37844</v>
      </c>
    </row>
    <row r="156" spans="1:6" x14ac:dyDescent="0.25">
      <c r="A156" s="19" t="s">
        <v>68</v>
      </c>
      <c r="B156" s="22">
        <v>226801</v>
      </c>
      <c r="C156" s="22">
        <v>232854</v>
      </c>
      <c r="D156" s="22">
        <v>237417</v>
      </c>
      <c r="E156" s="22">
        <v>245550</v>
      </c>
      <c r="F156" s="22">
        <v>258982</v>
      </c>
    </row>
    <row r="157" spans="1:6" x14ac:dyDescent="0.25">
      <c r="A157" s="19" t="s">
        <v>65</v>
      </c>
      <c r="B157" s="29" t="s">
        <v>63</v>
      </c>
      <c r="C157" s="29" t="s">
        <v>63</v>
      </c>
      <c r="D157" s="29" t="s">
        <v>63</v>
      </c>
      <c r="E157" s="22">
        <v>7210515</v>
      </c>
      <c r="F157" s="22">
        <v>7543258</v>
      </c>
    </row>
    <row r="158" spans="1:6" x14ac:dyDescent="0.25">
      <c r="A158" s="19" t="s">
        <v>116</v>
      </c>
      <c r="B158" s="22">
        <v>169120</v>
      </c>
      <c r="C158" s="22">
        <v>173800</v>
      </c>
      <c r="D158" s="22">
        <v>175941</v>
      </c>
      <c r="E158" s="22">
        <v>179444</v>
      </c>
      <c r="F158" s="22">
        <v>173555</v>
      </c>
    </row>
    <row r="159" spans="1:6" x14ac:dyDescent="0.25">
      <c r="A159" s="19" t="s">
        <v>115</v>
      </c>
      <c r="B159" s="22">
        <v>-277853</v>
      </c>
      <c r="C159" s="22">
        <v>-281392</v>
      </c>
      <c r="D159" s="22">
        <v>-325276</v>
      </c>
      <c r="E159" s="22">
        <v>-315147</v>
      </c>
      <c r="F159" s="22">
        <v>-442470</v>
      </c>
    </row>
    <row r="160" spans="1:6" x14ac:dyDescent="0.25">
      <c r="A160" s="14"/>
    </row>
    <row r="161" spans="1:6" ht="178.5" customHeight="1" x14ac:dyDescent="0.3">
      <c r="A161" s="46" t="s">
        <v>62</v>
      </c>
      <c r="B161" s="5"/>
      <c r="C161" s="5"/>
      <c r="D161" s="5"/>
      <c r="E161" s="5"/>
      <c r="F161" s="5"/>
    </row>
  </sheetData>
  <mergeCells count="9">
    <mergeCell ref="A145:F145"/>
    <mergeCell ref="A161:F161"/>
    <mergeCell ref="A2:L2"/>
    <mergeCell ref="A1:D1"/>
    <mergeCell ref="A13:F13"/>
    <mergeCell ref="A15:F15"/>
    <mergeCell ref="A68:F68"/>
    <mergeCell ref="A108:F108"/>
    <mergeCell ref="A110:F110"/>
  </mergeCells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3B05-788B-4813-914F-76EE82483607}">
  <dimension ref="A1:L184"/>
  <sheetViews>
    <sheetView topLeftCell="A12" zoomScaleNormal="100" workbookViewId="0">
      <selection activeCell="G20" sqref="G20:H20"/>
    </sheetView>
  </sheetViews>
  <sheetFormatPr defaultRowHeight="13.2" x14ac:dyDescent="0.25"/>
  <cols>
    <col min="1" max="1" width="48.5546875" style="13" customWidth="1"/>
    <col min="2" max="6" width="21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51" t="s">
        <v>336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25">
      <c r="A3" s="16" t="s">
        <v>335</v>
      </c>
    </row>
    <row r="5" spans="1:12" x14ac:dyDescent="0.25">
      <c r="A5" s="16" t="s">
        <v>85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46"/>
      <c r="B15" s="5"/>
      <c r="C15" s="5"/>
      <c r="D15" s="5"/>
      <c r="E15" s="5"/>
      <c r="F15" s="5"/>
    </row>
    <row r="16" spans="1:12" ht="15.6" x14ac:dyDescent="0.25">
      <c r="A16" s="34" t="s">
        <v>80</v>
      </c>
      <c r="B16" s="33" t="s">
        <v>334</v>
      </c>
      <c r="C16" s="33" t="s">
        <v>333</v>
      </c>
      <c r="D16" s="33" t="s">
        <v>332</v>
      </c>
      <c r="E16" s="33" t="s">
        <v>331</v>
      </c>
      <c r="F16" s="33" t="s">
        <v>330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2</v>
      </c>
      <c r="B18" s="16"/>
      <c r="C18" s="16"/>
      <c r="D18" s="16"/>
      <c r="E18" s="16"/>
      <c r="F18" s="16"/>
    </row>
    <row r="19" spans="1:8" x14ac:dyDescent="0.25">
      <c r="A19" s="16" t="s">
        <v>72</v>
      </c>
      <c r="B19" s="16"/>
      <c r="C19" s="16"/>
      <c r="D19" s="16"/>
      <c r="E19" s="16"/>
      <c r="F19" s="16"/>
    </row>
    <row r="20" spans="1:8" x14ac:dyDescent="0.25">
      <c r="A20" s="16" t="s">
        <v>329</v>
      </c>
      <c r="B20" s="17">
        <v>400593</v>
      </c>
      <c r="C20" s="17">
        <v>409091</v>
      </c>
      <c r="D20" s="17">
        <v>394457</v>
      </c>
      <c r="E20" s="17">
        <v>420842</v>
      </c>
      <c r="F20" s="17">
        <v>465123</v>
      </c>
      <c r="G20" s="13">
        <f>F20/F28</f>
        <v>0.5886865383374067</v>
      </c>
      <c r="H20" s="13">
        <f>F21/F28</f>
        <v>0.35785840580278772</v>
      </c>
    </row>
    <row r="21" spans="1:8" x14ac:dyDescent="0.25">
      <c r="A21" s="16" t="s">
        <v>328</v>
      </c>
      <c r="B21" s="17">
        <v>173843</v>
      </c>
      <c r="C21" s="17">
        <v>175945</v>
      </c>
      <c r="D21" s="17">
        <v>156418</v>
      </c>
      <c r="E21" s="17">
        <v>208348</v>
      </c>
      <c r="F21" s="17">
        <v>282745</v>
      </c>
    </row>
    <row r="22" spans="1:8" x14ac:dyDescent="0.25">
      <c r="A22" s="16" t="s">
        <v>327</v>
      </c>
      <c r="B22" s="15" t="s">
        <v>63</v>
      </c>
      <c r="C22" s="15" t="s">
        <v>63</v>
      </c>
      <c r="D22" s="17">
        <v>41082</v>
      </c>
      <c r="E22" s="17">
        <v>41544</v>
      </c>
      <c r="F22" s="17">
        <v>42235</v>
      </c>
    </row>
    <row r="23" spans="1:8" x14ac:dyDescent="0.25">
      <c r="A23" s="16" t="s">
        <v>326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</row>
    <row r="24" spans="1:8" x14ac:dyDescent="0.25">
      <c r="A24" s="16" t="s">
        <v>325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</row>
    <row r="25" spans="1:8" x14ac:dyDescent="0.25">
      <c r="A25" s="16" t="s">
        <v>324</v>
      </c>
      <c r="B25" s="15" t="s">
        <v>63</v>
      </c>
      <c r="C25" s="15" t="s">
        <v>63</v>
      </c>
      <c r="D25" s="17">
        <v>-53324</v>
      </c>
      <c r="E25" s="17">
        <v>-64150</v>
      </c>
      <c r="F25" s="17">
        <v>-75584</v>
      </c>
    </row>
    <row r="26" spans="1:8" x14ac:dyDescent="0.25">
      <c r="A26" s="16" t="s">
        <v>323</v>
      </c>
      <c r="B26" s="17">
        <v>40645</v>
      </c>
      <c r="C26" s="17">
        <v>40715</v>
      </c>
      <c r="D26" s="15" t="s">
        <v>63</v>
      </c>
      <c r="E26" s="15" t="s">
        <v>63</v>
      </c>
      <c r="F26" s="15" t="s">
        <v>63</v>
      </c>
    </row>
    <row r="27" spans="1:8" x14ac:dyDescent="0.25">
      <c r="A27" s="16" t="s">
        <v>322</v>
      </c>
      <c r="B27" s="17">
        <v>-55313</v>
      </c>
      <c r="C27" s="17">
        <v>-56896</v>
      </c>
      <c r="D27" s="15" t="s">
        <v>63</v>
      </c>
      <c r="E27" s="15" t="s">
        <v>63</v>
      </c>
      <c r="F27" s="15" t="s">
        <v>63</v>
      </c>
    </row>
    <row r="28" spans="1:8" x14ac:dyDescent="0.25">
      <c r="A28" s="16" t="s">
        <v>2</v>
      </c>
      <c r="B28" s="16"/>
      <c r="C28" s="16"/>
      <c r="D28" s="16"/>
      <c r="E28" s="16"/>
      <c r="F28" s="21">
        <f>SUM(F20:F27)-F25</f>
        <v>790103</v>
      </c>
    </row>
    <row r="29" spans="1:8" x14ac:dyDescent="0.25">
      <c r="A29" s="16" t="s">
        <v>70</v>
      </c>
      <c r="B29" s="16"/>
      <c r="C29" s="16"/>
      <c r="D29" s="16"/>
      <c r="E29" s="16"/>
      <c r="F29" s="16"/>
    </row>
    <row r="30" spans="1:8" x14ac:dyDescent="0.25">
      <c r="A30" s="16" t="s">
        <v>329</v>
      </c>
      <c r="B30" s="18">
        <v>71.564112275085407</v>
      </c>
      <c r="C30" s="18">
        <v>71.914811331534395</v>
      </c>
      <c r="D30" s="18">
        <v>73.232980526629504</v>
      </c>
      <c r="E30" s="18">
        <v>69.379014283264993</v>
      </c>
      <c r="F30" s="18">
        <v>65.0959596595752</v>
      </c>
    </row>
    <row r="31" spans="1:8" x14ac:dyDescent="0.25">
      <c r="A31" s="16" t="s">
        <v>328</v>
      </c>
      <c r="B31" s="18">
        <v>31.056259021594698</v>
      </c>
      <c r="C31" s="18">
        <v>30.929674521626801</v>
      </c>
      <c r="D31" s="18">
        <v>29.0398100376323</v>
      </c>
      <c r="E31" s="18">
        <v>34.347757276815699</v>
      </c>
      <c r="F31" s="18">
        <v>39.571375988602099</v>
      </c>
    </row>
    <row r="32" spans="1:8" x14ac:dyDescent="0.25">
      <c r="A32" s="16" t="s">
        <v>327</v>
      </c>
      <c r="B32" s="15" t="s">
        <v>63</v>
      </c>
      <c r="C32" s="15" t="s">
        <v>63</v>
      </c>
      <c r="D32" s="18">
        <v>7.6270856037413202</v>
      </c>
      <c r="E32" s="18">
        <v>6.8488453371668196</v>
      </c>
      <c r="F32" s="18">
        <v>5.9109694773686901</v>
      </c>
    </row>
    <row r="33" spans="1:6" x14ac:dyDescent="0.25">
      <c r="A33" s="16" t="s">
        <v>326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</row>
    <row r="34" spans="1:6" x14ac:dyDescent="0.25">
      <c r="A34" s="16" t="s">
        <v>325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</row>
    <row r="35" spans="1:6" x14ac:dyDescent="0.25">
      <c r="A35" s="16" t="s">
        <v>324</v>
      </c>
      <c r="B35" s="15" t="s">
        <v>63</v>
      </c>
      <c r="C35" s="15" t="s">
        <v>63</v>
      </c>
      <c r="D35" s="15" t="s">
        <v>66</v>
      </c>
      <c r="E35" s="15" t="s">
        <v>66</v>
      </c>
      <c r="F35" s="15" t="s">
        <v>66</v>
      </c>
    </row>
    <row r="36" spans="1:6" x14ac:dyDescent="0.25">
      <c r="A36" s="16" t="s">
        <v>323</v>
      </c>
      <c r="B36" s="18">
        <v>7.2610438610281403</v>
      </c>
      <c r="C36" s="18">
        <v>7.1573599599194901</v>
      </c>
      <c r="D36" s="15" t="s">
        <v>63</v>
      </c>
      <c r="E36" s="15" t="s">
        <v>63</v>
      </c>
      <c r="F36" s="15" t="s">
        <v>63</v>
      </c>
    </row>
    <row r="37" spans="1:6" x14ac:dyDescent="0.25">
      <c r="A37" s="16" t="s">
        <v>322</v>
      </c>
      <c r="B37" s="15" t="s">
        <v>66</v>
      </c>
      <c r="C37" s="15" t="s">
        <v>66</v>
      </c>
      <c r="D37" s="15" t="s">
        <v>63</v>
      </c>
      <c r="E37" s="15" t="s">
        <v>63</v>
      </c>
      <c r="F37" s="15" t="s">
        <v>63</v>
      </c>
    </row>
    <row r="38" spans="1:6" x14ac:dyDescent="0.25">
      <c r="A38" s="16" t="s">
        <v>2</v>
      </c>
      <c r="B38" s="16"/>
      <c r="C38" s="16"/>
      <c r="D38" s="16"/>
      <c r="E38" s="16"/>
      <c r="F38" s="16"/>
    </row>
    <row r="39" spans="1:6" x14ac:dyDescent="0.25">
      <c r="A39" s="16" t="s">
        <v>68</v>
      </c>
      <c r="B39" s="16"/>
      <c r="C39" s="16"/>
      <c r="D39" s="16"/>
      <c r="E39" s="16"/>
      <c r="F39" s="16"/>
    </row>
    <row r="40" spans="1:6" x14ac:dyDescent="0.25">
      <c r="A40" s="16" t="s">
        <v>329</v>
      </c>
      <c r="B40" s="17">
        <v>45937</v>
      </c>
      <c r="C40" s="17">
        <v>46318</v>
      </c>
      <c r="D40" s="17">
        <v>50522</v>
      </c>
      <c r="E40" s="17">
        <v>63910</v>
      </c>
      <c r="F40" s="17">
        <v>65187</v>
      </c>
    </row>
    <row r="41" spans="1:6" x14ac:dyDescent="0.25">
      <c r="A41" s="16" t="s">
        <v>328</v>
      </c>
      <c r="B41" s="17">
        <v>12866</v>
      </c>
      <c r="C41" s="17">
        <v>14088</v>
      </c>
      <c r="D41" s="17">
        <v>14167</v>
      </c>
      <c r="E41" s="17">
        <v>15511</v>
      </c>
      <c r="F41" s="17">
        <v>18215</v>
      </c>
    </row>
    <row r="42" spans="1:6" x14ac:dyDescent="0.25">
      <c r="A42" s="16" t="s">
        <v>327</v>
      </c>
      <c r="B42" s="15" t="s">
        <v>63</v>
      </c>
      <c r="C42" s="15" t="s">
        <v>63</v>
      </c>
      <c r="D42" s="17">
        <v>20834</v>
      </c>
      <c r="E42" s="17">
        <v>21361</v>
      </c>
      <c r="F42" s="17">
        <v>22090</v>
      </c>
    </row>
    <row r="43" spans="1:6" x14ac:dyDescent="0.25">
      <c r="A43" s="16" t="s">
        <v>326</v>
      </c>
      <c r="B43" s="17">
        <v>6241</v>
      </c>
      <c r="C43" s="17">
        <v>6945</v>
      </c>
      <c r="D43" s="17">
        <v>7434</v>
      </c>
      <c r="E43" s="17">
        <v>6852</v>
      </c>
      <c r="F43" s="17">
        <v>6647</v>
      </c>
    </row>
    <row r="44" spans="1:6" x14ac:dyDescent="0.25">
      <c r="A44" s="16" t="s">
        <v>325</v>
      </c>
      <c r="B44" s="17">
        <v>-1058</v>
      </c>
      <c r="C44" s="17">
        <v>-850</v>
      </c>
      <c r="D44" s="17">
        <v>-539</v>
      </c>
      <c r="E44" s="17">
        <v>-1873</v>
      </c>
      <c r="F44" s="17">
        <v>-1187</v>
      </c>
    </row>
    <row r="45" spans="1:6" x14ac:dyDescent="0.25">
      <c r="A45" s="16" t="s">
        <v>324</v>
      </c>
      <c r="B45" s="15" t="s">
        <v>63</v>
      </c>
      <c r="C45" s="15" t="s">
        <v>63</v>
      </c>
      <c r="D45" s="17">
        <v>0</v>
      </c>
      <c r="E45" s="17">
        <v>0</v>
      </c>
      <c r="F45" s="17">
        <v>0</v>
      </c>
    </row>
    <row r="46" spans="1:6" x14ac:dyDescent="0.25">
      <c r="A46" s="16" t="s">
        <v>323</v>
      </c>
      <c r="B46" s="17">
        <v>20233</v>
      </c>
      <c r="C46" s="17">
        <v>20373</v>
      </c>
      <c r="D46" s="15" t="s">
        <v>63</v>
      </c>
      <c r="E46" s="15" t="s">
        <v>63</v>
      </c>
      <c r="F46" s="15" t="s">
        <v>63</v>
      </c>
    </row>
    <row r="47" spans="1:6" x14ac:dyDescent="0.25">
      <c r="A47" s="16" t="s">
        <v>322</v>
      </c>
      <c r="B47" s="17">
        <v>0</v>
      </c>
      <c r="C47" s="17">
        <v>0</v>
      </c>
      <c r="D47" s="15" t="s">
        <v>63</v>
      </c>
      <c r="E47" s="15" t="s">
        <v>63</v>
      </c>
      <c r="F47" s="15" t="s">
        <v>63</v>
      </c>
    </row>
    <row r="48" spans="1:6" x14ac:dyDescent="0.25">
      <c r="A48" s="16" t="s">
        <v>2</v>
      </c>
      <c r="B48" s="16"/>
      <c r="C48" s="16"/>
      <c r="D48" s="16"/>
      <c r="E48" s="16"/>
      <c r="F48" s="16"/>
    </row>
    <row r="49" spans="1:6" x14ac:dyDescent="0.25">
      <c r="A49" s="16" t="s">
        <v>67</v>
      </c>
      <c r="B49" s="16"/>
      <c r="C49" s="16"/>
      <c r="D49" s="16"/>
      <c r="E49" s="16"/>
      <c r="F49" s="16"/>
    </row>
    <row r="50" spans="1:6" x14ac:dyDescent="0.25">
      <c r="A50" s="16" t="s">
        <v>329</v>
      </c>
      <c r="B50" s="18">
        <v>54.544698939669203</v>
      </c>
      <c r="C50" s="18">
        <v>53.3162971660105</v>
      </c>
      <c r="D50" s="18">
        <v>54.666839793113901</v>
      </c>
      <c r="E50" s="18">
        <v>60.428702451754397</v>
      </c>
      <c r="F50" s="18">
        <v>58.752433484750199</v>
      </c>
    </row>
    <row r="51" spans="1:6" x14ac:dyDescent="0.25">
      <c r="A51" s="16" t="s">
        <v>328</v>
      </c>
      <c r="B51" s="18">
        <v>15.2768377681996</v>
      </c>
      <c r="C51" s="18">
        <v>16.2165895434768</v>
      </c>
      <c r="D51" s="18">
        <v>15.3292648618235</v>
      </c>
      <c r="E51" s="18">
        <v>14.666086742750201</v>
      </c>
      <c r="F51" s="18">
        <v>16.417009157113</v>
      </c>
    </row>
    <row r="52" spans="1:6" x14ac:dyDescent="0.25">
      <c r="A52" s="16" t="s">
        <v>327</v>
      </c>
      <c r="B52" s="15" t="s">
        <v>63</v>
      </c>
      <c r="C52" s="15" t="s">
        <v>63</v>
      </c>
      <c r="D52" s="18">
        <v>22.543227509792501</v>
      </c>
      <c r="E52" s="18">
        <v>20.197426272444499</v>
      </c>
      <c r="F52" s="18">
        <v>19.909510418919901</v>
      </c>
    </row>
    <row r="53" spans="1:6" x14ac:dyDescent="0.25">
      <c r="A53" s="16" t="s">
        <v>326</v>
      </c>
      <c r="B53" s="18">
        <v>7.4104418242914303</v>
      </c>
      <c r="C53" s="18">
        <v>7.9943366254575601</v>
      </c>
      <c r="D53" s="18">
        <v>8.0438875543725192</v>
      </c>
      <c r="E53" s="18">
        <v>6.4787587106778499</v>
      </c>
      <c r="F53" s="18">
        <v>5.9908789386401304</v>
      </c>
    </row>
    <row r="54" spans="1:6" x14ac:dyDescent="0.25">
      <c r="A54" s="16" t="s">
        <v>325</v>
      </c>
      <c r="B54" s="15" t="s">
        <v>66</v>
      </c>
      <c r="C54" s="15" t="s">
        <v>66</v>
      </c>
      <c r="D54" s="15" t="s">
        <v>66</v>
      </c>
      <c r="E54" s="15" t="s">
        <v>66</v>
      </c>
      <c r="F54" s="15" t="s">
        <v>66</v>
      </c>
    </row>
    <row r="55" spans="1:6" x14ac:dyDescent="0.25">
      <c r="A55" s="16" t="s">
        <v>324</v>
      </c>
      <c r="B55" s="15" t="s">
        <v>63</v>
      </c>
      <c r="C55" s="15" t="s">
        <v>63</v>
      </c>
      <c r="D55" s="18">
        <v>0</v>
      </c>
      <c r="E55" s="18">
        <v>0</v>
      </c>
      <c r="F55" s="18">
        <v>0</v>
      </c>
    </row>
    <row r="56" spans="1:6" x14ac:dyDescent="0.25">
      <c r="A56" s="16" t="s">
        <v>323</v>
      </c>
      <c r="B56" s="18">
        <v>24.024270057825401</v>
      </c>
      <c r="C56" s="18">
        <v>23.451205193728899</v>
      </c>
      <c r="D56" s="15" t="s">
        <v>63</v>
      </c>
      <c r="E56" s="15" t="s">
        <v>63</v>
      </c>
      <c r="F56" s="15" t="s">
        <v>63</v>
      </c>
    </row>
    <row r="57" spans="1:6" x14ac:dyDescent="0.25">
      <c r="A57" s="16" t="s">
        <v>322</v>
      </c>
      <c r="B57" s="18">
        <v>0</v>
      </c>
      <c r="C57" s="18">
        <v>0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2</v>
      </c>
      <c r="B58" s="16"/>
      <c r="C58" s="16"/>
      <c r="D58" s="16"/>
      <c r="E58" s="16"/>
      <c r="F58" s="16"/>
    </row>
    <row r="59" spans="1:6" x14ac:dyDescent="0.25">
      <c r="A59" s="16" t="s">
        <v>71</v>
      </c>
      <c r="B59" s="16"/>
      <c r="C59" s="16"/>
      <c r="D59" s="16"/>
      <c r="E59" s="16"/>
      <c r="F59" s="16"/>
    </row>
    <row r="60" spans="1:6" x14ac:dyDescent="0.25">
      <c r="A60" s="16" t="s">
        <v>329</v>
      </c>
      <c r="B60" s="17">
        <v>176399</v>
      </c>
      <c r="C60" s="17">
        <v>125086</v>
      </c>
      <c r="D60" s="17">
        <v>162210</v>
      </c>
      <c r="E60" s="17">
        <v>115234</v>
      </c>
      <c r="F60" s="17">
        <v>141273</v>
      </c>
    </row>
    <row r="61" spans="1:6" x14ac:dyDescent="0.25">
      <c r="A61" s="16" t="s">
        <v>328</v>
      </c>
      <c r="B61" s="17">
        <v>30497</v>
      </c>
      <c r="C61" s="17">
        <v>36193</v>
      </c>
      <c r="D61" s="17">
        <v>36906</v>
      </c>
      <c r="E61" s="17">
        <v>34071</v>
      </c>
      <c r="F61" s="17">
        <v>27656</v>
      </c>
    </row>
    <row r="62" spans="1:6" x14ac:dyDescent="0.25">
      <c r="A62" s="16" t="s">
        <v>327</v>
      </c>
      <c r="B62" s="15" t="s">
        <v>63</v>
      </c>
      <c r="C62" s="15" t="s">
        <v>63</v>
      </c>
      <c r="D62" s="17">
        <v>4023</v>
      </c>
      <c r="E62" s="17">
        <v>3864</v>
      </c>
      <c r="F62" s="17">
        <v>6101</v>
      </c>
    </row>
    <row r="63" spans="1:6" x14ac:dyDescent="0.25">
      <c r="A63" s="16" t="s">
        <v>326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</row>
    <row r="64" spans="1:6" x14ac:dyDescent="0.25">
      <c r="A64" s="16" t="s">
        <v>325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</row>
    <row r="65" spans="1:6" x14ac:dyDescent="0.25">
      <c r="A65" s="16" t="s">
        <v>324</v>
      </c>
      <c r="B65" s="15" t="s">
        <v>63</v>
      </c>
      <c r="C65" s="15" t="s">
        <v>63</v>
      </c>
      <c r="D65" s="17">
        <v>0</v>
      </c>
      <c r="E65" s="17">
        <v>0</v>
      </c>
      <c r="F65" s="17">
        <v>0</v>
      </c>
    </row>
    <row r="66" spans="1:6" x14ac:dyDescent="0.25">
      <c r="A66" s="16" t="s">
        <v>323</v>
      </c>
      <c r="B66" s="17">
        <v>5301</v>
      </c>
      <c r="C66" s="17">
        <v>2757</v>
      </c>
      <c r="D66" s="15" t="s">
        <v>63</v>
      </c>
      <c r="E66" s="15" t="s">
        <v>63</v>
      </c>
      <c r="F66" s="15" t="s">
        <v>63</v>
      </c>
    </row>
    <row r="67" spans="1:6" x14ac:dyDescent="0.25">
      <c r="A67" s="16" t="s">
        <v>322</v>
      </c>
      <c r="B67" s="17">
        <v>0</v>
      </c>
      <c r="C67" s="17">
        <v>0</v>
      </c>
      <c r="D67" s="15" t="s">
        <v>63</v>
      </c>
      <c r="E67" s="15" t="s">
        <v>63</v>
      </c>
      <c r="F67" s="15" t="s">
        <v>63</v>
      </c>
    </row>
    <row r="68" spans="1:6" x14ac:dyDescent="0.25">
      <c r="A68" s="16" t="s">
        <v>2</v>
      </c>
      <c r="B68" s="16"/>
      <c r="C68" s="16"/>
      <c r="D68" s="16"/>
      <c r="E68" s="16"/>
      <c r="F68" s="16"/>
    </row>
    <row r="69" spans="1:6" x14ac:dyDescent="0.25">
      <c r="A69" s="16" t="s">
        <v>69</v>
      </c>
      <c r="B69" s="16"/>
      <c r="C69" s="16"/>
      <c r="D69" s="16"/>
      <c r="E69" s="16"/>
      <c r="F69" s="16"/>
    </row>
    <row r="70" spans="1:6" x14ac:dyDescent="0.25">
      <c r="A70" s="16" t="s">
        <v>329</v>
      </c>
      <c r="B70" s="18">
        <v>83.129827471641903</v>
      </c>
      <c r="C70" s="18">
        <v>76.255212270477202</v>
      </c>
      <c r="D70" s="18">
        <v>79.851727142498504</v>
      </c>
      <c r="E70" s="18">
        <v>75.233239101907003</v>
      </c>
      <c r="F70" s="18">
        <v>80.713591955664697</v>
      </c>
    </row>
    <row r="71" spans="1:6" x14ac:dyDescent="0.25">
      <c r="A71" s="16" t="s">
        <v>328</v>
      </c>
      <c r="B71" s="18">
        <v>14.3720222246309</v>
      </c>
      <c r="C71" s="18">
        <v>22.0640591089761</v>
      </c>
      <c r="D71" s="18">
        <v>18.167855507805001</v>
      </c>
      <c r="E71" s="18">
        <v>22.244057217844301</v>
      </c>
      <c r="F71" s="18">
        <v>15.8007198765926</v>
      </c>
    </row>
    <row r="72" spans="1:6" x14ac:dyDescent="0.25">
      <c r="A72" s="16" t="s">
        <v>327</v>
      </c>
      <c r="B72" s="15" t="s">
        <v>63</v>
      </c>
      <c r="C72" s="15" t="s">
        <v>63</v>
      </c>
      <c r="D72" s="18">
        <v>1.9804173496965101</v>
      </c>
      <c r="E72" s="18">
        <v>2.5227036802486098</v>
      </c>
      <c r="F72" s="18">
        <v>3.4856881677426701</v>
      </c>
    </row>
    <row r="73" spans="1:6" x14ac:dyDescent="0.25">
      <c r="A73" s="16" t="s">
        <v>326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</row>
    <row r="74" spans="1:6" x14ac:dyDescent="0.25">
      <c r="A74" s="16" t="s">
        <v>325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</row>
    <row r="75" spans="1:6" x14ac:dyDescent="0.25">
      <c r="A75" s="16" t="s">
        <v>324</v>
      </c>
      <c r="B75" s="15" t="s">
        <v>63</v>
      </c>
      <c r="C75" s="15" t="s">
        <v>63</v>
      </c>
      <c r="D75" s="18">
        <v>0</v>
      </c>
      <c r="E75" s="18">
        <v>0</v>
      </c>
      <c r="F75" s="18">
        <v>0</v>
      </c>
    </row>
    <row r="76" spans="1:6" x14ac:dyDescent="0.25">
      <c r="A76" s="16" t="s">
        <v>323</v>
      </c>
      <c r="B76" s="18">
        <v>2.4981503037272001</v>
      </c>
      <c r="C76" s="18">
        <v>1.68072862054671</v>
      </c>
      <c r="D76" s="15" t="s">
        <v>63</v>
      </c>
      <c r="E76" s="15" t="s">
        <v>63</v>
      </c>
      <c r="F76" s="15" t="s">
        <v>63</v>
      </c>
    </row>
    <row r="77" spans="1:6" x14ac:dyDescent="0.25">
      <c r="A77" s="16" t="s">
        <v>322</v>
      </c>
      <c r="B77" s="18">
        <v>0</v>
      </c>
      <c r="C77" s="18">
        <v>0</v>
      </c>
      <c r="D77" s="15" t="s">
        <v>63</v>
      </c>
      <c r="E77" s="15" t="s">
        <v>63</v>
      </c>
      <c r="F77" s="15" t="s">
        <v>63</v>
      </c>
    </row>
    <row r="78" spans="1:6" x14ac:dyDescent="0.25">
      <c r="A78" s="16" t="s">
        <v>2</v>
      </c>
      <c r="B78" s="16"/>
      <c r="C78" s="16"/>
      <c r="D78" s="16"/>
      <c r="E78" s="16"/>
      <c r="F78" s="16"/>
    </row>
    <row r="79" spans="1:6" x14ac:dyDescent="0.25">
      <c r="A79" s="16" t="s">
        <v>65</v>
      </c>
      <c r="B79" s="16"/>
      <c r="C79" s="16"/>
      <c r="D79" s="16"/>
      <c r="E79" s="16"/>
      <c r="F79" s="16"/>
    </row>
    <row r="80" spans="1:6" x14ac:dyDescent="0.25">
      <c r="A80" s="16" t="s">
        <v>329</v>
      </c>
      <c r="B80" s="17">
        <v>1193083</v>
      </c>
      <c r="C80" s="17">
        <v>1308277</v>
      </c>
      <c r="D80" s="17">
        <v>1421302</v>
      </c>
      <c r="E80" s="17">
        <v>1525163</v>
      </c>
      <c r="F80" s="17">
        <v>1626373</v>
      </c>
    </row>
    <row r="81" spans="1:6" x14ac:dyDescent="0.25">
      <c r="A81" s="16" t="s">
        <v>328</v>
      </c>
      <c r="B81" s="17">
        <v>377005</v>
      </c>
      <c r="C81" s="17">
        <v>408001</v>
      </c>
      <c r="D81" s="17">
        <v>444702</v>
      </c>
      <c r="E81" s="17">
        <v>485345</v>
      </c>
      <c r="F81" s="17">
        <v>530733</v>
      </c>
    </row>
    <row r="82" spans="1:6" x14ac:dyDescent="0.25">
      <c r="A82" s="16" t="s">
        <v>327</v>
      </c>
      <c r="B82" s="15" t="s">
        <v>63</v>
      </c>
      <c r="C82" s="15" t="s">
        <v>63</v>
      </c>
      <c r="D82" s="17">
        <v>254298</v>
      </c>
      <c r="E82" s="17">
        <v>252584</v>
      </c>
      <c r="F82" s="17">
        <v>247841</v>
      </c>
    </row>
    <row r="83" spans="1:6" x14ac:dyDescent="0.25">
      <c r="A83" s="16" t="s">
        <v>326</v>
      </c>
      <c r="B83" s="17">
        <v>66366</v>
      </c>
      <c r="C83" s="17">
        <v>71668</v>
      </c>
      <c r="D83" s="17">
        <v>74480</v>
      </c>
      <c r="E83" s="17">
        <v>75990</v>
      </c>
      <c r="F83" s="17">
        <v>80642</v>
      </c>
    </row>
    <row r="84" spans="1:6" x14ac:dyDescent="0.25">
      <c r="A84" s="16" t="s">
        <v>325</v>
      </c>
      <c r="B84" s="17">
        <v>465661</v>
      </c>
      <c r="C84" s="17">
        <v>443278</v>
      </c>
      <c r="D84" s="17">
        <v>495483</v>
      </c>
      <c r="E84" s="17">
        <v>467954</v>
      </c>
      <c r="F84" s="17">
        <v>467112</v>
      </c>
    </row>
    <row r="85" spans="1:6" x14ac:dyDescent="0.25">
      <c r="A85" s="16" t="s">
        <v>324</v>
      </c>
      <c r="B85" s="15" t="s">
        <v>63</v>
      </c>
      <c r="C85" s="15" t="s">
        <v>63</v>
      </c>
      <c r="D85" s="17">
        <v>-436614</v>
      </c>
      <c r="E85" s="17">
        <v>-435130</v>
      </c>
      <c r="F85" s="17">
        <v>-435101</v>
      </c>
    </row>
    <row r="86" spans="1:6" x14ac:dyDescent="0.25">
      <c r="A86" s="16" t="s">
        <v>323</v>
      </c>
      <c r="B86" s="17">
        <v>265301</v>
      </c>
      <c r="C86" s="17">
        <v>258004</v>
      </c>
      <c r="D86" s="15" t="s">
        <v>63</v>
      </c>
      <c r="E86" s="15" t="s">
        <v>63</v>
      </c>
      <c r="F86" s="15" t="s">
        <v>63</v>
      </c>
    </row>
    <row r="87" spans="1:6" x14ac:dyDescent="0.25">
      <c r="A87" s="16" t="s">
        <v>322</v>
      </c>
      <c r="B87" s="17">
        <v>-378798</v>
      </c>
      <c r="C87" s="17">
        <v>-407564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2</v>
      </c>
      <c r="B88" s="16"/>
      <c r="C88" s="16"/>
      <c r="D88" s="16"/>
      <c r="E88" s="16"/>
      <c r="F88" s="16"/>
    </row>
    <row r="89" spans="1:6" x14ac:dyDescent="0.25">
      <c r="A89" s="16" t="s">
        <v>64</v>
      </c>
      <c r="B89" s="16"/>
      <c r="C89" s="16"/>
      <c r="D89" s="16"/>
      <c r="E89" s="16"/>
      <c r="F89" s="16"/>
    </row>
    <row r="90" spans="1:6" x14ac:dyDescent="0.25">
      <c r="A90" s="16" t="s">
        <v>329</v>
      </c>
      <c r="B90" s="18">
        <v>59.995584873515199</v>
      </c>
      <c r="C90" s="18">
        <v>62.8476545686528</v>
      </c>
      <c r="D90" s="18">
        <v>63.0666416406089</v>
      </c>
      <c r="E90" s="18">
        <v>64.301156959845798</v>
      </c>
      <c r="F90" s="18">
        <v>64.600135049253296</v>
      </c>
    </row>
    <row r="91" spans="1:6" x14ac:dyDescent="0.25">
      <c r="A91" s="16" t="s">
        <v>328</v>
      </c>
      <c r="B91" s="18">
        <v>18.9581407791743</v>
      </c>
      <c r="C91" s="18">
        <v>19.599752889995699</v>
      </c>
      <c r="D91" s="18">
        <v>19.7325140405502</v>
      </c>
      <c r="E91" s="18">
        <v>20.462235855889698</v>
      </c>
      <c r="F91" s="18">
        <v>21.080910390848398</v>
      </c>
    </row>
    <row r="92" spans="1:6" x14ac:dyDescent="0.25">
      <c r="A92" s="16" t="s">
        <v>327</v>
      </c>
      <c r="B92" s="15" t="s">
        <v>63</v>
      </c>
      <c r="C92" s="15" t="s">
        <v>63</v>
      </c>
      <c r="D92" s="18">
        <v>11.2838234491498</v>
      </c>
      <c r="E92" s="18">
        <v>10.6489886192792</v>
      </c>
      <c r="F92" s="18">
        <v>9.8443358754369203</v>
      </c>
    </row>
    <row r="93" spans="1:6" x14ac:dyDescent="0.25">
      <c r="A93" s="16" t="s">
        <v>326</v>
      </c>
      <c r="B93" s="18">
        <v>3.3372925317984699</v>
      </c>
      <c r="C93" s="18">
        <v>3.4428226649449698</v>
      </c>
      <c r="D93" s="18">
        <v>3.3048595368138201</v>
      </c>
      <c r="E93" s="18">
        <v>3.2037525939054898</v>
      </c>
      <c r="F93" s="18">
        <v>3.2031299650460801</v>
      </c>
    </row>
    <row r="94" spans="1:6" x14ac:dyDescent="0.25">
      <c r="A94" s="16" t="s">
        <v>325</v>
      </c>
      <c r="B94" s="18">
        <v>23.416312232917502</v>
      </c>
      <c r="C94" s="18">
        <v>21.294406782266499</v>
      </c>
      <c r="D94" s="18">
        <v>21.985791056379199</v>
      </c>
      <c r="E94" s="18">
        <v>19.729028047485901</v>
      </c>
      <c r="F94" s="18">
        <v>18.553860819828401</v>
      </c>
    </row>
    <row r="95" spans="1:6" x14ac:dyDescent="0.25">
      <c r="A95" s="16" t="s">
        <v>324</v>
      </c>
      <c r="B95" s="15" t="s">
        <v>63</v>
      </c>
      <c r="C95" s="15" t="s">
        <v>63</v>
      </c>
      <c r="D95" s="15" t="s">
        <v>66</v>
      </c>
      <c r="E95" s="15" t="s">
        <v>66</v>
      </c>
      <c r="F95" s="15" t="s">
        <v>66</v>
      </c>
    </row>
    <row r="96" spans="1:6" x14ac:dyDescent="0.25">
      <c r="A96" s="16" t="s">
        <v>323</v>
      </c>
      <c r="B96" s="18">
        <v>13.3409734800751</v>
      </c>
      <c r="C96" s="18">
        <v>12.3941231630081</v>
      </c>
      <c r="D96" s="15" t="s">
        <v>63</v>
      </c>
      <c r="E96" s="15" t="s">
        <v>63</v>
      </c>
      <c r="F96" s="15" t="s">
        <v>63</v>
      </c>
    </row>
    <row r="97" spans="1:6" x14ac:dyDescent="0.25">
      <c r="A97" s="16" t="s">
        <v>322</v>
      </c>
      <c r="B97" s="15" t="s">
        <v>66</v>
      </c>
      <c r="C97" s="15" t="s">
        <v>66</v>
      </c>
      <c r="D97" s="15" t="s">
        <v>63</v>
      </c>
      <c r="E97" s="15" t="s">
        <v>63</v>
      </c>
      <c r="F97" s="15" t="s">
        <v>63</v>
      </c>
    </row>
    <row r="98" spans="1:6" ht="15.6" x14ac:dyDescent="0.3">
      <c r="A98" s="46"/>
      <c r="B98" s="5"/>
      <c r="C98" s="5"/>
      <c r="D98" s="5"/>
      <c r="E98" s="5"/>
      <c r="F98" s="5"/>
    </row>
    <row r="99" spans="1:6" x14ac:dyDescent="0.25">
      <c r="A99" s="14" t="s">
        <v>81</v>
      </c>
    </row>
    <row r="100" spans="1:6" ht="16.2" thickBot="1" x14ac:dyDescent="0.35">
      <c r="A100" s="46"/>
      <c r="B100" s="5"/>
      <c r="C100" s="5"/>
      <c r="D100" s="5"/>
      <c r="E100" s="5"/>
      <c r="F100" s="5"/>
    </row>
    <row r="101" spans="1:6" ht="15.6" x14ac:dyDescent="0.25">
      <c r="A101" s="34" t="s">
        <v>80</v>
      </c>
      <c r="B101" s="33" t="s">
        <v>334</v>
      </c>
      <c r="C101" s="33" t="s">
        <v>333</v>
      </c>
      <c r="D101" s="33" t="s">
        <v>332</v>
      </c>
      <c r="E101" s="33" t="s">
        <v>331</v>
      </c>
      <c r="F101" s="33" t="s">
        <v>330</v>
      </c>
    </row>
    <row r="102" spans="1:6" x14ac:dyDescent="0.25">
      <c r="A102" s="16" t="s">
        <v>74</v>
      </c>
      <c r="B102" s="20">
        <v>43465</v>
      </c>
      <c r="C102" s="20">
        <v>43830</v>
      </c>
      <c r="D102" s="20">
        <v>44196</v>
      </c>
      <c r="E102" s="20">
        <v>44561</v>
      </c>
      <c r="F102" s="20">
        <v>44926</v>
      </c>
    </row>
    <row r="103" spans="1:6" x14ac:dyDescent="0.25">
      <c r="A103" s="16" t="s">
        <v>2</v>
      </c>
      <c r="B103" s="16"/>
      <c r="C103" s="16"/>
      <c r="D103" s="16"/>
      <c r="E103" s="16"/>
      <c r="F103" s="16"/>
    </row>
    <row r="104" spans="1:6" x14ac:dyDescent="0.25">
      <c r="A104" s="19" t="s">
        <v>329</v>
      </c>
      <c r="B104" s="16"/>
      <c r="C104" s="16"/>
      <c r="D104" s="16"/>
      <c r="E104" s="16"/>
      <c r="F104" s="16"/>
    </row>
    <row r="105" spans="1:6" x14ac:dyDescent="0.25">
      <c r="A105" s="16" t="s">
        <v>72</v>
      </c>
      <c r="B105" s="17">
        <v>400593</v>
      </c>
      <c r="C105" s="17">
        <v>409091</v>
      </c>
      <c r="D105" s="17">
        <v>394457</v>
      </c>
      <c r="E105" s="17">
        <v>420842</v>
      </c>
      <c r="F105" s="17">
        <v>465123</v>
      </c>
    </row>
    <row r="106" spans="1:6" x14ac:dyDescent="0.25">
      <c r="A106" s="16" t="s">
        <v>71</v>
      </c>
      <c r="B106" s="17">
        <v>176399</v>
      </c>
      <c r="C106" s="17">
        <v>125086</v>
      </c>
      <c r="D106" s="17">
        <v>162210</v>
      </c>
      <c r="E106" s="17">
        <v>115234</v>
      </c>
      <c r="F106" s="17">
        <v>141273</v>
      </c>
    </row>
    <row r="107" spans="1:6" x14ac:dyDescent="0.25">
      <c r="A107" s="16" t="s">
        <v>70</v>
      </c>
      <c r="B107" s="18">
        <v>71.564112275085407</v>
      </c>
      <c r="C107" s="18">
        <v>71.914811331534395</v>
      </c>
      <c r="D107" s="18">
        <v>73.232980526629504</v>
      </c>
      <c r="E107" s="18">
        <v>69.379014283264993</v>
      </c>
      <c r="F107" s="18">
        <v>65.0959596595752</v>
      </c>
    </row>
    <row r="108" spans="1:6" x14ac:dyDescent="0.25">
      <c r="A108" s="16" t="s">
        <v>69</v>
      </c>
      <c r="B108" s="18">
        <v>83.129827471641903</v>
      </c>
      <c r="C108" s="18">
        <v>76.255212270477202</v>
      </c>
      <c r="D108" s="18">
        <v>79.851727142498504</v>
      </c>
      <c r="E108" s="18">
        <v>75.233239101907003</v>
      </c>
      <c r="F108" s="18">
        <v>80.713591955664697</v>
      </c>
    </row>
    <row r="109" spans="1:6" x14ac:dyDescent="0.25">
      <c r="A109" s="16" t="s">
        <v>68</v>
      </c>
      <c r="B109" s="17">
        <v>45937</v>
      </c>
      <c r="C109" s="17">
        <v>46318</v>
      </c>
      <c r="D109" s="17">
        <v>50522</v>
      </c>
      <c r="E109" s="17">
        <v>63910</v>
      </c>
      <c r="F109" s="17">
        <v>65187</v>
      </c>
    </row>
    <row r="110" spans="1:6" x14ac:dyDescent="0.25">
      <c r="A110" s="16" t="s">
        <v>67</v>
      </c>
      <c r="B110" s="18">
        <v>54.544698939669203</v>
      </c>
      <c r="C110" s="18">
        <v>53.3162971660105</v>
      </c>
      <c r="D110" s="18">
        <v>54.666839793113901</v>
      </c>
      <c r="E110" s="18">
        <v>60.428702451754397</v>
      </c>
      <c r="F110" s="18">
        <v>58.752433484750199</v>
      </c>
    </row>
    <row r="111" spans="1:6" x14ac:dyDescent="0.25">
      <c r="A111" s="16" t="s">
        <v>65</v>
      </c>
      <c r="B111" s="17">
        <v>1193083</v>
      </c>
      <c r="C111" s="17">
        <v>1308277</v>
      </c>
      <c r="D111" s="17">
        <v>1421302</v>
      </c>
      <c r="E111" s="17">
        <v>1525163</v>
      </c>
      <c r="F111" s="17">
        <v>1626373</v>
      </c>
    </row>
    <row r="112" spans="1:6" x14ac:dyDescent="0.25">
      <c r="A112" s="16" t="s">
        <v>64</v>
      </c>
      <c r="B112" s="18">
        <v>59.995584873515199</v>
      </c>
      <c r="C112" s="18">
        <v>62.8476545686528</v>
      </c>
      <c r="D112" s="18">
        <v>63.0666416406089</v>
      </c>
      <c r="E112" s="18">
        <v>64.301156959845798</v>
      </c>
      <c r="F112" s="18">
        <v>64.600135049253296</v>
      </c>
    </row>
    <row r="113" spans="1:6" x14ac:dyDescent="0.25">
      <c r="A113" s="16" t="s">
        <v>2</v>
      </c>
      <c r="B113" s="16"/>
      <c r="C113" s="16"/>
      <c r="D113" s="16"/>
      <c r="E113" s="16"/>
      <c r="F113" s="16"/>
    </row>
    <row r="114" spans="1:6" x14ac:dyDescent="0.25">
      <c r="A114" s="19" t="s">
        <v>328</v>
      </c>
      <c r="B114" s="16"/>
      <c r="C114" s="16"/>
      <c r="D114" s="16"/>
      <c r="E114" s="16"/>
      <c r="F114" s="16"/>
    </row>
    <row r="115" spans="1:6" x14ac:dyDescent="0.25">
      <c r="A115" s="16" t="s">
        <v>72</v>
      </c>
      <c r="B115" s="17">
        <v>173843</v>
      </c>
      <c r="C115" s="17">
        <v>175945</v>
      </c>
      <c r="D115" s="17">
        <v>156418</v>
      </c>
      <c r="E115" s="17">
        <v>208348</v>
      </c>
      <c r="F115" s="17">
        <v>282745</v>
      </c>
    </row>
    <row r="116" spans="1:6" x14ac:dyDescent="0.25">
      <c r="A116" s="16" t="s">
        <v>71</v>
      </c>
      <c r="B116" s="17">
        <v>30497</v>
      </c>
      <c r="C116" s="17">
        <v>36193</v>
      </c>
      <c r="D116" s="17">
        <v>36906</v>
      </c>
      <c r="E116" s="17">
        <v>34071</v>
      </c>
      <c r="F116" s="17">
        <v>27656</v>
      </c>
    </row>
    <row r="117" spans="1:6" x14ac:dyDescent="0.25">
      <c r="A117" s="16" t="s">
        <v>70</v>
      </c>
      <c r="B117" s="18">
        <v>31.056259021594698</v>
      </c>
      <c r="C117" s="18">
        <v>30.929674521626801</v>
      </c>
      <c r="D117" s="18">
        <v>29.0398100376323</v>
      </c>
      <c r="E117" s="18">
        <v>34.347757276815699</v>
      </c>
      <c r="F117" s="18">
        <v>39.571375988602099</v>
      </c>
    </row>
    <row r="118" spans="1:6" x14ac:dyDescent="0.25">
      <c r="A118" s="16" t="s">
        <v>69</v>
      </c>
      <c r="B118" s="18">
        <v>14.3720222246309</v>
      </c>
      <c r="C118" s="18">
        <v>22.0640591089761</v>
      </c>
      <c r="D118" s="18">
        <v>18.167855507805001</v>
      </c>
      <c r="E118" s="18">
        <v>22.244057217844301</v>
      </c>
      <c r="F118" s="18">
        <v>15.8007198765926</v>
      </c>
    </row>
    <row r="119" spans="1:6" x14ac:dyDescent="0.25">
      <c r="A119" s="16" t="s">
        <v>68</v>
      </c>
      <c r="B119" s="17">
        <v>12866</v>
      </c>
      <c r="C119" s="17">
        <v>14088</v>
      </c>
      <c r="D119" s="17">
        <v>14167</v>
      </c>
      <c r="E119" s="17">
        <v>15511</v>
      </c>
      <c r="F119" s="17">
        <v>18215</v>
      </c>
    </row>
    <row r="120" spans="1:6" x14ac:dyDescent="0.25">
      <c r="A120" s="16" t="s">
        <v>67</v>
      </c>
      <c r="B120" s="18">
        <v>15.2768377681996</v>
      </c>
      <c r="C120" s="18">
        <v>16.2165895434768</v>
      </c>
      <c r="D120" s="18">
        <v>15.3292648618235</v>
      </c>
      <c r="E120" s="18">
        <v>14.666086742750201</v>
      </c>
      <c r="F120" s="18">
        <v>16.417009157113</v>
      </c>
    </row>
    <row r="121" spans="1:6" x14ac:dyDescent="0.25">
      <c r="A121" s="16" t="s">
        <v>65</v>
      </c>
      <c r="B121" s="17">
        <v>377005</v>
      </c>
      <c r="C121" s="17">
        <v>408001</v>
      </c>
      <c r="D121" s="17">
        <v>444702</v>
      </c>
      <c r="E121" s="17">
        <v>485345</v>
      </c>
      <c r="F121" s="17">
        <v>530733</v>
      </c>
    </row>
    <row r="122" spans="1:6" x14ac:dyDescent="0.25">
      <c r="A122" s="16" t="s">
        <v>64</v>
      </c>
      <c r="B122" s="18">
        <v>18.9581407791743</v>
      </c>
      <c r="C122" s="18">
        <v>19.599752889995699</v>
      </c>
      <c r="D122" s="18">
        <v>19.7325140405502</v>
      </c>
      <c r="E122" s="18">
        <v>20.462235855889698</v>
      </c>
      <c r="F122" s="18">
        <v>21.080910390848398</v>
      </c>
    </row>
    <row r="123" spans="1:6" x14ac:dyDescent="0.25">
      <c r="A123" s="16" t="s">
        <v>2</v>
      </c>
      <c r="B123" s="16"/>
      <c r="C123" s="16"/>
      <c r="D123" s="16"/>
      <c r="E123" s="16"/>
      <c r="F123" s="16"/>
    </row>
    <row r="124" spans="1:6" x14ac:dyDescent="0.25">
      <c r="A124" s="19" t="s">
        <v>327</v>
      </c>
      <c r="B124" s="16"/>
      <c r="C124" s="16"/>
      <c r="D124" s="16"/>
      <c r="E124" s="16"/>
      <c r="F124" s="16"/>
    </row>
    <row r="125" spans="1:6" x14ac:dyDescent="0.25">
      <c r="A125" s="16" t="s">
        <v>72</v>
      </c>
      <c r="B125" s="15" t="s">
        <v>63</v>
      </c>
      <c r="C125" s="15" t="s">
        <v>63</v>
      </c>
      <c r="D125" s="17">
        <v>41082</v>
      </c>
      <c r="E125" s="17">
        <v>41544</v>
      </c>
      <c r="F125" s="17">
        <v>42235</v>
      </c>
    </row>
    <row r="126" spans="1:6" x14ac:dyDescent="0.25">
      <c r="A126" s="16" t="s">
        <v>71</v>
      </c>
      <c r="B126" s="15" t="s">
        <v>63</v>
      </c>
      <c r="C126" s="15" t="s">
        <v>63</v>
      </c>
      <c r="D126" s="17">
        <v>4023</v>
      </c>
      <c r="E126" s="17">
        <v>3864</v>
      </c>
      <c r="F126" s="17">
        <v>6101</v>
      </c>
    </row>
    <row r="127" spans="1:6" x14ac:dyDescent="0.25">
      <c r="A127" s="16" t="s">
        <v>70</v>
      </c>
      <c r="B127" s="15" t="s">
        <v>63</v>
      </c>
      <c r="C127" s="15" t="s">
        <v>63</v>
      </c>
      <c r="D127" s="18">
        <v>7.6270856037413202</v>
      </c>
      <c r="E127" s="18">
        <v>6.8488453371668196</v>
      </c>
      <c r="F127" s="18">
        <v>5.9109694773686901</v>
      </c>
    </row>
    <row r="128" spans="1:6" x14ac:dyDescent="0.25">
      <c r="A128" s="16" t="s">
        <v>69</v>
      </c>
      <c r="B128" s="15" t="s">
        <v>63</v>
      </c>
      <c r="C128" s="15" t="s">
        <v>63</v>
      </c>
      <c r="D128" s="18">
        <v>1.9804173496965101</v>
      </c>
      <c r="E128" s="18">
        <v>2.5227036802486098</v>
      </c>
      <c r="F128" s="18">
        <v>3.4856881677426701</v>
      </c>
    </row>
    <row r="129" spans="1:6" x14ac:dyDescent="0.25">
      <c r="A129" s="16" t="s">
        <v>68</v>
      </c>
      <c r="B129" s="15" t="s">
        <v>63</v>
      </c>
      <c r="C129" s="15" t="s">
        <v>63</v>
      </c>
      <c r="D129" s="17">
        <v>20834</v>
      </c>
      <c r="E129" s="17">
        <v>21361</v>
      </c>
      <c r="F129" s="17">
        <v>22090</v>
      </c>
    </row>
    <row r="130" spans="1:6" x14ac:dyDescent="0.25">
      <c r="A130" s="16" t="s">
        <v>67</v>
      </c>
      <c r="B130" s="15" t="s">
        <v>63</v>
      </c>
      <c r="C130" s="15" t="s">
        <v>63</v>
      </c>
      <c r="D130" s="18">
        <v>22.543227509792501</v>
      </c>
      <c r="E130" s="18">
        <v>20.197426272444499</v>
      </c>
      <c r="F130" s="18">
        <v>19.909510418919901</v>
      </c>
    </row>
    <row r="131" spans="1:6" x14ac:dyDescent="0.25">
      <c r="A131" s="16" t="s">
        <v>65</v>
      </c>
      <c r="B131" s="15" t="s">
        <v>63</v>
      </c>
      <c r="C131" s="15" t="s">
        <v>63</v>
      </c>
      <c r="D131" s="17">
        <v>254298</v>
      </c>
      <c r="E131" s="17">
        <v>252584</v>
      </c>
      <c r="F131" s="17">
        <v>247841</v>
      </c>
    </row>
    <row r="132" spans="1:6" x14ac:dyDescent="0.25">
      <c r="A132" s="16" t="s">
        <v>64</v>
      </c>
      <c r="B132" s="15" t="s">
        <v>63</v>
      </c>
      <c r="C132" s="15" t="s">
        <v>63</v>
      </c>
      <c r="D132" s="18">
        <v>11.2838234491498</v>
      </c>
      <c r="E132" s="18">
        <v>10.6489886192792</v>
      </c>
      <c r="F132" s="18">
        <v>9.8443358754369203</v>
      </c>
    </row>
    <row r="133" spans="1:6" x14ac:dyDescent="0.25">
      <c r="A133" s="16" t="s">
        <v>2</v>
      </c>
      <c r="B133" s="16"/>
      <c r="C133" s="16"/>
      <c r="D133" s="16"/>
      <c r="E133" s="16"/>
      <c r="F133" s="16"/>
    </row>
    <row r="134" spans="1:6" x14ac:dyDescent="0.25">
      <c r="A134" s="19" t="s">
        <v>326</v>
      </c>
      <c r="B134" s="16"/>
      <c r="C134" s="16"/>
      <c r="D134" s="16"/>
      <c r="E134" s="16"/>
      <c r="F134" s="16"/>
    </row>
    <row r="135" spans="1:6" x14ac:dyDescent="0.25">
      <c r="A135" s="16" t="s">
        <v>72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</row>
    <row r="136" spans="1:6" x14ac:dyDescent="0.25">
      <c r="A136" s="16" t="s">
        <v>71</v>
      </c>
      <c r="B136" s="17">
        <v>0</v>
      </c>
      <c r="C136" s="17">
        <v>0</v>
      </c>
      <c r="D136" s="17">
        <v>0</v>
      </c>
      <c r="E136" s="17">
        <v>0</v>
      </c>
      <c r="F136" s="17">
        <v>0</v>
      </c>
    </row>
    <row r="137" spans="1:6" x14ac:dyDescent="0.25">
      <c r="A137" s="16" t="s">
        <v>70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</row>
    <row r="138" spans="1:6" x14ac:dyDescent="0.25">
      <c r="A138" s="16" t="s">
        <v>69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</row>
    <row r="139" spans="1:6" x14ac:dyDescent="0.25">
      <c r="A139" s="16" t="s">
        <v>68</v>
      </c>
      <c r="B139" s="17">
        <v>6241</v>
      </c>
      <c r="C139" s="17">
        <v>6945</v>
      </c>
      <c r="D139" s="17">
        <v>7434</v>
      </c>
      <c r="E139" s="17">
        <v>6852</v>
      </c>
      <c r="F139" s="17">
        <v>6647</v>
      </c>
    </row>
    <row r="140" spans="1:6" x14ac:dyDescent="0.25">
      <c r="A140" s="16" t="s">
        <v>67</v>
      </c>
      <c r="B140" s="18">
        <v>7.4104418242914303</v>
      </c>
      <c r="C140" s="18">
        <v>7.9943366254575601</v>
      </c>
      <c r="D140" s="18">
        <v>8.0438875543725192</v>
      </c>
      <c r="E140" s="18">
        <v>6.4787587106778499</v>
      </c>
      <c r="F140" s="18">
        <v>5.9908789386401304</v>
      </c>
    </row>
    <row r="141" spans="1:6" x14ac:dyDescent="0.25">
      <c r="A141" s="16" t="s">
        <v>65</v>
      </c>
      <c r="B141" s="17">
        <v>66366</v>
      </c>
      <c r="C141" s="17">
        <v>71668</v>
      </c>
      <c r="D141" s="17">
        <v>74480</v>
      </c>
      <c r="E141" s="17">
        <v>75990</v>
      </c>
      <c r="F141" s="17">
        <v>80642</v>
      </c>
    </row>
    <row r="142" spans="1:6" x14ac:dyDescent="0.25">
      <c r="A142" s="16" t="s">
        <v>64</v>
      </c>
      <c r="B142" s="18">
        <v>3.3372925317984699</v>
      </c>
      <c r="C142" s="18">
        <v>3.4428226649449698</v>
      </c>
      <c r="D142" s="18">
        <v>3.3048595368138201</v>
      </c>
      <c r="E142" s="18">
        <v>3.2037525939054898</v>
      </c>
      <c r="F142" s="18">
        <v>3.2031299650460801</v>
      </c>
    </row>
    <row r="143" spans="1:6" x14ac:dyDescent="0.25">
      <c r="A143" s="16" t="s">
        <v>2</v>
      </c>
      <c r="B143" s="16"/>
      <c r="C143" s="16"/>
      <c r="D143" s="16"/>
      <c r="E143" s="16"/>
      <c r="F143" s="16"/>
    </row>
    <row r="144" spans="1:6" x14ac:dyDescent="0.25">
      <c r="A144" s="19" t="s">
        <v>325</v>
      </c>
      <c r="B144" s="16"/>
      <c r="C144" s="16"/>
      <c r="D144" s="16"/>
      <c r="E144" s="16"/>
      <c r="F144" s="16"/>
    </row>
    <row r="145" spans="1:6" x14ac:dyDescent="0.25">
      <c r="A145" s="16" t="s">
        <v>72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</row>
    <row r="146" spans="1:6" x14ac:dyDescent="0.25">
      <c r="A146" s="16" t="s">
        <v>71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</row>
    <row r="147" spans="1:6" x14ac:dyDescent="0.25">
      <c r="A147" s="16" t="s">
        <v>70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</row>
    <row r="148" spans="1:6" x14ac:dyDescent="0.25">
      <c r="A148" s="16" t="s">
        <v>69</v>
      </c>
      <c r="B148" s="18">
        <v>0</v>
      </c>
      <c r="C148" s="18">
        <v>0</v>
      </c>
      <c r="D148" s="18">
        <v>0</v>
      </c>
      <c r="E148" s="18">
        <v>0</v>
      </c>
      <c r="F148" s="18">
        <v>0</v>
      </c>
    </row>
    <row r="149" spans="1:6" x14ac:dyDescent="0.25">
      <c r="A149" s="16" t="s">
        <v>68</v>
      </c>
      <c r="B149" s="17">
        <v>-1058</v>
      </c>
      <c r="C149" s="17">
        <v>-850</v>
      </c>
      <c r="D149" s="17">
        <v>-539</v>
      </c>
      <c r="E149" s="17">
        <v>-1873</v>
      </c>
      <c r="F149" s="17">
        <v>-1187</v>
      </c>
    </row>
    <row r="150" spans="1:6" x14ac:dyDescent="0.25">
      <c r="A150" s="16" t="s">
        <v>67</v>
      </c>
      <c r="B150" s="15" t="s">
        <v>66</v>
      </c>
      <c r="C150" s="15" t="s">
        <v>66</v>
      </c>
      <c r="D150" s="15" t="s">
        <v>66</v>
      </c>
      <c r="E150" s="15" t="s">
        <v>66</v>
      </c>
      <c r="F150" s="15" t="s">
        <v>66</v>
      </c>
    </row>
    <row r="151" spans="1:6" x14ac:dyDescent="0.25">
      <c r="A151" s="16" t="s">
        <v>65</v>
      </c>
      <c r="B151" s="17">
        <v>465661</v>
      </c>
      <c r="C151" s="17">
        <v>443278</v>
      </c>
      <c r="D151" s="17">
        <v>495483</v>
      </c>
      <c r="E151" s="17">
        <v>467954</v>
      </c>
      <c r="F151" s="17">
        <v>467112</v>
      </c>
    </row>
    <row r="152" spans="1:6" x14ac:dyDescent="0.25">
      <c r="A152" s="16" t="s">
        <v>64</v>
      </c>
      <c r="B152" s="18">
        <v>23.416312232917502</v>
      </c>
      <c r="C152" s="18">
        <v>21.294406782266499</v>
      </c>
      <c r="D152" s="18">
        <v>21.985791056379199</v>
      </c>
      <c r="E152" s="18">
        <v>19.729028047485901</v>
      </c>
      <c r="F152" s="18">
        <v>18.553860819828401</v>
      </c>
    </row>
    <row r="153" spans="1:6" x14ac:dyDescent="0.25">
      <c r="A153" s="16" t="s">
        <v>2</v>
      </c>
      <c r="B153" s="16"/>
      <c r="C153" s="16"/>
      <c r="D153" s="16"/>
      <c r="E153" s="16"/>
      <c r="F153" s="16"/>
    </row>
    <row r="154" spans="1:6" x14ac:dyDescent="0.25">
      <c r="A154" s="19" t="s">
        <v>324</v>
      </c>
      <c r="B154" s="16"/>
      <c r="C154" s="16"/>
      <c r="D154" s="16"/>
      <c r="E154" s="16"/>
      <c r="F154" s="16"/>
    </row>
    <row r="155" spans="1:6" x14ac:dyDescent="0.25">
      <c r="A155" s="16" t="s">
        <v>72</v>
      </c>
      <c r="B155" s="15" t="s">
        <v>63</v>
      </c>
      <c r="C155" s="15" t="s">
        <v>63</v>
      </c>
      <c r="D155" s="17">
        <v>-53324</v>
      </c>
      <c r="E155" s="17">
        <v>-64150</v>
      </c>
      <c r="F155" s="17">
        <v>-75584</v>
      </c>
    </row>
    <row r="156" spans="1:6" x14ac:dyDescent="0.25">
      <c r="A156" s="16" t="s">
        <v>71</v>
      </c>
      <c r="B156" s="15" t="s">
        <v>63</v>
      </c>
      <c r="C156" s="15" t="s">
        <v>63</v>
      </c>
      <c r="D156" s="17">
        <v>0</v>
      </c>
      <c r="E156" s="17">
        <v>0</v>
      </c>
      <c r="F156" s="17">
        <v>0</v>
      </c>
    </row>
    <row r="157" spans="1:6" x14ac:dyDescent="0.25">
      <c r="A157" s="16" t="s">
        <v>70</v>
      </c>
      <c r="B157" s="15" t="s">
        <v>63</v>
      </c>
      <c r="C157" s="15" t="s">
        <v>63</v>
      </c>
      <c r="D157" s="15" t="s">
        <v>66</v>
      </c>
      <c r="E157" s="15" t="s">
        <v>66</v>
      </c>
      <c r="F157" s="15" t="s">
        <v>66</v>
      </c>
    </row>
    <row r="158" spans="1:6" x14ac:dyDescent="0.25">
      <c r="A158" s="16" t="s">
        <v>69</v>
      </c>
      <c r="B158" s="15" t="s">
        <v>63</v>
      </c>
      <c r="C158" s="15" t="s">
        <v>63</v>
      </c>
      <c r="D158" s="18">
        <v>0</v>
      </c>
      <c r="E158" s="18">
        <v>0</v>
      </c>
      <c r="F158" s="18">
        <v>0</v>
      </c>
    </row>
    <row r="159" spans="1:6" x14ac:dyDescent="0.25">
      <c r="A159" s="16" t="s">
        <v>68</v>
      </c>
      <c r="B159" s="15" t="s">
        <v>63</v>
      </c>
      <c r="C159" s="15" t="s">
        <v>63</v>
      </c>
      <c r="D159" s="17">
        <v>0</v>
      </c>
      <c r="E159" s="17">
        <v>0</v>
      </c>
      <c r="F159" s="17">
        <v>0</v>
      </c>
    </row>
    <row r="160" spans="1:6" x14ac:dyDescent="0.25">
      <c r="A160" s="16" t="s">
        <v>67</v>
      </c>
      <c r="B160" s="15" t="s">
        <v>63</v>
      </c>
      <c r="C160" s="15" t="s">
        <v>63</v>
      </c>
      <c r="D160" s="18">
        <v>0</v>
      </c>
      <c r="E160" s="18">
        <v>0</v>
      </c>
      <c r="F160" s="18">
        <v>0</v>
      </c>
    </row>
    <row r="161" spans="1:6" x14ac:dyDescent="0.25">
      <c r="A161" s="16" t="s">
        <v>65</v>
      </c>
      <c r="B161" s="15" t="s">
        <v>63</v>
      </c>
      <c r="C161" s="15" t="s">
        <v>63</v>
      </c>
      <c r="D161" s="17">
        <v>-436614</v>
      </c>
      <c r="E161" s="17">
        <v>-435130</v>
      </c>
      <c r="F161" s="17">
        <v>-435101</v>
      </c>
    </row>
    <row r="162" spans="1:6" x14ac:dyDescent="0.25">
      <c r="A162" s="16" t="s">
        <v>64</v>
      </c>
      <c r="B162" s="15" t="s">
        <v>63</v>
      </c>
      <c r="C162" s="15" t="s">
        <v>63</v>
      </c>
      <c r="D162" s="15" t="s">
        <v>66</v>
      </c>
      <c r="E162" s="15" t="s">
        <v>66</v>
      </c>
      <c r="F162" s="15" t="s">
        <v>66</v>
      </c>
    </row>
    <row r="163" spans="1:6" x14ac:dyDescent="0.25">
      <c r="A163" s="16" t="s">
        <v>2</v>
      </c>
      <c r="B163" s="16"/>
      <c r="C163" s="16"/>
      <c r="D163" s="16"/>
      <c r="E163" s="16"/>
      <c r="F163" s="16"/>
    </row>
    <row r="164" spans="1:6" x14ac:dyDescent="0.25">
      <c r="A164" s="19" t="s">
        <v>323</v>
      </c>
      <c r="B164" s="16"/>
      <c r="C164" s="16"/>
      <c r="D164" s="16"/>
      <c r="E164" s="16"/>
      <c r="F164" s="16"/>
    </row>
    <row r="165" spans="1:6" x14ac:dyDescent="0.25">
      <c r="A165" s="16" t="s">
        <v>72</v>
      </c>
      <c r="B165" s="17">
        <v>40645</v>
      </c>
      <c r="C165" s="17">
        <v>40715</v>
      </c>
      <c r="D165" s="15" t="s">
        <v>63</v>
      </c>
      <c r="E165" s="15" t="s">
        <v>63</v>
      </c>
      <c r="F165" s="15" t="s">
        <v>63</v>
      </c>
    </row>
    <row r="166" spans="1:6" x14ac:dyDescent="0.25">
      <c r="A166" s="16" t="s">
        <v>71</v>
      </c>
      <c r="B166" s="17">
        <v>5301</v>
      </c>
      <c r="C166" s="17">
        <v>2757</v>
      </c>
      <c r="D166" s="15" t="s">
        <v>63</v>
      </c>
      <c r="E166" s="15" t="s">
        <v>63</v>
      </c>
      <c r="F166" s="15" t="s">
        <v>63</v>
      </c>
    </row>
    <row r="167" spans="1:6" x14ac:dyDescent="0.25">
      <c r="A167" s="16" t="s">
        <v>70</v>
      </c>
      <c r="B167" s="18">
        <v>7.2610438610281403</v>
      </c>
      <c r="C167" s="18">
        <v>7.1573599599194901</v>
      </c>
      <c r="D167" s="15" t="s">
        <v>63</v>
      </c>
      <c r="E167" s="15" t="s">
        <v>63</v>
      </c>
      <c r="F167" s="15" t="s">
        <v>63</v>
      </c>
    </row>
    <row r="168" spans="1:6" x14ac:dyDescent="0.25">
      <c r="A168" s="16" t="s">
        <v>69</v>
      </c>
      <c r="B168" s="18">
        <v>2.4981503037272001</v>
      </c>
      <c r="C168" s="18">
        <v>1.68072862054671</v>
      </c>
      <c r="D168" s="15" t="s">
        <v>63</v>
      </c>
      <c r="E168" s="15" t="s">
        <v>63</v>
      </c>
      <c r="F168" s="15" t="s">
        <v>63</v>
      </c>
    </row>
    <row r="169" spans="1:6" x14ac:dyDescent="0.25">
      <c r="A169" s="16" t="s">
        <v>68</v>
      </c>
      <c r="B169" s="17">
        <v>20233</v>
      </c>
      <c r="C169" s="17">
        <v>20373</v>
      </c>
      <c r="D169" s="15" t="s">
        <v>63</v>
      </c>
      <c r="E169" s="15" t="s">
        <v>63</v>
      </c>
      <c r="F169" s="15" t="s">
        <v>63</v>
      </c>
    </row>
    <row r="170" spans="1:6" x14ac:dyDescent="0.25">
      <c r="A170" s="16" t="s">
        <v>67</v>
      </c>
      <c r="B170" s="18">
        <v>24.024270057825401</v>
      </c>
      <c r="C170" s="18">
        <v>23.451205193728899</v>
      </c>
      <c r="D170" s="15" t="s">
        <v>63</v>
      </c>
      <c r="E170" s="15" t="s">
        <v>63</v>
      </c>
      <c r="F170" s="15" t="s">
        <v>63</v>
      </c>
    </row>
    <row r="171" spans="1:6" x14ac:dyDescent="0.25">
      <c r="A171" s="16" t="s">
        <v>65</v>
      </c>
      <c r="B171" s="17">
        <v>265301</v>
      </c>
      <c r="C171" s="17">
        <v>258004</v>
      </c>
      <c r="D171" s="15" t="s">
        <v>63</v>
      </c>
      <c r="E171" s="15" t="s">
        <v>63</v>
      </c>
      <c r="F171" s="15" t="s">
        <v>63</v>
      </c>
    </row>
    <row r="172" spans="1:6" x14ac:dyDescent="0.25">
      <c r="A172" s="16" t="s">
        <v>64</v>
      </c>
      <c r="B172" s="18">
        <v>13.3409734800751</v>
      </c>
      <c r="C172" s="18">
        <v>12.3941231630081</v>
      </c>
      <c r="D172" s="15" t="s">
        <v>63</v>
      </c>
      <c r="E172" s="15" t="s">
        <v>63</v>
      </c>
      <c r="F172" s="15" t="s">
        <v>63</v>
      </c>
    </row>
    <row r="173" spans="1:6" x14ac:dyDescent="0.25">
      <c r="A173" s="16" t="s">
        <v>2</v>
      </c>
      <c r="B173" s="16"/>
      <c r="C173" s="16"/>
      <c r="D173" s="16"/>
      <c r="E173" s="16"/>
      <c r="F173" s="16"/>
    </row>
    <row r="174" spans="1:6" x14ac:dyDescent="0.25">
      <c r="A174" s="19" t="s">
        <v>322</v>
      </c>
      <c r="B174" s="16"/>
      <c r="C174" s="16"/>
      <c r="D174" s="16"/>
      <c r="E174" s="16"/>
      <c r="F174" s="16"/>
    </row>
    <row r="175" spans="1:6" x14ac:dyDescent="0.25">
      <c r="A175" s="16" t="s">
        <v>72</v>
      </c>
      <c r="B175" s="17">
        <v>-55313</v>
      </c>
      <c r="C175" s="17">
        <v>-56896</v>
      </c>
      <c r="D175" s="15" t="s">
        <v>63</v>
      </c>
      <c r="E175" s="15" t="s">
        <v>63</v>
      </c>
      <c r="F175" s="15" t="s">
        <v>63</v>
      </c>
    </row>
    <row r="176" spans="1:6" x14ac:dyDescent="0.25">
      <c r="A176" s="16" t="s">
        <v>71</v>
      </c>
      <c r="B176" s="17">
        <v>0</v>
      </c>
      <c r="C176" s="17">
        <v>0</v>
      </c>
      <c r="D176" s="15" t="s">
        <v>63</v>
      </c>
      <c r="E176" s="15" t="s">
        <v>63</v>
      </c>
      <c r="F176" s="15" t="s">
        <v>63</v>
      </c>
    </row>
    <row r="177" spans="1:6" x14ac:dyDescent="0.25">
      <c r="A177" s="16" t="s">
        <v>70</v>
      </c>
      <c r="B177" s="15" t="s">
        <v>66</v>
      </c>
      <c r="C177" s="15" t="s">
        <v>66</v>
      </c>
      <c r="D177" s="15" t="s">
        <v>63</v>
      </c>
      <c r="E177" s="15" t="s">
        <v>63</v>
      </c>
      <c r="F177" s="15" t="s">
        <v>63</v>
      </c>
    </row>
    <row r="178" spans="1:6" x14ac:dyDescent="0.25">
      <c r="A178" s="16" t="s">
        <v>69</v>
      </c>
      <c r="B178" s="18">
        <v>0</v>
      </c>
      <c r="C178" s="18">
        <v>0</v>
      </c>
      <c r="D178" s="15" t="s">
        <v>63</v>
      </c>
      <c r="E178" s="15" t="s">
        <v>63</v>
      </c>
      <c r="F178" s="15" t="s">
        <v>63</v>
      </c>
    </row>
    <row r="179" spans="1:6" x14ac:dyDescent="0.25">
      <c r="A179" s="16" t="s">
        <v>68</v>
      </c>
      <c r="B179" s="17">
        <v>0</v>
      </c>
      <c r="C179" s="17">
        <v>0</v>
      </c>
      <c r="D179" s="15" t="s">
        <v>63</v>
      </c>
      <c r="E179" s="15" t="s">
        <v>63</v>
      </c>
      <c r="F179" s="15" t="s">
        <v>63</v>
      </c>
    </row>
    <row r="180" spans="1:6" x14ac:dyDescent="0.25">
      <c r="A180" s="16" t="s">
        <v>67</v>
      </c>
      <c r="B180" s="18">
        <v>0</v>
      </c>
      <c r="C180" s="18">
        <v>0</v>
      </c>
      <c r="D180" s="15" t="s">
        <v>63</v>
      </c>
      <c r="E180" s="15" t="s">
        <v>63</v>
      </c>
      <c r="F180" s="15" t="s">
        <v>63</v>
      </c>
    </row>
    <row r="181" spans="1:6" x14ac:dyDescent="0.25">
      <c r="A181" s="16" t="s">
        <v>65</v>
      </c>
      <c r="B181" s="17">
        <v>-378798</v>
      </c>
      <c r="C181" s="17">
        <v>-407564</v>
      </c>
      <c r="D181" s="15" t="s">
        <v>63</v>
      </c>
      <c r="E181" s="15" t="s">
        <v>63</v>
      </c>
      <c r="F181" s="15" t="s">
        <v>63</v>
      </c>
    </row>
    <row r="182" spans="1:6" x14ac:dyDescent="0.25">
      <c r="A182" s="16" t="s">
        <v>64</v>
      </c>
      <c r="B182" s="15" t="s">
        <v>66</v>
      </c>
      <c r="C182" s="15" t="s">
        <v>66</v>
      </c>
      <c r="D182" s="15" t="s">
        <v>63</v>
      </c>
      <c r="E182" s="15" t="s">
        <v>63</v>
      </c>
      <c r="F182" s="15" t="s">
        <v>63</v>
      </c>
    </row>
    <row r="183" spans="1:6" x14ac:dyDescent="0.25">
      <c r="A183" s="14"/>
    </row>
    <row r="184" spans="1:6" ht="178.5" customHeight="1" x14ac:dyDescent="0.3">
      <c r="A184" s="46" t="s">
        <v>62</v>
      </c>
      <c r="B184" s="5"/>
      <c r="C184" s="5"/>
      <c r="D184" s="5"/>
      <c r="E184" s="5"/>
      <c r="F184" s="5"/>
    </row>
  </sheetData>
  <mergeCells count="7">
    <mergeCell ref="A184:F184"/>
    <mergeCell ref="A2:L2"/>
    <mergeCell ref="A1:D1"/>
    <mergeCell ref="A13:F13"/>
    <mergeCell ref="A15:F15"/>
    <mergeCell ref="A98:F98"/>
    <mergeCell ref="A100:F100"/>
  </mergeCells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01A72-2EF9-48F6-8951-5009D9EE611D}">
  <dimension ref="A1:L112"/>
  <sheetViews>
    <sheetView topLeftCell="A6" zoomScaleNormal="100" workbookViewId="0">
      <selection activeCell="G20" sqref="G20"/>
    </sheetView>
  </sheetViews>
  <sheetFormatPr defaultRowHeight="13.2" x14ac:dyDescent="0.25"/>
  <cols>
    <col min="1" max="1" width="48.5546875" style="13" customWidth="1"/>
    <col min="2" max="3" width="21" style="13" customWidth="1"/>
    <col min="4" max="5" width="22.33203125" style="13" customWidth="1"/>
    <col min="6" max="6" width="21" style="13" customWidth="1"/>
    <col min="7" max="7" width="10.109375" style="13" bestFit="1" customWidth="1"/>
    <col min="8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51" t="s">
        <v>149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25">
      <c r="A3" s="16" t="s">
        <v>148</v>
      </c>
    </row>
    <row r="5" spans="1:12" x14ac:dyDescent="0.25">
      <c r="A5" s="16" t="s">
        <v>85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46"/>
      <c r="B15" s="5"/>
      <c r="C15" s="5"/>
      <c r="D15" s="5"/>
      <c r="E15" s="5"/>
      <c r="F15" s="5"/>
    </row>
    <row r="16" spans="1:12" ht="15.6" x14ac:dyDescent="0.25">
      <c r="A16" s="34" t="s">
        <v>80</v>
      </c>
      <c r="B16" s="33" t="s">
        <v>334</v>
      </c>
      <c r="C16" s="33" t="s">
        <v>333</v>
      </c>
      <c r="D16" s="33" t="s">
        <v>332</v>
      </c>
      <c r="E16" s="33" t="s">
        <v>331</v>
      </c>
      <c r="F16" s="33" t="s">
        <v>330</v>
      </c>
    </row>
    <row r="17" spans="1:7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7" x14ac:dyDescent="0.25">
      <c r="A18" s="16" t="s">
        <v>2</v>
      </c>
      <c r="B18" s="16"/>
      <c r="C18" s="16"/>
      <c r="D18" s="16"/>
      <c r="E18" s="16"/>
      <c r="F18" s="16"/>
    </row>
    <row r="19" spans="1:7" x14ac:dyDescent="0.25">
      <c r="A19" s="16" t="s">
        <v>72</v>
      </c>
      <c r="B19" s="16"/>
      <c r="C19" s="16"/>
      <c r="D19" s="16"/>
      <c r="E19" s="16"/>
      <c r="F19" s="16"/>
    </row>
    <row r="20" spans="1:7" x14ac:dyDescent="0.25">
      <c r="A20" s="16" t="s">
        <v>147</v>
      </c>
      <c r="B20" s="17">
        <v>11862000</v>
      </c>
      <c r="C20" s="17">
        <v>12192000</v>
      </c>
      <c r="D20" s="17">
        <v>13060000</v>
      </c>
      <c r="E20" s="17">
        <v>14102000</v>
      </c>
      <c r="F20" s="17">
        <v>17282000</v>
      </c>
      <c r="G20" s="13">
        <f>F20/G23</f>
        <v>0.82287401199885724</v>
      </c>
    </row>
    <row r="21" spans="1:7" x14ac:dyDescent="0.25">
      <c r="A21" s="16" t="s">
        <v>145</v>
      </c>
      <c r="B21" s="17">
        <v>4984000</v>
      </c>
      <c r="C21" s="17">
        <v>5639000</v>
      </c>
      <c r="D21" s="17">
        <v>5046000</v>
      </c>
      <c r="E21" s="17">
        <v>3053000</v>
      </c>
      <c r="F21" s="17">
        <v>3720000</v>
      </c>
    </row>
    <row r="22" spans="1:7" x14ac:dyDescent="0.25">
      <c r="A22" s="16" t="s">
        <v>110</v>
      </c>
      <c r="B22" s="17">
        <v>-119000</v>
      </c>
      <c r="C22" s="17">
        <v>-114000</v>
      </c>
      <c r="D22" s="17">
        <v>-109000</v>
      </c>
      <c r="E22" s="17">
        <v>-86000</v>
      </c>
      <c r="F22" s="17">
        <v>-46000</v>
      </c>
    </row>
    <row r="23" spans="1:7" x14ac:dyDescent="0.25">
      <c r="A23" s="16" t="s">
        <v>146</v>
      </c>
      <c r="B23" s="15" t="s">
        <v>63</v>
      </c>
      <c r="C23" s="17">
        <v>1487000</v>
      </c>
      <c r="D23" s="15" t="s">
        <v>63</v>
      </c>
      <c r="E23" s="15" t="s">
        <v>63</v>
      </c>
      <c r="F23" s="15" t="s">
        <v>63</v>
      </c>
      <c r="G23" s="35">
        <f>SUM(F20:F21)</f>
        <v>21002000</v>
      </c>
    </row>
    <row r="24" spans="1:7" x14ac:dyDescent="0.25">
      <c r="A24" s="16" t="s">
        <v>2</v>
      </c>
      <c r="B24" s="16"/>
      <c r="C24" s="16"/>
      <c r="D24" s="16"/>
      <c r="E24" s="16"/>
      <c r="F24" s="16"/>
    </row>
    <row r="25" spans="1:7" x14ac:dyDescent="0.25">
      <c r="A25" s="16" t="s">
        <v>70</v>
      </c>
      <c r="B25" s="16"/>
      <c r="C25" s="16"/>
      <c r="D25" s="16"/>
      <c r="E25" s="16"/>
      <c r="F25" s="16"/>
    </row>
    <row r="26" spans="1:7" x14ac:dyDescent="0.25">
      <c r="A26" s="16" t="s">
        <v>147</v>
      </c>
      <c r="B26" s="18">
        <v>70.915286662282497</v>
      </c>
      <c r="C26" s="18">
        <v>63.486773588835703</v>
      </c>
      <c r="D26" s="18">
        <v>72.567650163916198</v>
      </c>
      <c r="E26" s="18">
        <v>82.617610873513399</v>
      </c>
      <c r="F26" s="18">
        <v>82.468028249666006</v>
      </c>
    </row>
    <row r="27" spans="1:7" x14ac:dyDescent="0.25">
      <c r="A27" s="16" t="s">
        <v>145</v>
      </c>
      <c r="B27" s="18">
        <v>29.796137980510601</v>
      </c>
      <c r="C27" s="18">
        <v>29.3636742345345</v>
      </c>
      <c r="D27" s="18">
        <v>28.038006334389099</v>
      </c>
      <c r="E27" s="18">
        <v>17.8862264924717</v>
      </c>
      <c r="F27" s="18">
        <v>17.7514792899408</v>
      </c>
    </row>
    <row r="28" spans="1:7" x14ac:dyDescent="0.25">
      <c r="A28" s="16" t="s">
        <v>110</v>
      </c>
      <c r="B28" s="15" t="s">
        <v>66</v>
      </c>
      <c r="C28" s="15" t="s">
        <v>66</v>
      </c>
      <c r="D28" s="15" t="s">
        <v>66</v>
      </c>
      <c r="E28" s="15" t="s">
        <v>66</v>
      </c>
      <c r="F28" s="15" t="s">
        <v>66</v>
      </c>
    </row>
    <row r="29" spans="1:7" x14ac:dyDescent="0.25">
      <c r="A29" s="16" t="s">
        <v>146</v>
      </c>
      <c r="B29" s="15" t="s">
        <v>63</v>
      </c>
      <c r="C29" s="18">
        <v>7.7431785044782302</v>
      </c>
      <c r="D29" s="15" t="s">
        <v>63</v>
      </c>
      <c r="E29" s="15" t="s">
        <v>63</v>
      </c>
      <c r="F29" s="15" t="s">
        <v>63</v>
      </c>
    </row>
    <row r="30" spans="1:7" x14ac:dyDescent="0.25">
      <c r="A30" s="16" t="s">
        <v>2</v>
      </c>
      <c r="B30" s="16"/>
      <c r="C30" s="16"/>
      <c r="D30" s="16"/>
      <c r="E30" s="16"/>
      <c r="F30" s="16"/>
    </row>
    <row r="31" spans="1:7" x14ac:dyDescent="0.25">
      <c r="A31" s="16" t="s">
        <v>68</v>
      </c>
      <c r="B31" s="16"/>
      <c r="C31" s="16"/>
      <c r="D31" s="16"/>
      <c r="E31" s="16"/>
      <c r="F31" s="16"/>
    </row>
    <row r="32" spans="1:7" x14ac:dyDescent="0.25">
      <c r="A32" s="16" t="s">
        <v>147</v>
      </c>
      <c r="B32" s="17">
        <v>2171000</v>
      </c>
      <c r="C32" s="17">
        <v>2334000</v>
      </c>
      <c r="D32" s="17">
        <v>2890000</v>
      </c>
      <c r="E32" s="17">
        <v>3206000</v>
      </c>
      <c r="F32" s="17">
        <v>3701000</v>
      </c>
    </row>
    <row r="33" spans="1:6" x14ac:dyDescent="0.25">
      <c r="A33" s="16" t="s">
        <v>145</v>
      </c>
      <c r="B33" s="17">
        <v>3842000</v>
      </c>
      <c r="C33" s="17">
        <v>1426000</v>
      </c>
      <c r="D33" s="17">
        <v>-19000</v>
      </c>
      <c r="E33" s="17">
        <v>-147000</v>
      </c>
      <c r="F33" s="17">
        <v>-616000</v>
      </c>
    </row>
    <row r="34" spans="1:6" x14ac:dyDescent="0.25">
      <c r="A34" s="16" t="s">
        <v>110</v>
      </c>
      <c r="B34" s="17">
        <v>-237000</v>
      </c>
      <c r="C34" s="17">
        <v>-552000</v>
      </c>
      <c r="D34" s="17">
        <v>-502000</v>
      </c>
      <c r="E34" s="17">
        <v>-232000</v>
      </c>
      <c r="F34" s="17">
        <v>161000</v>
      </c>
    </row>
    <row r="35" spans="1:6" x14ac:dyDescent="0.25">
      <c r="A35" s="16" t="s">
        <v>146</v>
      </c>
      <c r="B35" s="15" t="s">
        <v>63</v>
      </c>
      <c r="C35" s="17">
        <v>180000</v>
      </c>
      <c r="D35" s="15" t="s">
        <v>63</v>
      </c>
      <c r="E35" s="15" t="s">
        <v>63</v>
      </c>
      <c r="F35" s="15" t="s">
        <v>63</v>
      </c>
    </row>
    <row r="36" spans="1:6" x14ac:dyDescent="0.25">
      <c r="A36" s="16" t="s">
        <v>2</v>
      </c>
      <c r="B36" s="16"/>
      <c r="C36" s="16"/>
      <c r="D36" s="16"/>
      <c r="E36" s="16"/>
      <c r="F36" s="16"/>
    </row>
    <row r="37" spans="1:6" x14ac:dyDescent="0.25">
      <c r="A37" s="16" t="s">
        <v>67</v>
      </c>
      <c r="B37" s="16"/>
      <c r="C37" s="16"/>
      <c r="D37" s="16"/>
      <c r="E37" s="16"/>
      <c r="F37" s="16"/>
    </row>
    <row r="38" spans="1:6" x14ac:dyDescent="0.25">
      <c r="A38" s="16" t="s">
        <v>147</v>
      </c>
      <c r="B38" s="18">
        <v>37.586565096952903</v>
      </c>
      <c r="C38" s="18">
        <v>68.890200708382494</v>
      </c>
      <c r="D38" s="15" t="s">
        <v>66</v>
      </c>
      <c r="E38" s="15" t="s">
        <v>66</v>
      </c>
      <c r="F38" s="15" t="s">
        <v>66</v>
      </c>
    </row>
    <row r="39" spans="1:6" x14ac:dyDescent="0.25">
      <c r="A39" s="16" t="s">
        <v>145</v>
      </c>
      <c r="B39" s="18">
        <v>66.516620498614998</v>
      </c>
      <c r="C39" s="18">
        <v>42.089728453364799</v>
      </c>
      <c r="D39" s="15" t="s">
        <v>66</v>
      </c>
      <c r="E39" s="15" t="s">
        <v>66</v>
      </c>
      <c r="F39" s="15" t="s">
        <v>66</v>
      </c>
    </row>
    <row r="40" spans="1:6" x14ac:dyDescent="0.25">
      <c r="A40" s="16" t="s">
        <v>110</v>
      </c>
      <c r="B40" s="15" t="s">
        <v>66</v>
      </c>
      <c r="C40" s="15" t="s">
        <v>66</v>
      </c>
      <c r="D40" s="15" t="s">
        <v>66</v>
      </c>
      <c r="E40" s="15" t="s">
        <v>66</v>
      </c>
      <c r="F40" s="18">
        <v>4.9599507085643904</v>
      </c>
    </row>
    <row r="41" spans="1:6" x14ac:dyDescent="0.25">
      <c r="A41" s="16" t="s">
        <v>146</v>
      </c>
      <c r="B41" s="15" t="s">
        <v>63</v>
      </c>
      <c r="C41" s="18">
        <v>5.3128689492325902</v>
      </c>
      <c r="D41" s="15" t="s">
        <v>63</v>
      </c>
      <c r="E41" s="15" t="s">
        <v>63</v>
      </c>
      <c r="F41" s="15" t="s">
        <v>63</v>
      </c>
    </row>
    <row r="42" spans="1:6" x14ac:dyDescent="0.25">
      <c r="A42" s="16" t="s">
        <v>2</v>
      </c>
      <c r="B42" s="16"/>
      <c r="C42" s="16"/>
      <c r="D42" s="16"/>
      <c r="E42" s="16"/>
      <c r="F42" s="16"/>
    </row>
    <row r="43" spans="1:6" x14ac:dyDescent="0.25">
      <c r="A43" s="16" t="s">
        <v>71</v>
      </c>
      <c r="B43" s="16"/>
      <c r="C43" s="16"/>
      <c r="D43" s="16"/>
      <c r="E43" s="16"/>
      <c r="F43" s="16"/>
    </row>
    <row r="44" spans="1:6" x14ac:dyDescent="0.25">
      <c r="A44" s="16" t="s">
        <v>147</v>
      </c>
      <c r="B44" s="17">
        <v>5135000</v>
      </c>
      <c r="C44" s="17">
        <v>5755000</v>
      </c>
      <c r="D44" s="17">
        <v>7679000</v>
      </c>
      <c r="E44" s="17">
        <v>7570000</v>
      </c>
      <c r="F44" s="17">
        <v>9185000</v>
      </c>
    </row>
    <row r="45" spans="1:6" x14ac:dyDescent="0.25">
      <c r="A45" s="16" t="s">
        <v>145</v>
      </c>
      <c r="B45" s="17">
        <v>7189000</v>
      </c>
      <c r="C45" s="17">
        <v>6505000</v>
      </c>
      <c r="D45" s="17">
        <v>6893000</v>
      </c>
      <c r="E45" s="17">
        <v>8363000</v>
      </c>
      <c r="F45" s="17">
        <v>9645000</v>
      </c>
    </row>
    <row r="46" spans="1:6" x14ac:dyDescent="0.25">
      <c r="A46" s="16" t="s">
        <v>110</v>
      </c>
      <c r="B46" s="17">
        <v>680000</v>
      </c>
      <c r="C46" s="17">
        <v>4473000</v>
      </c>
      <c r="D46" s="17">
        <v>38000</v>
      </c>
      <c r="E46" s="17">
        <v>144000</v>
      </c>
      <c r="F46" s="17">
        <v>453000</v>
      </c>
    </row>
    <row r="47" spans="1:6" x14ac:dyDescent="0.25">
      <c r="A47" s="16" t="s">
        <v>146</v>
      </c>
      <c r="B47" s="15" t="s">
        <v>63</v>
      </c>
      <c r="C47" s="17">
        <v>729000</v>
      </c>
      <c r="D47" s="15" t="s">
        <v>63</v>
      </c>
      <c r="E47" s="15" t="s">
        <v>63</v>
      </c>
      <c r="F47" s="15" t="s">
        <v>63</v>
      </c>
    </row>
    <row r="48" spans="1:6" x14ac:dyDescent="0.25">
      <c r="A48" s="16" t="s">
        <v>2</v>
      </c>
      <c r="B48" s="16"/>
      <c r="C48" s="16"/>
      <c r="D48" s="16"/>
      <c r="E48" s="16"/>
      <c r="F48" s="16"/>
    </row>
    <row r="49" spans="1:6" x14ac:dyDescent="0.25">
      <c r="A49" s="16" t="s">
        <v>69</v>
      </c>
      <c r="B49" s="16"/>
      <c r="C49" s="16"/>
      <c r="D49" s="16"/>
      <c r="E49" s="16"/>
      <c r="F49" s="16"/>
    </row>
    <row r="50" spans="1:6" x14ac:dyDescent="0.25">
      <c r="A50" s="16" t="s">
        <v>147</v>
      </c>
      <c r="B50" s="18">
        <v>39.487849892340797</v>
      </c>
      <c r="C50" s="18">
        <v>32.957278662237997</v>
      </c>
      <c r="D50" s="18">
        <v>52.559890485968502</v>
      </c>
      <c r="E50" s="18">
        <v>47.085899110530598</v>
      </c>
      <c r="F50" s="18">
        <v>47.632629777524201</v>
      </c>
    </row>
    <row r="51" spans="1:6" x14ac:dyDescent="0.25">
      <c r="A51" s="16" t="s">
        <v>145</v>
      </c>
      <c r="B51" s="18">
        <v>55.282989849277101</v>
      </c>
      <c r="C51" s="18">
        <v>37.2523193219562</v>
      </c>
      <c r="D51" s="18">
        <v>47.180013689253897</v>
      </c>
      <c r="E51" s="18">
        <v>52.018411395160797</v>
      </c>
      <c r="F51" s="18">
        <v>50.0181507026915</v>
      </c>
    </row>
    <row r="52" spans="1:6" x14ac:dyDescent="0.25">
      <c r="A52" s="16" t="s">
        <v>110</v>
      </c>
      <c r="B52" s="18">
        <v>5.2291602583820396</v>
      </c>
      <c r="C52" s="18">
        <v>25.615622494559599</v>
      </c>
      <c r="D52" s="18">
        <v>0.26009582477755</v>
      </c>
      <c r="E52" s="18">
        <v>0.89568949430863998</v>
      </c>
      <c r="F52" s="18">
        <v>2.34921951978427</v>
      </c>
    </row>
    <row r="53" spans="1:6" x14ac:dyDescent="0.25">
      <c r="A53" s="16" t="s">
        <v>146</v>
      </c>
      <c r="B53" s="15" t="s">
        <v>63</v>
      </c>
      <c r="C53" s="18">
        <v>4.1747795212461298</v>
      </c>
      <c r="D53" s="15" t="s">
        <v>63</v>
      </c>
      <c r="E53" s="15" t="s">
        <v>63</v>
      </c>
      <c r="F53" s="15" t="s">
        <v>63</v>
      </c>
    </row>
    <row r="54" spans="1:6" x14ac:dyDescent="0.25">
      <c r="A54" s="16" t="s">
        <v>2</v>
      </c>
      <c r="B54" s="16"/>
      <c r="C54" s="16"/>
      <c r="D54" s="16"/>
      <c r="E54" s="16"/>
      <c r="F54" s="16"/>
    </row>
    <row r="55" spans="1:6" x14ac:dyDescent="0.25">
      <c r="A55" s="16" t="s">
        <v>65</v>
      </c>
      <c r="B55" s="16"/>
      <c r="C55" s="16"/>
      <c r="D55" s="16"/>
      <c r="E55" s="16"/>
      <c r="F55" s="16"/>
    </row>
    <row r="56" spans="1:6" x14ac:dyDescent="0.25">
      <c r="A56" s="16" t="s">
        <v>147</v>
      </c>
      <c r="B56" s="17">
        <v>53484000</v>
      </c>
      <c r="C56" s="17">
        <v>57188000</v>
      </c>
      <c r="D56" s="17">
        <v>71001000</v>
      </c>
      <c r="E56" s="17">
        <v>78067000</v>
      </c>
      <c r="F56" s="17">
        <v>86559000</v>
      </c>
    </row>
    <row r="57" spans="1:6" x14ac:dyDescent="0.25">
      <c r="A57" s="16" t="s">
        <v>145</v>
      </c>
      <c r="B57" s="17">
        <v>44509000</v>
      </c>
      <c r="C57" s="17">
        <v>51516000</v>
      </c>
      <c r="D57" s="17">
        <v>55633000</v>
      </c>
      <c r="E57" s="17">
        <v>62113000</v>
      </c>
      <c r="F57" s="17">
        <v>70713000</v>
      </c>
    </row>
    <row r="58" spans="1:6" x14ac:dyDescent="0.25">
      <c r="A58" s="16" t="s">
        <v>110</v>
      </c>
      <c r="B58" s="17">
        <v>5709000</v>
      </c>
      <c r="C58" s="17">
        <v>3132000</v>
      </c>
      <c r="D58" s="17">
        <v>1050000</v>
      </c>
      <c r="E58" s="17">
        <v>732000</v>
      </c>
      <c r="F58" s="17">
        <v>1663000</v>
      </c>
    </row>
    <row r="59" spans="1:6" x14ac:dyDescent="0.25">
      <c r="A59" s="16" t="s">
        <v>146</v>
      </c>
      <c r="B59" s="15" t="s">
        <v>63</v>
      </c>
      <c r="C59" s="17">
        <v>5855000</v>
      </c>
      <c r="D59" s="15" t="s">
        <v>63</v>
      </c>
      <c r="E59" s="15" t="s">
        <v>63</v>
      </c>
      <c r="F59" s="15" t="s">
        <v>63</v>
      </c>
    </row>
    <row r="60" spans="1:6" x14ac:dyDescent="0.25">
      <c r="A60" s="16" t="s">
        <v>2</v>
      </c>
      <c r="B60" s="16"/>
      <c r="C60" s="16"/>
      <c r="D60" s="16"/>
      <c r="E60" s="16"/>
      <c r="F60" s="16"/>
    </row>
    <row r="61" spans="1:6" x14ac:dyDescent="0.25">
      <c r="A61" s="16" t="s">
        <v>64</v>
      </c>
      <c r="B61" s="16"/>
      <c r="C61" s="16"/>
      <c r="D61" s="16"/>
      <c r="E61" s="16"/>
      <c r="F61" s="16"/>
    </row>
    <row r="62" spans="1:6" x14ac:dyDescent="0.25">
      <c r="A62" s="16" t="s">
        <v>147</v>
      </c>
      <c r="B62" s="18">
        <v>51.574704441572997</v>
      </c>
      <c r="C62" s="18">
        <v>48.591651018344599</v>
      </c>
      <c r="D62" s="18">
        <v>55.606810563578797</v>
      </c>
      <c r="E62" s="18">
        <v>55.401243329170001</v>
      </c>
      <c r="F62" s="18">
        <v>54.461886934910503</v>
      </c>
    </row>
    <row r="63" spans="1:6" x14ac:dyDescent="0.25">
      <c r="A63" s="16" t="s">
        <v>145</v>
      </c>
      <c r="B63" s="18">
        <v>42.920097973038096</v>
      </c>
      <c r="C63" s="18">
        <v>43.772251064227497</v>
      </c>
      <c r="D63" s="18">
        <v>43.5708467779831</v>
      </c>
      <c r="E63" s="18">
        <v>44.079283524469197</v>
      </c>
      <c r="F63" s="18">
        <v>44.491773366470603</v>
      </c>
    </row>
    <row r="64" spans="1:6" x14ac:dyDescent="0.25">
      <c r="A64" s="16" t="s">
        <v>110</v>
      </c>
      <c r="B64" s="18">
        <v>5.5051975853888999</v>
      </c>
      <c r="C64" s="18">
        <v>2.6612060395442301</v>
      </c>
      <c r="D64" s="18">
        <v>0.82234265843801901</v>
      </c>
      <c r="E64" s="18">
        <v>0.51947314636084896</v>
      </c>
      <c r="F64" s="18">
        <v>1.0463396986189299</v>
      </c>
    </row>
    <row r="65" spans="1:6" x14ac:dyDescent="0.25">
      <c r="A65" s="16" t="s">
        <v>146</v>
      </c>
      <c r="B65" s="15" t="s">
        <v>63</v>
      </c>
      <c r="C65" s="18">
        <v>4.9748918778836098</v>
      </c>
      <c r="D65" s="15" t="s">
        <v>63</v>
      </c>
      <c r="E65" s="15" t="s">
        <v>63</v>
      </c>
      <c r="F65" s="15" t="s">
        <v>63</v>
      </c>
    </row>
    <row r="66" spans="1:6" ht="15.6" x14ac:dyDescent="0.3">
      <c r="A66" s="46"/>
      <c r="B66" s="5"/>
      <c r="C66" s="5"/>
      <c r="D66" s="5"/>
      <c r="E66" s="5"/>
      <c r="F66" s="5"/>
    </row>
    <row r="67" spans="1:6" x14ac:dyDescent="0.25">
      <c r="A67" s="14" t="s">
        <v>81</v>
      </c>
    </row>
    <row r="68" spans="1:6" ht="16.2" thickBot="1" x14ac:dyDescent="0.35">
      <c r="A68" s="46"/>
      <c r="B68" s="5"/>
      <c r="C68" s="5"/>
      <c r="D68" s="5"/>
      <c r="E68" s="5"/>
      <c r="F68" s="5"/>
    </row>
    <row r="69" spans="1:6" ht="15.6" x14ac:dyDescent="0.25">
      <c r="A69" s="34" t="s">
        <v>80</v>
      </c>
      <c r="B69" s="33" t="s">
        <v>334</v>
      </c>
      <c r="C69" s="33" t="s">
        <v>333</v>
      </c>
      <c r="D69" s="33" t="s">
        <v>332</v>
      </c>
      <c r="E69" s="33" t="s">
        <v>331</v>
      </c>
      <c r="F69" s="33" t="s">
        <v>330</v>
      </c>
    </row>
    <row r="70" spans="1:6" x14ac:dyDescent="0.25">
      <c r="A70" s="16" t="s">
        <v>74</v>
      </c>
      <c r="B70" s="20">
        <v>43465</v>
      </c>
      <c r="C70" s="20">
        <v>43830</v>
      </c>
      <c r="D70" s="20">
        <v>44196</v>
      </c>
      <c r="E70" s="20">
        <v>44561</v>
      </c>
      <c r="F70" s="20">
        <v>44926</v>
      </c>
    </row>
    <row r="71" spans="1:6" x14ac:dyDescent="0.25">
      <c r="A71" s="16" t="s">
        <v>2</v>
      </c>
      <c r="B71" s="16"/>
      <c r="C71" s="16"/>
      <c r="D71" s="16"/>
      <c r="E71" s="16"/>
      <c r="F71" s="16"/>
    </row>
    <row r="72" spans="1:6" x14ac:dyDescent="0.25">
      <c r="A72" s="19" t="s">
        <v>147</v>
      </c>
      <c r="B72" s="16"/>
      <c r="C72" s="16"/>
      <c r="D72" s="16"/>
      <c r="E72" s="16"/>
      <c r="F72" s="16"/>
    </row>
    <row r="73" spans="1:6" x14ac:dyDescent="0.25">
      <c r="A73" s="16" t="s">
        <v>72</v>
      </c>
      <c r="B73" s="17">
        <v>11862000</v>
      </c>
      <c r="C73" s="17">
        <v>12192000</v>
      </c>
      <c r="D73" s="17">
        <v>13060000</v>
      </c>
      <c r="E73" s="17">
        <v>14102000</v>
      </c>
      <c r="F73" s="17">
        <v>17282000</v>
      </c>
    </row>
    <row r="74" spans="1:6" x14ac:dyDescent="0.25">
      <c r="A74" s="16" t="s">
        <v>71</v>
      </c>
      <c r="B74" s="17">
        <v>5135000</v>
      </c>
      <c r="C74" s="17">
        <v>5755000</v>
      </c>
      <c r="D74" s="17">
        <v>7679000</v>
      </c>
      <c r="E74" s="17">
        <v>7570000</v>
      </c>
      <c r="F74" s="17">
        <v>9185000</v>
      </c>
    </row>
    <row r="75" spans="1:6" x14ac:dyDescent="0.25">
      <c r="A75" s="16" t="s">
        <v>70</v>
      </c>
      <c r="B75" s="18">
        <v>70.915286662282497</v>
      </c>
      <c r="C75" s="18">
        <v>63.486773588835703</v>
      </c>
      <c r="D75" s="18">
        <v>72.567650163916198</v>
      </c>
      <c r="E75" s="18">
        <v>82.617610873513399</v>
      </c>
      <c r="F75" s="18">
        <v>82.468028249666006</v>
      </c>
    </row>
    <row r="76" spans="1:6" x14ac:dyDescent="0.25">
      <c r="A76" s="16" t="s">
        <v>69</v>
      </c>
      <c r="B76" s="18">
        <v>39.487849892340797</v>
      </c>
      <c r="C76" s="18">
        <v>32.957278662237997</v>
      </c>
      <c r="D76" s="18">
        <v>52.559890485968502</v>
      </c>
      <c r="E76" s="18">
        <v>47.085899110530598</v>
      </c>
      <c r="F76" s="18">
        <v>47.632629777524201</v>
      </c>
    </row>
    <row r="77" spans="1:6" x14ac:dyDescent="0.25">
      <c r="A77" s="16" t="s">
        <v>68</v>
      </c>
      <c r="B77" s="17">
        <v>2171000</v>
      </c>
      <c r="C77" s="17">
        <v>2334000</v>
      </c>
      <c r="D77" s="17">
        <v>2890000</v>
      </c>
      <c r="E77" s="17">
        <v>3206000</v>
      </c>
      <c r="F77" s="17">
        <v>3701000</v>
      </c>
    </row>
    <row r="78" spans="1:6" x14ac:dyDescent="0.25">
      <c r="A78" s="16" t="s">
        <v>67</v>
      </c>
      <c r="B78" s="18">
        <v>37.586565096952903</v>
      </c>
      <c r="C78" s="18">
        <v>68.890200708382494</v>
      </c>
      <c r="D78" s="15" t="s">
        <v>66</v>
      </c>
      <c r="E78" s="15" t="s">
        <v>66</v>
      </c>
      <c r="F78" s="15" t="s">
        <v>66</v>
      </c>
    </row>
    <row r="79" spans="1:6" x14ac:dyDescent="0.25">
      <c r="A79" s="16" t="s">
        <v>65</v>
      </c>
      <c r="B79" s="17">
        <v>53484000</v>
      </c>
      <c r="C79" s="17">
        <v>57188000</v>
      </c>
      <c r="D79" s="17">
        <v>71001000</v>
      </c>
      <c r="E79" s="17">
        <v>78067000</v>
      </c>
      <c r="F79" s="17">
        <v>86559000</v>
      </c>
    </row>
    <row r="80" spans="1:6" x14ac:dyDescent="0.25">
      <c r="A80" s="16" t="s">
        <v>64</v>
      </c>
      <c r="B80" s="18">
        <v>51.574704441572997</v>
      </c>
      <c r="C80" s="18">
        <v>48.591651018344599</v>
      </c>
      <c r="D80" s="18">
        <v>55.606810563578797</v>
      </c>
      <c r="E80" s="18">
        <v>55.401243329170001</v>
      </c>
      <c r="F80" s="18">
        <v>54.461886934910503</v>
      </c>
    </row>
    <row r="81" spans="1:6" x14ac:dyDescent="0.25">
      <c r="A81" s="16" t="s">
        <v>2</v>
      </c>
      <c r="B81" s="16"/>
      <c r="C81" s="16"/>
      <c r="D81" s="16"/>
      <c r="E81" s="16"/>
      <c r="F81" s="16"/>
    </row>
    <row r="82" spans="1:6" x14ac:dyDescent="0.25">
      <c r="A82" s="19" t="s">
        <v>145</v>
      </c>
      <c r="B82" s="16"/>
      <c r="C82" s="16"/>
      <c r="D82" s="16"/>
      <c r="E82" s="16"/>
      <c r="F82" s="16"/>
    </row>
    <row r="83" spans="1:6" x14ac:dyDescent="0.25">
      <c r="A83" s="16" t="s">
        <v>72</v>
      </c>
      <c r="B83" s="17">
        <v>4984000</v>
      </c>
      <c r="C83" s="17">
        <v>5639000</v>
      </c>
      <c r="D83" s="17">
        <v>5046000</v>
      </c>
      <c r="E83" s="17">
        <v>3053000</v>
      </c>
      <c r="F83" s="17">
        <v>3720000</v>
      </c>
    </row>
    <row r="84" spans="1:6" x14ac:dyDescent="0.25">
      <c r="A84" s="16" t="s">
        <v>71</v>
      </c>
      <c r="B84" s="17">
        <v>7189000</v>
      </c>
      <c r="C84" s="17">
        <v>6505000</v>
      </c>
      <c r="D84" s="17">
        <v>6893000</v>
      </c>
      <c r="E84" s="17">
        <v>8363000</v>
      </c>
      <c r="F84" s="17">
        <v>9645000</v>
      </c>
    </row>
    <row r="85" spans="1:6" x14ac:dyDescent="0.25">
      <c r="A85" s="16" t="s">
        <v>70</v>
      </c>
      <c r="B85" s="18">
        <v>29.796137980510601</v>
      </c>
      <c r="C85" s="18">
        <v>29.3636742345345</v>
      </c>
      <c r="D85" s="18">
        <v>28.038006334389099</v>
      </c>
      <c r="E85" s="18">
        <v>17.8862264924717</v>
      </c>
      <c r="F85" s="18">
        <v>17.7514792899408</v>
      </c>
    </row>
    <row r="86" spans="1:6" x14ac:dyDescent="0.25">
      <c r="A86" s="16" t="s">
        <v>69</v>
      </c>
      <c r="B86" s="18">
        <v>55.282989849277101</v>
      </c>
      <c r="C86" s="18">
        <v>37.2523193219562</v>
      </c>
      <c r="D86" s="18">
        <v>47.180013689253897</v>
      </c>
      <c r="E86" s="18">
        <v>52.018411395160797</v>
      </c>
      <c r="F86" s="18">
        <v>50.0181507026915</v>
      </c>
    </row>
    <row r="87" spans="1:6" x14ac:dyDescent="0.25">
      <c r="A87" s="16" t="s">
        <v>68</v>
      </c>
      <c r="B87" s="17">
        <v>3842000</v>
      </c>
      <c r="C87" s="17">
        <v>1426000</v>
      </c>
      <c r="D87" s="17">
        <v>-19000</v>
      </c>
      <c r="E87" s="17">
        <v>-147000</v>
      </c>
      <c r="F87" s="17">
        <v>-616000</v>
      </c>
    </row>
    <row r="88" spans="1:6" x14ac:dyDescent="0.25">
      <c r="A88" s="16" t="s">
        <v>67</v>
      </c>
      <c r="B88" s="18">
        <v>66.516620498614998</v>
      </c>
      <c r="C88" s="18">
        <v>42.089728453364799</v>
      </c>
      <c r="D88" s="15" t="s">
        <v>66</v>
      </c>
      <c r="E88" s="15" t="s">
        <v>66</v>
      </c>
      <c r="F88" s="15" t="s">
        <v>66</v>
      </c>
    </row>
    <row r="89" spans="1:6" x14ac:dyDescent="0.25">
      <c r="A89" s="16" t="s">
        <v>65</v>
      </c>
      <c r="B89" s="17">
        <v>44509000</v>
      </c>
      <c r="C89" s="17">
        <v>51516000</v>
      </c>
      <c r="D89" s="17">
        <v>55633000</v>
      </c>
      <c r="E89" s="17">
        <v>62113000</v>
      </c>
      <c r="F89" s="17">
        <v>70713000</v>
      </c>
    </row>
    <row r="90" spans="1:6" x14ac:dyDescent="0.25">
      <c r="A90" s="16" t="s">
        <v>64</v>
      </c>
      <c r="B90" s="18">
        <v>42.920097973038096</v>
      </c>
      <c r="C90" s="18">
        <v>43.772251064227497</v>
      </c>
      <c r="D90" s="18">
        <v>43.5708467779831</v>
      </c>
      <c r="E90" s="18">
        <v>44.079283524469197</v>
      </c>
      <c r="F90" s="18">
        <v>44.491773366470603</v>
      </c>
    </row>
    <row r="91" spans="1:6" x14ac:dyDescent="0.25">
      <c r="A91" s="16" t="s">
        <v>2</v>
      </c>
      <c r="B91" s="16"/>
      <c r="C91" s="16"/>
      <c r="D91" s="16"/>
      <c r="E91" s="16"/>
      <c r="F91" s="16"/>
    </row>
    <row r="92" spans="1:6" x14ac:dyDescent="0.25">
      <c r="A92" s="19" t="s">
        <v>110</v>
      </c>
      <c r="B92" s="16"/>
      <c r="C92" s="16"/>
      <c r="D92" s="16"/>
      <c r="E92" s="16"/>
      <c r="F92" s="16"/>
    </row>
    <row r="93" spans="1:6" x14ac:dyDescent="0.25">
      <c r="A93" s="16" t="s">
        <v>72</v>
      </c>
      <c r="B93" s="17">
        <v>-119000</v>
      </c>
      <c r="C93" s="17">
        <v>-114000</v>
      </c>
      <c r="D93" s="17">
        <v>-109000</v>
      </c>
      <c r="E93" s="17">
        <v>-86000</v>
      </c>
      <c r="F93" s="17">
        <v>-46000</v>
      </c>
    </row>
    <row r="94" spans="1:6" x14ac:dyDescent="0.25">
      <c r="A94" s="16" t="s">
        <v>71</v>
      </c>
      <c r="B94" s="17">
        <v>680000</v>
      </c>
      <c r="C94" s="17">
        <v>4473000</v>
      </c>
      <c r="D94" s="17">
        <v>38000</v>
      </c>
      <c r="E94" s="17">
        <v>144000</v>
      </c>
      <c r="F94" s="17">
        <v>453000</v>
      </c>
    </row>
    <row r="95" spans="1:6" x14ac:dyDescent="0.25">
      <c r="A95" s="16" t="s">
        <v>70</v>
      </c>
      <c r="B95" s="15" t="s">
        <v>66</v>
      </c>
      <c r="C95" s="15" t="s">
        <v>66</v>
      </c>
      <c r="D95" s="15" t="s">
        <v>66</v>
      </c>
      <c r="E95" s="15" t="s">
        <v>66</v>
      </c>
      <c r="F95" s="15" t="s">
        <v>66</v>
      </c>
    </row>
    <row r="96" spans="1:6" x14ac:dyDescent="0.25">
      <c r="A96" s="16" t="s">
        <v>69</v>
      </c>
      <c r="B96" s="18">
        <v>5.2291602583820396</v>
      </c>
      <c r="C96" s="18">
        <v>25.615622494559599</v>
      </c>
      <c r="D96" s="18">
        <v>0.26009582477755</v>
      </c>
      <c r="E96" s="18">
        <v>0.89568949430863998</v>
      </c>
      <c r="F96" s="18">
        <v>2.34921951978427</v>
      </c>
    </row>
    <row r="97" spans="1:6" x14ac:dyDescent="0.25">
      <c r="A97" s="16" t="s">
        <v>68</v>
      </c>
      <c r="B97" s="17">
        <v>-237000</v>
      </c>
      <c r="C97" s="17">
        <v>-552000</v>
      </c>
      <c r="D97" s="17">
        <v>-502000</v>
      </c>
      <c r="E97" s="17">
        <v>-232000</v>
      </c>
      <c r="F97" s="17">
        <v>161000</v>
      </c>
    </row>
    <row r="98" spans="1:6" x14ac:dyDescent="0.25">
      <c r="A98" s="16" t="s">
        <v>67</v>
      </c>
      <c r="B98" s="15" t="s">
        <v>66</v>
      </c>
      <c r="C98" s="15" t="s">
        <v>66</v>
      </c>
      <c r="D98" s="15" t="s">
        <v>66</v>
      </c>
      <c r="E98" s="15" t="s">
        <v>66</v>
      </c>
      <c r="F98" s="18">
        <v>4.9599507085643904</v>
      </c>
    </row>
    <row r="99" spans="1:6" x14ac:dyDescent="0.25">
      <c r="A99" s="16" t="s">
        <v>65</v>
      </c>
      <c r="B99" s="17">
        <v>5709000</v>
      </c>
      <c r="C99" s="17">
        <v>3132000</v>
      </c>
      <c r="D99" s="17">
        <v>1050000</v>
      </c>
      <c r="E99" s="17">
        <v>732000</v>
      </c>
      <c r="F99" s="17">
        <v>1663000</v>
      </c>
    </row>
    <row r="100" spans="1:6" x14ac:dyDescent="0.25">
      <c r="A100" s="16" t="s">
        <v>64</v>
      </c>
      <c r="B100" s="18">
        <v>5.5051975853888999</v>
      </c>
      <c r="C100" s="18">
        <v>2.6612060395442301</v>
      </c>
      <c r="D100" s="18">
        <v>0.82234265843801901</v>
      </c>
      <c r="E100" s="18">
        <v>0.51947314636084896</v>
      </c>
      <c r="F100" s="18">
        <v>1.0463396986189299</v>
      </c>
    </row>
    <row r="101" spans="1:6" x14ac:dyDescent="0.25">
      <c r="A101" s="16" t="s">
        <v>2</v>
      </c>
      <c r="B101" s="16"/>
      <c r="C101" s="16"/>
      <c r="D101" s="16"/>
      <c r="E101" s="16"/>
      <c r="F101" s="16"/>
    </row>
    <row r="102" spans="1:6" x14ac:dyDescent="0.25">
      <c r="A102" s="19" t="s">
        <v>146</v>
      </c>
      <c r="B102" s="16"/>
      <c r="C102" s="16"/>
      <c r="D102" s="16"/>
      <c r="E102" s="16"/>
      <c r="F102" s="16"/>
    </row>
    <row r="103" spans="1:6" x14ac:dyDescent="0.25">
      <c r="A103" s="16" t="s">
        <v>72</v>
      </c>
      <c r="B103" s="15" t="s">
        <v>63</v>
      </c>
      <c r="C103" s="17">
        <v>1487000</v>
      </c>
      <c r="D103" s="15" t="s">
        <v>63</v>
      </c>
      <c r="E103" s="15" t="s">
        <v>63</v>
      </c>
      <c r="F103" s="15" t="s">
        <v>63</v>
      </c>
    </row>
    <row r="104" spans="1:6" x14ac:dyDescent="0.25">
      <c r="A104" s="16" t="s">
        <v>71</v>
      </c>
      <c r="B104" s="15" t="s">
        <v>63</v>
      </c>
      <c r="C104" s="17">
        <v>729000</v>
      </c>
      <c r="D104" s="15" t="s">
        <v>63</v>
      </c>
      <c r="E104" s="15" t="s">
        <v>63</v>
      </c>
      <c r="F104" s="15" t="s">
        <v>63</v>
      </c>
    </row>
    <row r="105" spans="1:6" x14ac:dyDescent="0.25">
      <c r="A105" s="16" t="s">
        <v>70</v>
      </c>
      <c r="B105" s="15" t="s">
        <v>63</v>
      </c>
      <c r="C105" s="18">
        <v>7.7431785044782302</v>
      </c>
      <c r="D105" s="15" t="s">
        <v>63</v>
      </c>
      <c r="E105" s="15" t="s">
        <v>63</v>
      </c>
      <c r="F105" s="15" t="s">
        <v>63</v>
      </c>
    </row>
    <row r="106" spans="1:6" x14ac:dyDescent="0.25">
      <c r="A106" s="16" t="s">
        <v>69</v>
      </c>
      <c r="B106" s="15" t="s">
        <v>63</v>
      </c>
      <c r="C106" s="18">
        <v>4.1747795212461298</v>
      </c>
      <c r="D106" s="15" t="s">
        <v>63</v>
      </c>
      <c r="E106" s="15" t="s">
        <v>63</v>
      </c>
      <c r="F106" s="15" t="s">
        <v>63</v>
      </c>
    </row>
    <row r="107" spans="1:6" x14ac:dyDescent="0.25">
      <c r="A107" s="16" t="s">
        <v>68</v>
      </c>
      <c r="B107" s="15" t="s">
        <v>63</v>
      </c>
      <c r="C107" s="17">
        <v>180000</v>
      </c>
      <c r="D107" s="15" t="s">
        <v>63</v>
      </c>
      <c r="E107" s="15" t="s">
        <v>63</v>
      </c>
      <c r="F107" s="15" t="s">
        <v>63</v>
      </c>
    </row>
    <row r="108" spans="1:6" x14ac:dyDescent="0.25">
      <c r="A108" s="16" t="s">
        <v>67</v>
      </c>
      <c r="B108" s="15" t="s">
        <v>63</v>
      </c>
      <c r="C108" s="18">
        <v>5.3128689492325902</v>
      </c>
      <c r="D108" s="15" t="s">
        <v>63</v>
      </c>
      <c r="E108" s="15" t="s">
        <v>63</v>
      </c>
      <c r="F108" s="15" t="s">
        <v>63</v>
      </c>
    </row>
    <row r="109" spans="1:6" x14ac:dyDescent="0.25">
      <c r="A109" s="16" t="s">
        <v>65</v>
      </c>
      <c r="B109" s="15" t="s">
        <v>63</v>
      </c>
      <c r="C109" s="17">
        <v>5855000</v>
      </c>
      <c r="D109" s="15" t="s">
        <v>63</v>
      </c>
      <c r="E109" s="15" t="s">
        <v>63</v>
      </c>
      <c r="F109" s="15" t="s">
        <v>63</v>
      </c>
    </row>
    <row r="110" spans="1:6" x14ac:dyDescent="0.25">
      <c r="A110" s="16" t="s">
        <v>64</v>
      </c>
      <c r="B110" s="15" t="s">
        <v>63</v>
      </c>
      <c r="C110" s="18">
        <v>4.9748918778836098</v>
      </c>
      <c r="D110" s="15" t="s">
        <v>63</v>
      </c>
      <c r="E110" s="15" t="s">
        <v>63</v>
      </c>
      <c r="F110" s="15" t="s">
        <v>63</v>
      </c>
    </row>
    <row r="111" spans="1:6" x14ac:dyDescent="0.25">
      <c r="A111" s="14"/>
    </row>
    <row r="112" spans="1:6" ht="178.5" customHeight="1" x14ac:dyDescent="0.3">
      <c r="A112" s="46" t="s">
        <v>62</v>
      </c>
      <c r="B112" s="5"/>
      <c r="C112" s="5"/>
      <c r="D112" s="5"/>
      <c r="E112" s="5"/>
      <c r="F112" s="5"/>
    </row>
  </sheetData>
  <mergeCells count="7">
    <mergeCell ref="A112:F112"/>
    <mergeCell ref="A2:L2"/>
    <mergeCell ref="A1:D1"/>
    <mergeCell ref="A13:F13"/>
    <mergeCell ref="A15:F15"/>
    <mergeCell ref="A66:F66"/>
    <mergeCell ref="A68:F68"/>
  </mergeCells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B0CD2-8DE0-45E4-BA95-0DDC14A8CA12}">
  <dimension ref="A1:L170"/>
  <sheetViews>
    <sheetView zoomScaleNormal="100" workbookViewId="0">
      <selection activeCell="G21" sqref="G21:H21"/>
    </sheetView>
  </sheetViews>
  <sheetFormatPr defaultRowHeight="13.2" x14ac:dyDescent="0.25"/>
  <cols>
    <col min="1" max="1" width="48.5546875" style="13" customWidth="1"/>
    <col min="2" max="6" width="19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151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150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253</v>
      </c>
      <c r="B21" s="17">
        <v>270916</v>
      </c>
      <c r="C21" s="17">
        <v>276732</v>
      </c>
      <c r="D21" s="17">
        <v>257855</v>
      </c>
      <c r="E21" s="17">
        <v>320134</v>
      </c>
      <c r="F21" s="17">
        <v>371272</v>
      </c>
      <c r="G21" s="13">
        <f>F22/F24</f>
        <v>0.74877337622484752</v>
      </c>
      <c r="H21" s="13">
        <f>F21/F24</f>
        <v>0.25122662377515248</v>
      </c>
    </row>
    <row r="22" spans="1:8" x14ac:dyDescent="0.25">
      <c r="A22" s="16" t="s">
        <v>235</v>
      </c>
      <c r="B22" s="17">
        <v>921093</v>
      </c>
      <c r="C22" s="17">
        <v>981178</v>
      </c>
      <c r="D22" s="17">
        <v>940815</v>
      </c>
      <c r="E22" s="17">
        <v>1052182</v>
      </c>
      <c r="F22" s="17">
        <v>1106565</v>
      </c>
    </row>
    <row r="23" spans="1:8" x14ac:dyDescent="0.25">
      <c r="A23" s="16" t="s">
        <v>43</v>
      </c>
      <c r="B23" s="15" t="s">
        <v>63</v>
      </c>
      <c r="C23" s="15" t="s">
        <v>63</v>
      </c>
      <c r="D23" s="15" t="s">
        <v>63</v>
      </c>
      <c r="E23" s="15" t="s">
        <v>63</v>
      </c>
      <c r="F23" s="15" t="s">
        <v>63</v>
      </c>
    </row>
    <row r="24" spans="1:8" x14ac:dyDescent="0.25">
      <c r="A24" s="16" t="s">
        <v>131</v>
      </c>
      <c r="B24" s="22">
        <v>1192009</v>
      </c>
      <c r="C24" s="22">
        <v>1257910</v>
      </c>
      <c r="D24" s="22">
        <v>1198670</v>
      </c>
      <c r="E24" s="22">
        <v>1372316</v>
      </c>
      <c r="F24" s="22">
        <v>1477837</v>
      </c>
    </row>
    <row r="25" spans="1:8" x14ac:dyDescent="0.25">
      <c r="A25" s="16" t="s">
        <v>2</v>
      </c>
      <c r="B25" s="16"/>
      <c r="C25" s="16"/>
      <c r="D25" s="16"/>
      <c r="E25" s="16"/>
      <c r="F25" s="16"/>
    </row>
    <row r="26" spans="1:8" x14ac:dyDescent="0.25">
      <c r="A26" s="19" t="s">
        <v>200</v>
      </c>
      <c r="B26" s="16"/>
      <c r="C26" s="16"/>
      <c r="D26" s="16"/>
      <c r="E26" s="16"/>
      <c r="F26" s="16"/>
    </row>
    <row r="27" spans="1:8" x14ac:dyDescent="0.25">
      <c r="A27" s="16" t="s">
        <v>253</v>
      </c>
      <c r="B27" s="17">
        <v>192641</v>
      </c>
      <c r="C27" s="17">
        <v>198301</v>
      </c>
      <c r="D27" s="17">
        <v>188246</v>
      </c>
      <c r="E27" s="17">
        <v>189406</v>
      </c>
      <c r="F27" s="17">
        <v>203695</v>
      </c>
    </row>
    <row r="28" spans="1:8" x14ac:dyDescent="0.25">
      <c r="A28" s="16" t="s">
        <v>235</v>
      </c>
      <c r="B28" s="17">
        <v>726485</v>
      </c>
      <c r="C28" s="17">
        <v>741589</v>
      </c>
      <c r="D28" s="17">
        <v>704234</v>
      </c>
      <c r="E28" s="17">
        <v>757362</v>
      </c>
      <c r="F28" s="17">
        <v>782131</v>
      </c>
    </row>
    <row r="29" spans="1:8" x14ac:dyDescent="0.25">
      <c r="A29" s="16" t="s">
        <v>43</v>
      </c>
      <c r="B29" s="15" t="s">
        <v>63</v>
      </c>
      <c r="C29" s="15" t="s">
        <v>63</v>
      </c>
      <c r="D29" s="15" t="s">
        <v>63</v>
      </c>
      <c r="E29" s="15" t="s">
        <v>63</v>
      </c>
      <c r="F29" s="15" t="s">
        <v>63</v>
      </c>
    </row>
    <row r="30" spans="1:8" x14ac:dyDescent="0.25">
      <c r="A30" s="16" t="s">
        <v>131</v>
      </c>
      <c r="B30" s="22">
        <v>919126</v>
      </c>
      <c r="C30" s="22">
        <v>939890</v>
      </c>
      <c r="D30" s="22">
        <v>892480</v>
      </c>
      <c r="E30" s="22">
        <v>946768</v>
      </c>
      <c r="F30" s="22">
        <v>985826</v>
      </c>
    </row>
    <row r="31" spans="1:8" x14ac:dyDescent="0.25">
      <c r="A31" s="16" t="s">
        <v>2</v>
      </c>
      <c r="B31" s="16"/>
      <c r="C31" s="16"/>
      <c r="D31" s="16"/>
      <c r="E31" s="16"/>
      <c r="F31" s="16"/>
    </row>
    <row r="32" spans="1:8" x14ac:dyDescent="0.25">
      <c r="A32" s="19" t="s">
        <v>120</v>
      </c>
      <c r="B32" s="16"/>
      <c r="C32" s="16"/>
      <c r="D32" s="16"/>
      <c r="E32" s="16"/>
      <c r="F32" s="16"/>
    </row>
    <row r="33" spans="1:6" x14ac:dyDescent="0.25">
      <c r="A33" s="16" t="s">
        <v>253</v>
      </c>
      <c r="B33" s="17">
        <v>43386</v>
      </c>
      <c r="C33" s="17">
        <v>48716</v>
      </c>
      <c r="D33" s="17">
        <v>37601</v>
      </c>
      <c r="E33" s="17">
        <v>38569</v>
      </c>
      <c r="F33" s="17">
        <v>43714</v>
      </c>
    </row>
    <row r="34" spans="1:6" x14ac:dyDescent="0.25">
      <c r="A34" s="16" t="s">
        <v>235</v>
      </c>
      <c r="B34" s="17">
        <v>223570</v>
      </c>
      <c r="C34" s="17">
        <v>231217</v>
      </c>
      <c r="D34" s="17">
        <v>196823</v>
      </c>
      <c r="E34" s="17">
        <v>238802</v>
      </c>
      <c r="F34" s="17">
        <v>219743</v>
      </c>
    </row>
    <row r="35" spans="1:6" x14ac:dyDescent="0.25">
      <c r="A35" s="16" t="s">
        <v>43</v>
      </c>
      <c r="B35" s="17">
        <v>-684</v>
      </c>
      <c r="C35" s="17">
        <v>-3083</v>
      </c>
      <c r="D35" s="17">
        <v>1780</v>
      </c>
      <c r="E35" s="17">
        <v>-1690</v>
      </c>
      <c r="F35" s="17">
        <v>-378</v>
      </c>
    </row>
    <row r="36" spans="1:6" x14ac:dyDescent="0.25">
      <c r="A36" s="16" t="s">
        <v>131</v>
      </c>
      <c r="B36" s="22">
        <v>266272</v>
      </c>
      <c r="C36" s="22">
        <v>276850</v>
      </c>
      <c r="D36" s="22">
        <v>236204</v>
      </c>
      <c r="E36" s="22">
        <v>275681</v>
      </c>
      <c r="F36" s="22">
        <v>263079</v>
      </c>
    </row>
    <row r="37" spans="1:6" x14ac:dyDescent="0.25">
      <c r="A37" s="16" t="s">
        <v>2</v>
      </c>
      <c r="B37" s="16"/>
      <c r="C37" s="16"/>
      <c r="D37" s="16"/>
      <c r="E37" s="16"/>
      <c r="F37" s="16"/>
    </row>
    <row r="38" spans="1:6" x14ac:dyDescent="0.25">
      <c r="A38" s="19" t="s">
        <v>119</v>
      </c>
      <c r="B38" s="16"/>
      <c r="C38" s="16"/>
      <c r="D38" s="16"/>
      <c r="E38" s="16"/>
      <c r="F38" s="16"/>
    </row>
    <row r="39" spans="1:6" x14ac:dyDescent="0.25">
      <c r="A39" s="16" t="s">
        <v>253</v>
      </c>
      <c r="B39" s="17">
        <v>-5858</v>
      </c>
      <c r="C39" s="17">
        <v>-6218</v>
      </c>
      <c r="D39" s="17">
        <v>-6341</v>
      </c>
      <c r="E39" s="17">
        <v>-6083</v>
      </c>
      <c r="F39" s="17">
        <v>-13030</v>
      </c>
    </row>
    <row r="40" spans="1:6" x14ac:dyDescent="0.25">
      <c r="A40" s="16" t="s">
        <v>235</v>
      </c>
      <c r="B40" s="17">
        <v>-79033</v>
      </c>
      <c r="C40" s="17">
        <v>-78809</v>
      </c>
      <c r="D40" s="17">
        <v>-85487</v>
      </c>
      <c r="E40" s="17">
        <v>-82678</v>
      </c>
      <c r="F40" s="17">
        <v>-74420</v>
      </c>
    </row>
    <row r="41" spans="1:6" x14ac:dyDescent="0.25">
      <c r="A41" s="16" t="s">
        <v>43</v>
      </c>
      <c r="B41" s="17">
        <v>-7097</v>
      </c>
      <c r="C41" s="17">
        <v>-10041</v>
      </c>
      <c r="D41" s="17">
        <v>-4984</v>
      </c>
      <c r="E41" s="17">
        <v>-4913</v>
      </c>
      <c r="F41" s="17">
        <v>-12660</v>
      </c>
    </row>
    <row r="42" spans="1:6" x14ac:dyDescent="0.25">
      <c r="A42" s="16" t="s">
        <v>131</v>
      </c>
      <c r="B42" s="22">
        <v>-91988</v>
      </c>
      <c r="C42" s="22">
        <v>-95068</v>
      </c>
      <c r="D42" s="22">
        <v>-96812</v>
      </c>
      <c r="E42" s="22">
        <v>-93674</v>
      </c>
      <c r="F42" s="22">
        <v>-100110</v>
      </c>
    </row>
    <row r="43" spans="1:6" x14ac:dyDescent="0.25">
      <c r="A43" s="16" t="s">
        <v>2</v>
      </c>
      <c r="B43" s="16"/>
      <c r="C43" s="16"/>
      <c r="D43" s="16"/>
      <c r="E43" s="16"/>
      <c r="F43" s="16"/>
    </row>
    <row r="44" spans="1:6" x14ac:dyDescent="0.25">
      <c r="A44" s="19" t="s">
        <v>117</v>
      </c>
      <c r="B44" s="16"/>
      <c r="C44" s="16"/>
      <c r="D44" s="16"/>
      <c r="E44" s="16"/>
      <c r="F44" s="16"/>
    </row>
    <row r="45" spans="1:6" x14ac:dyDescent="0.25">
      <c r="A45" s="16" t="s">
        <v>253</v>
      </c>
      <c r="B45" s="17">
        <v>-9268</v>
      </c>
      <c r="C45" s="17">
        <v>-493</v>
      </c>
      <c r="D45" s="17">
        <v>2426</v>
      </c>
      <c r="E45" s="17">
        <v>2640</v>
      </c>
      <c r="F45" s="17">
        <v>3108</v>
      </c>
    </row>
    <row r="46" spans="1:6" x14ac:dyDescent="0.25">
      <c r="A46" s="16" t="s">
        <v>235</v>
      </c>
      <c r="B46" s="17">
        <v>-21686</v>
      </c>
      <c r="C46" s="17">
        <v>6079</v>
      </c>
      <c r="D46" s="17">
        <v>-11282</v>
      </c>
      <c r="E46" s="17">
        <v>2512</v>
      </c>
      <c r="F46" s="17">
        <v>-798</v>
      </c>
    </row>
    <row r="47" spans="1:6" x14ac:dyDescent="0.25">
      <c r="A47" s="16" t="s">
        <v>43</v>
      </c>
      <c r="B47" s="17">
        <v>12244</v>
      </c>
      <c r="C47" s="17">
        <v>-25511</v>
      </c>
      <c r="D47" s="17">
        <v>-2114</v>
      </c>
      <c r="E47" s="17">
        <v>-1733</v>
      </c>
      <c r="F47" s="17">
        <v>-2915</v>
      </c>
    </row>
    <row r="48" spans="1:6" x14ac:dyDescent="0.25">
      <c r="A48" s="16" t="s">
        <v>131</v>
      </c>
      <c r="B48" s="22">
        <v>-18710</v>
      </c>
      <c r="C48" s="22">
        <v>-19925</v>
      </c>
      <c r="D48" s="22">
        <v>-10970</v>
      </c>
      <c r="E48" s="22">
        <v>3419</v>
      </c>
      <c r="F48" s="22">
        <v>-605</v>
      </c>
    </row>
    <row r="49" spans="1:6" x14ac:dyDescent="0.25">
      <c r="A49" s="16" t="s">
        <v>2</v>
      </c>
      <c r="B49" s="16"/>
      <c r="C49" s="16"/>
      <c r="D49" s="16"/>
      <c r="E49" s="16"/>
      <c r="F49" s="16"/>
    </row>
    <row r="50" spans="1:6" x14ac:dyDescent="0.25">
      <c r="A50" s="19" t="s">
        <v>68</v>
      </c>
      <c r="B50" s="16"/>
      <c r="C50" s="16"/>
      <c r="D50" s="16"/>
      <c r="E50" s="16"/>
      <c r="F50" s="16"/>
    </row>
    <row r="51" spans="1:6" x14ac:dyDescent="0.25">
      <c r="A51" s="16" t="s">
        <v>253</v>
      </c>
      <c r="B51" s="17">
        <v>47758</v>
      </c>
      <c r="C51" s="17">
        <v>42177</v>
      </c>
      <c r="D51" s="17">
        <v>31538</v>
      </c>
      <c r="E51" s="17">
        <v>32892</v>
      </c>
      <c r="F51" s="17">
        <v>33975</v>
      </c>
    </row>
    <row r="52" spans="1:6" x14ac:dyDescent="0.25">
      <c r="A52" s="16" t="s">
        <v>235</v>
      </c>
      <c r="B52" s="17">
        <v>169017</v>
      </c>
      <c r="C52" s="17">
        <v>144964</v>
      </c>
      <c r="D52" s="17">
        <v>127485</v>
      </c>
      <c r="E52" s="17">
        <v>157288</v>
      </c>
      <c r="F52" s="17">
        <v>158612</v>
      </c>
    </row>
    <row r="53" spans="1:6" x14ac:dyDescent="0.25">
      <c r="A53" s="16" t="s">
        <v>43</v>
      </c>
      <c r="B53" s="17">
        <v>-19815</v>
      </c>
      <c r="C53" s="17">
        <v>14979</v>
      </c>
      <c r="D53" s="17">
        <v>-3808</v>
      </c>
      <c r="E53" s="17">
        <v>-3340</v>
      </c>
      <c r="F53" s="17">
        <v>-9579</v>
      </c>
    </row>
    <row r="54" spans="1:6" x14ac:dyDescent="0.25">
      <c r="A54" s="16" t="s">
        <v>131</v>
      </c>
      <c r="B54" s="22">
        <v>196960</v>
      </c>
      <c r="C54" s="22">
        <v>202120</v>
      </c>
      <c r="D54" s="22">
        <v>155215</v>
      </c>
      <c r="E54" s="22">
        <v>186840</v>
      </c>
      <c r="F54" s="22">
        <v>183008</v>
      </c>
    </row>
    <row r="55" spans="1:6" x14ac:dyDescent="0.25">
      <c r="A55" s="16" t="s">
        <v>2</v>
      </c>
      <c r="B55" s="16"/>
      <c r="C55" s="16"/>
      <c r="D55" s="16"/>
      <c r="E55" s="16"/>
      <c r="F55" s="16"/>
    </row>
    <row r="56" spans="1:6" x14ac:dyDescent="0.25">
      <c r="A56" s="19" t="s">
        <v>65</v>
      </c>
      <c r="B56" s="16"/>
      <c r="C56" s="16"/>
      <c r="D56" s="16"/>
      <c r="E56" s="16"/>
      <c r="F56" s="16"/>
    </row>
    <row r="57" spans="1:6" x14ac:dyDescent="0.25">
      <c r="A57" s="16" t="s">
        <v>253</v>
      </c>
      <c r="B57" s="17">
        <v>1174737</v>
      </c>
      <c r="C57" s="17">
        <v>1270811</v>
      </c>
      <c r="D57" s="17">
        <v>1251240</v>
      </c>
      <c r="E57" s="17">
        <v>1342031</v>
      </c>
      <c r="F57" s="17">
        <v>1418059</v>
      </c>
    </row>
    <row r="58" spans="1:6" x14ac:dyDescent="0.25">
      <c r="A58" s="16" t="s">
        <v>235</v>
      </c>
      <c r="B58" s="17">
        <v>4626530</v>
      </c>
      <c r="C58" s="17">
        <v>4808011</v>
      </c>
      <c r="D58" s="17">
        <v>5126589</v>
      </c>
      <c r="E58" s="17">
        <v>5432578</v>
      </c>
      <c r="F58" s="17">
        <v>5892508</v>
      </c>
    </row>
    <row r="59" spans="1:6" x14ac:dyDescent="0.25">
      <c r="A59" s="16" t="s">
        <v>43</v>
      </c>
      <c r="B59" s="17">
        <v>4732</v>
      </c>
      <c r="C59" s="17">
        <v>4664</v>
      </c>
      <c r="D59" s="17">
        <v>11620</v>
      </c>
      <c r="E59" s="17">
        <v>5834</v>
      </c>
      <c r="F59" s="17">
        <v>7216</v>
      </c>
    </row>
    <row r="60" spans="1:6" x14ac:dyDescent="0.25">
      <c r="A60" s="16" t="s">
        <v>131</v>
      </c>
      <c r="B60" s="22">
        <v>5805999</v>
      </c>
      <c r="C60" s="22">
        <v>6083486</v>
      </c>
      <c r="D60" s="22">
        <v>6389449</v>
      </c>
      <c r="E60" s="22">
        <v>6780443</v>
      </c>
      <c r="F60" s="22">
        <v>7317783</v>
      </c>
    </row>
    <row r="61" spans="1:6" x14ac:dyDescent="0.25">
      <c r="A61" s="16" t="s">
        <v>2</v>
      </c>
      <c r="B61" s="16"/>
      <c r="C61" s="16"/>
      <c r="D61" s="16"/>
      <c r="E61" s="16"/>
      <c r="F61" s="16"/>
    </row>
    <row r="62" spans="1:6" x14ac:dyDescent="0.25">
      <c r="A62" s="19" t="s">
        <v>116</v>
      </c>
      <c r="B62" s="16"/>
      <c r="C62" s="16"/>
      <c r="D62" s="16"/>
      <c r="E62" s="16"/>
      <c r="F62" s="16"/>
    </row>
    <row r="63" spans="1:6" x14ac:dyDescent="0.25">
      <c r="A63" s="16" t="s">
        <v>253</v>
      </c>
      <c r="B63" s="17">
        <v>29822</v>
      </c>
      <c r="C63" s="17">
        <v>29661</v>
      </c>
      <c r="D63" s="17">
        <v>31676</v>
      </c>
      <c r="E63" s="17">
        <v>32841</v>
      </c>
      <c r="F63" s="17">
        <v>32616</v>
      </c>
    </row>
    <row r="64" spans="1:6" x14ac:dyDescent="0.25">
      <c r="A64" s="16" t="s">
        <v>235</v>
      </c>
      <c r="B64" s="17">
        <v>144636</v>
      </c>
      <c r="C64" s="17">
        <v>143262</v>
      </c>
      <c r="D64" s="17">
        <v>147968</v>
      </c>
      <c r="E64" s="17">
        <v>154626</v>
      </c>
      <c r="F64" s="17">
        <v>162404</v>
      </c>
    </row>
    <row r="65" spans="1:6" x14ac:dyDescent="0.25">
      <c r="A65" s="16" t="s">
        <v>43</v>
      </c>
      <c r="B65" s="17">
        <v>18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131</v>
      </c>
      <c r="B66" s="22">
        <v>174476</v>
      </c>
      <c r="C66" s="22">
        <v>172923</v>
      </c>
      <c r="D66" s="22">
        <v>179644</v>
      </c>
      <c r="E66" s="22">
        <v>187467</v>
      </c>
      <c r="F66" s="22">
        <v>195020</v>
      </c>
    </row>
    <row r="67" spans="1:6" x14ac:dyDescent="0.25">
      <c r="A67" s="16" t="s">
        <v>2</v>
      </c>
      <c r="B67" s="16"/>
      <c r="C67" s="16"/>
      <c r="D67" s="16"/>
      <c r="E67" s="16"/>
      <c r="F67" s="16"/>
    </row>
    <row r="68" spans="1:6" x14ac:dyDescent="0.25">
      <c r="A68" s="19" t="s">
        <v>115</v>
      </c>
      <c r="B68" s="16"/>
      <c r="C68" s="16"/>
      <c r="D68" s="16"/>
      <c r="E68" s="16"/>
      <c r="F68" s="16"/>
    </row>
    <row r="69" spans="1:6" x14ac:dyDescent="0.25">
      <c r="A69" s="16" t="s">
        <v>253</v>
      </c>
      <c r="B69" s="17">
        <v>-61998</v>
      </c>
      <c r="C69" s="17">
        <v>-74826</v>
      </c>
      <c r="D69" s="17">
        <v>-81393</v>
      </c>
      <c r="E69" s="17">
        <v>-79553</v>
      </c>
      <c r="F69" s="17">
        <v>-105433</v>
      </c>
    </row>
    <row r="70" spans="1:6" x14ac:dyDescent="0.25">
      <c r="A70" s="16" t="s">
        <v>235</v>
      </c>
      <c r="B70" s="17">
        <v>-221968</v>
      </c>
      <c r="C70" s="17">
        <v>-241190</v>
      </c>
      <c r="D70" s="17">
        <v>-324369</v>
      </c>
      <c r="E70" s="17">
        <v>-354775</v>
      </c>
      <c r="F70" s="17">
        <v>-409707</v>
      </c>
    </row>
    <row r="71" spans="1:6" x14ac:dyDescent="0.25">
      <c r="A71" s="16" t="s">
        <v>43</v>
      </c>
      <c r="B71" s="15" t="s">
        <v>63</v>
      </c>
      <c r="C71" s="15" t="s">
        <v>63</v>
      </c>
      <c r="D71" s="15" t="s">
        <v>63</v>
      </c>
      <c r="E71" s="15" t="s">
        <v>63</v>
      </c>
      <c r="F71" s="15" t="s">
        <v>63</v>
      </c>
    </row>
    <row r="72" spans="1:6" x14ac:dyDescent="0.25">
      <c r="A72" s="16" t="s">
        <v>131</v>
      </c>
      <c r="B72" s="22">
        <v>-283966</v>
      </c>
      <c r="C72" s="22">
        <v>-316016</v>
      </c>
      <c r="D72" s="22">
        <v>-405762</v>
      </c>
      <c r="E72" s="22">
        <v>-434328</v>
      </c>
      <c r="F72" s="22">
        <v>-515140</v>
      </c>
    </row>
    <row r="73" spans="1:6" x14ac:dyDescent="0.25">
      <c r="A73" s="16"/>
    </row>
    <row r="74" spans="1:6" ht="16.2" thickBot="1" x14ac:dyDescent="0.35">
      <c r="A74" s="50" t="s">
        <v>128</v>
      </c>
      <c r="B74" s="5"/>
      <c r="C74" s="5"/>
      <c r="D74" s="5"/>
      <c r="E74" s="5"/>
      <c r="F74" s="5"/>
    </row>
    <row r="75" spans="1:6" x14ac:dyDescent="0.25">
      <c r="A75" s="27" t="s">
        <v>127</v>
      </c>
      <c r="B75" s="26" t="s">
        <v>126</v>
      </c>
      <c r="C75" s="26" t="s">
        <v>125</v>
      </c>
      <c r="D75" s="26" t="s">
        <v>124</v>
      </c>
      <c r="E75" s="26" t="s">
        <v>123</v>
      </c>
      <c r="F75" s="26" t="s">
        <v>189</v>
      </c>
    </row>
    <row r="76" spans="1:6" x14ac:dyDescent="0.25">
      <c r="A76" s="16" t="s">
        <v>74</v>
      </c>
      <c r="B76" s="20">
        <v>43465</v>
      </c>
      <c r="C76" s="20">
        <v>43830</v>
      </c>
      <c r="D76" s="20">
        <v>44196</v>
      </c>
      <c r="E76" s="20">
        <v>44561</v>
      </c>
      <c r="F76" s="20">
        <v>44926</v>
      </c>
    </row>
    <row r="77" spans="1:6" x14ac:dyDescent="0.25">
      <c r="A77" s="16" t="s">
        <v>122</v>
      </c>
      <c r="B77" s="15" t="s">
        <v>0</v>
      </c>
      <c r="C77" s="15" t="s">
        <v>0</v>
      </c>
      <c r="D77" s="15" t="s">
        <v>0</v>
      </c>
      <c r="E77" s="15" t="s">
        <v>0</v>
      </c>
      <c r="F77" s="15" t="s">
        <v>0</v>
      </c>
    </row>
    <row r="78" spans="1:6" x14ac:dyDescent="0.25">
      <c r="A78" s="16" t="s">
        <v>2</v>
      </c>
      <c r="B78" s="16"/>
      <c r="C78" s="16"/>
      <c r="D78" s="16"/>
      <c r="E78" s="16"/>
      <c r="F78" s="16"/>
    </row>
    <row r="79" spans="1:6" x14ac:dyDescent="0.25">
      <c r="A79" s="19" t="s">
        <v>121</v>
      </c>
      <c r="B79" s="16"/>
      <c r="C79" s="16"/>
      <c r="D79" s="16"/>
      <c r="E79" s="16"/>
      <c r="F79" s="16"/>
    </row>
    <row r="80" spans="1:6" x14ac:dyDescent="0.25">
      <c r="A80" s="16" t="s">
        <v>3</v>
      </c>
      <c r="B80" s="17">
        <v>1192009</v>
      </c>
      <c r="C80" s="17">
        <v>1257910</v>
      </c>
      <c r="D80" s="17">
        <v>1198670</v>
      </c>
      <c r="E80" s="17">
        <v>1372316</v>
      </c>
      <c r="F80" s="17">
        <v>1477837</v>
      </c>
    </row>
    <row r="81" spans="1:6" x14ac:dyDescent="0.25">
      <c r="A81" s="16" t="s">
        <v>130</v>
      </c>
      <c r="B81" s="22">
        <v>1192009</v>
      </c>
      <c r="C81" s="22">
        <v>1257910</v>
      </c>
      <c r="D81" s="22">
        <v>1198670</v>
      </c>
      <c r="E81" s="22">
        <v>1372316</v>
      </c>
      <c r="F81" s="22">
        <v>1477837</v>
      </c>
    </row>
    <row r="82" spans="1:6" x14ac:dyDescent="0.25">
      <c r="A82" s="16" t="s">
        <v>2</v>
      </c>
      <c r="B82" s="16"/>
      <c r="C82" s="16"/>
      <c r="D82" s="16"/>
      <c r="E82" s="16"/>
      <c r="F82" s="16"/>
    </row>
    <row r="83" spans="1:6" x14ac:dyDescent="0.25">
      <c r="A83" s="19" t="s">
        <v>120</v>
      </c>
      <c r="B83" s="16"/>
      <c r="C83" s="16"/>
      <c r="D83" s="16"/>
      <c r="E83" s="16"/>
      <c r="F83" s="16"/>
    </row>
    <row r="84" spans="1:6" x14ac:dyDescent="0.25">
      <c r="A84" s="16" t="s">
        <v>3</v>
      </c>
      <c r="B84" s="17">
        <v>266272</v>
      </c>
      <c r="C84" s="17">
        <v>276850</v>
      </c>
      <c r="D84" s="17">
        <v>236204</v>
      </c>
      <c r="E84" s="17">
        <v>275681</v>
      </c>
      <c r="F84" s="17">
        <v>263079</v>
      </c>
    </row>
    <row r="85" spans="1:6" x14ac:dyDescent="0.25">
      <c r="A85" s="16" t="s">
        <v>130</v>
      </c>
      <c r="B85" s="22">
        <v>266272</v>
      </c>
      <c r="C85" s="22">
        <v>276850</v>
      </c>
      <c r="D85" s="22">
        <v>236204</v>
      </c>
      <c r="E85" s="22">
        <v>275681</v>
      </c>
      <c r="F85" s="22">
        <v>263079</v>
      </c>
    </row>
    <row r="86" spans="1:6" x14ac:dyDescent="0.25">
      <c r="A86" s="16" t="s">
        <v>2</v>
      </c>
      <c r="B86" s="16"/>
      <c r="C86" s="16"/>
      <c r="D86" s="16"/>
      <c r="E86" s="16"/>
      <c r="F86" s="16"/>
    </row>
    <row r="87" spans="1:6" x14ac:dyDescent="0.25">
      <c r="A87" s="19" t="s">
        <v>119</v>
      </c>
      <c r="B87" s="16"/>
      <c r="C87" s="16"/>
      <c r="D87" s="16"/>
      <c r="E87" s="16"/>
      <c r="F87" s="16"/>
    </row>
    <row r="88" spans="1:6" x14ac:dyDescent="0.25">
      <c r="A88" s="16" t="s">
        <v>3</v>
      </c>
      <c r="B88" s="17">
        <v>-91988</v>
      </c>
      <c r="C88" s="17">
        <v>-95068</v>
      </c>
      <c r="D88" s="17">
        <v>-96812</v>
      </c>
      <c r="E88" s="17">
        <v>-93674</v>
      </c>
      <c r="F88" s="17">
        <v>-100110</v>
      </c>
    </row>
    <row r="89" spans="1:6" x14ac:dyDescent="0.25">
      <c r="A89" s="16" t="s">
        <v>130</v>
      </c>
      <c r="B89" s="22">
        <v>-91988</v>
      </c>
      <c r="C89" s="22">
        <v>-95068</v>
      </c>
      <c r="D89" s="22">
        <v>-96812</v>
      </c>
      <c r="E89" s="22">
        <v>-93674</v>
      </c>
      <c r="F89" s="22">
        <v>-100110</v>
      </c>
    </row>
    <row r="90" spans="1:6" x14ac:dyDescent="0.25">
      <c r="A90" s="16" t="s">
        <v>2</v>
      </c>
      <c r="B90" s="16"/>
      <c r="C90" s="16"/>
      <c r="D90" s="16"/>
      <c r="E90" s="16"/>
      <c r="F90" s="16"/>
    </row>
    <row r="91" spans="1:6" x14ac:dyDescent="0.25">
      <c r="A91" s="19" t="s">
        <v>118</v>
      </c>
      <c r="B91" s="16"/>
      <c r="C91" s="16"/>
      <c r="D91" s="16"/>
      <c r="E91" s="16"/>
      <c r="F91" s="16"/>
    </row>
    <row r="92" spans="1:6" x14ac:dyDescent="0.25">
      <c r="A92" s="16" t="s">
        <v>3</v>
      </c>
      <c r="B92" s="17">
        <v>178250</v>
      </c>
      <c r="C92" s="17">
        <v>182195</v>
      </c>
      <c r="D92" s="17">
        <v>144245</v>
      </c>
      <c r="E92" s="17">
        <v>190259</v>
      </c>
      <c r="F92" s="17">
        <v>182403</v>
      </c>
    </row>
    <row r="93" spans="1:6" x14ac:dyDescent="0.25">
      <c r="A93" s="16" t="s">
        <v>130</v>
      </c>
      <c r="B93" s="22">
        <v>178250</v>
      </c>
      <c r="C93" s="22">
        <v>182195</v>
      </c>
      <c r="D93" s="22">
        <v>144245</v>
      </c>
      <c r="E93" s="22">
        <v>190259</v>
      </c>
      <c r="F93" s="22">
        <v>182403</v>
      </c>
    </row>
    <row r="94" spans="1:6" x14ac:dyDescent="0.25">
      <c r="A94" s="16" t="s">
        <v>2</v>
      </c>
      <c r="B94" s="16"/>
      <c r="C94" s="16"/>
      <c r="D94" s="16"/>
      <c r="E94" s="16"/>
      <c r="F94" s="16"/>
    </row>
    <row r="95" spans="1:6" x14ac:dyDescent="0.25">
      <c r="A95" s="19" t="s">
        <v>117</v>
      </c>
      <c r="B95" s="16"/>
      <c r="C95" s="16"/>
      <c r="D95" s="16"/>
      <c r="E95" s="16"/>
      <c r="F95" s="16"/>
    </row>
    <row r="96" spans="1:6" x14ac:dyDescent="0.25">
      <c r="A96" s="16" t="s">
        <v>3</v>
      </c>
      <c r="B96" s="17">
        <v>-18710</v>
      </c>
      <c r="C96" s="17">
        <v>-19925</v>
      </c>
      <c r="D96" s="17">
        <v>-10970</v>
      </c>
      <c r="E96" s="17">
        <v>3419</v>
      </c>
      <c r="F96" s="17">
        <v>-605</v>
      </c>
    </row>
    <row r="97" spans="1:6" x14ac:dyDescent="0.25">
      <c r="A97" s="16" t="s">
        <v>130</v>
      </c>
      <c r="B97" s="22">
        <v>-18710</v>
      </c>
      <c r="C97" s="22">
        <v>-19925</v>
      </c>
      <c r="D97" s="22">
        <v>-10970</v>
      </c>
      <c r="E97" s="22">
        <v>3419</v>
      </c>
      <c r="F97" s="22">
        <v>-605</v>
      </c>
    </row>
    <row r="98" spans="1:6" x14ac:dyDescent="0.25">
      <c r="A98" s="16" t="s">
        <v>2</v>
      </c>
      <c r="B98" s="16"/>
      <c r="C98" s="16"/>
      <c r="D98" s="16"/>
      <c r="E98" s="16"/>
      <c r="F98" s="16"/>
    </row>
    <row r="99" spans="1:6" x14ac:dyDescent="0.25">
      <c r="A99" s="19" t="s">
        <v>68</v>
      </c>
      <c r="B99" s="16"/>
      <c r="C99" s="16"/>
      <c r="D99" s="16"/>
      <c r="E99" s="16"/>
      <c r="F99" s="16"/>
    </row>
    <row r="100" spans="1:6" x14ac:dyDescent="0.25">
      <c r="A100" s="16" t="s">
        <v>3</v>
      </c>
      <c r="B100" s="17">
        <v>196960</v>
      </c>
      <c r="C100" s="17">
        <v>202120</v>
      </c>
      <c r="D100" s="17">
        <v>155215</v>
      </c>
      <c r="E100" s="17">
        <v>186840</v>
      </c>
      <c r="F100" s="17">
        <v>183008</v>
      </c>
    </row>
    <row r="101" spans="1:6" x14ac:dyDescent="0.25">
      <c r="A101" s="16" t="s">
        <v>130</v>
      </c>
      <c r="B101" s="22">
        <v>196960</v>
      </c>
      <c r="C101" s="22">
        <v>202120</v>
      </c>
      <c r="D101" s="22">
        <v>155215</v>
      </c>
      <c r="E101" s="22">
        <v>186840</v>
      </c>
      <c r="F101" s="22">
        <v>183008</v>
      </c>
    </row>
    <row r="102" spans="1:6" x14ac:dyDescent="0.25">
      <c r="A102" s="16" t="s">
        <v>2</v>
      </c>
      <c r="B102" s="16"/>
      <c r="C102" s="16"/>
      <c r="D102" s="16"/>
      <c r="E102" s="16"/>
      <c r="F102" s="16"/>
    </row>
    <row r="103" spans="1:6" x14ac:dyDescent="0.25">
      <c r="A103" s="19" t="s">
        <v>65</v>
      </c>
      <c r="B103" s="16"/>
      <c r="C103" s="16"/>
      <c r="D103" s="16"/>
      <c r="E103" s="16"/>
      <c r="F103" s="16"/>
    </row>
    <row r="104" spans="1:6" x14ac:dyDescent="0.25">
      <c r="A104" s="16" t="s">
        <v>3</v>
      </c>
      <c r="B104" s="15" t="s">
        <v>63</v>
      </c>
      <c r="C104" s="15" t="s">
        <v>63</v>
      </c>
      <c r="D104" s="15" t="s">
        <v>63</v>
      </c>
      <c r="E104" s="17">
        <v>6780443</v>
      </c>
      <c r="F104" s="17">
        <v>7317783</v>
      </c>
    </row>
    <row r="105" spans="1:6" x14ac:dyDescent="0.25">
      <c r="A105" s="16" t="s">
        <v>130</v>
      </c>
      <c r="B105" s="29" t="s">
        <v>63</v>
      </c>
      <c r="C105" s="29" t="s">
        <v>63</v>
      </c>
      <c r="D105" s="29" t="s">
        <v>63</v>
      </c>
      <c r="E105" s="22">
        <v>6780443</v>
      </c>
      <c r="F105" s="22">
        <v>7317783</v>
      </c>
    </row>
    <row r="106" spans="1:6" x14ac:dyDescent="0.25">
      <c r="A106" s="16" t="s">
        <v>2</v>
      </c>
      <c r="B106" s="16"/>
      <c r="C106" s="16"/>
      <c r="D106" s="16"/>
      <c r="E106" s="16"/>
      <c r="F106" s="16"/>
    </row>
    <row r="107" spans="1:6" x14ac:dyDescent="0.25">
      <c r="A107" s="19" t="s">
        <v>116</v>
      </c>
      <c r="B107" s="16"/>
      <c r="C107" s="16"/>
      <c r="D107" s="16"/>
      <c r="E107" s="16"/>
      <c r="F107" s="16"/>
    </row>
    <row r="108" spans="1:6" x14ac:dyDescent="0.25">
      <c r="A108" s="16" t="s">
        <v>3</v>
      </c>
      <c r="B108" s="17">
        <v>174476</v>
      </c>
      <c r="C108" s="17">
        <v>172923</v>
      </c>
      <c r="D108" s="17">
        <v>179644</v>
      </c>
      <c r="E108" s="17">
        <v>187467</v>
      </c>
      <c r="F108" s="17">
        <v>195020</v>
      </c>
    </row>
    <row r="109" spans="1:6" x14ac:dyDescent="0.25">
      <c r="A109" s="16" t="s">
        <v>130</v>
      </c>
      <c r="B109" s="22">
        <v>174476</v>
      </c>
      <c r="C109" s="22">
        <v>172923</v>
      </c>
      <c r="D109" s="22">
        <v>179644</v>
      </c>
      <c r="E109" s="22">
        <v>187467</v>
      </c>
      <c r="F109" s="22">
        <v>195020</v>
      </c>
    </row>
    <row r="110" spans="1:6" x14ac:dyDescent="0.25">
      <c r="A110" s="16" t="s">
        <v>2</v>
      </c>
      <c r="B110" s="16"/>
      <c r="C110" s="16"/>
      <c r="D110" s="16"/>
      <c r="E110" s="16"/>
      <c r="F110" s="16"/>
    </row>
    <row r="111" spans="1:6" x14ac:dyDescent="0.25">
      <c r="A111" s="19" t="s">
        <v>115</v>
      </c>
      <c r="B111" s="16"/>
      <c r="C111" s="16"/>
      <c r="D111" s="16"/>
      <c r="E111" s="16"/>
      <c r="F111" s="16"/>
    </row>
    <row r="112" spans="1:6" x14ac:dyDescent="0.25">
      <c r="A112" s="16" t="s">
        <v>3</v>
      </c>
      <c r="B112" s="17">
        <v>-283966</v>
      </c>
      <c r="C112" s="17">
        <v>-316016</v>
      </c>
      <c r="D112" s="17">
        <v>-405762</v>
      </c>
      <c r="E112" s="17">
        <v>-434328</v>
      </c>
      <c r="F112" s="17">
        <v>-515140</v>
      </c>
    </row>
    <row r="113" spans="1:6" x14ac:dyDescent="0.25">
      <c r="A113" s="16" t="s">
        <v>130</v>
      </c>
      <c r="B113" s="22">
        <v>-283966</v>
      </c>
      <c r="C113" s="22">
        <v>-316016</v>
      </c>
      <c r="D113" s="22">
        <v>-405762</v>
      </c>
      <c r="E113" s="22">
        <v>-434328</v>
      </c>
      <c r="F113" s="22">
        <v>-515140</v>
      </c>
    </row>
    <row r="114" spans="1:6" ht="15.6" x14ac:dyDescent="0.3">
      <c r="A114" s="46"/>
      <c r="B114" s="5"/>
      <c r="C114" s="5"/>
      <c r="D114" s="5"/>
      <c r="E114" s="5"/>
      <c r="F114" s="5"/>
    </row>
    <row r="115" spans="1:6" x14ac:dyDescent="0.25">
      <c r="A115" s="14" t="s">
        <v>81</v>
      </c>
    </row>
    <row r="116" spans="1:6" ht="16.2" thickBot="1" x14ac:dyDescent="0.35">
      <c r="A116" s="50" t="s">
        <v>129</v>
      </c>
      <c r="B116" s="5"/>
      <c r="C116" s="5"/>
      <c r="D116" s="5"/>
      <c r="E116" s="5"/>
      <c r="F116" s="5"/>
    </row>
    <row r="117" spans="1:6" x14ac:dyDescent="0.25">
      <c r="A117" s="27" t="s">
        <v>127</v>
      </c>
      <c r="B117" s="26" t="s">
        <v>126</v>
      </c>
      <c r="C117" s="26" t="s">
        <v>125</v>
      </c>
      <c r="D117" s="26" t="s">
        <v>124</v>
      </c>
      <c r="E117" s="26" t="s">
        <v>123</v>
      </c>
      <c r="F117" s="26" t="s">
        <v>189</v>
      </c>
    </row>
    <row r="118" spans="1:6" x14ac:dyDescent="0.25">
      <c r="A118" s="16" t="s">
        <v>74</v>
      </c>
      <c r="B118" s="20">
        <v>43465</v>
      </c>
      <c r="C118" s="20">
        <v>43830</v>
      </c>
      <c r="D118" s="20">
        <v>44196</v>
      </c>
      <c r="E118" s="20">
        <v>44561</v>
      </c>
      <c r="F118" s="20">
        <v>44926</v>
      </c>
    </row>
    <row r="119" spans="1:6" x14ac:dyDescent="0.25">
      <c r="A119" s="16" t="s">
        <v>122</v>
      </c>
      <c r="B119" s="15" t="s">
        <v>0</v>
      </c>
      <c r="C119" s="15" t="s">
        <v>0</v>
      </c>
      <c r="D119" s="15" t="s">
        <v>0</v>
      </c>
      <c r="E119" s="15" t="s">
        <v>0</v>
      </c>
      <c r="F119" s="15" t="s">
        <v>0</v>
      </c>
    </row>
    <row r="120" spans="1:6" x14ac:dyDescent="0.25">
      <c r="A120" s="16" t="s">
        <v>2</v>
      </c>
      <c r="B120" s="16"/>
      <c r="C120" s="16"/>
      <c r="D120" s="16"/>
      <c r="E120" s="16"/>
      <c r="F120" s="16"/>
    </row>
    <row r="121" spans="1:6" x14ac:dyDescent="0.25">
      <c r="A121" s="19" t="s">
        <v>253</v>
      </c>
      <c r="B121" s="16"/>
      <c r="C121" s="16"/>
      <c r="D121" s="16"/>
      <c r="E121" s="16"/>
      <c r="F121" s="16"/>
    </row>
    <row r="122" spans="1:6" x14ac:dyDescent="0.25">
      <c r="A122" s="19" t="s">
        <v>121</v>
      </c>
      <c r="B122" s="22">
        <v>270916</v>
      </c>
      <c r="C122" s="22">
        <v>276732</v>
      </c>
      <c r="D122" s="22">
        <v>257855</v>
      </c>
      <c r="E122" s="22">
        <v>320134</v>
      </c>
      <c r="F122" s="22">
        <v>371272</v>
      </c>
    </row>
    <row r="123" spans="1:6" x14ac:dyDescent="0.25">
      <c r="A123" s="19" t="s">
        <v>200</v>
      </c>
      <c r="B123" s="22">
        <v>192641</v>
      </c>
      <c r="C123" s="22">
        <v>198301</v>
      </c>
      <c r="D123" s="22">
        <v>188246</v>
      </c>
      <c r="E123" s="22">
        <v>189406</v>
      </c>
      <c r="F123" s="22">
        <v>203695</v>
      </c>
    </row>
    <row r="124" spans="1:6" x14ac:dyDescent="0.25">
      <c r="A124" s="19" t="s">
        <v>120</v>
      </c>
      <c r="B124" s="22">
        <v>43386</v>
      </c>
      <c r="C124" s="22">
        <v>48716</v>
      </c>
      <c r="D124" s="22">
        <v>37601</v>
      </c>
      <c r="E124" s="22">
        <v>38569</v>
      </c>
      <c r="F124" s="22">
        <v>43714</v>
      </c>
    </row>
    <row r="125" spans="1:6" x14ac:dyDescent="0.25">
      <c r="A125" s="19" t="s">
        <v>119</v>
      </c>
      <c r="B125" s="22">
        <v>-5858</v>
      </c>
      <c r="C125" s="22">
        <v>-6218</v>
      </c>
      <c r="D125" s="22">
        <v>-6341</v>
      </c>
      <c r="E125" s="22">
        <v>-6083</v>
      </c>
      <c r="F125" s="22">
        <v>-13030</v>
      </c>
    </row>
    <row r="126" spans="1:6" x14ac:dyDescent="0.25">
      <c r="A126" s="19" t="s">
        <v>117</v>
      </c>
      <c r="B126" s="22">
        <v>-9268</v>
      </c>
      <c r="C126" s="22">
        <v>-493</v>
      </c>
      <c r="D126" s="22">
        <v>2426</v>
      </c>
      <c r="E126" s="22">
        <v>2640</v>
      </c>
      <c r="F126" s="22">
        <v>3108</v>
      </c>
    </row>
    <row r="127" spans="1:6" x14ac:dyDescent="0.25">
      <c r="A127" s="19" t="s">
        <v>68</v>
      </c>
      <c r="B127" s="22">
        <v>47758</v>
      </c>
      <c r="C127" s="22">
        <v>42177</v>
      </c>
      <c r="D127" s="22">
        <v>31538</v>
      </c>
      <c r="E127" s="22">
        <v>32892</v>
      </c>
      <c r="F127" s="22">
        <v>33975</v>
      </c>
    </row>
    <row r="128" spans="1:6" x14ac:dyDescent="0.25">
      <c r="A128" s="19" t="s">
        <v>65</v>
      </c>
      <c r="B128" s="22">
        <v>1174737</v>
      </c>
      <c r="C128" s="22">
        <v>1270811</v>
      </c>
      <c r="D128" s="22">
        <v>1251240</v>
      </c>
      <c r="E128" s="22">
        <v>1342031</v>
      </c>
      <c r="F128" s="22">
        <v>1418059</v>
      </c>
    </row>
    <row r="129" spans="1:6" x14ac:dyDescent="0.25">
      <c r="A129" s="19" t="s">
        <v>116</v>
      </c>
      <c r="B129" s="22">
        <v>29822</v>
      </c>
      <c r="C129" s="22">
        <v>29661</v>
      </c>
      <c r="D129" s="22">
        <v>31676</v>
      </c>
      <c r="E129" s="22">
        <v>32841</v>
      </c>
      <c r="F129" s="22">
        <v>32616</v>
      </c>
    </row>
    <row r="130" spans="1:6" x14ac:dyDescent="0.25">
      <c r="A130" s="19" t="s">
        <v>115</v>
      </c>
      <c r="B130" s="22">
        <v>-61998</v>
      </c>
      <c r="C130" s="22">
        <v>-74826</v>
      </c>
      <c r="D130" s="22">
        <v>-81393</v>
      </c>
      <c r="E130" s="22">
        <v>-79553</v>
      </c>
      <c r="F130" s="22">
        <v>-105433</v>
      </c>
    </row>
    <row r="131" spans="1:6" x14ac:dyDescent="0.25">
      <c r="A131" s="16" t="s">
        <v>2</v>
      </c>
      <c r="B131" s="16"/>
      <c r="C131" s="16"/>
      <c r="D131" s="16"/>
      <c r="E131" s="16"/>
      <c r="F131" s="16"/>
    </row>
    <row r="132" spans="1:6" x14ac:dyDescent="0.25">
      <c r="A132" s="19" t="s">
        <v>235</v>
      </c>
      <c r="B132" s="16"/>
      <c r="C132" s="16"/>
      <c r="D132" s="16"/>
      <c r="E132" s="16"/>
      <c r="F132" s="16"/>
    </row>
    <row r="133" spans="1:6" x14ac:dyDescent="0.25">
      <c r="A133" s="19" t="s">
        <v>121</v>
      </c>
      <c r="B133" s="22">
        <v>921093</v>
      </c>
      <c r="C133" s="22">
        <v>981178</v>
      </c>
      <c r="D133" s="22">
        <v>940815</v>
      </c>
      <c r="E133" s="22">
        <v>1052182</v>
      </c>
      <c r="F133" s="22">
        <v>1106565</v>
      </c>
    </row>
    <row r="134" spans="1:6" x14ac:dyDescent="0.25">
      <c r="A134" s="19" t="s">
        <v>200</v>
      </c>
      <c r="B134" s="22">
        <v>726485</v>
      </c>
      <c r="C134" s="22">
        <v>741589</v>
      </c>
      <c r="D134" s="22">
        <v>704234</v>
      </c>
      <c r="E134" s="22">
        <v>757362</v>
      </c>
      <c r="F134" s="22">
        <v>782131</v>
      </c>
    </row>
    <row r="135" spans="1:6" x14ac:dyDescent="0.25">
      <c r="A135" s="19" t="s">
        <v>120</v>
      </c>
      <c r="B135" s="22">
        <v>223570</v>
      </c>
      <c r="C135" s="22">
        <v>231217</v>
      </c>
      <c r="D135" s="22">
        <v>196823</v>
      </c>
      <c r="E135" s="22">
        <v>238802</v>
      </c>
      <c r="F135" s="22">
        <v>219743</v>
      </c>
    </row>
    <row r="136" spans="1:6" x14ac:dyDescent="0.25">
      <c r="A136" s="19" t="s">
        <v>119</v>
      </c>
      <c r="B136" s="22">
        <v>-79033</v>
      </c>
      <c r="C136" s="22">
        <v>-78809</v>
      </c>
      <c r="D136" s="22">
        <v>-85487</v>
      </c>
      <c r="E136" s="22">
        <v>-82678</v>
      </c>
      <c r="F136" s="22">
        <v>-74420</v>
      </c>
    </row>
    <row r="137" spans="1:6" x14ac:dyDescent="0.25">
      <c r="A137" s="19" t="s">
        <v>117</v>
      </c>
      <c r="B137" s="22">
        <v>-21686</v>
      </c>
      <c r="C137" s="22">
        <v>6079</v>
      </c>
      <c r="D137" s="22">
        <v>-11282</v>
      </c>
      <c r="E137" s="22">
        <v>2512</v>
      </c>
      <c r="F137" s="22">
        <v>-798</v>
      </c>
    </row>
    <row r="138" spans="1:6" x14ac:dyDescent="0.25">
      <c r="A138" s="19" t="s">
        <v>68</v>
      </c>
      <c r="B138" s="22">
        <v>169017</v>
      </c>
      <c r="C138" s="22">
        <v>144964</v>
      </c>
      <c r="D138" s="22">
        <v>127485</v>
      </c>
      <c r="E138" s="22">
        <v>157288</v>
      </c>
      <c r="F138" s="22">
        <v>158612</v>
      </c>
    </row>
    <row r="139" spans="1:6" x14ac:dyDescent="0.25">
      <c r="A139" s="19" t="s">
        <v>65</v>
      </c>
      <c r="B139" s="22">
        <v>4626530</v>
      </c>
      <c r="C139" s="22">
        <v>4808011</v>
      </c>
      <c r="D139" s="22">
        <v>5126589</v>
      </c>
      <c r="E139" s="22">
        <v>5432578</v>
      </c>
      <c r="F139" s="22">
        <v>5892508</v>
      </c>
    </row>
    <row r="140" spans="1:6" x14ac:dyDescent="0.25">
      <c r="A140" s="19" t="s">
        <v>116</v>
      </c>
      <c r="B140" s="22">
        <v>144636</v>
      </c>
      <c r="C140" s="22">
        <v>143262</v>
      </c>
      <c r="D140" s="22">
        <v>147968</v>
      </c>
      <c r="E140" s="22">
        <v>154626</v>
      </c>
      <c r="F140" s="22">
        <v>162404</v>
      </c>
    </row>
    <row r="141" spans="1:6" x14ac:dyDescent="0.25">
      <c r="A141" s="19" t="s">
        <v>115</v>
      </c>
      <c r="B141" s="22">
        <v>-221968</v>
      </c>
      <c r="C141" s="22">
        <v>-241190</v>
      </c>
      <c r="D141" s="22">
        <v>-324369</v>
      </c>
      <c r="E141" s="22">
        <v>-354775</v>
      </c>
      <c r="F141" s="22">
        <v>-409707</v>
      </c>
    </row>
    <row r="142" spans="1:6" x14ac:dyDescent="0.25">
      <c r="A142" s="16" t="s">
        <v>2</v>
      </c>
      <c r="B142" s="16"/>
      <c r="C142" s="16"/>
      <c r="D142" s="16"/>
      <c r="E142" s="16"/>
      <c r="F142" s="16"/>
    </row>
    <row r="143" spans="1:6" x14ac:dyDescent="0.25">
      <c r="A143" s="19" t="s">
        <v>43</v>
      </c>
      <c r="B143" s="16"/>
      <c r="C143" s="16"/>
      <c r="D143" s="16"/>
      <c r="E143" s="16"/>
      <c r="F143" s="16"/>
    </row>
    <row r="144" spans="1:6" x14ac:dyDescent="0.25">
      <c r="A144" s="19" t="s">
        <v>121</v>
      </c>
      <c r="B144" s="29" t="s">
        <v>63</v>
      </c>
      <c r="C144" s="29" t="s">
        <v>63</v>
      </c>
      <c r="D144" s="29" t="s">
        <v>63</v>
      </c>
      <c r="E144" s="29" t="s">
        <v>63</v>
      </c>
      <c r="F144" s="29" t="s">
        <v>63</v>
      </c>
    </row>
    <row r="145" spans="1:6" x14ac:dyDescent="0.25">
      <c r="A145" s="19" t="s">
        <v>200</v>
      </c>
      <c r="B145" s="29" t="s">
        <v>63</v>
      </c>
      <c r="C145" s="29" t="s">
        <v>63</v>
      </c>
      <c r="D145" s="29" t="s">
        <v>63</v>
      </c>
      <c r="E145" s="29" t="s">
        <v>63</v>
      </c>
      <c r="F145" s="29" t="s">
        <v>63</v>
      </c>
    </row>
    <row r="146" spans="1:6" x14ac:dyDescent="0.25">
      <c r="A146" s="19" t="s">
        <v>120</v>
      </c>
      <c r="B146" s="22">
        <v>-684</v>
      </c>
      <c r="C146" s="22">
        <v>-3083</v>
      </c>
      <c r="D146" s="22">
        <v>1780</v>
      </c>
      <c r="E146" s="22">
        <v>-1690</v>
      </c>
      <c r="F146" s="22">
        <v>-378</v>
      </c>
    </row>
    <row r="147" spans="1:6" x14ac:dyDescent="0.25">
      <c r="A147" s="19" t="s">
        <v>119</v>
      </c>
      <c r="B147" s="22">
        <v>-7097</v>
      </c>
      <c r="C147" s="22">
        <v>-10041</v>
      </c>
      <c r="D147" s="22">
        <v>-4984</v>
      </c>
      <c r="E147" s="22">
        <v>-4913</v>
      </c>
      <c r="F147" s="22">
        <v>-12660</v>
      </c>
    </row>
    <row r="148" spans="1:6" x14ac:dyDescent="0.25">
      <c r="A148" s="19" t="s">
        <v>117</v>
      </c>
      <c r="B148" s="22">
        <v>12244</v>
      </c>
      <c r="C148" s="22">
        <v>-25511</v>
      </c>
      <c r="D148" s="22">
        <v>-2114</v>
      </c>
      <c r="E148" s="22">
        <v>-1733</v>
      </c>
      <c r="F148" s="22">
        <v>-2915</v>
      </c>
    </row>
    <row r="149" spans="1:6" x14ac:dyDescent="0.25">
      <c r="A149" s="19" t="s">
        <v>68</v>
      </c>
      <c r="B149" s="22">
        <v>-19815</v>
      </c>
      <c r="C149" s="22">
        <v>14979</v>
      </c>
      <c r="D149" s="22">
        <v>-3808</v>
      </c>
      <c r="E149" s="22">
        <v>-3340</v>
      </c>
      <c r="F149" s="22">
        <v>-9579</v>
      </c>
    </row>
    <row r="150" spans="1:6" x14ac:dyDescent="0.25">
      <c r="A150" s="19" t="s">
        <v>65</v>
      </c>
      <c r="B150" s="22">
        <v>4732</v>
      </c>
      <c r="C150" s="22">
        <v>4664</v>
      </c>
      <c r="D150" s="22">
        <v>11620</v>
      </c>
      <c r="E150" s="22">
        <v>5834</v>
      </c>
      <c r="F150" s="22">
        <v>7216</v>
      </c>
    </row>
    <row r="151" spans="1:6" x14ac:dyDescent="0.25">
      <c r="A151" s="19" t="s">
        <v>116</v>
      </c>
      <c r="B151" s="22">
        <v>18</v>
      </c>
      <c r="C151" s="29" t="s">
        <v>63</v>
      </c>
      <c r="D151" s="29" t="s">
        <v>63</v>
      </c>
      <c r="E151" s="29" t="s">
        <v>63</v>
      </c>
      <c r="F151" s="29" t="s">
        <v>63</v>
      </c>
    </row>
    <row r="152" spans="1:6" x14ac:dyDescent="0.25">
      <c r="A152" s="19" t="s">
        <v>115</v>
      </c>
      <c r="B152" s="29" t="s">
        <v>63</v>
      </c>
      <c r="C152" s="29" t="s">
        <v>63</v>
      </c>
      <c r="D152" s="29" t="s">
        <v>63</v>
      </c>
      <c r="E152" s="29" t="s">
        <v>63</v>
      </c>
      <c r="F152" s="29" t="s">
        <v>63</v>
      </c>
    </row>
    <row r="153" spans="1:6" x14ac:dyDescent="0.25">
      <c r="A153" s="16"/>
    </row>
    <row r="154" spans="1:6" ht="16.2" thickBot="1" x14ac:dyDescent="0.35">
      <c r="A154" s="50" t="s">
        <v>128</v>
      </c>
      <c r="B154" s="5"/>
      <c r="C154" s="5"/>
      <c r="D154" s="5"/>
      <c r="E154" s="5"/>
      <c r="F154" s="5"/>
    </row>
    <row r="155" spans="1:6" x14ac:dyDescent="0.25">
      <c r="A155" s="27" t="s">
        <v>127</v>
      </c>
      <c r="B155" s="26" t="s">
        <v>126</v>
      </c>
      <c r="C155" s="26" t="s">
        <v>125</v>
      </c>
      <c r="D155" s="26" t="s">
        <v>124</v>
      </c>
      <c r="E155" s="26" t="s">
        <v>123</v>
      </c>
      <c r="F155" s="26" t="s">
        <v>189</v>
      </c>
    </row>
    <row r="156" spans="1:6" x14ac:dyDescent="0.25">
      <c r="A156" s="16" t="s">
        <v>74</v>
      </c>
      <c r="B156" s="20">
        <v>43465</v>
      </c>
      <c r="C156" s="20">
        <v>43830</v>
      </c>
      <c r="D156" s="20">
        <v>44196</v>
      </c>
      <c r="E156" s="20">
        <v>44561</v>
      </c>
      <c r="F156" s="20">
        <v>44926</v>
      </c>
    </row>
    <row r="157" spans="1:6" x14ac:dyDescent="0.25">
      <c r="A157" s="16" t="s">
        <v>122</v>
      </c>
      <c r="B157" s="15" t="s">
        <v>0</v>
      </c>
      <c r="C157" s="15" t="s">
        <v>0</v>
      </c>
      <c r="D157" s="15" t="s">
        <v>0</v>
      </c>
      <c r="E157" s="15" t="s">
        <v>0</v>
      </c>
      <c r="F157" s="15" t="s">
        <v>0</v>
      </c>
    </row>
    <row r="158" spans="1:6" x14ac:dyDescent="0.25">
      <c r="A158" s="16" t="s">
        <v>2</v>
      </c>
      <c r="B158" s="16"/>
      <c r="C158" s="16"/>
      <c r="D158" s="16"/>
      <c r="E158" s="16"/>
      <c r="F158" s="16"/>
    </row>
    <row r="159" spans="1:6" x14ac:dyDescent="0.25">
      <c r="A159" s="19" t="s">
        <v>3</v>
      </c>
      <c r="B159" s="16"/>
      <c r="C159" s="16"/>
      <c r="D159" s="16"/>
      <c r="E159" s="16"/>
      <c r="F159" s="16"/>
    </row>
    <row r="160" spans="1:6" x14ac:dyDescent="0.25">
      <c r="A160" s="19" t="s">
        <v>121</v>
      </c>
      <c r="B160" s="22">
        <v>1192009</v>
      </c>
      <c r="C160" s="22">
        <v>1257910</v>
      </c>
      <c r="D160" s="22">
        <v>1198670</v>
      </c>
      <c r="E160" s="22">
        <v>1372316</v>
      </c>
      <c r="F160" s="22">
        <v>1477837</v>
      </c>
    </row>
    <row r="161" spans="1:6" x14ac:dyDescent="0.25">
      <c r="A161" s="19" t="s">
        <v>120</v>
      </c>
      <c r="B161" s="22">
        <v>266272</v>
      </c>
      <c r="C161" s="22">
        <v>276850</v>
      </c>
      <c r="D161" s="22">
        <v>236204</v>
      </c>
      <c r="E161" s="22">
        <v>275681</v>
      </c>
      <c r="F161" s="22">
        <v>263079</v>
      </c>
    </row>
    <row r="162" spans="1:6" x14ac:dyDescent="0.25">
      <c r="A162" s="19" t="s">
        <v>119</v>
      </c>
      <c r="B162" s="22">
        <v>-91988</v>
      </c>
      <c r="C162" s="22">
        <v>-95068</v>
      </c>
      <c r="D162" s="22">
        <v>-96812</v>
      </c>
      <c r="E162" s="22">
        <v>-93674</v>
      </c>
      <c r="F162" s="22">
        <v>-100110</v>
      </c>
    </row>
    <row r="163" spans="1:6" x14ac:dyDescent="0.25">
      <c r="A163" s="19" t="s">
        <v>118</v>
      </c>
      <c r="B163" s="22">
        <v>178250</v>
      </c>
      <c r="C163" s="22">
        <v>182195</v>
      </c>
      <c r="D163" s="22">
        <v>144245</v>
      </c>
      <c r="E163" s="22">
        <v>190259</v>
      </c>
      <c r="F163" s="22">
        <v>182403</v>
      </c>
    </row>
    <row r="164" spans="1:6" x14ac:dyDescent="0.25">
      <c r="A164" s="19" t="s">
        <v>117</v>
      </c>
      <c r="B164" s="22">
        <v>-18710</v>
      </c>
      <c r="C164" s="22">
        <v>-19925</v>
      </c>
      <c r="D164" s="22">
        <v>-10970</v>
      </c>
      <c r="E164" s="22">
        <v>3419</v>
      </c>
      <c r="F164" s="22">
        <v>-605</v>
      </c>
    </row>
    <row r="165" spans="1:6" x14ac:dyDescent="0.25">
      <c r="A165" s="19" t="s">
        <v>68</v>
      </c>
      <c r="B165" s="22">
        <v>196960</v>
      </c>
      <c r="C165" s="22">
        <v>202120</v>
      </c>
      <c r="D165" s="22">
        <v>155215</v>
      </c>
      <c r="E165" s="22">
        <v>186840</v>
      </c>
      <c r="F165" s="22">
        <v>183008</v>
      </c>
    </row>
    <row r="166" spans="1:6" x14ac:dyDescent="0.25">
      <c r="A166" s="19" t="s">
        <v>65</v>
      </c>
      <c r="B166" s="29" t="s">
        <v>63</v>
      </c>
      <c r="C166" s="29" t="s">
        <v>63</v>
      </c>
      <c r="D166" s="29" t="s">
        <v>63</v>
      </c>
      <c r="E166" s="22">
        <v>6780443</v>
      </c>
      <c r="F166" s="22">
        <v>7317783</v>
      </c>
    </row>
    <row r="167" spans="1:6" x14ac:dyDescent="0.25">
      <c r="A167" s="19" t="s">
        <v>116</v>
      </c>
      <c r="B167" s="22">
        <v>174476</v>
      </c>
      <c r="C167" s="22">
        <v>172923</v>
      </c>
      <c r="D167" s="22">
        <v>179644</v>
      </c>
      <c r="E167" s="22">
        <v>187467</v>
      </c>
      <c r="F167" s="22">
        <v>195020</v>
      </c>
    </row>
    <row r="168" spans="1:6" x14ac:dyDescent="0.25">
      <c r="A168" s="19" t="s">
        <v>115</v>
      </c>
      <c r="B168" s="22">
        <v>-283966</v>
      </c>
      <c r="C168" s="22">
        <v>-316016</v>
      </c>
      <c r="D168" s="22">
        <v>-405762</v>
      </c>
      <c r="E168" s="22">
        <v>-434328</v>
      </c>
      <c r="F168" s="22">
        <v>-515140</v>
      </c>
    </row>
    <row r="169" spans="1:6" x14ac:dyDescent="0.25">
      <c r="A169" s="14"/>
    </row>
    <row r="170" spans="1:6" ht="178.5" customHeight="1" x14ac:dyDescent="0.3">
      <c r="A170" s="46" t="s">
        <v>62</v>
      </c>
      <c r="B170" s="5"/>
      <c r="C170" s="5"/>
      <c r="D170" s="5"/>
      <c r="E170" s="5"/>
      <c r="F170" s="5"/>
    </row>
  </sheetData>
  <mergeCells count="9">
    <mergeCell ref="A154:F154"/>
    <mergeCell ref="A170:F170"/>
    <mergeCell ref="A2:L2"/>
    <mergeCell ref="A1:D1"/>
    <mergeCell ref="A13:F13"/>
    <mergeCell ref="A15:F15"/>
    <mergeCell ref="A74:F74"/>
    <mergeCell ref="A114:F114"/>
    <mergeCell ref="A116:F116"/>
  </mergeCells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A4BD1-1E3C-4183-8BF7-095D147BA4A4}">
  <dimension ref="A1:L179"/>
  <sheetViews>
    <sheetView zoomScaleNormal="100" workbookViewId="0">
      <selection activeCell="F21" sqref="F21"/>
    </sheetView>
  </sheetViews>
  <sheetFormatPr defaultRowHeight="13.2" x14ac:dyDescent="0.25"/>
  <cols>
    <col min="1" max="1" width="48.5546875" style="13" customWidth="1"/>
    <col min="2" max="5" width="16.33203125" style="13" customWidth="1"/>
    <col min="6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153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152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</row>
    <row r="17" spans="1:6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</row>
    <row r="18" spans="1:6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</row>
    <row r="19" spans="1:6" x14ac:dyDescent="0.25">
      <c r="A19" s="16" t="s">
        <v>2</v>
      </c>
      <c r="B19" s="16"/>
      <c r="C19" s="16"/>
      <c r="D19" s="16"/>
      <c r="E19" s="16"/>
    </row>
    <row r="20" spans="1:6" x14ac:dyDescent="0.25">
      <c r="A20" s="19" t="s">
        <v>121</v>
      </c>
      <c r="B20" s="16"/>
      <c r="C20" s="16"/>
      <c r="D20" s="16"/>
      <c r="E20" s="16"/>
    </row>
    <row r="21" spans="1:6" x14ac:dyDescent="0.25">
      <c r="A21" s="16" t="s">
        <v>277</v>
      </c>
      <c r="B21" s="17">
        <v>2270300</v>
      </c>
      <c r="C21" s="17">
        <v>2231600</v>
      </c>
      <c r="D21" s="17">
        <v>2122300</v>
      </c>
      <c r="E21" s="17">
        <v>3653700</v>
      </c>
      <c r="F21" s="13">
        <v>1</v>
      </c>
    </row>
    <row r="22" spans="1:6" x14ac:dyDescent="0.25">
      <c r="A22" s="16" t="s">
        <v>234</v>
      </c>
      <c r="B22" s="15" t="s">
        <v>63</v>
      </c>
      <c r="C22" s="15" t="s">
        <v>63</v>
      </c>
      <c r="D22" s="15" t="s">
        <v>63</v>
      </c>
      <c r="E22" s="15" t="s">
        <v>63</v>
      </c>
    </row>
    <row r="23" spans="1:6" x14ac:dyDescent="0.25">
      <c r="A23" s="16" t="s">
        <v>276</v>
      </c>
      <c r="B23" s="15" t="s">
        <v>63</v>
      </c>
      <c r="C23" s="15" t="s">
        <v>63</v>
      </c>
      <c r="D23" s="15" t="s">
        <v>63</v>
      </c>
      <c r="E23" s="15" t="s">
        <v>63</v>
      </c>
    </row>
    <row r="24" spans="1:6" x14ac:dyDescent="0.25">
      <c r="A24" s="16" t="s">
        <v>1</v>
      </c>
      <c r="B24" s="15" t="s">
        <v>63</v>
      </c>
      <c r="C24" s="15" t="s">
        <v>63</v>
      </c>
      <c r="D24" s="15" t="s">
        <v>63</v>
      </c>
      <c r="E24" s="15" t="s">
        <v>63</v>
      </c>
    </row>
    <row r="25" spans="1:6" x14ac:dyDescent="0.25">
      <c r="A25" s="16" t="s">
        <v>131</v>
      </c>
      <c r="B25" s="22">
        <v>2270300</v>
      </c>
      <c r="C25" s="22">
        <v>2231600</v>
      </c>
      <c r="D25" s="22">
        <v>2122300</v>
      </c>
      <c r="E25" s="22">
        <v>3653700</v>
      </c>
    </row>
    <row r="26" spans="1:6" x14ac:dyDescent="0.25">
      <c r="A26" s="16" t="s">
        <v>2</v>
      </c>
      <c r="B26" s="16"/>
      <c r="C26" s="16"/>
      <c r="D26" s="16"/>
      <c r="E26" s="16"/>
    </row>
    <row r="27" spans="1:6" x14ac:dyDescent="0.25">
      <c r="A27" s="19" t="s">
        <v>120</v>
      </c>
      <c r="B27" s="16"/>
      <c r="C27" s="16"/>
      <c r="D27" s="16"/>
      <c r="E27" s="16"/>
    </row>
    <row r="28" spans="1:6" x14ac:dyDescent="0.25">
      <c r="A28" s="16" t="s">
        <v>277</v>
      </c>
      <c r="B28" s="17">
        <v>494200</v>
      </c>
      <c r="C28" s="17">
        <v>507700</v>
      </c>
      <c r="D28" s="17">
        <v>524800</v>
      </c>
      <c r="E28" s="17">
        <v>546100</v>
      </c>
    </row>
    <row r="29" spans="1:6" x14ac:dyDescent="0.25">
      <c r="A29" s="16" t="s">
        <v>234</v>
      </c>
      <c r="B29" s="17">
        <v>-2000</v>
      </c>
      <c r="C29" s="17">
        <v>-3200</v>
      </c>
      <c r="D29" s="17">
        <v>-2100</v>
      </c>
      <c r="E29" s="17">
        <v>-1800</v>
      </c>
    </row>
    <row r="30" spans="1:6" x14ac:dyDescent="0.25">
      <c r="A30" s="16" t="s">
        <v>276</v>
      </c>
      <c r="B30" s="17">
        <v>-2600</v>
      </c>
      <c r="C30" s="17">
        <v>-200</v>
      </c>
      <c r="D30" s="17">
        <v>-500</v>
      </c>
      <c r="E30" s="17">
        <v>-100</v>
      </c>
    </row>
    <row r="31" spans="1:6" x14ac:dyDescent="0.25">
      <c r="A31" s="16" t="s">
        <v>1</v>
      </c>
      <c r="B31" s="15" t="s">
        <v>63</v>
      </c>
      <c r="C31" s="15" t="s">
        <v>63</v>
      </c>
      <c r="D31" s="15" t="s">
        <v>63</v>
      </c>
      <c r="E31" s="15" t="s">
        <v>63</v>
      </c>
    </row>
    <row r="32" spans="1:6" x14ac:dyDescent="0.25">
      <c r="A32" s="16" t="s">
        <v>131</v>
      </c>
      <c r="B32" s="22">
        <v>489600</v>
      </c>
      <c r="C32" s="22">
        <v>504300</v>
      </c>
      <c r="D32" s="22">
        <v>522200</v>
      </c>
      <c r="E32" s="22">
        <v>544200</v>
      </c>
    </row>
    <row r="33" spans="1:5" x14ac:dyDescent="0.25">
      <c r="A33" s="16" t="s">
        <v>2</v>
      </c>
      <c r="B33" s="16"/>
      <c r="C33" s="16"/>
      <c r="D33" s="16"/>
      <c r="E33" s="16"/>
    </row>
    <row r="34" spans="1:5" x14ac:dyDescent="0.25">
      <c r="A34" s="19" t="s">
        <v>119</v>
      </c>
      <c r="B34" s="16"/>
      <c r="C34" s="16"/>
      <c r="D34" s="16"/>
      <c r="E34" s="16"/>
    </row>
    <row r="35" spans="1:5" x14ac:dyDescent="0.25">
      <c r="A35" s="16" t="s">
        <v>277</v>
      </c>
      <c r="B35" s="17">
        <v>-151800</v>
      </c>
      <c r="C35" s="17">
        <v>-140500</v>
      </c>
      <c r="D35" s="17">
        <v>-154800</v>
      </c>
      <c r="E35" s="17">
        <v>-152000</v>
      </c>
    </row>
    <row r="36" spans="1:5" x14ac:dyDescent="0.25">
      <c r="A36" s="16" t="s">
        <v>234</v>
      </c>
      <c r="B36" s="15" t="s">
        <v>63</v>
      </c>
      <c r="C36" s="15" t="s">
        <v>63</v>
      </c>
      <c r="D36" s="15" t="s">
        <v>63</v>
      </c>
      <c r="E36" s="15" t="s">
        <v>63</v>
      </c>
    </row>
    <row r="37" spans="1:5" x14ac:dyDescent="0.25">
      <c r="A37" s="16" t="s">
        <v>276</v>
      </c>
      <c r="B37" s="17">
        <v>-10200</v>
      </c>
      <c r="C37" s="17">
        <v>-11000</v>
      </c>
      <c r="D37" s="17">
        <v>-5300</v>
      </c>
      <c r="E37" s="17">
        <v>-7200</v>
      </c>
    </row>
    <row r="38" spans="1:5" x14ac:dyDescent="0.25">
      <c r="A38" s="16" t="s">
        <v>1</v>
      </c>
      <c r="B38" s="17">
        <v>6000</v>
      </c>
      <c r="C38" s="17">
        <v>3600</v>
      </c>
      <c r="D38" s="17">
        <v>1600</v>
      </c>
      <c r="E38" s="17">
        <v>900</v>
      </c>
    </row>
    <row r="39" spans="1:5" x14ac:dyDescent="0.25">
      <c r="A39" s="16" t="s">
        <v>131</v>
      </c>
      <c r="B39" s="22">
        <v>-156000</v>
      </c>
      <c r="C39" s="22">
        <v>-147900</v>
      </c>
      <c r="D39" s="22">
        <v>-158500</v>
      </c>
      <c r="E39" s="22">
        <v>-158300</v>
      </c>
    </row>
    <row r="40" spans="1:5" x14ac:dyDescent="0.25">
      <c r="A40" s="16" t="s">
        <v>2</v>
      </c>
      <c r="B40" s="16"/>
      <c r="C40" s="16"/>
      <c r="D40" s="16"/>
      <c r="E40" s="16"/>
    </row>
    <row r="41" spans="1:5" x14ac:dyDescent="0.25">
      <c r="A41" s="19" t="s">
        <v>117</v>
      </c>
      <c r="B41" s="16"/>
      <c r="C41" s="16"/>
      <c r="D41" s="16"/>
      <c r="E41" s="16"/>
    </row>
    <row r="42" spans="1:5" x14ac:dyDescent="0.25">
      <c r="A42" s="16" t="s">
        <v>277</v>
      </c>
      <c r="B42" s="17">
        <v>40000</v>
      </c>
      <c r="C42" s="17">
        <v>20100</v>
      </c>
      <c r="D42" s="17">
        <v>34700</v>
      </c>
      <c r="E42" s="17">
        <v>41800</v>
      </c>
    </row>
    <row r="43" spans="1:5" x14ac:dyDescent="0.25">
      <c r="A43" s="16" t="s">
        <v>234</v>
      </c>
      <c r="B43" s="17">
        <v>37100</v>
      </c>
      <c r="C43" s="17">
        <v>20700</v>
      </c>
      <c r="D43" s="17">
        <v>-158000</v>
      </c>
      <c r="E43" s="17">
        <v>101000</v>
      </c>
    </row>
    <row r="44" spans="1:5" x14ac:dyDescent="0.25">
      <c r="A44" s="16" t="s">
        <v>276</v>
      </c>
      <c r="B44" s="17">
        <v>-4900</v>
      </c>
      <c r="C44" s="17">
        <v>-11000</v>
      </c>
      <c r="D44" s="17">
        <v>-4100</v>
      </c>
      <c r="E44" s="17">
        <v>-1600</v>
      </c>
    </row>
    <row r="45" spans="1:5" x14ac:dyDescent="0.25">
      <c r="A45" s="16" t="s">
        <v>1</v>
      </c>
      <c r="B45" s="15" t="s">
        <v>63</v>
      </c>
      <c r="C45" s="15" t="s">
        <v>63</v>
      </c>
      <c r="D45" s="15" t="s">
        <v>63</v>
      </c>
      <c r="E45" s="15" t="s">
        <v>63</v>
      </c>
    </row>
    <row r="46" spans="1:5" x14ac:dyDescent="0.25">
      <c r="A46" s="16" t="s">
        <v>131</v>
      </c>
      <c r="B46" s="22">
        <v>72200</v>
      </c>
      <c r="C46" s="22">
        <v>29800</v>
      </c>
      <c r="D46" s="22">
        <v>-127400</v>
      </c>
      <c r="E46" s="22">
        <v>141200</v>
      </c>
    </row>
    <row r="47" spans="1:5" x14ac:dyDescent="0.25">
      <c r="A47" s="16" t="s">
        <v>2</v>
      </c>
      <c r="B47" s="16"/>
      <c r="C47" s="16"/>
      <c r="D47" s="16"/>
      <c r="E47" s="16"/>
    </row>
    <row r="48" spans="1:5" x14ac:dyDescent="0.25">
      <c r="A48" s="19" t="s">
        <v>68</v>
      </c>
      <c r="B48" s="16"/>
      <c r="C48" s="16"/>
      <c r="D48" s="16"/>
      <c r="E48" s="16"/>
    </row>
    <row r="49" spans="1:5" x14ac:dyDescent="0.25">
      <c r="A49" s="16" t="s">
        <v>277</v>
      </c>
      <c r="B49" s="17">
        <v>328000</v>
      </c>
      <c r="C49" s="17">
        <v>350200</v>
      </c>
      <c r="D49" s="17">
        <v>339400</v>
      </c>
      <c r="E49" s="17">
        <v>360000</v>
      </c>
    </row>
    <row r="50" spans="1:5" x14ac:dyDescent="0.25">
      <c r="A50" s="16" t="s">
        <v>234</v>
      </c>
      <c r="B50" s="17">
        <v>108800</v>
      </c>
      <c r="C50" s="17">
        <v>81400</v>
      </c>
      <c r="D50" s="17">
        <v>-515000</v>
      </c>
      <c r="E50" s="17">
        <v>385000</v>
      </c>
    </row>
    <row r="51" spans="1:5" x14ac:dyDescent="0.25">
      <c r="A51" s="16" t="s">
        <v>276</v>
      </c>
      <c r="B51" s="17">
        <v>-11300</v>
      </c>
      <c r="C51" s="17">
        <v>2000</v>
      </c>
      <c r="D51" s="17">
        <v>1900</v>
      </c>
      <c r="E51" s="17">
        <v>-7700</v>
      </c>
    </row>
    <row r="52" spans="1:5" x14ac:dyDescent="0.25">
      <c r="A52" s="16" t="s">
        <v>1</v>
      </c>
      <c r="B52" s="15" t="s">
        <v>63</v>
      </c>
      <c r="C52" s="15" t="s">
        <v>63</v>
      </c>
      <c r="D52" s="15" t="s">
        <v>63</v>
      </c>
      <c r="E52" s="15" t="s">
        <v>63</v>
      </c>
    </row>
    <row r="53" spans="1:5" x14ac:dyDescent="0.25">
      <c r="A53" s="16" t="s">
        <v>131</v>
      </c>
      <c r="B53" s="22">
        <v>425500</v>
      </c>
      <c r="C53" s="22">
        <v>433600</v>
      </c>
      <c r="D53" s="22">
        <v>-173700</v>
      </c>
      <c r="E53" s="22">
        <v>737300</v>
      </c>
    </row>
    <row r="54" spans="1:5" x14ac:dyDescent="0.25">
      <c r="A54" s="16" t="s">
        <v>2</v>
      </c>
      <c r="B54" s="16"/>
      <c r="C54" s="16"/>
      <c r="D54" s="16"/>
      <c r="E54" s="16"/>
    </row>
    <row r="55" spans="1:5" x14ac:dyDescent="0.25">
      <c r="A55" s="19" t="s">
        <v>65</v>
      </c>
      <c r="B55" s="16"/>
      <c r="C55" s="16"/>
      <c r="D55" s="16"/>
      <c r="E55" s="16"/>
    </row>
    <row r="56" spans="1:5" x14ac:dyDescent="0.25">
      <c r="A56" s="16" t="s">
        <v>277</v>
      </c>
      <c r="B56" s="17">
        <v>9704500</v>
      </c>
      <c r="C56" s="17">
        <v>10076600</v>
      </c>
      <c r="D56" s="17">
        <v>10489000</v>
      </c>
      <c r="E56" s="17">
        <v>11688000</v>
      </c>
    </row>
    <row r="57" spans="1:5" x14ac:dyDescent="0.25">
      <c r="A57" s="16" t="s">
        <v>234</v>
      </c>
      <c r="B57" s="17">
        <v>1169800</v>
      </c>
      <c r="C57" s="17">
        <v>1135400</v>
      </c>
      <c r="D57" s="17">
        <v>378100</v>
      </c>
      <c r="E57" s="17">
        <v>786600</v>
      </c>
    </row>
    <row r="58" spans="1:5" x14ac:dyDescent="0.25">
      <c r="A58" s="16" t="s">
        <v>276</v>
      </c>
      <c r="B58" s="17">
        <v>184800</v>
      </c>
      <c r="C58" s="17">
        <v>107000</v>
      </c>
      <c r="D58" s="17">
        <v>116400</v>
      </c>
      <c r="E58" s="17">
        <v>350300</v>
      </c>
    </row>
    <row r="59" spans="1:5" x14ac:dyDescent="0.25">
      <c r="A59" s="16" t="s">
        <v>1</v>
      </c>
      <c r="B59" s="17">
        <v>-310500</v>
      </c>
      <c r="C59" s="17">
        <v>-294700</v>
      </c>
      <c r="D59" s="17">
        <v>-264700</v>
      </c>
      <c r="E59" s="17">
        <v>-218500</v>
      </c>
    </row>
    <row r="60" spans="1:5" x14ac:dyDescent="0.25">
      <c r="A60" s="16" t="s">
        <v>131</v>
      </c>
      <c r="B60" s="22">
        <v>10748600</v>
      </c>
      <c r="C60" s="22">
        <v>11024300</v>
      </c>
      <c r="D60" s="22">
        <v>10718800</v>
      </c>
      <c r="E60" s="22">
        <v>12606400</v>
      </c>
    </row>
    <row r="61" spans="1:5" x14ac:dyDescent="0.25">
      <c r="A61" s="16" t="s">
        <v>2</v>
      </c>
      <c r="B61" s="16"/>
      <c r="C61" s="16"/>
      <c r="D61" s="16"/>
      <c r="E61" s="16"/>
    </row>
    <row r="62" spans="1:5" x14ac:dyDescent="0.25">
      <c r="A62" s="19" t="s">
        <v>116</v>
      </c>
      <c r="B62" s="16"/>
      <c r="C62" s="16"/>
      <c r="D62" s="16"/>
      <c r="E62" s="16"/>
    </row>
    <row r="63" spans="1:5" x14ac:dyDescent="0.25">
      <c r="A63" s="16" t="s">
        <v>277</v>
      </c>
      <c r="B63" s="17">
        <v>321600</v>
      </c>
      <c r="C63" s="17">
        <v>355000</v>
      </c>
      <c r="D63" s="17">
        <v>391300</v>
      </c>
      <c r="E63" s="17">
        <v>416000</v>
      </c>
    </row>
    <row r="64" spans="1:5" x14ac:dyDescent="0.25">
      <c r="A64" s="16" t="s">
        <v>234</v>
      </c>
      <c r="B64" s="15" t="s">
        <v>63</v>
      </c>
      <c r="C64" s="15" t="s">
        <v>63</v>
      </c>
      <c r="D64" s="15" t="s">
        <v>63</v>
      </c>
      <c r="E64" s="15" t="s">
        <v>63</v>
      </c>
    </row>
    <row r="65" spans="1:5" x14ac:dyDescent="0.25">
      <c r="A65" s="16" t="s">
        <v>276</v>
      </c>
      <c r="B65" s="15" t="s">
        <v>63</v>
      </c>
      <c r="C65" s="15" t="s">
        <v>63</v>
      </c>
      <c r="D65" s="15" t="s">
        <v>63</v>
      </c>
      <c r="E65" s="15" t="s">
        <v>63</v>
      </c>
    </row>
    <row r="66" spans="1:5" x14ac:dyDescent="0.25">
      <c r="A66" s="16" t="s">
        <v>1</v>
      </c>
      <c r="B66" s="15" t="s">
        <v>63</v>
      </c>
      <c r="C66" s="15" t="s">
        <v>63</v>
      </c>
      <c r="D66" s="15" t="s">
        <v>63</v>
      </c>
      <c r="E66" s="15" t="s">
        <v>63</v>
      </c>
    </row>
    <row r="67" spans="1:5" x14ac:dyDescent="0.25">
      <c r="A67" s="16" t="s">
        <v>131</v>
      </c>
      <c r="B67" s="22">
        <v>321600</v>
      </c>
      <c r="C67" s="22">
        <v>355000</v>
      </c>
      <c r="D67" s="22">
        <v>391300</v>
      </c>
      <c r="E67" s="22">
        <v>416000</v>
      </c>
    </row>
    <row r="68" spans="1:5" x14ac:dyDescent="0.25">
      <c r="A68" s="16" t="s">
        <v>2</v>
      </c>
      <c r="B68" s="16"/>
      <c r="C68" s="16"/>
      <c r="D68" s="16"/>
      <c r="E68" s="16"/>
    </row>
    <row r="69" spans="1:5" x14ac:dyDescent="0.25">
      <c r="A69" s="19" t="s">
        <v>115</v>
      </c>
      <c r="B69" s="16"/>
      <c r="C69" s="16"/>
      <c r="D69" s="16"/>
      <c r="E69" s="16"/>
    </row>
    <row r="70" spans="1:5" x14ac:dyDescent="0.25">
      <c r="A70" s="16" t="s">
        <v>277</v>
      </c>
      <c r="B70" s="17">
        <v>-573600</v>
      </c>
      <c r="C70" s="17">
        <v>-635500</v>
      </c>
      <c r="D70" s="17">
        <v>-650500</v>
      </c>
      <c r="E70" s="17">
        <v>-778500</v>
      </c>
    </row>
    <row r="71" spans="1:5" x14ac:dyDescent="0.25">
      <c r="A71" s="16" t="s">
        <v>234</v>
      </c>
      <c r="B71" s="15" t="s">
        <v>63</v>
      </c>
      <c r="C71" s="15" t="s">
        <v>63</v>
      </c>
      <c r="D71" s="15" t="s">
        <v>63</v>
      </c>
      <c r="E71" s="15" t="s">
        <v>63</v>
      </c>
    </row>
    <row r="72" spans="1:5" x14ac:dyDescent="0.25">
      <c r="A72" s="16" t="s">
        <v>276</v>
      </c>
      <c r="B72" s="15" t="s">
        <v>63</v>
      </c>
      <c r="C72" s="15" t="s">
        <v>63</v>
      </c>
      <c r="D72" s="15" t="s">
        <v>63</v>
      </c>
      <c r="E72" s="15" t="s">
        <v>63</v>
      </c>
    </row>
    <row r="73" spans="1:5" x14ac:dyDescent="0.25">
      <c r="A73" s="16" t="s">
        <v>1</v>
      </c>
      <c r="B73" s="15" t="s">
        <v>63</v>
      </c>
      <c r="C73" s="15" t="s">
        <v>63</v>
      </c>
      <c r="D73" s="15" t="s">
        <v>63</v>
      </c>
      <c r="E73" s="15" t="s">
        <v>63</v>
      </c>
    </row>
    <row r="74" spans="1:5" x14ac:dyDescent="0.25">
      <c r="A74" s="16" t="s">
        <v>131</v>
      </c>
      <c r="B74" s="22">
        <v>-573600</v>
      </c>
      <c r="C74" s="22">
        <v>-635500</v>
      </c>
      <c r="D74" s="22">
        <v>-650500</v>
      </c>
      <c r="E74" s="22">
        <v>-778500</v>
      </c>
    </row>
    <row r="75" spans="1:5" x14ac:dyDescent="0.25">
      <c r="A75" s="16"/>
    </row>
    <row r="76" spans="1:5" ht="16.2" thickBot="1" x14ac:dyDescent="0.35">
      <c r="A76" s="50" t="s">
        <v>128</v>
      </c>
      <c r="B76" s="5"/>
      <c r="C76" s="5"/>
      <c r="D76" s="5"/>
      <c r="E76" s="5"/>
    </row>
    <row r="77" spans="1:5" x14ac:dyDescent="0.25">
      <c r="A77" s="27" t="s">
        <v>127</v>
      </c>
      <c r="B77" s="26" t="s">
        <v>126</v>
      </c>
      <c r="C77" s="26" t="s">
        <v>125</v>
      </c>
      <c r="D77" s="26" t="s">
        <v>124</v>
      </c>
      <c r="E77" s="26" t="s">
        <v>123</v>
      </c>
    </row>
    <row r="78" spans="1:5" x14ac:dyDescent="0.25">
      <c r="A78" s="16" t="s">
        <v>74</v>
      </c>
      <c r="B78" s="20">
        <v>43465</v>
      </c>
      <c r="C78" s="20">
        <v>43830</v>
      </c>
      <c r="D78" s="20">
        <v>44196</v>
      </c>
      <c r="E78" s="20">
        <v>44561</v>
      </c>
    </row>
    <row r="79" spans="1:5" x14ac:dyDescent="0.25">
      <c r="A79" s="16" t="s">
        <v>122</v>
      </c>
      <c r="B79" s="15" t="s">
        <v>0</v>
      </c>
      <c r="C79" s="15" t="s">
        <v>0</v>
      </c>
      <c r="D79" s="15" t="s">
        <v>0</v>
      </c>
      <c r="E79" s="15" t="s">
        <v>0</v>
      </c>
    </row>
    <row r="80" spans="1:5" x14ac:dyDescent="0.25">
      <c r="A80" s="16" t="s">
        <v>2</v>
      </c>
      <c r="B80" s="16"/>
      <c r="C80" s="16"/>
      <c r="D80" s="16"/>
      <c r="E80" s="16"/>
    </row>
    <row r="81" spans="1:5" x14ac:dyDescent="0.25">
      <c r="A81" s="19" t="s">
        <v>121</v>
      </c>
      <c r="B81" s="16"/>
      <c r="C81" s="16"/>
      <c r="D81" s="16"/>
      <c r="E81" s="16"/>
    </row>
    <row r="82" spans="1:5" x14ac:dyDescent="0.25">
      <c r="A82" s="16" t="s">
        <v>3</v>
      </c>
      <c r="B82" s="17">
        <v>2270300</v>
      </c>
      <c r="C82" s="17">
        <v>2231600</v>
      </c>
      <c r="D82" s="17">
        <v>2122300</v>
      </c>
      <c r="E82" s="17">
        <v>3653700</v>
      </c>
    </row>
    <row r="83" spans="1:5" x14ac:dyDescent="0.25">
      <c r="A83" s="16" t="s">
        <v>130</v>
      </c>
      <c r="B83" s="22">
        <v>2270300</v>
      </c>
      <c r="C83" s="22">
        <v>2231600</v>
      </c>
      <c r="D83" s="22">
        <v>2122300</v>
      </c>
      <c r="E83" s="22">
        <v>3653700</v>
      </c>
    </row>
    <row r="84" spans="1:5" x14ac:dyDescent="0.25">
      <c r="A84" s="16" t="s">
        <v>2</v>
      </c>
      <c r="B84" s="16"/>
      <c r="C84" s="16"/>
      <c r="D84" s="16"/>
      <c r="E84" s="16"/>
    </row>
    <row r="85" spans="1:5" x14ac:dyDescent="0.25">
      <c r="A85" s="19" t="s">
        <v>120</v>
      </c>
      <c r="B85" s="16"/>
      <c r="C85" s="16"/>
      <c r="D85" s="16"/>
      <c r="E85" s="16"/>
    </row>
    <row r="86" spans="1:5" x14ac:dyDescent="0.25">
      <c r="A86" s="16" t="s">
        <v>3</v>
      </c>
      <c r="B86" s="17">
        <v>489600</v>
      </c>
      <c r="C86" s="17">
        <v>504300</v>
      </c>
      <c r="D86" s="17">
        <v>522200</v>
      </c>
      <c r="E86" s="17">
        <v>544200</v>
      </c>
    </row>
    <row r="87" spans="1:5" x14ac:dyDescent="0.25">
      <c r="A87" s="16" t="s">
        <v>130</v>
      </c>
      <c r="B87" s="22">
        <v>489600</v>
      </c>
      <c r="C87" s="22">
        <v>504300</v>
      </c>
      <c r="D87" s="22">
        <v>522200</v>
      </c>
      <c r="E87" s="22">
        <v>544200</v>
      </c>
    </row>
    <row r="88" spans="1:5" x14ac:dyDescent="0.25">
      <c r="A88" s="16" t="s">
        <v>2</v>
      </c>
      <c r="B88" s="16"/>
      <c r="C88" s="16"/>
      <c r="D88" s="16"/>
      <c r="E88" s="16"/>
    </row>
    <row r="89" spans="1:5" x14ac:dyDescent="0.25">
      <c r="A89" s="19" t="s">
        <v>119</v>
      </c>
      <c r="B89" s="16"/>
      <c r="C89" s="16"/>
      <c r="D89" s="16"/>
      <c r="E89" s="16"/>
    </row>
    <row r="90" spans="1:5" x14ac:dyDescent="0.25">
      <c r="A90" s="16" t="s">
        <v>3</v>
      </c>
      <c r="B90" s="17">
        <v>-167700</v>
      </c>
      <c r="C90" s="17">
        <v>-150700</v>
      </c>
      <c r="D90" s="17">
        <v>-160400</v>
      </c>
      <c r="E90" s="17">
        <v>-161800</v>
      </c>
    </row>
    <row r="91" spans="1:5" x14ac:dyDescent="0.25">
      <c r="A91" s="16" t="s">
        <v>130</v>
      </c>
      <c r="B91" s="22">
        <v>-167700</v>
      </c>
      <c r="C91" s="22">
        <v>-150700</v>
      </c>
      <c r="D91" s="22">
        <v>-160400</v>
      </c>
      <c r="E91" s="22">
        <v>-161800</v>
      </c>
    </row>
    <row r="92" spans="1:5" x14ac:dyDescent="0.25">
      <c r="A92" s="16" t="s">
        <v>2</v>
      </c>
      <c r="B92" s="16"/>
      <c r="C92" s="16"/>
      <c r="D92" s="16"/>
      <c r="E92" s="16"/>
    </row>
    <row r="93" spans="1:5" x14ac:dyDescent="0.25">
      <c r="A93" s="19" t="s">
        <v>118</v>
      </c>
      <c r="B93" s="16"/>
      <c r="C93" s="16"/>
      <c r="D93" s="16"/>
      <c r="E93" s="16"/>
    </row>
    <row r="94" spans="1:5" x14ac:dyDescent="0.25">
      <c r="A94" s="16" t="s">
        <v>3</v>
      </c>
      <c r="B94" s="17">
        <v>497700</v>
      </c>
      <c r="C94" s="17">
        <v>463400</v>
      </c>
      <c r="D94" s="17">
        <v>-301100</v>
      </c>
      <c r="E94" s="17">
        <v>878500</v>
      </c>
    </row>
    <row r="95" spans="1:5" x14ac:dyDescent="0.25">
      <c r="A95" s="16" t="s">
        <v>130</v>
      </c>
      <c r="B95" s="22">
        <v>497700</v>
      </c>
      <c r="C95" s="22">
        <v>463400</v>
      </c>
      <c r="D95" s="22">
        <v>-301100</v>
      </c>
      <c r="E95" s="22">
        <v>878500</v>
      </c>
    </row>
    <row r="96" spans="1:5" x14ac:dyDescent="0.25">
      <c r="A96" s="16" t="s">
        <v>2</v>
      </c>
      <c r="B96" s="16"/>
      <c r="C96" s="16"/>
      <c r="D96" s="16"/>
      <c r="E96" s="16"/>
    </row>
    <row r="97" spans="1:5" x14ac:dyDescent="0.25">
      <c r="A97" s="19" t="s">
        <v>117</v>
      </c>
      <c r="B97" s="16"/>
      <c r="C97" s="16"/>
      <c r="D97" s="16"/>
      <c r="E97" s="16"/>
    </row>
    <row r="98" spans="1:5" x14ac:dyDescent="0.25">
      <c r="A98" s="16" t="s">
        <v>3</v>
      </c>
      <c r="B98" s="17">
        <v>72200</v>
      </c>
      <c r="C98" s="17">
        <v>29800</v>
      </c>
      <c r="D98" s="17">
        <v>-127400</v>
      </c>
      <c r="E98" s="17">
        <v>141200</v>
      </c>
    </row>
    <row r="99" spans="1:5" x14ac:dyDescent="0.25">
      <c r="A99" s="16" t="s">
        <v>130</v>
      </c>
      <c r="B99" s="22">
        <v>72200</v>
      </c>
      <c r="C99" s="22">
        <v>29800</v>
      </c>
      <c r="D99" s="22">
        <v>-127400</v>
      </c>
      <c r="E99" s="22">
        <v>141200</v>
      </c>
    </row>
    <row r="100" spans="1:5" x14ac:dyDescent="0.25">
      <c r="A100" s="16" t="s">
        <v>2</v>
      </c>
      <c r="B100" s="16"/>
      <c r="C100" s="16"/>
      <c r="D100" s="16"/>
      <c r="E100" s="16"/>
    </row>
    <row r="101" spans="1:5" x14ac:dyDescent="0.25">
      <c r="A101" s="19" t="s">
        <v>68</v>
      </c>
      <c r="B101" s="16"/>
      <c r="C101" s="16"/>
      <c r="D101" s="16"/>
      <c r="E101" s="16"/>
    </row>
    <row r="102" spans="1:5" x14ac:dyDescent="0.25">
      <c r="A102" s="16" t="s">
        <v>3</v>
      </c>
      <c r="B102" s="17">
        <v>425500</v>
      </c>
      <c r="C102" s="17">
        <v>433600</v>
      </c>
      <c r="D102" s="17">
        <v>-173700</v>
      </c>
      <c r="E102" s="17">
        <v>737300</v>
      </c>
    </row>
    <row r="103" spans="1:5" x14ac:dyDescent="0.25">
      <c r="A103" s="16" t="s">
        <v>130</v>
      </c>
      <c r="B103" s="22">
        <v>425500</v>
      </c>
      <c r="C103" s="22">
        <v>433600</v>
      </c>
      <c r="D103" s="22">
        <v>-173700</v>
      </c>
      <c r="E103" s="22">
        <v>737300</v>
      </c>
    </row>
    <row r="104" spans="1:5" x14ac:dyDescent="0.25">
      <c r="A104" s="16" t="s">
        <v>2</v>
      </c>
      <c r="B104" s="16"/>
      <c r="C104" s="16"/>
      <c r="D104" s="16"/>
      <c r="E104" s="16"/>
    </row>
    <row r="105" spans="1:5" x14ac:dyDescent="0.25">
      <c r="A105" s="19" t="s">
        <v>65</v>
      </c>
      <c r="B105" s="16"/>
      <c r="C105" s="16"/>
      <c r="D105" s="16"/>
      <c r="E105" s="16"/>
    </row>
    <row r="106" spans="1:5" x14ac:dyDescent="0.25">
      <c r="A106" s="16" t="s">
        <v>3</v>
      </c>
      <c r="B106" s="15" t="s">
        <v>63</v>
      </c>
      <c r="C106" s="15" t="s">
        <v>63</v>
      </c>
      <c r="D106" s="15" t="s">
        <v>63</v>
      </c>
      <c r="E106" s="17">
        <v>12606400</v>
      </c>
    </row>
    <row r="107" spans="1:5" x14ac:dyDescent="0.25">
      <c r="A107" s="16" t="s">
        <v>130</v>
      </c>
      <c r="B107" s="29" t="s">
        <v>63</v>
      </c>
      <c r="C107" s="29" t="s">
        <v>63</v>
      </c>
      <c r="D107" s="29" t="s">
        <v>63</v>
      </c>
      <c r="E107" s="22">
        <v>12606400</v>
      </c>
    </row>
    <row r="108" spans="1:5" x14ac:dyDescent="0.25">
      <c r="A108" s="16" t="s">
        <v>2</v>
      </c>
      <c r="B108" s="16"/>
      <c r="C108" s="16"/>
      <c r="D108" s="16"/>
      <c r="E108" s="16"/>
    </row>
    <row r="109" spans="1:5" x14ac:dyDescent="0.25">
      <c r="A109" s="19" t="s">
        <v>116</v>
      </c>
      <c r="B109" s="16"/>
      <c r="C109" s="16"/>
      <c r="D109" s="16"/>
      <c r="E109" s="16"/>
    </row>
    <row r="110" spans="1:5" x14ac:dyDescent="0.25">
      <c r="A110" s="16" t="s">
        <v>3</v>
      </c>
      <c r="B110" s="17">
        <v>312000</v>
      </c>
      <c r="C110" s="17">
        <v>344000</v>
      </c>
      <c r="D110" s="17">
        <v>376400</v>
      </c>
      <c r="E110" s="17">
        <v>397900</v>
      </c>
    </row>
    <row r="111" spans="1:5" x14ac:dyDescent="0.25">
      <c r="A111" s="16" t="s">
        <v>130</v>
      </c>
      <c r="B111" s="22">
        <v>312000</v>
      </c>
      <c r="C111" s="22">
        <v>344000</v>
      </c>
      <c r="D111" s="22">
        <v>376400</v>
      </c>
      <c r="E111" s="22">
        <v>397900</v>
      </c>
    </row>
    <row r="112" spans="1:5" x14ac:dyDescent="0.25">
      <c r="A112" s="16" t="s">
        <v>2</v>
      </c>
      <c r="B112" s="16"/>
      <c r="C112" s="16"/>
      <c r="D112" s="16"/>
      <c r="E112" s="16"/>
    </row>
    <row r="113" spans="1:5" x14ac:dyDescent="0.25">
      <c r="A113" s="19" t="s">
        <v>115</v>
      </c>
      <c r="B113" s="16"/>
      <c r="C113" s="16"/>
      <c r="D113" s="16"/>
      <c r="E113" s="16"/>
    </row>
    <row r="114" spans="1:5" x14ac:dyDescent="0.25">
      <c r="A114" s="16" t="s">
        <v>3</v>
      </c>
      <c r="B114" s="17">
        <v>-573600</v>
      </c>
      <c r="C114" s="17">
        <v>-635500</v>
      </c>
      <c r="D114" s="17">
        <v>-650500</v>
      </c>
      <c r="E114" s="17">
        <v>-778500</v>
      </c>
    </row>
    <row r="115" spans="1:5" x14ac:dyDescent="0.25">
      <c r="A115" s="16" t="s">
        <v>130</v>
      </c>
      <c r="B115" s="22">
        <v>-573600</v>
      </c>
      <c r="C115" s="22">
        <v>-635500</v>
      </c>
      <c r="D115" s="22">
        <v>-650500</v>
      </c>
      <c r="E115" s="22">
        <v>-778500</v>
      </c>
    </row>
    <row r="116" spans="1:5" ht="15.6" x14ac:dyDescent="0.3">
      <c r="A116" s="46"/>
      <c r="B116" s="5"/>
      <c r="C116" s="5"/>
      <c r="D116" s="5"/>
      <c r="E116" s="5"/>
    </row>
    <row r="117" spans="1:5" x14ac:dyDescent="0.25">
      <c r="A117" s="14" t="s">
        <v>81</v>
      </c>
    </row>
    <row r="118" spans="1:5" ht="16.2" thickBot="1" x14ac:dyDescent="0.35">
      <c r="A118" s="50" t="s">
        <v>129</v>
      </c>
      <c r="B118" s="5"/>
      <c r="C118" s="5"/>
      <c r="D118" s="5"/>
      <c r="E118" s="5"/>
    </row>
    <row r="119" spans="1:5" x14ac:dyDescent="0.25">
      <c r="A119" s="27" t="s">
        <v>127</v>
      </c>
      <c r="B119" s="26" t="s">
        <v>126</v>
      </c>
      <c r="C119" s="26" t="s">
        <v>125</v>
      </c>
      <c r="D119" s="26" t="s">
        <v>124</v>
      </c>
      <c r="E119" s="26" t="s">
        <v>123</v>
      </c>
    </row>
    <row r="120" spans="1:5" x14ac:dyDescent="0.25">
      <c r="A120" s="16" t="s">
        <v>74</v>
      </c>
      <c r="B120" s="20">
        <v>43465</v>
      </c>
      <c r="C120" s="20">
        <v>43830</v>
      </c>
      <c r="D120" s="20">
        <v>44196</v>
      </c>
      <c r="E120" s="20">
        <v>44561</v>
      </c>
    </row>
    <row r="121" spans="1:5" x14ac:dyDescent="0.25">
      <c r="A121" s="16" t="s">
        <v>122</v>
      </c>
      <c r="B121" s="15" t="s">
        <v>0</v>
      </c>
      <c r="C121" s="15" t="s">
        <v>0</v>
      </c>
      <c r="D121" s="15" t="s">
        <v>0</v>
      </c>
      <c r="E121" s="15" t="s">
        <v>0</v>
      </c>
    </row>
    <row r="122" spans="1:5" x14ac:dyDescent="0.25">
      <c r="A122" s="16" t="s">
        <v>2</v>
      </c>
      <c r="B122" s="16"/>
      <c r="C122" s="16"/>
      <c r="D122" s="16"/>
      <c r="E122" s="16"/>
    </row>
    <row r="123" spans="1:5" x14ac:dyDescent="0.25">
      <c r="A123" s="19" t="s">
        <v>277</v>
      </c>
      <c r="B123" s="16"/>
      <c r="C123" s="16"/>
      <c r="D123" s="16"/>
      <c r="E123" s="16"/>
    </row>
    <row r="124" spans="1:5" x14ac:dyDescent="0.25">
      <c r="A124" s="19" t="s">
        <v>121</v>
      </c>
      <c r="B124" s="22">
        <v>2270300</v>
      </c>
      <c r="C124" s="22">
        <v>2231600</v>
      </c>
      <c r="D124" s="22">
        <v>2122300</v>
      </c>
      <c r="E124" s="22">
        <v>3653700</v>
      </c>
    </row>
    <row r="125" spans="1:5" x14ac:dyDescent="0.25">
      <c r="A125" s="19" t="s">
        <v>120</v>
      </c>
      <c r="B125" s="22">
        <v>494200</v>
      </c>
      <c r="C125" s="22">
        <v>507700</v>
      </c>
      <c r="D125" s="22">
        <v>524800</v>
      </c>
      <c r="E125" s="22">
        <v>546100</v>
      </c>
    </row>
    <row r="126" spans="1:5" x14ac:dyDescent="0.25">
      <c r="A126" s="19" t="s">
        <v>119</v>
      </c>
      <c r="B126" s="22">
        <v>-151800</v>
      </c>
      <c r="C126" s="22">
        <v>-140500</v>
      </c>
      <c r="D126" s="22">
        <v>-154800</v>
      </c>
      <c r="E126" s="22">
        <v>-152000</v>
      </c>
    </row>
    <row r="127" spans="1:5" x14ac:dyDescent="0.25">
      <c r="A127" s="19" t="s">
        <v>117</v>
      </c>
      <c r="B127" s="22">
        <v>40000</v>
      </c>
      <c r="C127" s="22">
        <v>20100</v>
      </c>
      <c r="D127" s="22">
        <v>34700</v>
      </c>
      <c r="E127" s="22">
        <v>41800</v>
      </c>
    </row>
    <row r="128" spans="1:5" x14ac:dyDescent="0.25">
      <c r="A128" s="19" t="s">
        <v>68</v>
      </c>
      <c r="B128" s="22">
        <v>328000</v>
      </c>
      <c r="C128" s="22">
        <v>350200</v>
      </c>
      <c r="D128" s="22">
        <v>339400</v>
      </c>
      <c r="E128" s="22">
        <v>360000</v>
      </c>
    </row>
    <row r="129" spans="1:5" x14ac:dyDescent="0.25">
      <c r="A129" s="19" t="s">
        <v>65</v>
      </c>
      <c r="B129" s="22">
        <v>9704500</v>
      </c>
      <c r="C129" s="22">
        <v>10076600</v>
      </c>
      <c r="D129" s="22">
        <v>10489000</v>
      </c>
      <c r="E129" s="22">
        <v>11688000</v>
      </c>
    </row>
    <row r="130" spans="1:5" x14ac:dyDescent="0.25">
      <c r="A130" s="19" t="s">
        <v>116</v>
      </c>
      <c r="B130" s="22">
        <v>321600</v>
      </c>
      <c r="C130" s="22">
        <v>355000</v>
      </c>
      <c r="D130" s="22">
        <v>391300</v>
      </c>
      <c r="E130" s="22">
        <v>416000</v>
      </c>
    </row>
    <row r="131" spans="1:5" x14ac:dyDescent="0.25">
      <c r="A131" s="19" t="s">
        <v>115</v>
      </c>
      <c r="B131" s="22">
        <v>-573600</v>
      </c>
      <c r="C131" s="22">
        <v>-635500</v>
      </c>
      <c r="D131" s="22">
        <v>-650500</v>
      </c>
      <c r="E131" s="22">
        <v>-778500</v>
      </c>
    </row>
    <row r="132" spans="1:5" x14ac:dyDescent="0.25">
      <c r="A132" s="16" t="s">
        <v>2</v>
      </c>
      <c r="B132" s="16"/>
      <c r="C132" s="16"/>
      <c r="D132" s="16"/>
      <c r="E132" s="16"/>
    </row>
    <row r="133" spans="1:5" x14ac:dyDescent="0.25">
      <c r="A133" s="19" t="s">
        <v>234</v>
      </c>
      <c r="B133" s="16"/>
      <c r="C133" s="16"/>
      <c r="D133" s="16"/>
      <c r="E133" s="16"/>
    </row>
    <row r="134" spans="1:5" x14ac:dyDescent="0.25">
      <c r="A134" s="19" t="s">
        <v>121</v>
      </c>
      <c r="B134" s="29" t="s">
        <v>63</v>
      </c>
      <c r="C134" s="29" t="s">
        <v>63</v>
      </c>
      <c r="D134" s="29" t="s">
        <v>63</v>
      </c>
      <c r="E134" s="29" t="s">
        <v>63</v>
      </c>
    </row>
    <row r="135" spans="1:5" x14ac:dyDescent="0.25">
      <c r="A135" s="19" t="s">
        <v>120</v>
      </c>
      <c r="B135" s="22">
        <v>-2000</v>
      </c>
      <c r="C135" s="22">
        <v>-3200</v>
      </c>
      <c r="D135" s="22">
        <v>-2100</v>
      </c>
      <c r="E135" s="22">
        <v>-1800</v>
      </c>
    </row>
    <row r="136" spans="1:5" x14ac:dyDescent="0.25">
      <c r="A136" s="19" t="s">
        <v>119</v>
      </c>
      <c r="B136" s="29" t="s">
        <v>63</v>
      </c>
      <c r="C136" s="29" t="s">
        <v>63</v>
      </c>
      <c r="D136" s="29" t="s">
        <v>63</v>
      </c>
      <c r="E136" s="29" t="s">
        <v>63</v>
      </c>
    </row>
    <row r="137" spans="1:5" x14ac:dyDescent="0.25">
      <c r="A137" s="19" t="s">
        <v>117</v>
      </c>
      <c r="B137" s="22">
        <v>37100</v>
      </c>
      <c r="C137" s="22">
        <v>20700</v>
      </c>
      <c r="D137" s="22">
        <v>-158000</v>
      </c>
      <c r="E137" s="22">
        <v>101000</v>
      </c>
    </row>
    <row r="138" spans="1:5" x14ac:dyDescent="0.25">
      <c r="A138" s="19" t="s">
        <v>68</v>
      </c>
      <c r="B138" s="22">
        <v>108800</v>
      </c>
      <c r="C138" s="22">
        <v>81400</v>
      </c>
      <c r="D138" s="22">
        <v>-515000</v>
      </c>
      <c r="E138" s="22">
        <v>385000</v>
      </c>
    </row>
    <row r="139" spans="1:5" x14ac:dyDescent="0.25">
      <c r="A139" s="19" t="s">
        <v>65</v>
      </c>
      <c r="B139" s="22">
        <v>1169800</v>
      </c>
      <c r="C139" s="22">
        <v>1135400</v>
      </c>
      <c r="D139" s="22">
        <v>378100</v>
      </c>
      <c r="E139" s="22">
        <v>786600</v>
      </c>
    </row>
    <row r="140" spans="1:5" x14ac:dyDescent="0.25">
      <c r="A140" s="19" t="s">
        <v>116</v>
      </c>
      <c r="B140" s="29" t="s">
        <v>63</v>
      </c>
      <c r="C140" s="29" t="s">
        <v>63</v>
      </c>
      <c r="D140" s="29" t="s">
        <v>63</v>
      </c>
      <c r="E140" s="29" t="s">
        <v>63</v>
      </c>
    </row>
    <row r="141" spans="1:5" x14ac:dyDescent="0.25">
      <c r="A141" s="19" t="s">
        <v>115</v>
      </c>
      <c r="B141" s="29" t="s">
        <v>63</v>
      </c>
      <c r="C141" s="29" t="s">
        <v>63</v>
      </c>
      <c r="D141" s="29" t="s">
        <v>63</v>
      </c>
      <c r="E141" s="29" t="s">
        <v>63</v>
      </c>
    </row>
    <row r="142" spans="1:5" x14ac:dyDescent="0.25">
      <c r="A142" s="16" t="s">
        <v>2</v>
      </c>
      <c r="B142" s="16"/>
      <c r="C142" s="16"/>
      <c r="D142" s="16"/>
      <c r="E142" s="16"/>
    </row>
    <row r="143" spans="1:5" x14ac:dyDescent="0.25">
      <c r="A143" s="19" t="s">
        <v>276</v>
      </c>
      <c r="B143" s="16"/>
      <c r="C143" s="16"/>
      <c r="D143" s="16"/>
      <c r="E143" s="16"/>
    </row>
    <row r="144" spans="1:5" x14ac:dyDescent="0.25">
      <c r="A144" s="19" t="s">
        <v>121</v>
      </c>
      <c r="B144" s="29" t="s">
        <v>63</v>
      </c>
      <c r="C144" s="29" t="s">
        <v>63</v>
      </c>
      <c r="D144" s="29" t="s">
        <v>63</v>
      </c>
      <c r="E144" s="29" t="s">
        <v>63</v>
      </c>
    </row>
    <row r="145" spans="1:5" x14ac:dyDescent="0.25">
      <c r="A145" s="19" t="s">
        <v>120</v>
      </c>
      <c r="B145" s="22">
        <v>-2600</v>
      </c>
      <c r="C145" s="22">
        <v>-200</v>
      </c>
      <c r="D145" s="22">
        <v>-500</v>
      </c>
      <c r="E145" s="22">
        <v>-100</v>
      </c>
    </row>
    <row r="146" spans="1:5" x14ac:dyDescent="0.25">
      <c r="A146" s="19" t="s">
        <v>119</v>
      </c>
      <c r="B146" s="22">
        <v>-10200</v>
      </c>
      <c r="C146" s="22">
        <v>-11000</v>
      </c>
      <c r="D146" s="22">
        <v>-5300</v>
      </c>
      <c r="E146" s="22">
        <v>-7200</v>
      </c>
    </row>
    <row r="147" spans="1:5" x14ac:dyDescent="0.25">
      <c r="A147" s="19" t="s">
        <v>117</v>
      </c>
      <c r="B147" s="22">
        <v>-4900</v>
      </c>
      <c r="C147" s="22">
        <v>-11000</v>
      </c>
      <c r="D147" s="22">
        <v>-4100</v>
      </c>
      <c r="E147" s="22">
        <v>-1600</v>
      </c>
    </row>
    <row r="148" spans="1:5" x14ac:dyDescent="0.25">
      <c r="A148" s="19" t="s">
        <v>68</v>
      </c>
      <c r="B148" s="22">
        <v>-11300</v>
      </c>
      <c r="C148" s="22">
        <v>2000</v>
      </c>
      <c r="D148" s="22">
        <v>1900</v>
      </c>
      <c r="E148" s="22">
        <v>-7700</v>
      </c>
    </row>
    <row r="149" spans="1:5" x14ac:dyDescent="0.25">
      <c r="A149" s="19" t="s">
        <v>65</v>
      </c>
      <c r="B149" s="22">
        <v>184800</v>
      </c>
      <c r="C149" s="22">
        <v>107000</v>
      </c>
      <c r="D149" s="22">
        <v>116400</v>
      </c>
      <c r="E149" s="22">
        <v>350300</v>
      </c>
    </row>
    <row r="150" spans="1:5" x14ac:dyDescent="0.25">
      <c r="A150" s="19" t="s">
        <v>116</v>
      </c>
      <c r="B150" s="29" t="s">
        <v>63</v>
      </c>
      <c r="C150" s="29" t="s">
        <v>63</v>
      </c>
      <c r="D150" s="29" t="s">
        <v>63</v>
      </c>
      <c r="E150" s="29" t="s">
        <v>63</v>
      </c>
    </row>
    <row r="151" spans="1:5" x14ac:dyDescent="0.25">
      <c r="A151" s="19" t="s">
        <v>115</v>
      </c>
      <c r="B151" s="29" t="s">
        <v>63</v>
      </c>
      <c r="C151" s="29" t="s">
        <v>63</v>
      </c>
      <c r="D151" s="29" t="s">
        <v>63</v>
      </c>
      <c r="E151" s="29" t="s">
        <v>63</v>
      </c>
    </row>
    <row r="152" spans="1:5" x14ac:dyDescent="0.25">
      <c r="A152" s="16" t="s">
        <v>2</v>
      </c>
      <c r="B152" s="16"/>
      <c r="C152" s="16"/>
      <c r="D152" s="16"/>
      <c r="E152" s="16"/>
    </row>
    <row r="153" spans="1:5" x14ac:dyDescent="0.25">
      <c r="A153" s="19" t="s">
        <v>1</v>
      </c>
      <c r="B153" s="16"/>
      <c r="C153" s="16"/>
      <c r="D153" s="16"/>
      <c r="E153" s="16"/>
    </row>
    <row r="154" spans="1:5" x14ac:dyDescent="0.25">
      <c r="A154" s="19" t="s">
        <v>121</v>
      </c>
      <c r="B154" s="29" t="s">
        <v>63</v>
      </c>
      <c r="C154" s="29" t="s">
        <v>63</v>
      </c>
      <c r="D154" s="29" t="s">
        <v>63</v>
      </c>
      <c r="E154" s="29" t="s">
        <v>63</v>
      </c>
    </row>
    <row r="155" spans="1:5" x14ac:dyDescent="0.25">
      <c r="A155" s="19" t="s">
        <v>120</v>
      </c>
      <c r="B155" s="29" t="s">
        <v>63</v>
      </c>
      <c r="C155" s="29" t="s">
        <v>63</v>
      </c>
      <c r="D155" s="29" t="s">
        <v>63</v>
      </c>
      <c r="E155" s="29" t="s">
        <v>63</v>
      </c>
    </row>
    <row r="156" spans="1:5" x14ac:dyDescent="0.25">
      <c r="A156" s="19" t="s">
        <v>119</v>
      </c>
      <c r="B156" s="22">
        <v>6000</v>
      </c>
      <c r="C156" s="22">
        <v>3600</v>
      </c>
      <c r="D156" s="22">
        <v>1600</v>
      </c>
      <c r="E156" s="22">
        <v>900</v>
      </c>
    </row>
    <row r="157" spans="1:5" x14ac:dyDescent="0.25">
      <c r="A157" s="19" t="s">
        <v>117</v>
      </c>
      <c r="B157" s="29" t="s">
        <v>63</v>
      </c>
      <c r="C157" s="29" t="s">
        <v>63</v>
      </c>
      <c r="D157" s="29" t="s">
        <v>63</v>
      </c>
      <c r="E157" s="29" t="s">
        <v>63</v>
      </c>
    </row>
    <row r="158" spans="1:5" x14ac:dyDescent="0.25">
      <c r="A158" s="19" t="s">
        <v>68</v>
      </c>
      <c r="B158" s="29" t="s">
        <v>63</v>
      </c>
      <c r="C158" s="29" t="s">
        <v>63</v>
      </c>
      <c r="D158" s="29" t="s">
        <v>63</v>
      </c>
      <c r="E158" s="29" t="s">
        <v>63</v>
      </c>
    </row>
    <row r="159" spans="1:5" x14ac:dyDescent="0.25">
      <c r="A159" s="19" t="s">
        <v>65</v>
      </c>
      <c r="B159" s="22">
        <v>-310500</v>
      </c>
      <c r="C159" s="22">
        <v>-294700</v>
      </c>
      <c r="D159" s="22">
        <v>-264700</v>
      </c>
      <c r="E159" s="22">
        <v>-218500</v>
      </c>
    </row>
    <row r="160" spans="1:5" x14ac:dyDescent="0.25">
      <c r="A160" s="19" t="s">
        <v>116</v>
      </c>
      <c r="B160" s="29" t="s">
        <v>63</v>
      </c>
      <c r="C160" s="29" t="s">
        <v>63</v>
      </c>
      <c r="D160" s="29" t="s">
        <v>63</v>
      </c>
      <c r="E160" s="29" t="s">
        <v>63</v>
      </c>
    </row>
    <row r="161" spans="1:5" x14ac:dyDescent="0.25">
      <c r="A161" s="19" t="s">
        <v>115</v>
      </c>
      <c r="B161" s="29" t="s">
        <v>63</v>
      </c>
      <c r="C161" s="29" t="s">
        <v>63</v>
      </c>
      <c r="D161" s="29" t="s">
        <v>63</v>
      </c>
      <c r="E161" s="29" t="s">
        <v>63</v>
      </c>
    </row>
    <row r="162" spans="1:5" x14ac:dyDescent="0.25">
      <c r="A162" s="16"/>
    </row>
    <row r="163" spans="1:5" ht="16.2" thickBot="1" x14ac:dyDescent="0.35">
      <c r="A163" s="50" t="s">
        <v>128</v>
      </c>
      <c r="B163" s="5"/>
      <c r="C163" s="5"/>
      <c r="D163" s="5"/>
      <c r="E163" s="5"/>
    </row>
    <row r="164" spans="1:5" x14ac:dyDescent="0.25">
      <c r="A164" s="27" t="s">
        <v>127</v>
      </c>
      <c r="B164" s="26" t="s">
        <v>126</v>
      </c>
      <c r="C164" s="26" t="s">
        <v>125</v>
      </c>
      <c r="D164" s="26" t="s">
        <v>124</v>
      </c>
      <c r="E164" s="26" t="s">
        <v>123</v>
      </c>
    </row>
    <row r="165" spans="1:5" x14ac:dyDescent="0.25">
      <c r="A165" s="16" t="s">
        <v>74</v>
      </c>
      <c r="B165" s="20">
        <v>43465</v>
      </c>
      <c r="C165" s="20">
        <v>43830</v>
      </c>
      <c r="D165" s="20">
        <v>44196</v>
      </c>
      <c r="E165" s="20">
        <v>44561</v>
      </c>
    </row>
    <row r="166" spans="1:5" x14ac:dyDescent="0.25">
      <c r="A166" s="16" t="s">
        <v>122</v>
      </c>
      <c r="B166" s="15" t="s">
        <v>0</v>
      </c>
      <c r="C166" s="15" t="s">
        <v>0</v>
      </c>
      <c r="D166" s="15" t="s">
        <v>0</v>
      </c>
      <c r="E166" s="15" t="s">
        <v>0</v>
      </c>
    </row>
    <row r="167" spans="1:5" x14ac:dyDescent="0.25">
      <c r="A167" s="16" t="s">
        <v>2</v>
      </c>
      <c r="B167" s="16"/>
      <c r="C167" s="16"/>
      <c r="D167" s="16"/>
      <c r="E167" s="16"/>
    </row>
    <row r="168" spans="1:5" x14ac:dyDescent="0.25">
      <c r="A168" s="19" t="s">
        <v>3</v>
      </c>
      <c r="B168" s="16"/>
      <c r="C168" s="16"/>
      <c r="D168" s="16"/>
      <c r="E168" s="16"/>
    </row>
    <row r="169" spans="1:5" x14ac:dyDescent="0.25">
      <c r="A169" s="19" t="s">
        <v>121</v>
      </c>
      <c r="B169" s="22">
        <v>2270300</v>
      </c>
      <c r="C169" s="22">
        <v>2231600</v>
      </c>
      <c r="D169" s="22">
        <v>2122300</v>
      </c>
      <c r="E169" s="22">
        <v>3653700</v>
      </c>
    </row>
    <row r="170" spans="1:5" x14ac:dyDescent="0.25">
      <c r="A170" s="19" t="s">
        <v>120</v>
      </c>
      <c r="B170" s="22">
        <v>489600</v>
      </c>
      <c r="C170" s="22">
        <v>504300</v>
      </c>
      <c r="D170" s="22">
        <v>522200</v>
      </c>
      <c r="E170" s="22">
        <v>544200</v>
      </c>
    </row>
    <row r="171" spans="1:5" x14ac:dyDescent="0.25">
      <c r="A171" s="19" t="s">
        <v>119</v>
      </c>
      <c r="B171" s="22">
        <v>-167700</v>
      </c>
      <c r="C171" s="22">
        <v>-150700</v>
      </c>
      <c r="D171" s="22">
        <v>-160400</v>
      </c>
      <c r="E171" s="22">
        <v>-161800</v>
      </c>
    </row>
    <row r="172" spans="1:5" x14ac:dyDescent="0.25">
      <c r="A172" s="19" t="s">
        <v>118</v>
      </c>
      <c r="B172" s="22">
        <v>497700</v>
      </c>
      <c r="C172" s="22">
        <v>463400</v>
      </c>
      <c r="D172" s="22">
        <v>-301100</v>
      </c>
      <c r="E172" s="22">
        <v>878500</v>
      </c>
    </row>
    <row r="173" spans="1:5" x14ac:dyDescent="0.25">
      <c r="A173" s="19" t="s">
        <v>117</v>
      </c>
      <c r="B173" s="22">
        <v>72200</v>
      </c>
      <c r="C173" s="22">
        <v>29800</v>
      </c>
      <c r="D173" s="22">
        <v>-127400</v>
      </c>
      <c r="E173" s="22">
        <v>141200</v>
      </c>
    </row>
    <row r="174" spans="1:5" x14ac:dyDescent="0.25">
      <c r="A174" s="19" t="s">
        <v>68</v>
      </c>
      <c r="B174" s="22">
        <v>425500</v>
      </c>
      <c r="C174" s="22">
        <v>433600</v>
      </c>
      <c r="D174" s="22">
        <v>-173700</v>
      </c>
      <c r="E174" s="22">
        <v>737300</v>
      </c>
    </row>
    <row r="175" spans="1:5" x14ac:dyDescent="0.25">
      <c r="A175" s="19" t="s">
        <v>65</v>
      </c>
      <c r="B175" s="29" t="s">
        <v>63</v>
      </c>
      <c r="C175" s="29" t="s">
        <v>63</v>
      </c>
      <c r="D175" s="29" t="s">
        <v>63</v>
      </c>
      <c r="E175" s="22">
        <v>12606400</v>
      </c>
    </row>
    <row r="176" spans="1:5" x14ac:dyDescent="0.25">
      <c r="A176" s="19" t="s">
        <v>116</v>
      </c>
      <c r="B176" s="22">
        <v>312000</v>
      </c>
      <c r="C176" s="22">
        <v>344000</v>
      </c>
      <c r="D176" s="22">
        <v>376400</v>
      </c>
      <c r="E176" s="22">
        <v>397900</v>
      </c>
    </row>
    <row r="177" spans="1:6" x14ac:dyDescent="0.25">
      <c r="A177" s="19" t="s">
        <v>115</v>
      </c>
      <c r="B177" s="22">
        <v>-573600</v>
      </c>
      <c r="C177" s="22">
        <v>-635500</v>
      </c>
      <c r="D177" s="22">
        <v>-650500</v>
      </c>
      <c r="E177" s="22">
        <v>-778500</v>
      </c>
    </row>
    <row r="178" spans="1:6" x14ac:dyDescent="0.25">
      <c r="A178" s="14"/>
    </row>
    <row r="179" spans="1:6" ht="178.5" customHeight="1" x14ac:dyDescent="0.3">
      <c r="A179" s="46" t="s">
        <v>62</v>
      </c>
      <c r="B179" s="5"/>
      <c r="C179" s="5"/>
      <c r="D179" s="5"/>
      <c r="E179" s="5"/>
      <c r="F179" s="5"/>
    </row>
  </sheetData>
  <mergeCells count="9">
    <mergeCell ref="A163:E163"/>
    <mergeCell ref="A179:F179"/>
    <mergeCell ref="A2:L2"/>
    <mergeCell ref="A1:D1"/>
    <mergeCell ref="A13:E13"/>
    <mergeCell ref="A15:E15"/>
    <mergeCell ref="A76:E76"/>
    <mergeCell ref="A116:E116"/>
    <mergeCell ref="A118:E118"/>
  </mergeCells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9D49A-C68D-443A-BFEF-966DA08EF838}">
  <dimension ref="A1:L157"/>
  <sheetViews>
    <sheetView zoomScaleNormal="100" workbookViewId="0">
      <selection activeCell="G21" sqref="G21"/>
    </sheetView>
  </sheetViews>
  <sheetFormatPr defaultRowHeight="13.2" x14ac:dyDescent="0.25"/>
  <cols>
    <col min="1" max="1" width="48.5546875" style="13" customWidth="1"/>
    <col min="2" max="6" width="19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155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154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7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7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7" x14ac:dyDescent="0.25">
      <c r="A19" s="16" t="s">
        <v>2</v>
      </c>
      <c r="B19" s="16"/>
      <c r="C19" s="16"/>
      <c r="D19" s="16"/>
      <c r="E19" s="16"/>
      <c r="F19" s="16"/>
    </row>
    <row r="20" spans="1:7" x14ac:dyDescent="0.25">
      <c r="A20" s="19" t="s">
        <v>121</v>
      </c>
      <c r="B20" s="16"/>
      <c r="C20" s="16"/>
      <c r="D20" s="16"/>
      <c r="E20" s="16"/>
      <c r="F20" s="16"/>
    </row>
    <row r="21" spans="1:7" x14ac:dyDescent="0.25">
      <c r="A21" s="16" t="s">
        <v>235</v>
      </c>
      <c r="B21" s="17">
        <v>450198</v>
      </c>
      <c r="C21" s="17">
        <v>459048</v>
      </c>
      <c r="D21" s="17">
        <v>446088</v>
      </c>
      <c r="E21" s="17">
        <v>480321</v>
      </c>
      <c r="F21" s="17">
        <v>549699</v>
      </c>
      <c r="G21" s="13">
        <f>F21/F26</f>
        <v>0.37645227498255385</v>
      </c>
    </row>
    <row r="22" spans="1:7" x14ac:dyDescent="0.25">
      <c r="A22" s="16" t="s">
        <v>279</v>
      </c>
      <c r="B22" s="17">
        <v>268409</v>
      </c>
      <c r="C22" s="17">
        <v>277204</v>
      </c>
      <c r="D22" s="17">
        <v>238770</v>
      </c>
      <c r="E22" s="17">
        <v>336294</v>
      </c>
      <c r="F22" s="17">
        <v>397983</v>
      </c>
    </row>
    <row r="23" spans="1:7" x14ac:dyDescent="0.25">
      <c r="A23" s="16" t="s">
        <v>278</v>
      </c>
      <c r="B23" s="17">
        <v>197840</v>
      </c>
      <c r="C23" s="17">
        <v>183251</v>
      </c>
      <c r="D23" s="17">
        <v>205249</v>
      </c>
      <c r="E23" s="17">
        <v>380229</v>
      </c>
      <c r="F23" s="17">
        <v>512527</v>
      </c>
    </row>
    <row r="24" spans="1:7" x14ac:dyDescent="0.25">
      <c r="A24" s="16" t="s">
        <v>217</v>
      </c>
      <c r="B24" s="15" t="s">
        <v>63</v>
      </c>
      <c r="C24" s="15" t="s">
        <v>63</v>
      </c>
      <c r="D24" s="15" t="s">
        <v>63</v>
      </c>
      <c r="E24" s="15" t="s">
        <v>63</v>
      </c>
      <c r="F24" s="15" t="s">
        <v>63</v>
      </c>
    </row>
    <row r="25" spans="1:7" x14ac:dyDescent="0.25">
      <c r="A25" s="16" t="s">
        <v>190</v>
      </c>
      <c r="B25" s="15" t="s">
        <v>63</v>
      </c>
      <c r="C25" s="15" t="s">
        <v>63</v>
      </c>
      <c r="D25" s="15" t="s">
        <v>63</v>
      </c>
      <c r="E25" s="15" t="s">
        <v>63</v>
      </c>
      <c r="F25" s="15" t="s">
        <v>63</v>
      </c>
    </row>
    <row r="26" spans="1:7" x14ac:dyDescent="0.25">
      <c r="A26" s="16" t="s">
        <v>131</v>
      </c>
      <c r="B26" s="22">
        <v>916447</v>
      </c>
      <c r="C26" s="22">
        <v>919503</v>
      </c>
      <c r="D26" s="22">
        <v>890107</v>
      </c>
      <c r="E26" s="22">
        <v>1196844</v>
      </c>
      <c r="F26" s="22">
        <v>1460209</v>
      </c>
    </row>
    <row r="27" spans="1:7" x14ac:dyDescent="0.25">
      <c r="A27" s="16" t="s">
        <v>2</v>
      </c>
      <c r="B27" s="16"/>
      <c r="C27" s="16"/>
      <c r="D27" s="16"/>
      <c r="E27" s="16"/>
      <c r="F27" s="16"/>
    </row>
    <row r="28" spans="1:7" x14ac:dyDescent="0.25">
      <c r="A28" s="19" t="s">
        <v>120</v>
      </c>
      <c r="B28" s="16"/>
      <c r="C28" s="16"/>
      <c r="D28" s="16"/>
      <c r="E28" s="16"/>
      <c r="F28" s="16"/>
    </row>
    <row r="29" spans="1:7" x14ac:dyDescent="0.25">
      <c r="A29" s="16" t="s">
        <v>235</v>
      </c>
      <c r="B29" s="17">
        <v>88031</v>
      </c>
      <c r="C29" s="17">
        <v>98417</v>
      </c>
      <c r="D29" s="17">
        <v>107083</v>
      </c>
      <c r="E29" s="17">
        <v>106964</v>
      </c>
      <c r="F29" s="17">
        <v>113138</v>
      </c>
    </row>
    <row r="30" spans="1:7" x14ac:dyDescent="0.25">
      <c r="A30" s="16" t="s">
        <v>279</v>
      </c>
      <c r="B30" s="17">
        <v>18266</v>
      </c>
      <c r="C30" s="17">
        <v>17869</v>
      </c>
      <c r="D30" s="17">
        <v>16103</v>
      </c>
      <c r="E30" s="17">
        <v>24114</v>
      </c>
      <c r="F30" s="17">
        <v>29065</v>
      </c>
    </row>
    <row r="31" spans="1:7" x14ac:dyDescent="0.25">
      <c r="A31" s="16" t="s">
        <v>278</v>
      </c>
      <c r="B31" s="17">
        <v>32917</v>
      </c>
      <c r="C31" s="17">
        <v>28439</v>
      </c>
      <c r="D31" s="17">
        <v>37823</v>
      </c>
      <c r="E31" s="17">
        <v>132760</v>
      </c>
      <c r="F31" s="17">
        <v>264578</v>
      </c>
    </row>
    <row r="32" spans="1:7" x14ac:dyDescent="0.25">
      <c r="A32" s="16" t="s">
        <v>217</v>
      </c>
      <c r="B32" s="17">
        <v>-9825</v>
      </c>
      <c r="C32" s="17">
        <v>-9845</v>
      </c>
      <c r="D32" s="17">
        <v>-13123</v>
      </c>
      <c r="E32" s="17">
        <v>-14130</v>
      </c>
      <c r="F32" s="17">
        <v>-16342</v>
      </c>
    </row>
    <row r="33" spans="1:6" x14ac:dyDescent="0.25">
      <c r="A33" s="16" t="s">
        <v>190</v>
      </c>
      <c r="B33" s="15" t="s">
        <v>63</v>
      </c>
      <c r="C33" s="15" t="s">
        <v>63</v>
      </c>
      <c r="D33" s="15" t="s">
        <v>63</v>
      </c>
      <c r="E33" s="15" t="s">
        <v>63</v>
      </c>
      <c r="F33" s="15" t="s">
        <v>63</v>
      </c>
    </row>
    <row r="34" spans="1:6" x14ac:dyDescent="0.25">
      <c r="A34" s="16" t="s">
        <v>131</v>
      </c>
      <c r="B34" s="22">
        <v>129389</v>
      </c>
      <c r="C34" s="22">
        <v>134880</v>
      </c>
      <c r="D34" s="22">
        <v>147886</v>
      </c>
      <c r="E34" s="22">
        <v>249708</v>
      </c>
      <c r="F34" s="22">
        <v>390439</v>
      </c>
    </row>
    <row r="35" spans="1:6" x14ac:dyDescent="0.25">
      <c r="A35" s="16" t="s">
        <v>2</v>
      </c>
      <c r="B35" s="16"/>
      <c r="C35" s="16"/>
      <c r="D35" s="16"/>
      <c r="E35" s="16"/>
      <c r="F35" s="16"/>
    </row>
    <row r="36" spans="1:6" x14ac:dyDescent="0.25">
      <c r="A36" s="19" t="s">
        <v>119</v>
      </c>
      <c r="B36" s="16"/>
      <c r="C36" s="16"/>
      <c r="D36" s="16"/>
      <c r="E36" s="16"/>
      <c r="F36" s="16"/>
    </row>
    <row r="37" spans="1:6" x14ac:dyDescent="0.25">
      <c r="A37" s="16" t="s">
        <v>235</v>
      </c>
      <c r="B37" s="17">
        <v>-26365</v>
      </c>
      <c r="C37" s="17">
        <v>-26548</v>
      </c>
      <c r="D37" s="17">
        <v>-29848</v>
      </c>
      <c r="E37" s="17">
        <v>-33043</v>
      </c>
      <c r="F37" s="17">
        <v>-31950</v>
      </c>
    </row>
    <row r="38" spans="1:6" x14ac:dyDescent="0.25">
      <c r="A38" s="16" t="s">
        <v>279</v>
      </c>
      <c r="B38" s="17">
        <v>-2230</v>
      </c>
      <c r="C38" s="17">
        <v>-2345</v>
      </c>
      <c r="D38" s="17">
        <v>-2215</v>
      </c>
      <c r="E38" s="17">
        <v>-2239</v>
      </c>
      <c r="F38" s="17">
        <v>-2796</v>
      </c>
    </row>
    <row r="39" spans="1:6" x14ac:dyDescent="0.25">
      <c r="A39" s="16" t="s">
        <v>278</v>
      </c>
      <c r="B39" s="17">
        <v>-609</v>
      </c>
      <c r="C39" s="17">
        <v>-718</v>
      </c>
      <c r="D39" s="17">
        <v>-644</v>
      </c>
      <c r="E39" s="17">
        <v>-587</v>
      </c>
      <c r="F39" s="17">
        <v>-585</v>
      </c>
    </row>
    <row r="40" spans="1:6" x14ac:dyDescent="0.25">
      <c r="A40" s="16" t="s">
        <v>217</v>
      </c>
      <c r="B40" s="17">
        <v>-1204</v>
      </c>
      <c r="C40" s="17">
        <v>-1800</v>
      </c>
      <c r="D40" s="17">
        <v>-1740</v>
      </c>
      <c r="E40" s="17">
        <v>-1902</v>
      </c>
      <c r="F40" s="17">
        <v>-685</v>
      </c>
    </row>
    <row r="41" spans="1:6" x14ac:dyDescent="0.25">
      <c r="A41" s="16" t="s">
        <v>190</v>
      </c>
      <c r="B41" s="15" t="s">
        <v>63</v>
      </c>
      <c r="C41" s="15" t="s">
        <v>63</v>
      </c>
      <c r="D41" s="15" t="s">
        <v>63</v>
      </c>
      <c r="E41" s="15" t="s">
        <v>63</v>
      </c>
      <c r="F41" s="15" t="s">
        <v>63</v>
      </c>
    </row>
    <row r="42" spans="1:6" x14ac:dyDescent="0.25">
      <c r="A42" s="16" t="s">
        <v>131</v>
      </c>
      <c r="B42" s="22">
        <v>-30408</v>
      </c>
      <c r="C42" s="22">
        <v>-31411</v>
      </c>
      <c r="D42" s="22">
        <v>-34447</v>
      </c>
      <c r="E42" s="22">
        <v>-37771</v>
      </c>
      <c r="F42" s="22">
        <v>-36016</v>
      </c>
    </row>
    <row r="43" spans="1:6" x14ac:dyDescent="0.25">
      <c r="A43" s="16" t="s">
        <v>2</v>
      </c>
      <c r="B43" s="16"/>
      <c r="C43" s="16"/>
      <c r="D43" s="16"/>
      <c r="E43" s="16"/>
      <c r="F43" s="16"/>
    </row>
    <row r="44" spans="1:6" x14ac:dyDescent="0.25">
      <c r="A44" s="19" t="s">
        <v>117</v>
      </c>
      <c r="B44" s="16"/>
      <c r="C44" s="16"/>
      <c r="D44" s="16"/>
      <c r="E44" s="16"/>
      <c r="F44" s="16"/>
    </row>
    <row r="45" spans="1:6" x14ac:dyDescent="0.25">
      <c r="A45" s="16" t="s">
        <v>235</v>
      </c>
      <c r="B45" s="17">
        <v>5685</v>
      </c>
      <c r="C45" s="17">
        <v>12867</v>
      </c>
      <c r="D45" s="17">
        <v>12480</v>
      </c>
      <c r="E45" s="17">
        <v>1663</v>
      </c>
      <c r="F45" s="17">
        <v>5065</v>
      </c>
    </row>
    <row r="46" spans="1:6" x14ac:dyDescent="0.25">
      <c r="A46" s="16" t="s">
        <v>279</v>
      </c>
      <c r="B46" s="17">
        <v>3393</v>
      </c>
      <c r="C46" s="17">
        <v>2784</v>
      </c>
      <c r="D46" s="17">
        <v>2939</v>
      </c>
      <c r="E46" s="17">
        <v>4704</v>
      </c>
      <c r="F46" s="17">
        <v>5321</v>
      </c>
    </row>
    <row r="47" spans="1:6" x14ac:dyDescent="0.25">
      <c r="A47" s="16" t="s">
        <v>278</v>
      </c>
      <c r="B47" s="17">
        <v>8728</v>
      </c>
      <c r="C47" s="17">
        <v>7309</v>
      </c>
      <c r="D47" s="17">
        <v>9718</v>
      </c>
      <c r="E47" s="17">
        <v>34374</v>
      </c>
      <c r="F47" s="17">
        <v>68688</v>
      </c>
    </row>
    <row r="48" spans="1:6" x14ac:dyDescent="0.25">
      <c r="A48" s="16" t="s">
        <v>217</v>
      </c>
      <c r="B48" s="17">
        <v>-3218</v>
      </c>
      <c r="C48" s="17">
        <v>-5519</v>
      </c>
      <c r="D48" s="17">
        <v>-4931</v>
      </c>
      <c r="E48" s="17">
        <v>-4689</v>
      </c>
      <c r="F48" s="17">
        <v>-5723</v>
      </c>
    </row>
    <row r="49" spans="1:6" x14ac:dyDescent="0.25">
      <c r="A49" s="16" t="s">
        <v>190</v>
      </c>
      <c r="B49" s="15" t="s">
        <v>63</v>
      </c>
      <c r="C49" s="15" t="s">
        <v>63</v>
      </c>
      <c r="D49" s="15" t="s">
        <v>63</v>
      </c>
      <c r="E49" s="15" t="s">
        <v>63</v>
      </c>
      <c r="F49" s="15" t="s">
        <v>63</v>
      </c>
    </row>
    <row r="50" spans="1:6" x14ac:dyDescent="0.25">
      <c r="A50" s="16" t="s">
        <v>131</v>
      </c>
      <c r="B50" s="22">
        <v>14588</v>
      </c>
      <c r="C50" s="22">
        <v>17441</v>
      </c>
      <c r="D50" s="22">
        <v>20206</v>
      </c>
      <c r="E50" s="22">
        <v>36052</v>
      </c>
      <c r="F50" s="22">
        <v>73351</v>
      </c>
    </row>
    <row r="51" spans="1:6" x14ac:dyDescent="0.25">
      <c r="A51" s="16" t="s">
        <v>2</v>
      </c>
      <c r="B51" s="16"/>
      <c r="C51" s="16"/>
      <c r="D51" s="16"/>
      <c r="E51" s="16"/>
      <c r="F51" s="16"/>
    </row>
    <row r="52" spans="1:6" x14ac:dyDescent="0.25">
      <c r="A52" s="19" t="s">
        <v>68</v>
      </c>
      <c r="B52" s="16"/>
      <c r="C52" s="16"/>
      <c r="D52" s="16"/>
      <c r="E52" s="16"/>
      <c r="F52" s="16"/>
    </row>
    <row r="53" spans="1:6" x14ac:dyDescent="0.25">
      <c r="A53" s="16" t="s">
        <v>235</v>
      </c>
      <c r="B53" s="17">
        <v>54431</v>
      </c>
      <c r="C53" s="17">
        <v>59046</v>
      </c>
      <c r="D53" s="17">
        <v>66778</v>
      </c>
      <c r="E53" s="17">
        <v>72458</v>
      </c>
      <c r="F53" s="17">
        <v>79974</v>
      </c>
    </row>
    <row r="54" spans="1:6" x14ac:dyDescent="0.25">
      <c r="A54" s="16" t="s">
        <v>279</v>
      </c>
      <c r="B54" s="17">
        <v>12839</v>
      </c>
      <c r="C54" s="17">
        <v>12899</v>
      </c>
      <c r="D54" s="17">
        <v>11048</v>
      </c>
      <c r="E54" s="17">
        <v>17186</v>
      </c>
      <c r="F54" s="17">
        <v>20950</v>
      </c>
    </row>
    <row r="55" spans="1:6" x14ac:dyDescent="0.25">
      <c r="A55" s="16" t="s">
        <v>278</v>
      </c>
      <c r="B55" s="17">
        <v>23819</v>
      </c>
      <c r="C55" s="17">
        <v>20572</v>
      </c>
      <c r="D55" s="17">
        <v>27582</v>
      </c>
      <c r="E55" s="17">
        <v>97823</v>
      </c>
      <c r="F55" s="17">
        <v>195374</v>
      </c>
    </row>
    <row r="56" spans="1:6" x14ac:dyDescent="0.25">
      <c r="A56" s="16" t="s">
        <v>217</v>
      </c>
      <c r="B56" s="17">
        <v>-8744</v>
      </c>
      <c r="C56" s="17">
        <v>-5670</v>
      </c>
      <c r="D56" s="17">
        <v>-9557</v>
      </c>
      <c r="E56" s="17">
        <v>-10698</v>
      </c>
      <c r="F56" s="17">
        <v>-12114</v>
      </c>
    </row>
    <row r="57" spans="1:6" x14ac:dyDescent="0.25">
      <c r="A57" s="16" t="s">
        <v>190</v>
      </c>
      <c r="B57" s="15" t="s">
        <v>63</v>
      </c>
      <c r="C57" s="15" t="s">
        <v>63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131</v>
      </c>
      <c r="B58" s="22">
        <v>82345</v>
      </c>
      <c r="C58" s="22">
        <v>86847</v>
      </c>
      <c r="D58" s="22">
        <v>95851</v>
      </c>
      <c r="E58" s="22">
        <v>176769</v>
      </c>
      <c r="F58" s="22">
        <v>284184</v>
      </c>
    </row>
    <row r="59" spans="1:6" x14ac:dyDescent="0.25">
      <c r="A59" s="16" t="s">
        <v>2</v>
      </c>
      <c r="B59" s="16"/>
      <c r="C59" s="16"/>
      <c r="D59" s="16"/>
      <c r="E59" s="16"/>
      <c r="F59" s="16"/>
    </row>
    <row r="60" spans="1:6" x14ac:dyDescent="0.25">
      <c r="A60" s="19" t="s">
        <v>65</v>
      </c>
      <c r="B60" s="16"/>
      <c r="C60" s="16"/>
      <c r="D60" s="16"/>
      <c r="E60" s="16"/>
      <c r="F60" s="16"/>
    </row>
    <row r="61" spans="1:6" x14ac:dyDescent="0.25">
      <c r="A61" s="16" t="s">
        <v>235</v>
      </c>
      <c r="B61" s="17">
        <v>1728534</v>
      </c>
      <c r="C61" s="17">
        <v>1931525</v>
      </c>
      <c r="D61" s="17">
        <v>2233399</v>
      </c>
      <c r="E61" s="17">
        <v>2283776</v>
      </c>
      <c r="F61" s="17">
        <v>2351961</v>
      </c>
    </row>
    <row r="62" spans="1:6" x14ac:dyDescent="0.25">
      <c r="A62" s="16" t="s">
        <v>279</v>
      </c>
      <c r="B62" s="17">
        <v>187556</v>
      </c>
      <c r="C62" s="17">
        <v>195742</v>
      </c>
      <c r="D62" s="17">
        <v>191005</v>
      </c>
      <c r="E62" s="17">
        <v>251044</v>
      </c>
      <c r="F62" s="17">
        <v>245869</v>
      </c>
    </row>
    <row r="63" spans="1:6" x14ac:dyDescent="0.25">
      <c r="A63" s="16" t="s">
        <v>278</v>
      </c>
      <c r="B63" s="17">
        <v>91630</v>
      </c>
      <c r="C63" s="17">
        <v>92049</v>
      </c>
      <c r="D63" s="17">
        <v>99767</v>
      </c>
      <c r="E63" s="17">
        <v>162565</v>
      </c>
      <c r="F63" s="17">
        <v>126318</v>
      </c>
    </row>
    <row r="64" spans="1:6" x14ac:dyDescent="0.25">
      <c r="A64" s="16" t="s">
        <v>217</v>
      </c>
      <c r="B64" s="17">
        <v>44797</v>
      </c>
      <c r="C64" s="17">
        <v>54279</v>
      </c>
      <c r="D64" s="17">
        <v>54183</v>
      </c>
      <c r="E64" s="17">
        <v>57445</v>
      </c>
      <c r="F64" s="17">
        <v>177513</v>
      </c>
    </row>
    <row r="65" spans="1:6" x14ac:dyDescent="0.25">
      <c r="A65" s="16" t="s">
        <v>190</v>
      </c>
      <c r="B65" s="15" t="s">
        <v>63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131</v>
      </c>
      <c r="B66" s="22">
        <v>2052517</v>
      </c>
      <c r="C66" s="22">
        <v>2273595</v>
      </c>
      <c r="D66" s="22">
        <v>2578354</v>
      </c>
      <c r="E66" s="22">
        <v>2754830</v>
      </c>
      <c r="F66" s="22">
        <v>2901661</v>
      </c>
    </row>
    <row r="67" spans="1:6" x14ac:dyDescent="0.25">
      <c r="A67" s="16" t="s">
        <v>2</v>
      </c>
      <c r="B67" s="16"/>
      <c r="C67" s="16"/>
      <c r="D67" s="16"/>
      <c r="E67" s="16"/>
      <c r="F67" s="16"/>
    </row>
    <row r="68" spans="1:6" x14ac:dyDescent="0.25">
      <c r="A68" s="19" t="s">
        <v>116</v>
      </c>
      <c r="B68" s="16"/>
      <c r="C68" s="16"/>
      <c r="D68" s="16"/>
      <c r="E68" s="16"/>
      <c r="F68" s="16"/>
    </row>
    <row r="69" spans="1:6" x14ac:dyDescent="0.25">
      <c r="A69" s="16" t="s">
        <v>235</v>
      </c>
      <c r="B69" s="17">
        <v>55935</v>
      </c>
      <c r="C69" s="17">
        <v>60044</v>
      </c>
      <c r="D69" s="17">
        <v>63171</v>
      </c>
      <c r="E69" s="17">
        <v>71343</v>
      </c>
      <c r="F69" s="17">
        <v>72050</v>
      </c>
    </row>
    <row r="70" spans="1:6" x14ac:dyDescent="0.25">
      <c r="A70" s="16" t="s">
        <v>279</v>
      </c>
      <c r="B70" s="17">
        <v>14794</v>
      </c>
      <c r="C70" s="17">
        <v>14261</v>
      </c>
      <c r="D70" s="17">
        <v>14933</v>
      </c>
      <c r="E70" s="17">
        <v>15436</v>
      </c>
      <c r="F70" s="17">
        <v>16202</v>
      </c>
    </row>
    <row r="71" spans="1:6" x14ac:dyDescent="0.25">
      <c r="A71" s="16" t="s">
        <v>278</v>
      </c>
      <c r="B71" s="17">
        <v>3719</v>
      </c>
      <c r="C71" s="17">
        <v>3451</v>
      </c>
      <c r="D71" s="17">
        <v>3604</v>
      </c>
      <c r="E71" s="17">
        <v>4354</v>
      </c>
      <c r="F71" s="17">
        <v>4205</v>
      </c>
    </row>
    <row r="72" spans="1:6" x14ac:dyDescent="0.25">
      <c r="A72" s="16" t="s">
        <v>217</v>
      </c>
      <c r="B72" s="17">
        <v>218</v>
      </c>
      <c r="C72" s="17">
        <v>330</v>
      </c>
      <c r="D72" s="17">
        <v>329</v>
      </c>
      <c r="E72" s="17">
        <v>225</v>
      </c>
      <c r="F72" s="17">
        <v>140</v>
      </c>
    </row>
    <row r="73" spans="1:6" x14ac:dyDescent="0.25">
      <c r="A73" s="16" t="s">
        <v>190</v>
      </c>
      <c r="B73" s="15" t="s">
        <v>63</v>
      </c>
      <c r="C73" s="15" t="s">
        <v>63</v>
      </c>
      <c r="D73" s="15" t="s">
        <v>63</v>
      </c>
      <c r="E73" s="15" t="s">
        <v>63</v>
      </c>
      <c r="F73" s="15" t="s">
        <v>63</v>
      </c>
    </row>
    <row r="74" spans="1:6" x14ac:dyDescent="0.25">
      <c r="A74" s="16" t="s">
        <v>131</v>
      </c>
      <c r="B74" s="22">
        <v>74666</v>
      </c>
      <c r="C74" s="22">
        <v>78086</v>
      </c>
      <c r="D74" s="22">
        <v>82037</v>
      </c>
      <c r="E74" s="22">
        <v>91358</v>
      </c>
      <c r="F74" s="22">
        <v>92597</v>
      </c>
    </row>
    <row r="75" spans="1:6" x14ac:dyDescent="0.25">
      <c r="A75" s="16" t="s">
        <v>2</v>
      </c>
      <c r="B75" s="16"/>
      <c r="C75" s="16"/>
      <c r="D75" s="16"/>
      <c r="E75" s="16"/>
      <c r="F75" s="16"/>
    </row>
    <row r="76" spans="1:6" x14ac:dyDescent="0.25">
      <c r="A76" s="19" t="s">
        <v>115</v>
      </c>
      <c r="B76" s="16"/>
      <c r="C76" s="16"/>
      <c r="D76" s="16"/>
      <c r="E76" s="16"/>
      <c r="F76" s="16"/>
    </row>
    <row r="77" spans="1:6" x14ac:dyDescent="0.25">
      <c r="A77" s="16" t="s">
        <v>235</v>
      </c>
      <c r="B77" s="17">
        <v>-87287</v>
      </c>
      <c r="C77" s="17">
        <v>-187362</v>
      </c>
      <c r="D77" s="17">
        <v>-356581</v>
      </c>
      <c r="E77" s="17">
        <v>-140031</v>
      </c>
      <c r="F77" s="17">
        <v>-147869</v>
      </c>
    </row>
    <row r="78" spans="1:6" x14ac:dyDescent="0.25">
      <c r="A78" s="16" t="s">
        <v>279</v>
      </c>
      <c r="B78" s="17">
        <v>-13316</v>
      </c>
      <c r="C78" s="17">
        <v>-14268</v>
      </c>
      <c r="D78" s="17">
        <v>-10587</v>
      </c>
      <c r="E78" s="17">
        <v>-20690</v>
      </c>
      <c r="F78" s="17">
        <v>-17954</v>
      </c>
    </row>
    <row r="79" spans="1:6" x14ac:dyDescent="0.25">
      <c r="A79" s="16" t="s">
        <v>278</v>
      </c>
      <c r="B79" s="17">
        <v>-4199</v>
      </c>
      <c r="C79" s="17">
        <v>-5452</v>
      </c>
      <c r="D79" s="17">
        <v>-4322</v>
      </c>
      <c r="E79" s="17">
        <v>-11040</v>
      </c>
      <c r="F79" s="17">
        <v>-5245</v>
      </c>
    </row>
    <row r="80" spans="1:6" x14ac:dyDescent="0.25">
      <c r="A80" s="16" t="s">
        <v>217</v>
      </c>
      <c r="B80" s="17">
        <v>-623</v>
      </c>
      <c r="C80" s="17">
        <v>-283</v>
      </c>
      <c r="D80" s="17">
        <v>-63</v>
      </c>
      <c r="E80" s="17">
        <v>-68</v>
      </c>
      <c r="F80" s="17">
        <v>-66</v>
      </c>
    </row>
    <row r="81" spans="1:6" x14ac:dyDescent="0.25">
      <c r="A81" s="16" t="s">
        <v>190</v>
      </c>
      <c r="B81" s="15" t="s">
        <v>63</v>
      </c>
      <c r="C81" s="15" t="s">
        <v>63</v>
      </c>
      <c r="D81" s="15" t="s">
        <v>63</v>
      </c>
      <c r="E81" s="15" t="s">
        <v>63</v>
      </c>
      <c r="F81" s="15" t="s">
        <v>63</v>
      </c>
    </row>
    <row r="82" spans="1:6" x14ac:dyDescent="0.25">
      <c r="A82" s="16" t="s">
        <v>131</v>
      </c>
      <c r="B82" s="22">
        <v>-105425</v>
      </c>
      <c r="C82" s="22">
        <v>-207365</v>
      </c>
      <c r="D82" s="22">
        <v>-371553</v>
      </c>
      <c r="E82" s="22">
        <v>-171829</v>
      </c>
      <c r="F82" s="22">
        <v>-171134</v>
      </c>
    </row>
    <row r="83" spans="1:6" x14ac:dyDescent="0.25">
      <c r="A83" s="16"/>
    </row>
    <row r="84" spans="1:6" ht="16.2" thickBot="1" x14ac:dyDescent="0.35">
      <c r="A84" s="50" t="s">
        <v>128</v>
      </c>
      <c r="B84" s="5"/>
      <c r="C84" s="5"/>
      <c r="D84" s="5"/>
      <c r="E84" s="5"/>
      <c r="F84" s="5"/>
    </row>
    <row r="85" spans="1:6" x14ac:dyDescent="0.25">
      <c r="A85" s="27" t="s">
        <v>127</v>
      </c>
      <c r="B85" s="26" t="s">
        <v>126</v>
      </c>
      <c r="C85" s="26" t="s">
        <v>125</v>
      </c>
      <c r="D85" s="26" t="s">
        <v>124</v>
      </c>
      <c r="E85" s="26" t="s">
        <v>123</v>
      </c>
      <c r="F85" s="26" t="s">
        <v>189</v>
      </c>
    </row>
    <row r="86" spans="1:6" x14ac:dyDescent="0.25">
      <c r="A86" s="16" t="s">
        <v>74</v>
      </c>
      <c r="B86" s="20">
        <v>43465</v>
      </c>
      <c r="C86" s="20">
        <v>43830</v>
      </c>
      <c r="D86" s="20">
        <v>44196</v>
      </c>
      <c r="E86" s="20">
        <v>44561</v>
      </c>
      <c r="F86" s="20">
        <v>44926</v>
      </c>
    </row>
    <row r="87" spans="1:6" x14ac:dyDescent="0.25">
      <c r="A87" s="16" t="s">
        <v>122</v>
      </c>
      <c r="B87" s="15" t="s">
        <v>0</v>
      </c>
      <c r="C87" s="15" t="s">
        <v>0</v>
      </c>
      <c r="D87" s="15" t="s">
        <v>0</v>
      </c>
      <c r="E87" s="15" t="s">
        <v>0</v>
      </c>
      <c r="F87" s="15" t="s">
        <v>0</v>
      </c>
    </row>
    <row r="88" spans="1:6" x14ac:dyDescent="0.25">
      <c r="A88" s="16" t="s">
        <v>2</v>
      </c>
      <c r="B88" s="16"/>
      <c r="C88" s="16"/>
      <c r="D88" s="16"/>
      <c r="E88" s="16"/>
      <c r="F88" s="16"/>
    </row>
    <row r="89" spans="1:6" x14ac:dyDescent="0.25">
      <c r="A89" s="19" t="s">
        <v>65</v>
      </c>
      <c r="B89" s="16"/>
      <c r="C89" s="16"/>
      <c r="D89" s="16"/>
      <c r="E89" s="16"/>
      <c r="F89" s="16"/>
    </row>
    <row r="90" spans="1:6" x14ac:dyDescent="0.25">
      <c r="A90" s="16" t="s">
        <v>3</v>
      </c>
      <c r="B90" s="17">
        <v>2052517</v>
      </c>
      <c r="C90" s="15" t="s">
        <v>63</v>
      </c>
      <c r="D90" s="15" t="s">
        <v>63</v>
      </c>
      <c r="E90" s="15" t="s">
        <v>63</v>
      </c>
      <c r="F90" s="15" t="s">
        <v>63</v>
      </c>
    </row>
    <row r="91" spans="1:6" x14ac:dyDescent="0.25">
      <c r="A91" s="16" t="s">
        <v>130</v>
      </c>
      <c r="B91" s="22">
        <v>2052517</v>
      </c>
      <c r="C91" s="29" t="s">
        <v>63</v>
      </c>
      <c r="D91" s="29" t="s">
        <v>63</v>
      </c>
      <c r="E91" s="29" t="s">
        <v>63</v>
      </c>
      <c r="F91" s="29" t="s">
        <v>63</v>
      </c>
    </row>
    <row r="92" spans="1:6" ht="15.6" x14ac:dyDescent="0.3">
      <c r="A92" s="46"/>
      <c r="B92" s="5"/>
      <c r="C92" s="5"/>
      <c r="D92" s="5"/>
      <c r="E92" s="5"/>
      <c r="F92" s="5"/>
    </row>
    <row r="93" spans="1:6" x14ac:dyDescent="0.25">
      <c r="A93" s="14" t="s">
        <v>81</v>
      </c>
    </row>
    <row r="94" spans="1:6" ht="16.2" thickBot="1" x14ac:dyDescent="0.35">
      <c r="A94" s="50" t="s">
        <v>129</v>
      </c>
      <c r="B94" s="5"/>
      <c r="C94" s="5"/>
      <c r="D94" s="5"/>
      <c r="E94" s="5"/>
      <c r="F94" s="5"/>
    </row>
    <row r="95" spans="1:6" x14ac:dyDescent="0.25">
      <c r="A95" s="27" t="s">
        <v>127</v>
      </c>
      <c r="B95" s="26" t="s">
        <v>126</v>
      </c>
      <c r="C95" s="26" t="s">
        <v>125</v>
      </c>
      <c r="D95" s="26" t="s">
        <v>124</v>
      </c>
      <c r="E95" s="26" t="s">
        <v>123</v>
      </c>
      <c r="F95" s="26" t="s">
        <v>189</v>
      </c>
    </row>
    <row r="96" spans="1:6" x14ac:dyDescent="0.25">
      <c r="A96" s="16" t="s">
        <v>74</v>
      </c>
      <c r="B96" s="20">
        <v>43465</v>
      </c>
      <c r="C96" s="20">
        <v>43830</v>
      </c>
      <c r="D96" s="20">
        <v>44196</v>
      </c>
      <c r="E96" s="20">
        <v>44561</v>
      </c>
      <c r="F96" s="20">
        <v>44926</v>
      </c>
    </row>
    <row r="97" spans="1:6" x14ac:dyDescent="0.25">
      <c r="A97" s="16" t="s">
        <v>122</v>
      </c>
      <c r="B97" s="15" t="s">
        <v>0</v>
      </c>
      <c r="C97" s="15" t="s">
        <v>0</v>
      </c>
      <c r="D97" s="15" t="s">
        <v>0</v>
      </c>
      <c r="E97" s="15" t="s">
        <v>0</v>
      </c>
      <c r="F97" s="15" t="s">
        <v>0</v>
      </c>
    </row>
    <row r="98" spans="1:6" x14ac:dyDescent="0.25">
      <c r="A98" s="16" t="s">
        <v>2</v>
      </c>
      <c r="B98" s="16"/>
      <c r="C98" s="16"/>
      <c r="D98" s="16"/>
      <c r="E98" s="16"/>
      <c r="F98" s="16"/>
    </row>
    <row r="99" spans="1:6" x14ac:dyDescent="0.25">
      <c r="A99" s="19" t="s">
        <v>235</v>
      </c>
      <c r="B99" s="16"/>
      <c r="C99" s="16"/>
      <c r="D99" s="16"/>
      <c r="E99" s="16"/>
      <c r="F99" s="16"/>
    </row>
    <row r="100" spans="1:6" x14ac:dyDescent="0.25">
      <c r="A100" s="19" t="s">
        <v>121</v>
      </c>
      <c r="B100" s="22">
        <v>450198</v>
      </c>
      <c r="C100" s="22">
        <v>459048</v>
      </c>
      <c r="D100" s="22">
        <v>446088</v>
      </c>
      <c r="E100" s="22">
        <v>480321</v>
      </c>
      <c r="F100" s="22">
        <v>549699</v>
      </c>
    </row>
    <row r="101" spans="1:6" x14ac:dyDescent="0.25">
      <c r="A101" s="19" t="s">
        <v>120</v>
      </c>
      <c r="B101" s="22">
        <v>88031</v>
      </c>
      <c r="C101" s="22">
        <v>98417</v>
      </c>
      <c r="D101" s="22">
        <v>107083</v>
      </c>
      <c r="E101" s="22">
        <v>106964</v>
      </c>
      <c r="F101" s="22">
        <v>113138</v>
      </c>
    </row>
    <row r="102" spans="1:6" x14ac:dyDescent="0.25">
      <c r="A102" s="19" t="s">
        <v>119</v>
      </c>
      <c r="B102" s="22">
        <v>-26365</v>
      </c>
      <c r="C102" s="22">
        <v>-26548</v>
      </c>
      <c r="D102" s="22">
        <v>-29848</v>
      </c>
      <c r="E102" s="22">
        <v>-33043</v>
      </c>
      <c r="F102" s="22">
        <v>-31950</v>
      </c>
    </row>
    <row r="103" spans="1:6" x14ac:dyDescent="0.25">
      <c r="A103" s="19" t="s">
        <v>117</v>
      </c>
      <c r="B103" s="22">
        <v>5685</v>
      </c>
      <c r="C103" s="22">
        <v>12867</v>
      </c>
      <c r="D103" s="22">
        <v>12480</v>
      </c>
      <c r="E103" s="22">
        <v>1663</v>
      </c>
      <c r="F103" s="22">
        <v>5065</v>
      </c>
    </row>
    <row r="104" spans="1:6" x14ac:dyDescent="0.25">
      <c r="A104" s="19" t="s">
        <v>68</v>
      </c>
      <c r="B104" s="22">
        <v>54431</v>
      </c>
      <c r="C104" s="22">
        <v>59046</v>
      </c>
      <c r="D104" s="22">
        <v>66778</v>
      </c>
      <c r="E104" s="22">
        <v>72458</v>
      </c>
      <c r="F104" s="22">
        <v>79974</v>
      </c>
    </row>
    <row r="105" spans="1:6" x14ac:dyDescent="0.25">
      <c r="A105" s="19" t="s">
        <v>65</v>
      </c>
      <c r="B105" s="22">
        <v>1728534</v>
      </c>
      <c r="C105" s="22">
        <v>1931525</v>
      </c>
      <c r="D105" s="22">
        <v>2233399</v>
      </c>
      <c r="E105" s="22">
        <v>2283776</v>
      </c>
      <c r="F105" s="22">
        <v>2351961</v>
      </c>
    </row>
    <row r="106" spans="1:6" x14ac:dyDescent="0.25">
      <c r="A106" s="19" t="s">
        <v>116</v>
      </c>
      <c r="B106" s="22">
        <v>55935</v>
      </c>
      <c r="C106" s="22">
        <v>60044</v>
      </c>
      <c r="D106" s="22">
        <v>63171</v>
      </c>
      <c r="E106" s="22">
        <v>71343</v>
      </c>
      <c r="F106" s="22">
        <v>72050</v>
      </c>
    </row>
    <row r="107" spans="1:6" x14ac:dyDescent="0.25">
      <c r="A107" s="19" t="s">
        <v>115</v>
      </c>
      <c r="B107" s="22">
        <v>-87287</v>
      </c>
      <c r="C107" s="22">
        <v>-187362</v>
      </c>
      <c r="D107" s="22">
        <v>-356581</v>
      </c>
      <c r="E107" s="22">
        <v>-140031</v>
      </c>
      <c r="F107" s="22">
        <v>-147869</v>
      </c>
    </row>
    <row r="108" spans="1:6" x14ac:dyDescent="0.25">
      <c r="A108" s="16" t="s">
        <v>2</v>
      </c>
      <c r="B108" s="16"/>
      <c r="C108" s="16"/>
      <c r="D108" s="16"/>
      <c r="E108" s="16"/>
      <c r="F108" s="16"/>
    </row>
    <row r="109" spans="1:6" x14ac:dyDescent="0.25">
      <c r="A109" s="19" t="s">
        <v>279</v>
      </c>
      <c r="B109" s="16"/>
      <c r="C109" s="16"/>
      <c r="D109" s="16"/>
      <c r="E109" s="16"/>
      <c r="F109" s="16"/>
    </row>
    <row r="110" spans="1:6" x14ac:dyDescent="0.25">
      <c r="A110" s="19" t="s">
        <v>121</v>
      </c>
      <c r="B110" s="22">
        <v>268409</v>
      </c>
      <c r="C110" s="22">
        <v>277204</v>
      </c>
      <c r="D110" s="22">
        <v>238770</v>
      </c>
      <c r="E110" s="22">
        <v>336294</v>
      </c>
      <c r="F110" s="22">
        <v>397983</v>
      </c>
    </row>
    <row r="111" spans="1:6" x14ac:dyDescent="0.25">
      <c r="A111" s="19" t="s">
        <v>120</v>
      </c>
      <c r="B111" s="22">
        <v>18266</v>
      </c>
      <c r="C111" s="22">
        <v>17869</v>
      </c>
      <c r="D111" s="22">
        <v>16103</v>
      </c>
      <c r="E111" s="22">
        <v>24114</v>
      </c>
      <c r="F111" s="22">
        <v>29065</v>
      </c>
    </row>
    <row r="112" spans="1:6" x14ac:dyDescent="0.25">
      <c r="A112" s="19" t="s">
        <v>119</v>
      </c>
      <c r="B112" s="22">
        <v>-2230</v>
      </c>
      <c r="C112" s="22">
        <v>-2345</v>
      </c>
      <c r="D112" s="22">
        <v>-2215</v>
      </c>
      <c r="E112" s="22">
        <v>-2239</v>
      </c>
      <c r="F112" s="22">
        <v>-2796</v>
      </c>
    </row>
    <row r="113" spans="1:6" x14ac:dyDescent="0.25">
      <c r="A113" s="19" t="s">
        <v>117</v>
      </c>
      <c r="B113" s="22">
        <v>3393</v>
      </c>
      <c r="C113" s="22">
        <v>2784</v>
      </c>
      <c r="D113" s="22">
        <v>2939</v>
      </c>
      <c r="E113" s="22">
        <v>4704</v>
      </c>
      <c r="F113" s="22">
        <v>5321</v>
      </c>
    </row>
    <row r="114" spans="1:6" x14ac:dyDescent="0.25">
      <c r="A114" s="19" t="s">
        <v>68</v>
      </c>
      <c r="B114" s="22">
        <v>12839</v>
      </c>
      <c r="C114" s="22">
        <v>12899</v>
      </c>
      <c r="D114" s="22">
        <v>11048</v>
      </c>
      <c r="E114" s="22">
        <v>17186</v>
      </c>
      <c r="F114" s="22">
        <v>20950</v>
      </c>
    </row>
    <row r="115" spans="1:6" x14ac:dyDescent="0.25">
      <c r="A115" s="19" t="s">
        <v>65</v>
      </c>
      <c r="B115" s="22">
        <v>187556</v>
      </c>
      <c r="C115" s="22">
        <v>195742</v>
      </c>
      <c r="D115" s="22">
        <v>191005</v>
      </c>
      <c r="E115" s="22">
        <v>251044</v>
      </c>
      <c r="F115" s="22">
        <v>245869</v>
      </c>
    </row>
    <row r="116" spans="1:6" x14ac:dyDescent="0.25">
      <c r="A116" s="19" t="s">
        <v>116</v>
      </c>
      <c r="B116" s="22">
        <v>14794</v>
      </c>
      <c r="C116" s="22">
        <v>14261</v>
      </c>
      <c r="D116" s="22">
        <v>14933</v>
      </c>
      <c r="E116" s="22">
        <v>15436</v>
      </c>
      <c r="F116" s="22">
        <v>16202</v>
      </c>
    </row>
    <row r="117" spans="1:6" x14ac:dyDescent="0.25">
      <c r="A117" s="19" t="s">
        <v>115</v>
      </c>
      <c r="B117" s="22">
        <v>-13316</v>
      </c>
      <c r="C117" s="22">
        <v>-14268</v>
      </c>
      <c r="D117" s="22">
        <v>-10587</v>
      </c>
      <c r="E117" s="22">
        <v>-20690</v>
      </c>
      <c r="F117" s="22">
        <v>-17954</v>
      </c>
    </row>
    <row r="118" spans="1:6" x14ac:dyDescent="0.25">
      <c r="A118" s="16" t="s">
        <v>2</v>
      </c>
      <c r="B118" s="16"/>
      <c r="C118" s="16"/>
      <c r="D118" s="16"/>
      <c r="E118" s="16"/>
      <c r="F118" s="16"/>
    </row>
    <row r="119" spans="1:6" x14ac:dyDescent="0.25">
      <c r="A119" s="19" t="s">
        <v>278</v>
      </c>
      <c r="B119" s="16"/>
      <c r="C119" s="16"/>
      <c r="D119" s="16"/>
      <c r="E119" s="16"/>
      <c r="F119" s="16"/>
    </row>
    <row r="120" spans="1:6" x14ac:dyDescent="0.25">
      <c r="A120" s="19" t="s">
        <v>121</v>
      </c>
      <c r="B120" s="22">
        <v>197840</v>
      </c>
      <c r="C120" s="22">
        <v>183251</v>
      </c>
      <c r="D120" s="22">
        <v>205249</v>
      </c>
      <c r="E120" s="22">
        <v>380229</v>
      </c>
      <c r="F120" s="22">
        <v>512527</v>
      </c>
    </row>
    <row r="121" spans="1:6" x14ac:dyDescent="0.25">
      <c r="A121" s="19" t="s">
        <v>120</v>
      </c>
      <c r="B121" s="22">
        <v>32917</v>
      </c>
      <c r="C121" s="22">
        <v>28439</v>
      </c>
      <c r="D121" s="22">
        <v>37823</v>
      </c>
      <c r="E121" s="22">
        <v>132760</v>
      </c>
      <c r="F121" s="22">
        <v>264578</v>
      </c>
    </row>
    <row r="122" spans="1:6" x14ac:dyDescent="0.25">
      <c r="A122" s="19" t="s">
        <v>119</v>
      </c>
      <c r="B122" s="22">
        <v>-609</v>
      </c>
      <c r="C122" s="22">
        <v>-718</v>
      </c>
      <c r="D122" s="22">
        <v>-644</v>
      </c>
      <c r="E122" s="22">
        <v>-587</v>
      </c>
      <c r="F122" s="22">
        <v>-585</v>
      </c>
    </row>
    <row r="123" spans="1:6" x14ac:dyDescent="0.25">
      <c r="A123" s="19" t="s">
        <v>117</v>
      </c>
      <c r="B123" s="22">
        <v>8728</v>
      </c>
      <c r="C123" s="22">
        <v>7309</v>
      </c>
      <c r="D123" s="22">
        <v>9718</v>
      </c>
      <c r="E123" s="22">
        <v>34374</v>
      </c>
      <c r="F123" s="22">
        <v>68688</v>
      </c>
    </row>
    <row r="124" spans="1:6" x14ac:dyDescent="0.25">
      <c r="A124" s="19" t="s">
        <v>68</v>
      </c>
      <c r="B124" s="22">
        <v>23819</v>
      </c>
      <c r="C124" s="22">
        <v>20572</v>
      </c>
      <c r="D124" s="22">
        <v>27582</v>
      </c>
      <c r="E124" s="22">
        <v>97823</v>
      </c>
      <c r="F124" s="22">
        <v>195374</v>
      </c>
    </row>
    <row r="125" spans="1:6" x14ac:dyDescent="0.25">
      <c r="A125" s="19" t="s">
        <v>65</v>
      </c>
      <c r="B125" s="22">
        <v>91630</v>
      </c>
      <c r="C125" s="22">
        <v>92049</v>
      </c>
      <c r="D125" s="22">
        <v>99767</v>
      </c>
      <c r="E125" s="22">
        <v>162565</v>
      </c>
      <c r="F125" s="22">
        <v>126318</v>
      </c>
    </row>
    <row r="126" spans="1:6" x14ac:dyDescent="0.25">
      <c r="A126" s="19" t="s">
        <v>116</v>
      </c>
      <c r="B126" s="22">
        <v>3719</v>
      </c>
      <c r="C126" s="22">
        <v>3451</v>
      </c>
      <c r="D126" s="22">
        <v>3604</v>
      </c>
      <c r="E126" s="22">
        <v>4354</v>
      </c>
      <c r="F126" s="22">
        <v>4205</v>
      </c>
    </row>
    <row r="127" spans="1:6" x14ac:dyDescent="0.25">
      <c r="A127" s="19" t="s">
        <v>115</v>
      </c>
      <c r="B127" s="22">
        <v>-4199</v>
      </c>
      <c r="C127" s="22">
        <v>-5452</v>
      </c>
      <c r="D127" s="22">
        <v>-4322</v>
      </c>
      <c r="E127" s="22">
        <v>-11040</v>
      </c>
      <c r="F127" s="22">
        <v>-5245</v>
      </c>
    </row>
    <row r="128" spans="1:6" x14ac:dyDescent="0.25">
      <c r="A128" s="16" t="s">
        <v>2</v>
      </c>
      <c r="B128" s="16"/>
      <c r="C128" s="16"/>
      <c r="D128" s="16"/>
      <c r="E128" s="16"/>
      <c r="F128" s="16"/>
    </row>
    <row r="129" spans="1:6" x14ac:dyDescent="0.25">
      <c r="A129" s="19" t="s">
        <v>217</v>
      </c>
      <c r="B129" s="16"/>
      <c r="C129" s="16"/>
      <c r="D129" s="16"/>
      <c r="E129" s="16"/>
      <c r="F129" s="16"/>
    </row>
    <row r="130" spans="1:6" x14ac:dyDescent="0.25">
      <c r="A130" s="19" t="s">
        <v>121</v>
      </c>
      <c r="B130" s="29" t="s">
        <v>63</v>
      </c>
      <c r="C130" s="29" t="s">
        <v>63</v>
      </c>
      <c r="D130" s="29" t="s">
        <v>63</v>
      </c>
      <c r="E130" s="29" t="s">
        <v>63</v>
      </c>
      <c r="F130" s="29" t="s">
        <v>63</v>
      </c>
    </row>
    <row r="131" spans="1:6" x14ac:dyDescent="0.25">
      <c r="A131" s="19" t="s">
        <v>120</v>
      </c>
      <c r="B131" s="22">
        <v>-9825</v>
      </c>
      <c r="C131" s="22">
        <v>-9845</v>
      </c>
      <c r="D131" s="22">
        <v>-13123</v>
      </c>
      <c r="E131" s="22">
        <v>-14130</v>
      </c>
      <c r="F131" s="22">
        <v>-16342</v>
      </c>
    </row>
    <row r="132" spans="1:6" x14ac:dyDescent="0.25">
      <c r="A132" s="19" t="s">
        <v>119</v>
      </c>
      <c r="B132" s="22">
        <v>-1204</v>
      </c>
      <c r="C132" s="22">
        <v>-1800</v>
      </c>
      <c r="D132" s="22">
        <v>-1740</v>
      </c>
      <c r="E132" s="22">
        <v>-1902</v>
      </c>
      <c r="F132" s="22">
        <v>-685</v>
      </c>
    </row>
    <row r="133" spans="1:6" x14ac:dyDescent="0.25">
      <c r="A133" s="19" t="s">
        <v>117</v>
      </c>
      <c r="B133" s="22">
        <v>-3218</v>
      </c>
      <c r="C133" s="22">
        <v>-5519</v>
      </c>
      <c r="D133" s="22">
        <v>-4931</v>
      </c>
      <c r="E133" s="22">
        <v>-4689</v>
      </c>
      <c r="F133" s="22">
        <v>-5723</v>
      </c>
    </row>
    <row r="134" spans="1:6" x14ac:dyDescent="0.25">
      <c r="A134" s="19" t="s">
        <v>68</v>
      </c>
      <c r="B134" s="22">
        <v>-8744</v>
      </c>
      <c r="C134" s="22">
        <v>-5670</v>
      </c>
      <c r="D134" s="22">
        <v>-9557</v>
      </c>
      <c r="E134" s="22">
        <v>-10698</v>
      </c>
      <c r="F134" s="22">
        <v>-12114</v>
      </c>
    </row>
    <row r="135" spans="1:6" x14ac:dyDescent="0.25">
      <c r="A135" s="19" t="s">
        <v>65</v>
      </c>
      <c r="B135" s="22">
        <v>44797</v>
      </c>
      <c r="C135" s="22">
        <v>54279</v>
      </c>
      <c r="D135" s="22">
        <v>54183</v>
      </c>
      <c r="E135" s="22">
        <v>57445</v>
      </c>
      <c r="F135" s="22">
        <v>177513</v>
      </c>
    </row>
    <row r="136" spans="1:6" x14ac:dyDescent="0.25">
      <c r="A136" s="19" t="s">
        <v>116</v>
      </c>
      <c r="B136" s="22">
        <v>218</v>
      </c>
      <c r="C136" s="22">
        <v>330</v>
      </c>
      <c r="D136" s="22">
        <v>329</v>
      </c>
      <c r="E136" s="22">
        <v>225</v>
      </c>
      <c r="F136" s="22">
        <v>140</v>
      </c>
    </row>
    <row r="137" spans="1:6" x14ac:dyDescent="0.25">
      <c r="A137" s="19" t="s">
        <v>115</v>
      </c>
      <c r="B137" s="22">
        <v>-623</v>
      </c>
      <c r="C137" s="22">
        <v>-283</v>
      </c>
      <c r="D137" s="22">
        <v>-63</v>
      </c>
      <c r="E137" s="22">
        <v>-68</v>
      </c>
      <c r="F137" s="22">
        <v>-66</v>
      </c>
    </row>
    <row r="138" spans="1:6" x14ac:dyDescent="0.25">
      <c r="A138" s="16" t="s">
        <v>2</v>
      </c>
      <c r="B138" s="16"/>
      <c r="C138" s="16"/>
      <c r="D138" s="16"/>
      <c r="E138" s="16"/>
      <c r="F138" s="16"/>
    </row>
    <row r="139" spans="1:6" x14ac:dyDescent="0.25">
      <c r="A139" s="19" t="s">
        <v>190</v>
      </c>
      <c r="B139" s="16"/>
      <c r="C139" s="16"/>
      <c r="D139" s="16"/>
      <c r="E139" s="16"/>
      <c r="F139" s="16"/>
    </row>
    <row r="140" spans="1:6" x14ac:dyDescent="0.25">
      <c r="A140" s="19" t="s">
        <v>121</v>
      </c>
      <c r="B140" s="29" t="s">
        <v>63</v>
      </c>
      <c r="C140" s="29" t="s">
        <v>63</v>
      </c>
      <c r="D140" s="29" t="s">
        <v>63</v>
      </c>
      <c r="E140" s="29" t="s">
        <v>63</v>
      </c>
      <c r="F140" s="29" t="s">
        <v>63</v>
      </c>
    </row>
    <row r="141" spans="1:6" x14ac:dyDescent="0.25">
      <c r="A141" s="19" t="s">
        <v>120</v>
      </c>
      <c r="B141" s="29" t="s">
        <v>63</v>
      </c>
      <c r="C141" s="29" t="s">
        <v>63</v>
      </c>
      <c r="D141" s="29" t="s">
        <v>63</v>
      </c>
      <c r="E141" s="29" t="s">
        <v>63</v>
      </c>
      <c r="F141" s="29" t="s">
        <v>63</v>
      </c>
    </row>
    <row r="142" spans="1:6" x14ac:dyDescent="0.25">
      <c r="A142" s="19" t="s">
        <v>119</v>
      </c>
      <c r="B142" s="29" t="s">
        <v>63</v>
      </c>
      <c r="C142" s="29" t="s">
        <v>63</v>
      </c>
      <c r="D142" s="29" t="s">
        <v>63</v>
      </c>
      <c r="E142" s="29" t="s">
        <v>63</v>
      </c>
      <c r="F142" s="29" t="s">
        <v>63</v>
      </c>
    </row>
    <row r="143" spans="1:6" x14ac:dyDescent="0.25">
      <c r="A143" s="19" t="s">
        <v>117</v>
      </c>
      <c r="B143" s="29" t="s">
        <v>63</v>
      </c>
      <c r="C143" s="29" t="s">
        <v>63</v>
      </c>
      <c r="D143" s="29" t="s">
        <v>63</v>
      </c>
      <c r="E143" s="29" t="s">
        <v>63</v>
      </c>
      <c r="F143" s="29" t="s">
        <v>63</v>
      </c>
    </row>
    <row r="144" spans="1:6" x14ac:dyDescent="0.25">
      <c r="A144" s="19" t="s">
        <v>68</v>
      </c>
      <c r="B144" s="29" t="s">
        <v>63</v>
      </c>
      <c r="C144" s="29" t="s">
        <v>63</v>
      </c>
      <c r="D144" s="29" t="s">
        <v>63</v>
      </c>
      <c r="E144" s="29" t="s">
        <v>63</v>
      </c>
      <c r="F144" s="29" t="s">
        <v>63</v>
      </c>
    </row>
    <row r="145" spans="1:6" x14ac:dyDescent="0.25">
      <c r="A145" s="19" t="s">
        <v>65</v>
      </c>
      <c r="B145" s="29" t="s">
        <v>63</v>
      </c>
      <c r="C145" s="29" t="s">
        <v>63</v>
      </c>
      <c r="D145" s="29" t="s">
        <v>63</v>
      </c>
      <c r="E145" s="29" t="s">
        <v>63</v>
      </c>
      <c r="F145" s="29" t="s">
        <v>63</v>
      </c>
    </row>
    <row r="146" spans="1:6" x14ac:dyDescent="0.25">
      <c r="A146" s="19" t="s">
        <v>116</v>
      </c>
      <c r="B146" s="29" t="s">
        <v>63</v>
      </c>
      <c r="C146" s="29" t="s">
        <v>63</v>
      </c>
      <c r="D146" s="29" t="s">
        <v>63</v>
      </c>
      <c r="E146" s="29" t="s">
        <v>63</v>
      </c>
      <c r="F146" s="29" t="s">
        <v>63</v>
      </c>
    </row>
    <row r="147" spans="1:6" x14ac:dyDescent="0.25">
      <c r="A147" s="19" t="s">
        <v>115</v>
      </c>
      <c r="B147" s="29" t="s">
        <v>63</v>
      </c>
      <c r="C147" s="29" t="s">
        <v>63</v>
      </c>
      <c r="D147" s="29" t="s">
        <v>63</v>
      </c>
      <c r="E147" s="29" t="s">
        <v>63</v>
      </c>
      <c r="F147" s="29" t="s">
        <v>63</v>
      </c>
    </row>
    <row r="148" spans="1:6" x14ac:dyDescent="0.25">
      <c r="A148" s="16"/>
    </row>
    <row r="149" spans="1:6" ht="16.2" thickBot="1" x14ac:dyDescent="0.35">
      <c r="A149" s="50" t="s">
        <v>128</v>
      </c>
      <c r="B149" s="5"/>
    </row>
    <row r="150" spans="1:6" x14ac:dyDescent="0.25">
      <c r="A150" s="27" t="s">
        <v>127</v>
      </c>
      <c r="B150" s="26" t="s">
        <v>126</v>
      </c>
    </row>
    <row r="151" spans="1:6" x14ac:dyDescent="0.25">
      <c r="A151" s="16" t="s">
        <v>74</v>
      </c>
      <c r="B151" s="20">
        <v>43465</v>
      </c>
    </row>
    <row r="152" spans="1:6" x14ac:dyDescent="0.25">
      <c r="A152" s="16" t="s">
        <v>122</v>
      </c>
      <c r="B152" s="15" t="s">
        <v>0</v>
      </c>
    </row>
    <row r="153" spans="1:6" x14ac:dyDescent="0.25">
      <c r="A153" s="16" t="s">
        <v>2</v>
      </c>
      <c r="B153" s="16"/>
    </row>
    <row r="154" spans="1:6" x14ac:dyDescent="0.25">
      <c r="A154" s="19" t="s">
        <v>3</v>
      </c>
      <c r="B154" s="16"/>
    </row>
    <row r="155" spans="1:6" x14ac:dyDescent="0.25">
      <c r="A155" s="19" t="s">
        <v>65</v>
      </c>
      <c r="B155" s="22">
        <v>2052517</v>
      </c>
    </row>
    <row r="156" spans="1:6" x14ac:dyDescent="0.25">
      <c r="A156" s="14"/>
    </row>
    <row r="157" spans="1:6" ht="178.5" customHeight="1" x14ac:dyDescent="0.3">
      <c r="A157" s="46" t="s">
        <v>62</v>
      </c>
      <c r="B157" s="5"/>
      <c r="C157" s="5"/>
      <c r="D157" s="5"/>
      <c r="E157" s="5"/>
      <c r="F157" s="5"/>
    </row>
  </sheetData>
  <mergeCells count="9">
    <mergeCell ref="A149:B149"/>
    <mergeCell ref="A157:F157"/>
    <mergeCell ref="A2:L2"/>
    <mergeCell ref="A1:D1"/>
    <mergeCell ref="A13:F13"/>
    <mergeCell ref="A15:F15"/>
    <mergeCell ref="A84:F84"/>
    <mergeCell ref="A92:F92"/>
    <mergeCell ref="A94:F94"/>
  </mergeCells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13041-BCF3-4576-A155-93B2FEB1C3DF}">
  <dimension ref="A1:L122"/>
  <sheetViews>
    <sheetView zoomScaleNormal="100" workbookViewId="0">
      <selection activeCell="D21" sqref="D21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281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280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</row>
    <row r="16" spans="1:12" x14ac:dyDescent="0.25">
      <c r="A16" s="27" t="s">
        <v>127</v>
      </c>
      <c r="B16" s="26" t="s">
        <v>123</v>
      </c>
      <c r="C16" s="26" t="s">
        <v>189</v>
      </c>
    </row>
    <row r="17" spans="1:4" x14ac:dyDescent="0.25">
      <c r="A17" s="16" t="s">
        <v>74</v>
      </c>
      <c r="B17" s="20">
        <v>44561</v>
      </c>
      <c r="C17" s="20">
        <v>44926</v>
      </c>
    </row>
    <row r="18" spans="1:4" x14ac:dyDescent="0.25">
      <c r="A18" s="16" t="s">
        <v>122</v>
      </c>
      <c r="B18" s="15" t="s">
        <v>0</v>
      </c>
      <c r="C18" s="15" t="s">
        <v>0</v>
      </c>
    </row>
    <row r="19" spans="1:4" x14ac:dyDescent="0.25">
      <c r="A19" s="16" t="s">
        <v>2</v>
      </c>
      <c r="B19" s="16"/>
      <c r="C19" s="16"/>
    </row>
    <row r="20" spans="1:4" x14ac:dyDescent="0.25">
      <c r="A20" s="19" t="s">
        <v>200</v>
      </c>
      <c r="B20" s="16"/>
      <c r="C20" s="16"/>
    </row>
    <row r="21" spans="1:4" x14ac:dyDescent="0.25">
      <c r="A21" s="16" t="s">
        <v>58</v>
      </c>
      <c r="B21" s="17">
        <v>2645000</v>
      </c>
      <c r="C21" s="17">
        <v>2690000</v>
      </c>
      <c r="D21" s="13">
        <v>1</v>
      </c>
    </row>
    <row r="22" spans="1:4" x14ac:dyDescent="0.25">
      <c r="A22" s="16" t="s">
        <v>56</v>
      </c>
      <c r="B22" s="15" t="s">
        <v>63</v>
      </c>
      <c r="C22" s="15" t="s">
        <v>63</v>
      </c>
    </row>
    <row r="23" spans="1:4" x14ac:dyDescent="0.25">
      <c r="A23" s="16" t="s">
        <v>131</v>
      </c>
      <c r="B23" s="22">
        <v>2645000</v>
      </c>
      <c r="C23" s="22">
        <v>2690000</v>
      </c>
    </row>
    <row r="24" spans="1:4" x14ac:dyDescent="0.25">
      <c r="A24" s="16" t="s">
        <v>2</v>
      </c>
      <c r="B24" s="16"/>
      <c r="C24" s="16"/>
    </row>
    <row r="25" spans="1:4" x14ac:dyDescent="0.25">
      <c r="A25" s="19" t="s">
        <v>119</v>
      </c>
      <c r="B25" s="16"/>
      <c r="C25" s="16"/>
    </row>
    <row r="26" spans="1:4" x14ac:dyDescent="0.25">
      <c r="A26" s="16" t="s">
        <v>58</v>
      </c>
      <c r="B26" s="17">
        <v>-233000</v>
      </c>
      <c r="C26" s="17">
        <v>-255000</v>
      </c>
    </row>
    <row r="27" spans="1:4" x14ac:dyDescent="0.25">
      <c r="A27" s="16" t="s">
        <v>56</v>
      </c>
      <c r="B27" s="15" t="s">
        <v>63</v>
      </c>
      <c r="C27" s="15" t="s">
        <v>63</v>
      </c>
    </row>
    <row r="28" spans="1:4" x14ac:dyDescent="0.25">
      <c r="A28" s="16" t="s">
        <v>131</v>
      </c>
      <c r="B28" s="22">
        <v>-233000</v>
      </c>
      <c r="C28" s="22">
        <v>-255000</v>
      </c>
    </row>
    <row r="29" spans="1:4" x14ac:dyDescent="0.25">
      <c r="A29" s="16" t="s">
        <v>2</v>
      </c>
      <c r="B29" s="16"/>
      <c r="C29" s="16"/>
    </row>
    <row r="30" spans="1:4" x14ac:dyDescent="0.25">
      <c r="A30" s="19" t="s">
        <v>117</v>
      </c>
      <c r="B30" s="16"/>
      <c r="C30" s="16"/>
    </row>
    <row r="31" spans="1:4" x14ac:dyDescent="0.25">
      <c r="A31" s="16" t="s">
        <v>58</v>
      </c>
      <c r="B31" s="17">
        <v>110000</v>
      </c>
      <c r="C31" s="17">
        <v>75000</v>
      </c>
    </row>
    <row r="32" spans="1:4" x14ac:dyDescent="0.25">
      <c r="A32" s="16" t="s">
        <v>56</v>
      </c>
      <c r="B32" s="15" t="s">
        <v>63</v>
      </c>
      <c r="C32" s="15" t="s">
        <v>63</v>
      </c>
    </row>
    <row r="33" spans="1:6" x14ac:dyDescent="0.25">
      <c r="A33" s="16" t="s">
        <v>131</v>
      </c>
      <c r="B33" s="22">
        <v>110000</v>
      </c>
      <c r="C33" s="22">
        <v>75000</v>
      </c>
    </row>
    <row r="34" spans="1:6" x14ac:dyDescent="0.25">
      <c r="A34" s="16" t="s">
        <v>2</v>
      </c>
      <c r="B34" s="16"/>
      <c r="C34" s="16"/>
    </row>
    <row r="35" spans="1:6" x14ac:dyDescent="0.25">
      <c r="A35" s="19" t="s">
        <v>68</v>
      </c>
      <c r="B35" s="16"/>
      <c r="C35" s="16"/>
    </row>
    <row r="36" spans="1:6" x14ac:dyDescent="0.25">
      <c r="A36" s="16" t="s">
        <v>58</v>
      </c>
      <c r="B36" s="17">
        <v>622000</v>
      </c>
      <c r="C36" s="17">
        <v>508000</v>
      </c>
    </row>
    <row r="37" spans="1:6" x14ac:dyDescent="0.25">
      <c r="A37" s="16" t="s">
        <v>56</v>
      </c>
      <c r="B37" s="17">
        <v>-3000</v>
      </c>
      <c r="C37" s="17">
        <v>-24000</v>
      </c>
    </row>
    <row r="38" spans="1:6" x14ac:dyDescent="0.25">
      <c r="A38" s="16" t="s">
        <v>131</v>
      </c>
      <c r="B38" s="22">
        <v>619000</v>
      </c>
      <c r="C38" s="22">
        <v>484000</v>
      </c>
    </row>
    <row r="39" spans="1:6" x14ac:dyDescent="0.25">
      <c r="A39" s="16" t="s">
        <v>2</v>
      </c>
      <c r="B39" s="16"/>
      <c r="C39" s="16"/>
    </row>
    <row r="40" spans="1:6" x14ac:dyDescent="0.25">
      <c r="A40" s="19" t="s">
        <v>116</v>
      </c>
      <c r="B40" s="16"/>
      <c r="C40" s="16"/>
    </row>
    <row r="41" spans="1:6" x14ac:dyDescent="0.25">
      <c r="A41" s="16" t="s">
        <v>58</v>
      </c>
      <c r="B41" s="17">
        <v>651000</v>
      </c>
      <c r="C41" s="17">
        <v>753000</v>
      </c>
    </row>
    <row r="42" spans="1:6" x14ac:dyDescent="0.25">
      <c r="A42" s="16" t="s">
        <v>56</v>
      </c>
      <c r="B42" s="15" t="s">
        <v>63</v>
      </c>
      <c r="C42" s="15" t="s">
        <v>63</v>
      </c>
    </row>
    <row r="43" spans="1:6" x14ac:dyDescent="0.25">
      <c r="A43" s="16" t="s">
        <v>131</v>
      </c>
      <c r="B43" s="22">
        <v>651000</v>
      </c>
      <c r="C43" s="22">
        <v>753000</v>
      </c>
    </row>
    <row r="44" spans="1:6" x14ac:dyDescent="0.25">
      <c r="A44" s="16"/>
    </row>
    <row r="45" spans="1:6" ht="16.2" thickBot="1" x14ac:dyDescent="0.35">
      <c r="A45" s="50" t="s">
        <v>128</v>
      </c>
      <c r="B45" s="5"/>
      <c r="C45" s="5"/>
      <c r="D45" s="5"/>
      <c r="E45" s="5"/>
      <c r="F45" s="5"/>
    </row>
    <row r="46" spans="1:6" x14ac:dyDescent="0.25">
      <c r="A46" s="27" t="s">
        <v>127</v>
      </c>
      <c r="B46" s="26" t="s">
        <v>126</v>
      </c>
      <c r="C46" s="26" t="s">
        <v>125</v>
      </c>
      <c r="D46" s="26" t="s">
        <v>124</v>
      </c>
      <c r="E46" s="26" t="s">
        <v>123</v>
      </c>
      <c r="F46" s="26" t="s">
        <v>189</v>
      </c>
    </row>
    <row r="47" spans="1:6" x14ac:dyDescent="0.25">
      <c r="A47" s="16" t="s">
        <v>74</v>
      </c>
      <c r="B47" s="20">
        <v>43465</v>
      </c>
      <c r="C47" s="20">
        <v>43830</v>
      </c>
      <c r="D47" s="20">
        <v>44196</v>
      </c>
      <c r="E47" s="20">
        <v>44561</v>
      </c>
      <c r="F47" s="20">
        <v>44926</v>
      </c>
    </row>
    <row r="48" spans="1:6" x14ac:dyDescent="0.25">
      <c r="A48" s="16" t="s">
        <v>122</v>
      </c>
      <c r="B48" s="15" t="s">
        <v>0</v>
      </c>
      <c r="C48" s="15" t="s">
        <v>0</v>
      </c>
      <c r="D48" s="15" t="s">
        <v>0</v>
      </c>
      <c r="E48" s="15" t="s">
        <v>0</v>
      </c>
      <c r="F48" s="15" t="s">
        <v>0</v>
      </c>
    </row>
    <row r="49" spans="1:6" x14ac:dyDescent="0.25">
      <c r="A49" s="16" t="s">
        <v>2</v>
      </c>
      <c r="B49" s="16"/>
      <c r="C49" s="16"/>
      <c r="D49" s="16"/>
      <c r="E49" s="16"/>
      <c r="F49" s="16"/>
    </row>
    <row r="50" spans="1:6" x14ac:dyDescent="0.25">
      <c r="A50" s="19" t="s">
        <v>121</v>
      </c>
      <c r="B50" s="16"/>
      <c r="C50" s="16"/>
      <c r="D50" s="16"/>
      <c r="E50" s="16"/>
      <c r="F50" s="16"/>
    </row>
    <row r="51" spans="1:6" x14ac:dyDescent="0.25">
      <c r="A51" s="16" t="s">
        <v>3</v>
      </c>
      <c r="B51" s="17">
        <v>3691247</v>
      </c>
      <c r="C51" s="17">
        <v>3471209</v>
      </c>
      <c r="D51" s="17">
        <v>3586982</v>
      </c>
      <c r="E51" s="17">
        <v>3803835</v>
      </c>
      <c r="F51" s="17">
        <v>4324385</v>
      </c>
    </row>
    <row r="52" spans="1:6" x14ac:dyDescent="0.25">
      <c r="A52" s="16" t="s">
        <v>130</v>
      </c>
      <c r="B52" s="22">
        <v>3691247</v>
      </c>
      <c r="C52" s="22">
        <v>3471209</v>
      </c>
      <c r="D52" s="22">
        <v>3586982</v>
      </c>
      <c r="E52" s="22">
        <v>3803835</v>
      </c>
      <c r="F52" s="22">
        <v>4324385</v>
      </c>
    </row>
    <row r="53" spans="1:6" x14ac:dyDescent="0.25">
      <c r="A53" s="16" t="s">
        <v>2</v>
      </c>
      <c r="B53" s="16"/>
      <c r="C53" s="16"/>
      <c r="D53" s="16"/>
      <c r="E53" s="16"/>
      <c r="F53" s="16"/>
    </row>
    <row r="54" spans="1:6" x14ac:dyDescent="0.25">
      <c r="A54" s="19" t="s">
        <v>120</v>
      </c>
      <c r="B54" s="16"/>
      <c r="C54" s="16"/>
      <c r="D54" s="16"/>
      <c r="E54" s="16"/>
      <c r="F54" s="16"/>
    </row>
    <row r="55" spans="1:6" x14ac:dyDescent="0.25">
      <c r="A55" s="16" t="s">
        <v>3</v>
      </c>
      <c r="B55" s="17">
        <v>773687</v>
      </c>
      <c r="C55" s="17">
        <v>671960</v>
      </c>
      <c r="D55" s="17">
        <v>788152</v>
      </c>
      <c r="E55" s="17">
        <v>805310</v>
      </c>
      <c r="F55" s="17">
        <v>731911</v>
      </c>
    </row>
    <row r="56" spans="1:6" x14ac:dyDescent="0.25">
      <c r="A56" s="16" t="s">
        <v>130</v>
      </c>
      <c r="B56" s="22">
        <v>773687</v>
      </c>
      <c r="C56" s="22">
        <v>671960</v>
      </c>
      <c r="D56" s="22">
        <v>788152</v>
      </c>
      <c r="E56" s="22">
        <v>805310</v>
      </c>
      <c r="F56" s="22">
        <v>731911</v>
      </c>
    </row>
    <row r="57" spans="1:6" x14ac:dyDescent="0.25">
      <c r="A57" s="16" t="s">
        <v>2</v>
      </c>
      <c r="B57" s="16"/>
      <c r="C57" s="16"/>
      <c r="D57" s="16"/>
      <c r="E57" s="16"/>
      <c r="F57" s="16"/>
    </row>
    <row r="58" spans="1:6" x14ac:dyDescent="0.25">
      <c r="A58" s="19" t="s">
        <v>119</v>
      </c>
      <c r="B58" s="16"/>
      <c r="C58" s="16"/>
      <c r="D58" s="16"/>
      <c r="E58" s="16"/>
      <c r="F58" s="16"/>
    </row>
    <row r="59" spans="1:6" x14ac:dyDescent="0.25">
      <c r="A59" s="16" t="s">
        <v>3</v>
      </c>
      <c r="B59" s="17">
        <v>-243465</v>
      </c>
      <c r="C59" s="17">
        <v>-235251</v>
      </c>
      <c r="D59" s="17">
        <v>-247501</v>
      </c>
      <c r="E59" s="17">
        <v>-254314</v>
      </c>
      <c r="F59" s="17">
        <v>-283569</v>
      </c>
    </row>
    <row r="60" spans="1:6" x14ac:dyDescent="0.25">
      <c r="A60" s="16" t="s">
        <v>130</v>
      </c>
      <c r="B60" s="22">
        <v>-243465</v>
      </c>
      <c r="C60" s="22">
        <v>-235251</v>
      </c>
      <c r="D60" s="22">
        <v>-247501</v>
      </c>
      <c r="E60" s="22">
        <v>-254314</v>
      </c>
      <c r="F60" s="22">
        <v>-283569</v>
      </c>
    </row>
    <row r="61" spans="1:6" x14ac:dyDescent="0.25">
      <c r="A61" s="16" t="s">
        <v>2</v>
      </c>
      <c r="B61" s="16"/>
      <c r="C61" s="16"/>
      <c r="D61" s="16"/>
      <c r="E61" s="16"/>
      <c r="F61" s="16"/>
    </row>
    <row r="62" spans="1:6" x14ac:dyDescent="0.25">
      <c r="A62" s="19" t="s">
        <v>118</v>
      </c>
      <c r="B62" s="16"/>
      <c r="C62" s="16"/>
      <c r="D62" s="16"/>
      <c r="E62" s="16"/>
      <c r="F62" s="16"/>
    </row>
    <row r="63" spans="1:6" x14ac:dyDescent="0.25">
      <c r="A63" s="16" t="s">
        <v>3</v>
      </c>
      <c r="B63" s="17">
        <v>664442</v>
      </c>
      <c r="C63" s="17">
        <v>542040</v>
      </c>
      <c r="D63" s="17">
        <v>648225</v>
      </c>
      <c r="E63" s="17">
        <v>746030</v>
      </c>
      <c r="F63" s="17">
        <v>575653</v>
      </c>
    </row>
    <row r="64" spans="1:6" x14ac:dyDescent="0.25">
      <c r="A64" s="16" t="s">
        <v>130</v>
      </c>
      <c r="B64" s="22">
        <v>664442</v>
      </c>
      <c r="C64" s="22">
        <v>542040</v>
      </c>
      <c r="D64" s="22">
        <v>648225</v>
      </c>
      <c r="E64" s="22">
        <v>746030</v>
      </c>
      <c r="F64" s="22">
        <v>575653</v>
      </c>
    </row>
    <row r="65" spans="1:6" x14ac:dyDescent="0.25">
      <c r="A65" s="16" t="s">
        <v>2</v>
      </c>
      <c r="B65" s="16"/>
      <c r="C65" s="16"/>
      <c r="D65" s="16"/>
      <c r="E65" s="16"/>
      <c r="F65" s="16"/>
    </row>
    <row r="66" spans="1:6" x14ac:dyDescent="0.25">
      <c r="A66" s="19" t="s">
        <v>117</v>
      </c>
      <c r="B66" s="16"/>
      <c r="C66" s="16"/>
      <c r="D66" s="16"/>
      <c r="E66" s="16"/>
      <c r="F66" s="16"/>
    </row>
    <row r="67" spans="1:6" x14ac:dyDescent="0.25">
      <c r="A67" s="16" t="s">
        <v>3</v>
      </c>
      <c r="B67" s="17">
        <v>133902</v>
      </c>
      <c r="C67" s="17">
        <v>-15773</v>
      </c>
      <c r="D67" s="17">
        <v>78173</v>
      </c>
      <c r="E67" s="17">
        <v>110086</v>
      </c>
      <c r="F67" s="17">
        <v>74827</v>
      </c>
    </row>
    <row r="68" spans="1:6" x14ac:dyDescent="0.25">
      <c r="A68" s="16" t="s">
        <v>130</v>
      </c>
      <c r="B68" s="22">
        <v>133902</v>
      </c>
      <c r="C68" s="22">
        <v>-15773</v>
      </c>
      <c r="D68" s="22">
        <v>78173</v>
      </c>
      <c r="E68" s="22">
        <v>110086</v>
      </c>
      <c r="F68" s="22">
        <v>74827</v>
      </c>
    </row>
    <row r="69" spans="1:6" x14ac:dyDescent="0.25">
      <c r="A69" s="16" t="s">
        <v>2</v>
      </c>
      <c r="B69" s="16"/>
      <c r="C69" s="16"/>
      <c r="D69" s="16"/>
      <c r="E69" s="16"/>
      <c r="F69" s="16"/>
    </row>
    <row r="70" spans="1:6" x14ac:dyDescent="0.25">
      <c r="A70" s="19" t="s">
        <v>68</v>
      </c>
      <c r="B70" s="16"/>
      <c r="C70" s="16"/>
      <c r="D70" s="16"/>
      <c r="E70" s="16"/>
      <c r="F70" s="16"/>
    </row>
    <row r="71" spans="1:6" x14ac:dyDescent="0.25">
      <c r="A71" s="16" t="s">
        <v>3</v>
      </c>
      <c r="B71" s="17">
        <v>511047</v>
      </c>
      <c r="C71" s="17">
        <v>538320</v>
      </c>
      <c r="D71" s="17">
        <v>550559</v>
      </c>
      <c r="E71" s="17">
        <v>618720</v>
      </c>
      <c r="F71" s="17">
        <v>483602</v>
      </c>
    </row>
    <row r="72" spans="1:6" x14ac:dyDescent="0.25">
      <c r="A72" s="16" t="s">
        <v>130</v>
      </c>
      <c r="B72" s="22">
        <v>511047</v>
      </c>
      <c r="C72" s="22">
        <v>538320</v>
      </c>
      <c r="D72" s="22">
        <v>550559</v>
      </c>
      <c r="E72" s="22">
        <v>618720</v>
      </c>
      <c r="F72" s="22">
        <v>483602</v>
      </c>
    </row>
    <row r="73" spans="1:6" x14ac:dyDescent="0.25">
      <c r="A73" s="16" t="s">
        <v>2</v>
      </c>
      <c r="B73" s="16"/>
      <c r="C73" s="16"/>
      <c r="D73" s="16"/>
      <c r="E73" s="16"/>
      <c r="F73" s="16"/>
    </row>
    <row r="74" spans="1:6" x14ac:dyDescent="0.25">
      <c r="A74" s="19" t="s">
        <v>65</v>
      </c>
      <c r="B74" s="16"/>
      <c r="C74" s="16"/>
      <c r="D74" s="16"/>
      <c r="E74" s="16"/>
      <c r="F74" s="16"/>
    </row>
    <row r="75" spans="1:6" x14ac:dyDescent="0.25">
      <c r="A75" s="16" t="s">
        <v>3</v>
      </c>
      <c r="B75" s="17">
        <v>17664202</v>
      </c>
      <c r="C75" s="17">
        <v>18479247</v>
      </c>
      <c r="D75" s="17">
        <v>20020421</v>
      </c>
      <c r="E75" s="17">
        <v>22003222</v>
      </c>
      <c r="F75" s="17">
        <v>22723405</v>
      </c>
    </row>
    <row r="76" spans="1:6" x14ac:dyDescent="0.25">
      <c r="A76" s="16" t="s">
        <v>130</v>
      </c>
      <c r="B76" s="22">
        <v>17664202</v>
      </c>
      <c r="C76" s="22">
        <v>18479247</v>
      </c>
      <c r="D76" s="22">
        <v>20020421</v>
      </c>
      <c r="E76" s="22">
        <v>22003222</v>
      </c>
      <c r="F76" s="22">
        <v>22723405</v>
      </c>
    </row>
    <row r="77" spans="1:6" x14ac:dyDescent="0.25">
      <c r="A77" s="16" t="s">
        <v>2</v>
      </c>
      <c r="B77" s="16"/>
      <c r="C77" s="16"/>
      <c r="D77" s="16"/>
      <c r="E77" s="16"/>
      <c r="F77" s="16"/>
    </row>
    <row r="78" spans="1:6" x14ac:dyDescent="0.25">
      <c r="A78" s="19" t="s">
        <v>116</v>
      </c>
      <c r="B78" s="16"/>
      <c r="C78" s="16"/>
      <c r="D78" s="16"/>
      <c r="E78" s="16"/>
      <c r="F78" s="16"/>
    </row>
    <row r="79" spans="1:6" x14ac:dyDescent="0.25">
      <c r="A79" s="16" t="s">
        <v>3</v>
      </c>
      <c r="B79" s="17">
        <v>650955</v>
      </c>
      <c r="C79" s="17">
        <v>664140</v>
      </c>
      <c r="D79" s="17">
        <v>686253</v>
      </c>
      <c r="E79" s="17">
        <v>719141</v>
      </c>
      <c r="F79" s="17">
        <v>817814</v>
      </c>
    </row>
    <row r="80" spans="1:6" x14ac:dyDescent="0.25">
      <c r="A80" s="16" t="s">
        <v>130</v>
      </c>
      <c r="B80" s="22">
        <v>650955</v>
      </c>
      <c r="C80" s="22">
        <v>664140</v>
      </c>
      <c r="D80" s="22">
        <v>686253</v>
      </c>
      <c r="E80" s="22">
        <v>719141</v>
      </c>
      <c r="F80" s="22">
        <v>817814</v>
      </c>
    </row>
    <row r="81" spans="1:6" x14ac:dyDescent="0.25">
      <c r="A81" s="16" t="s">
        <v>2</v>
      </c>
      <c r="B81" s="16"/>
      <c r="C81" s="16"/>
      <c r="D81" s="16"/>
      <c r="E81" s="16"/>
      <c r="F81" s="16"/>
    </row>
    <row r="82" spans="1:6" x14ac:dyDescent="0.25">
      <c r="A82" s="19" t="s">
        <v>115</v>
      </c>
      <c r="B82" s="16"/>
      <c r="C82" s="16"/>
      <c r="D82" s="16"/>
      <c r="E82" s="16"/>
      <c r="F82" s="16"/>
    </row>
    <row r="83" spans="1:6" x14ac:dyDescent="0.25">
      <c r="A83" s="16" t="s">
        <v>3</v>
      </c>
      <c r="B83" s="17">
        <v>-1203349</v>
      </c>
      <c r="C83" s="17">
        <v>-1209975</v>
      </c>
      <c r="D83" s="17">
        <v>-1345114</v>
      </c>
      <c r="E83" s="17">
        <v>-1494527</v>
      </c>
      <c r="F83" s="17">
        <v>-1735520</v>
      </c>
    </row>
    <row r="84" spans="1:6" x14ac:dyDescent="0.25">
      <c r="A84" s="16" t="s">
        <v>130</v>
      </c>
      <c r="B84" s="22">
        <v>-1203349</v>
      </c>
      <c r="C84" s="22">
        <v>-1209975</v>
      </c>
      <c r="D84" s="22">
        <v>-1345114</v>
      </c>
      <c r="E84" s="22">
        <v>-1494527</v>
      </c>
      <c r="F84" s="22">
        <v>-1735520</v>
      </c>
    </row>
    <row r="85" spans="1:6" ht="15.6" x14ac:dyDescent="0.3">
      <c r="A85" s="46"/>
      <c r="B85" s="5"/>
      <c r="C85" s="5"/>
      <c r="D85" s="5"/>
      <c r="E85" s="5"/>
      <c r="F85" s="5"/>
    </row>
    <row r="86" spans="1:6" x14ac:dyDescent="0.25">
      <c r="A86" s="14" t="s">
        <v>81</v>
      </c>
    </row>
    <row r="87" spans="1:6" ht="16.2" thickBot="1" x14ac:dyDescent="0.35">
      <c r="A87" s="50" t="s">
        <v>129</v>
      </c>
      <c r="B87" s="5"/>
      <c r="C87" s="5"/>
    </row>
    <row r="88" spans="1:6" x14ac:dyDescent="0.25">
      <c r="A88" s="27" t="s">
        <v>127</v>
      </c>
      <c r="B88" s="26" t="s">
        <v>123</v>
      </c>
      <c r="C88" s="26" t="s">
        <v>189</v>
      </c>
    </row>
    <row r="89" spans="1:6" x14ac:dyDescent="0.25">
      <c r="A89" s="16" t="s">
        <v>74</v>
      </c>
      <c r="B89" s="20">
        <v>44561</v>
      </c>
      <c r="C89" s="20">
        <v>44926</v>
      </c>
    </row>
    <row r="90" spans="1:6" x14ac:dyDescent="0.25">
      <c r="A90" s="16" t="s">
        <v>122</v>
      </c>
      <c r="B90" s="15" t="s">
        <v>0</v>
      </c>
      <c r="C90" s="15" t="s">
        <v>0</v>
      </c>
    </row>
    <row r="91" spans="1:6" x14ac:dyDescent="0.25">
      <c r="A91" s="16" t="s">
        <v>2</v>
      </c>
      <c r="B91" s="16"/>
      <c r="C91" s="16"/>
    </row>
    <row r="92" spans="1:6" x14ac:dyDescent="0.25">
      <c r="A92" s="19" t="s">
        <v>58</v>
      </c>
      <c r="B92" s="16"/>
      <c r="C92" s="16"/>
    </row>
    <row r="93" spans="1:6" x14ac:dyDescent="0.25">
      <c r="A93" s="19" t="s">
        <v>200</v>
      </c>
      <c r="B93" s="22">
        <v>2645000</v>
      </c>
      <c r="C93" s="22">
        <v>2690000</v>
      </c>
    </row>
    <row r="94" spans="1:6" x14ac:dyDescent="0.25">
      <c r="A94" s="19" t="s">
        <v>119</v>
      </c>
      <c r="B94" s="22">
        <v>-233000</v>
      </c>
      <c r="C94" s="22">
        <v>-255000</v>
      </c>
    </row>
    <row r="95" spans="1:6" x14ac:dyDescent="0.25">
      <c r="A95" s="19" t="s">
        <v>117</v>
      </c>
      <c r="B95" s="22">
        <v>110000</v>
      </c>
      <c r="C95" s="22">
        <v>75000</v>
      </c>
    </row>
    <row r="96" spans="1:6" x14ac:dyDescent="0.25">
      <c r="A96" s="19" t="s">
        <v>68</v>
      </c>
      <c r="B96" s="22">
        <v>622000</v>
      </c>
      <c r="C96" s="22">
        <v>508000</v>
      </c>
    </row>
    <row r="97" spans="1:6" x14ac:dyDescent="0.25">
      <c r="A97" s="19" t="s">
        <v>116</v>
      </c>
      <c r="B97" s="22">
        <v>651000</v>
      </c>
      <c r="C97" s="22">
        <v>753000</v>
      </c>
    </row>
    <row r="98" spans="1:6" x14ac:dyDescent="0.25">
      <c r="A98" s="16" t="s">
        <v>2</v>
      </c>
      <c r="B98" s="16"/>
      <c r="C98" s="16"/>
    </row>
    <row r="99" spans="1:6" x14ac:dyDescent="0.25">
      <c r="A99" s="19" t="s">
        <v>56</v>
      </c>
      <c r="B99" s="16"/>
      <c r="C99" s="16"/>
    </row>
    <row r="100" spans="1:6" x14ac:dyDescent="0.25">
      <c r="A100" s="19" t="s">
        <v>200</v>
      </c>
      <c r="B100" s="29" t="s">
        <v>63</v>
      </c>
      <c r="C100" s="29" t="s">
        <v>63</v>
      </c>
    </row>
    <row r="101" spans="1:6" x14ac:dyDescent="0.25">
      <c r="A101" s="19" t="s">
        <v>119</v>
      </c>
      <c r="B101" s="29" t="s">
        <v>63</v>
      </c>
      <c r="C101" s="29" t="s">
        <v>63</v>
      </c>
    </row>
    <row r="102" spans="1:6" x14ac:dyDescent="0.25">
      <c r="A102" s="19" t="s">
        <v>117</v>
      </c>
      <c r="B102" s="29" t="s">
        <v>63</v>
      </c>
      <c r="C102" s="29" t="s">
        <v>63</v>
      </c>
    </row>
    <row r="103" spans="1:6" x14ac:dyDescent="0.25">
      <c r="A103" s="19" t="s">
        <v>68</v>
      </c>
      <c r="B103" s="22">
        <v>-3000</v>
      </c>
      <c r="C103" s="22">
        <v>-24000</v>
      </c>
    </row>
    <row r="104" spans="1:6" x14ac:dyDescent="0.25">
      <c r="A104" s="19" t="s">
        <v>116</v>
      </c>
      <c r="B104" s="29" t="s">
        <v>63</v>
      </c>
      <c r="C104" s="29" t="s">
        <v>63</v>
      </c>
    </row>
    <row r="105" spans="1:6" x14ac:dyDescent="0.25">
      <c r="A105" s="16"/>
    </row>
    <row r="106" spans="1:6" ht="16.2" thickBot="1" x14ac:dyDescent="0.35">
      <c r="A106" s="50" t="s">
        <v>128</v>
      </c>
      <c r="B106" s="5"/>
      <c r="C106" s="5"/>
      <c r="D106" s="5"/>
      <c r="E106" s="5"/>
      <c r="F106" s="5"/>
    </row>
    <row r="107" spans="1:6" x14ac:dyDescent="0.25">
      <c r="A107" s="27" t="s">
        <v>127</v>
      </c>
      <c r="B107" s="26" t="s">
        <v>126</v>
      </c>
      <c r="C107" s="26" t="s">
        <v>125</v>
      </c>
      <c r="D107" s="26" t="s">
        <v>124</v>
      </c>
      <c r="E107" s="26" t="s">
        <v>123</v>
      </c>
      <c r="F107" s="26" t="s">
        <v>189</v>
      </c>
    </row>
    <row r="108" spans="1:6" x14ac:dyDescent="0.25">
      <c r="A108" s="16" t="s">
        <v>74</v>
      </c>
      <c r="B108" s="20">
        <v>43465</v>
      </c>
      <c r="C108" s="20">
        <v>43830</v>
      </c>
      <c r="D108" s="20">
        <v>44196</v>
      </c>
      <c r="E108" s="20">
        <v>44561</v>
      </c>
      <c r="F108" s="20">
        <v>44926</v>
      </c>
    </row>
    <row r="109" spans="1:6" x14ac:dyDescent="0.25">
      <c r="A109" s="16" t="s">
        <v>122</v>
      </c>
      <c r="B109" s="15" t="s">
        <v>0</v>
      </c>
      <c r="C109" s="15" t="s">
        <v>0</v>
      </c>
      <c r="D109" s="15" t="s">
        <v>0</v>
      </c>
      <c r="E109" s="15" t="s">
        <v>0</v>
      </c>
      <c r="F109" s="15" t="s">
        <v>0</v>
      </c>
    </row>
    <row r="110" spans="1:6" x14ac:dyDescent="0.25">
      <c r="A110" s="16" t="s">
        <v>2</v>
      </c>
      <c r="B110" s="16"/>
      <c r="C110" s="16"/>
      <c r="D110" s="16"/>
      <c r="E110" s="16"/>
      <c r="F110" s="16"/>
    </row>
    <row r="111" spans="1:6" x14ac:dyDescent="0.25">
      <c r="A111" s="19" t="s">
        <v>3</v>
      </c>
      <c r="B111" s="16"/>
      <c r="C111" s="16"/>
      <c r="D111" s="16"/>
      <c r="E111" s="16"/>
      <c r="F111" s="16"/>
    </row>
    <row r="112" spans="1:6" x14ac:dyDescent="0.25">
      <c r="A112" s="19" t="s">
        <v>121</v>
      </c>
      <c r="B112" s="22">
        <v>3691247</v>
      </c>
      <c r="C112" s="22">
        <v>3471209</v>
      </c>
      <c r="D112" s="22">
        <v>3586982</v>
      </c>
      <c r="E112" s="22">
        <v>3803835</v>
      </c>
      <c r="F112" s="22">
        <v>4324385</v>
      </c>
    </row>
    <row r="113" spans="1:6" x14ac:dyDescent="0.25">
      <c r="A113" s="19" t="s">
        <v>120</v>
      </c>
      <c r="B113" s="22">
        <v>773687</v>
      </c>
      <c r="C113" s="22">
        <v>671960</v>
      </c>
      <c r="D113" s="22">
        <v>788152</v>
      </c>
      <c r="E113" s="22">
        <v>805310</v>
      </c>
      <c r="F113" s="22">
        <v>731911</v>
      </c>
    </row>
    <row r="114" spans="1:6" x14ac:dyDescent="0.25">
      <c r="A114" s="19" t="s">
        <v>119</v>
      </c>
      <c r="B114" s="22">
        <v>-243465</v>
      </c>
      <c r="C114" s="22">
        <v>-235251</v>
      </c>
      <c r="D114" s="22">
        <v>-247501</v>
      </c>
      <c r="E114" s="22">
        <v>-254314</v>
      </c>
      <c r="F114" s="22">
        <v>-283569</v>
      </c>
    </row>
    <row r="115" spans="1:6" x14ac:dyDescent="0.25">
      <c r="A115" s="19" t="s">
        <v>118</v>
      </c>
      <c r="B115" s="22">
        <v>664442</v>
      </c>
      <c r="C115" s="22">
        <v>542040</v>
      </c>
      <c r="D115" s="22">
        <v>648225</v>
      </c>
      <c r="E115" s="22">
        <v>746030</v>
      </c>
      <c r="F115" s="22">
        <v>575653</v>
      </c>
    </row>
    <row r="116" spans="1:6" x14ac:dyDescent="0.25">
      <c r="A116" s="19" t="s">
        <v>117</v>
      </c>
      <c r="B116" s="22">
        <v>133902</v>
      </c>
      <c r="C116" s="22">
        <v>-15773</v>
      </c>
      <c r="D116" s="22">
        <v>78173</v>
      </c>
      <c r="E116" s="22">
        <v>110086</v>
      </c>
      <c r="F116" s="22">
        <v>74827</v>
      </c>
    </row>
    <row r="117" spans="1:6" x14ac:dyDescent="0.25">
      <c r="A117" s="19" t="s">
        <v>68</v>
      </c>
      <c r="B117" s="22">
        <v>511047</v>
      </c>
      <c r="C117" s="22">
        <v>538320</v>
      </c>
      <c r="D117" s="22">
        <v>550559</v>
      </c>
      <c r="E117" s="22">
        <v>618720</v>
      </c>
      <c r="F117" s="22">
        <v>483602</v>
      </c>
    </row>
    <row r="118" spans="1:6" x14ac:dyDescent="0.25">
      <c r="A118" s="19" t="s">
        <v>65</v>
      </c>
      <c r="B118" s="22">
        <v>17664202</v>
      </c>
      <c r="C118" s="22">
        <v>18479247</v>
      </c>
      <c r="D118" s="22">
        <v>20020421</v>
      </c>
      <c r="E118" s="22">
        <v>22003222</v>
      </c>
      <c r="F118" s="22">
        <v>22723405</v>
      </c>
    </row>
    <row r="119" spans="1:6" x14ac:dyDescent="0.25">
      <c r="A119" s="19" t="s">
        <v>116</v>
      </c>
      <c r="B119" s="22">
        <v>650955</v>
      </c>
      <c r="C119" s="22">
        <v>664140</v>
      </c>
      <c r="D119" s="22">
        <v>686253</v>
      </c>
      <c r="E119" s="22">
        <v>719141</v>
      </c>
      <c r="F119" s="22">
        <v>817814</v>
      </c>
    </row>
    <row r="120" spans="1:6" x14ac:dyDescent="0.25">
      <c r="A120" s="19" t="s">
        <v>115</v>
      </c>
      <c r="B120" s="22">
        <v>-1203349</v>
      </c>
      <c r="C120" s="22">
        <v>-1209975</v>
      </c>
      <c r="D120" s="22">
        <v>-1345114</v>
      </c>
      <c r="E120" s="22">
        <v>-1494527</v>
      </c>
      <c r="F120" s="22">
        <v>-1735520</v>
      </c>
    </row>
    <row r="121" spans="1:6" x14ac:dyDescent="0.25">
      <c r="A121" s="14"/>
    </row>
    <row r="122" spans="1:6" ht="178.5" customHeight="1" x14ac:dyDescent="0.3">
      <c r="A122" s="46" t="s">
        <v>62</v>
      </c>
      <c r="B122" s="5"/>
      <c r="C122" s="5"/>
      <c r="D122" s="5"/>
      <c r="E122" s="5"/>
      <c r="F122" s="5"/>
    </row>
  </sheetData>
  <mergeCells count="9">
    <mergeCell ref="A106:F106"/>
    <mergeCell ref="A122:F122"/>
    <mergeCell ref="A2:L2"/>
    <mergeCell ref="A1:D1"/>
    <mergeCell ref="A13:F13"/>
    <mergeCell ref="A15:C15"/>
    <mergeCell ref="A45:F45"/>
    <mergeCell ref="A85:F85"/>
    <mergeCell ref="A87:C87"/>
  </mergeCell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CA0A-3BA7-4304-B5BF-BC4F9FA8E418}">
  <dimension ref="A1:L230"/>
  <sheetViews>
    <sheetView zoomScaleNormal="100" workbookViewId="0">
      <selection activeCell="H21" sqref="H21"/>
    </sheetView>
  </sheetViews>
  <sheetFormatPr defaultRowHeight="13.2" x14ac:dyDescent="0.25"/>
  <cols>
    <col min="1" max="1" width="48.5546875" style="13" customWidth="1"/>
    <col min="2" max="6" width="19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87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86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194</v>
      </c>
      <c r="B21" s="17">
        <v>1059500</v>
      </c>
      <c r="C21" s="17">
        <v>1042400</v>
      </c>
      <c r="D21" s="17">
        <v>987300</v>
      </c>
      <c r="E21" s="17">
        <v>1227900</v>
      </c>
      <c r="F21" s="17">
        <v>1259300</v>
      </c>
      <c r="H21" s="13">
        <f>F21/F27</f>
        <v>0.80174444515184318</v>
      </c>
    </row>
    <row r="22" spans="1:8" x14ac:dyDescent="0.25">
      <c r="A22" s="16" t="s">
        <v>193</v>
      </c>
      <c r="B22" s="17">
        <v>159900</v>
      </c>
      <c r="C22" s="17">
        <v>59600</v>
      </c>
      <c r="D22" s="17">
        <v>79600</v>
      </c>
      <c r="E22" s="17">
        <v>86900</v>
      </c>
      <c r="F22" s="17">
        <v>118300</v>
      </c>
    </row>
    <row r="23" spans="1:8" x14ac:dyDescent="0.25">
      <c r="A23" s="16" t="s">
        <v>192</v>
      </c>
      <c r="B23" s="17">
        <v>107100</v>
      </c>
      <c r="C23" s="17">
        <v>105100</v>
      </c>
      <c r="D23" s="17">
        <v>102200</v>
      </c>
      <c r="E23" s="17">
        <v>104400</v>
      </c>
      <c r="F23" s="17">
        <v>193100</v>
      </c>
    </row>
    <row r="24" spans="1:8" x14ac:dyDescent="0.25">
      <c r="A24" s="16" t="s">
        <v>1</v>
      </c>
      <c r="B24" s="15" t="s">
        <v>63</v>
      </c>
      <c r="C24" s="15" t="s">
        <v>63</v>
      </c>
      <c r="D24" s="15" t="s">
        <v>63</v>
      </c>
      <c r="E24" s="15" t="s">
        <v>63</v>
      </c>
      <c r="F24" s="15" t="s">
        <v>63</v>
      </c>
    </row>
    <row r="25" spans="1:8" x14ac:dyDescent="0.25">
      <c r="A25" s="16" t="s">
        <v>191</v>
      </c>
      <c r="B25" s="17">
        <v>172100</v>
      </c>
      <c r="C25" s="17">
        <v>33400</v>
      </c>
      <c r="D25" s="15" t="s">
        <v>63</v>
      </c>
      <c r="E25" s="15" t="s">
        <v>63</v>
      </c>
      <c r="F25" s="15" t="s">
        <v>63</v>
      </c>
    </row>
    <row r="26" spans="1:8" x14ac:dyDescent="0.25">
      <c r="A26" s="16" t="s">
        <v>190</v>
      </c>
      <c r="B26" s="15" t="s">
        <v>63</v>
      </c>
      <c r="C26" s="15" t="s">
        <v>63</v>
      </c>
      <c r="D26" s="15" t="s">
        <v>63</v>
      </c>
      <c r="E26" s="15" t="s">
        <v>63</v>
      </c>
      <c r="F26" s="15" t="s">
        <v>63</v>
      </c>
    </row>
    <row r="27" spans="1:8" x14ac:dyDescent="0.25">
      <c r="A27" s="16" t="s">
        <v>131</v>
      </c>
      <c r="B27" s="22">
        <v>1498600</v>
      </c>
      <c r="C27" s="22">
        <v>1240500</v>
      </c>
      <c r="D27" s="22">
        <v>1169100</v>
      </c>
      <c r="E27" s="22">
        <v>1419200</v>
      </c>
      <c r="F27" s="22">
        <v>1570700</v>
      </c>
    </row>
    <row r="28" spans="1:8" x14ac:dyDescent="0.25">
      <c r="A28" s="16" t="s">
        <v>2</v>
      </c>
      <c r="B28" s="16"/>
      <c r="C28" s="16"/>
      <c r="D28" s="16"/>
      <c r="E28" s="16"/>
      <c r="F28" s="16"/>
    </row>
    <row r="29" spans="1:8" x14ac:dyDescent="0.25">
      <c r="A29" s="19" t="s">
        <v>120</v>
      </c>
      <c r="B29" s="16"/>
      <c r="C29" s="16"/>
      <c r="D29" s="16"/>
      <c r="E29" s="16"/>
      <c r="F29" s="16"/>
    </row>
    <row r="30" spans="1:8" x14ac:dyDescent="0.25">
      <c r="A30" s="16" t="s">
        <v>194</v>
      </c>
      <c r="B30" s="15" t="s">
        <v>63</v>
      </c>
      <c r="C30" s="15" t="s">
        <v>63</v>
      </c>
      <c r="D30" s="15" t="s">
        <v>63</v>
      </c>
      <c r="E30" s="17">
        <v>142600</v>
      </c>
      <c r="F30" s="17">
        <v>168500</v>
      </c>
    </row>
    <row r="31" spans="1:8" x14ac:dyDescent="0.25">
      <c r="A31" s="16" t="s">
        <v>193</v>
      </c>
      <c r="B31" s="15" t="s">
        <v>63</v>
      </c>
      <c r="C31" s="15" t="s">
        <v>63</v>
      </c>
      <c r="D31" s="15" t="s">
        <v>63</v>
      </c>
      <c r="E31" s="17">
        <v>-13900</v>
      </c>
      <c r="F31" s="17">
        <v>-55000</v>
      </c>
    </row>
    <row r="32" spans="1:8" x14ac:dyDescent="0.25">
      <c r="A32" s="16" t="s">
        <v>192</v>
      </c>
      <c r="B32" s="15" t="s">
        <v>63</v>
      </c>
      <c r="C32" s="15" t="s">
        <v>63</v>
      </c>
      <c r="D32" s="15" t="s">
        <v>63</v>
      </c>
      <c r="E32" s="15" t="s">
        <v>63</v>
      </c>
      <c r="F32" s="15" t="s">
        <v>63</v>
      </c>
    </row>
    <row r="33" spans="1:6" x14ac:dyDescent="0.25">
      <c r="A33" s="16" t="s">
        <v>1</v>
      </c>
      <c r="B33" s="15" t="s">
        <v>63</v>
      </c>
      <c r="C33" s="15" t="s">
        <v>63</v>
      </c>
      <c r="D33" s="15" t="s">
        <v>63</v>
      </c>
      <c r="E33" s="15" t="s">
        <v>63</v>
      </c>
      <c r="F33" s="15" t="s">
        <v>63</v>
      </c>
    </row>
    <row r="34" spans="1:6" x14ac:dyDescent="0.25">
      <c r="A34" s="16" t="s">
        <v>191</v>
      </c>
      <c r="B34" s="15" t="s">
        <v>63</v>
      </c>
      <c r="C34" s="15" t="s">
        <v>63</v>
      </c>
      <c r="D34" s="15" t="s">
        <v>63</v>
      </c>
      <c r="E34" s="15" t="s">
        <v>63</v>
      </c>
      <c r="F34" s="15" t="s">
        <v>63</v>
      </c>
    </row>
    <row r="35" spans="1:6" x14ac:dyDescent="0.25">
      <c r="A35" s="16" t="s">
        <v>190</v>
      </c>
      <c r="B35" s="15" t="s">
        <v>63</v>
      </c>
      <c r="C35" s="15" t="s">
        <v>63</v>
      </c>
      <c r="D35" s="15" t="s">
        <v>63</v>
      </c>
      <c r="E35" s="15" t="s">
        <v>63</v>
      </c>
      <c r="F35" s="15" t="s">
        <v>63</v>
      </c>
    </row>
    <row r="36" spans="1:6" x14ac:dyDescent="0.25">
      <c r="A36" s="16" t="s">
        <v>131</v>
      </c>
      <c r="B36" s="29" t="s">
        <v>63</v>
      </c>
      <c r="C36" s="29" t="s">
        <v>63</v>
      </c>
      <c r="D36" s="29" t="s">
        <v>63</v>
      </c>
      <c r="E36" s="22">
        <v>128700</v>
      </c>
      <c r="F36" s="22">
        <v>113500</v>
      </c>
    </row>
    <row r="37" spans="1:6" x14ac:dyDescent="0.25">
      <c r="A37" s="16" t="s">
        <v>2</v>
      </c>
      <c r="B37" s="16"/>
      <c r="C37" s="16"/>
      <c r="D37" s="16"/>
      <c r="E37" s="16"/>
      <c r="F37" s="16"/>
    </row>
    <row r="38" spans="1:6" x14ac:dyDescent="0.25">
      <c r="A38" s="19" t="s">
        <v>119</v>
      </c>
      <c r="B38" s="16"/>
      <c r="C38" s="16"/>
      <c r="D38" s="16"/>
      <c r="E38" s="16"/>
      <c r="F38" s="16"/>
    </row>
    <row r="39" spans="1:6" x14ac:dyDescent="0.25">
      <c r="A39" s="16" t="s">
        <v>194</v>
      </c>
      <c r="B39" s="17">
        <v>-60200</v>
      </c>
      <c r="C39" s="17">
        <v>-58900</v>
      </c>
      <c r="D39" s="17">
        <v>-58500</v>
      </c>
      <c r="E39" s="17">
        <v>-57300</v>
      </c>
      <c r="F39" s="17">
        <v>-58100</v>
      </c>
    </row>
    <row r="40" spans="1:6" x14ac:dyDescent="0.25">
      <c r="A40" s="16" t="s">
        <v>193</v>
      </c>
      <c r="B40" s="17">
        <v>-3600</v>
      </c>
      <c r="C40" s="17">
        <v>-2800</v>
      </c>
      <c r="D40" s="17">
        <v>-2200</v>
      </c>
      <c r="E40" s="17">
        <v>-1500</v>
      </c>
      <c r="F40" s="17">
        <v>-2300</v>
      </c>
    </row>
    <row r="41" spans="1:6" x14ac:dyDescent="0.25">
      <c r="A41" s="16" t="s">
        <v>192</v>
      </c>
      <c r="B41" s="17">
        <v>-7300</v>
      </c>
      <c r="C41" s="17">
        <v>-8000</v>
      </c>
      <c r="D41" s="17">
        <v>-13200</v>
      </c>
      <c r="E41" s="17">
        <v>-13200</v>
      </c>
      <c r="F41" s="17">
        <v>-19600</v>
      </c>
    </row>
    <row r="42" spans="1:6" x14ac:dyDescent="0.25">
      <c r="A42" s="16" t="s">
        <v>1</v>
      </c>
      <c r="B42" s="17">
        <v>4700</v>
      </c>
      <c r="C42" s="17">
        <v>5000</v>
      </c>
      <c r="D42" s="17">
        <v>8300</v>
      </c>
      <c r="E42" s="17">
        <v>2900</v>
      </c>
      <c r="F42" s="17">
        <v>4800</v>
      </c>
    </row>
    <row r="43" spans="1:6" x14ac:dyDescent="0.25">
      <c r="A43" s="16" t="s">
        <v>191</v>
      </c>
      <c r="B43" s="17">
        <v>-1500</v>
      </c>
      <c r="C43" s="17">
        <v>-200</v>
      </c>
      <c r="D43" s="15" t="s">
        <v>63</v>
      </c>
      <c r="E43" s="15" t="s">
        <v>63</v>
      </c>
      <c r="F43" s="15" t="s">
        <v>63</v>
      </c>
    </row>
    <row r="44" spans="1:6" x14ac:dyDescent="0.25">
      <c r="A44" s="16" t="s">
        <v>190</v>
      </c>
      <c r="B44" s="15" t="s">
        <v>63</v>
      </c>
      <c r="C44" s="15" t="s">
        <v>63</v>
      </c>
      <c r="D44" s="15" t="s">
        <v>63</v>
      </c>
      <c r="E44" s="15" t="s">
        <v>63</v>
      </c>
      <c r="F44" s="15" t="s">
        <v>63</v>
      </c>
    </row>
    <row r="45" spans="1:6" x14ac:dyDescent="0.25">
      <c r="A45" s="16" t="s">
        <v>131</v>
      </c>
      <c r="B45" s="22">
        <v>-67900</v>
      </c>
      <c r="C45" s="22">
        <v>-64900</v>
      </c>
      <c r="D45" s="22">
        <v>-65600</v>
      </c>
      <c r="E45" s="22">
        <v>-69100</v>
      </c>
      <c r="F45" s="22">
        <v>-75200</v>
      </c>
    </row>
    <row r="46" spans="1:6" x14ac:dyDescent="0.25">
      <c r="A46" s="16" t="s">
        <v>2</v>
      </c>
      <c r="B46" s="16"/>
      <c r="C46" s="16"/>
      <c r="D46" s="16"/>
      <c r="E46" s="16"/>
      <c r="F46" s="16"/>
    </row>
    <row r="47" spans="1:6" x14ac:dyDescent="0.25">
      <c r="A47" s="19" t="s">
        <v>118</v>
      </c>
      <c r="B47" s="16"/>
      <c r="C47" s="16"/>
      <c r="D47" s="16"/>
      <c r="E47" s="16"/>
      <c r="F47" s="16"/>
    </row>
    <row r="48" spans="1:6" x14ac:dyDescent="0.25">
      <c r="A48" s="16" t="s">
        <v>194</v>
      </c>
      <c r="B48" s="15" t="s">
        <v>63</v>
      </c>
      <c r="C48" s="15" t="s">
        <v>63</v>
      </c>
      <c r="D48" s="15" t="s">
        <v>63</v>
      </c>
      <c r="E48" s="17">
        <v>112500</v>
      </c>
      <c r="F48" s="17">
        <v>139500</v>
      </c>
    </row>
    <row r="49" spans="1:6" x14ac:dyDescent="0.25">
      <c r="A49" s="16" t="s">
        <v>193</v>
      </c>
      <c r="B49" s="15" t="s">
        <v>63</v>
      </c>
      <c r="C49" s="15" t="s">
        <v>63</v>
      </c>
      <c r="D49" s="15" t="s">
        <v>63</v>
      </c>
      <c r="E49" s="17">
        <v>-15100</v>
      </c>
      <c r="F49" s="17">
        <v>-46500</v>
      </c>
    </row>
    <row r="50" spans="1:6" x14ac:dyDescent="0.25">
      <c r="A50" s="16" t="s">
        <v>192</v>
      </c>
      <c r="B50" s="15" t="s">
        <v>63</v>
      </c>
      <c r="C50" s="15" t="s">
        <v>63</v>
      </c>
      <c r="D50" s="15" t="s">
        <v>63</v>
      </c>
      <c r="E50" s="15" t="s">
        <v>63</v>
      </c>
      <c r="F50" s="15" t="s">
        <v>63</v>
      </c>
    </row>
    <row r="51" spans="1:6" x14ac:dyDescent="0.25">
      <c r="A51" s="16" t="s">
        <v>1</v>
      </c>
      <c r="B51" s="15" t="s">
        <v>63</v>
      </c>
      <c r="C51" s="15" t="s">
        <v>63</v>
      </c>
      <c r="D51" s="15" t="s">
        <v>63</v>
      </c>
      <c r="E51" s="15" t="s">
        <v>63</v>
      </c>
      <c r="F51" s="15" t="s">
        <v>63</v>
      </c>
    </row>
    <row r="52" spans="1:6" x14ac:dyDescent="0.25">
      <c r="A52" s="16" t="s">
        <v>191</v>
      </c>
      <c r="B52" s="15" t="s">
        <v>63</v>
      </c>
      <c r="C52" s="15" t="s">
        <v>63</v>
      </c>
      <c r="D52" s="15" t="s">
        <v>63</v>
      </c>
      <c r="E52" s="15" t="s">
        <v>63</v>
      </c>
      <c r="F52" s="15" t="s">
        <v>63</v>
      </c>
    </row>
    <row r="53" spans="1:6" x14ac:dyDescent="0.25">
      <c r="A53" s="16" t="s">
        <v>190</v>
      </c>
      <c r="B53" s="15" t="s">
        <v>63</v>
      </c>
      <c r="C53" s="15" t="s">
        <v>63</v>
      </c>
      <c r="D53" s="15" t="s">
        <v>63</v>
      </c>
      <c r="E53" s="15" t="s">
        <v>63</v>
      </c>
      <c r="F53" s="15" t="s">
        <v>63</v>
      </c>
    </row>
    <row r="54" spans="1:6" x14ac:dyDescent="0.25">
      <c r="A54" s="16" t="s">
        <v>131</v>
      </c>
      <c r="B54" s="29" t="s">
        <v>63</v>
      </c>
      <c r="C54" s="29" t="s">
        <v>63</v>
      </c>
      <c r="D54" s="29" t="s">
        <v>63</v>
      </c>
      <c r="E54" s="22">
        <v>97400</v>
      </c>
      <c r="F54" s="22">
        <v>93000</v>
      </c>
    </row>
    <row r="55" spans="1:6" x14ac:dyDescent="0.25">
      <c r="A55" s="16" t="s">
        <v>2</v>
      </c>
      <c r="B55" s="16"/>
      <c r="C55" s="16"/>
      <c r="D55" s="16"/>
      <c r="E55" s="16"/>
      <c r="F55" s="16"/>
    </row>
    <row r="56" spans="1:6" x14ac:dyDescent="0.25">
      <c r="A56" s="19" t="s">
        <v>117</v>
      </c>
      <c r="B56" s="16"/>
      <c r="C56" s="16"/>
      <c r="D56" s="16"/>
      <c r="E56" s="16"/>
      <c r="F56" s="16"/>
    </row>
    <row r="57" spans="1:6" x14ac:dyDescent="0.25">
      <c r="A57" s="16" t="s">
        <v>194</v>
      </c>
      <c r="B57" s="17">
        <v>-15500</v>
      </c>
      <c r="C57" s="17">
        <v>-7100</v>
      </c>
      <c r="D57" s="17">
        <v>-19400</v>
      </c>
      <c r="E57" s="17">
        <v>-16600</v>
      </c>
      <c r="F57" s="17">
        <v>-10400</v>
      </c>
    </row>
    <row r="58" spans="1:6" x14ac:dyDescent="0.25">
      <c r="A58" s="16" t="s">
        <v>193</v>
      </c>
      <c r="B58" s="17">
        <v>-1000</v>
      </c>
      <c r="C58" s="17">
        <v>-11900</v>
      </c>
      <c r="D58" s="17">
        <v>-23000</v>
      </c>
      <c r="E58" s="17">
        <v>-16600</v>
      </c>
      <c r="F58" s="17">
        <v>-15400</v>
      </c>
    </row>
    <row r="59" spans="1:6" x14ac:dyDescent="0.25">
      <c r="A59" s="16" t="s">
        <v>192</v>
      </c>
      <c r="B59" s="15" t="s">
        <v>63</v>
      </c>
      <c r="C59" s="17">
        <v>12800</v>
      </c>
      <c r="D59" s="17">
        <v>-1000</v>
      </c>
      <c r="E59" s="17">
        <v>6300</v>
      </c>
      <c r="F59" s="17">
        <v>-5400</v>
      </c>
    </row>
    <row r="60" spans="1:6" x14ac:dyDescent="0.25">
      <c r="A60" s="16" t="s">
        <v>1</v>
      </c>
      <c r="B60" s="15" t="s">
        <v>63</v>
      </c>
      <c r="C60" s="15" t="s">
        <v>63</v>
      </c>
      <c r="D60" s="17">
        <v>-8300</v>
      </c>
      <c r="E60" s="17">
        <v>-2900</v>
      </c>
      <c r="F60" s="17">
        <v>-4800</v>
      </c>
    </row>
    <row r="61" spans="1:6" x14ac:dyDescent="0.25">
      <c r="A61" s="16" t="s">
        <v>191</v>
      </c>
      <c r="B61" s="17">
        <v>1000</v>
      </c>
      <c r="C61" s="17">
        <v>-400</v>
      </c>
      <c r="D61" s="15" t="s">
        <v>63</v>
      </c>
      <c r="E61" s="15" t="s">
        <v>63</v>
      </c>
      <c r="F61" s="15" t="s">
        <v>63</v>
      </c>
    </row>
    <row r="62" spans="1:6" x14ac:dyDescent="0.25">
      <c r="A62" s="16" t="s">
        <v>190</v>
      </c>
      <c r="B62" s="15" t="s">
        <v>63</v>
      </c>
      <c r="C62" s="15" t="s">
        <v>63</v>
      </c>
      <c r="D62" s="15" t="s">
        <v>63</v>
      </c>
      <c r="E62" s="15" t="s">
        <v>63</v>
      </c>
      <c r="F62" s="15" t="s">
        <v>63</v>
      </c>
    </row>
    <row r="63" spans="1:6" x14ac:dyDescent="0.25">
      <c r="A63" s="16" t="s">
        <v>131</v>
      </c>
      <c r="B63" s="22">
        <v>-15500</v>
      </c>
      <c r="C63" s="22">
        <v>-6600</v>
      </c>
      <c r="D63" s="22">
        <v>-51700</v>
      </c>
      <c r="E63" s="22">
        <v>-29800</v>
      </c>
      <c r="F63" s="22">
        <v>-36000</v>
      </c>
    </row>
    <row r="64" spans="1:6" x14ac:dyDescent="0.25">
      <c r="A64" s="16" t="s">
        <v>2</v>
      </c>
      <c r="B64" s="16"/>
      <c r="C64" s="16"/>
      <c r="D64" s="16"/>
      <c r="E64" s="16"/>
      <c r="F64" s="16"/>
    </row>
    <row r="65" spans="1:6" x14ac:dyDescent="0.25">
      <c r="A65" s="19" t="s">
        <v>68</v>
      </c>
      <c r="B65" s="16"/>
      <c r="C65" s="16"/>
      <c r="D65" s="16"/>
      <c r="E65" s="16"/>
      <c r="F65" s="16"/>
    </row>
    <row r="66" spans="1:6" x14ac:dyDescent="0.25">
      <c r="A66" s="16" t="s">
        <v>194</v>
      </c>
      <c r="B66" s="17">
        <v>131000</v>
      </c>
      <c r="C66" s="17">
        <v>154400</v>
      </c>
      <c r="D66" s="17">
        <v>136300</v>
      </c>
      <c r="E66" s="17">
        <v>129100</v>
      </c>
      <c r="F66" s="17">
        <v>149900</v>
      </c>
    </row>
    <row r="67" spans="1:6" x14ac:dyDescent="0.25">
      <c r="A67" s="16" t="s">
        <v>193</v>
      </c>
      <c r="B67" s="17">
        <v>33700</v>
      </c>
      <c r="C67" s="17">
        <v>12400</v>
      </c>
      <c r="D67" s="17">
        <v>21100</v>
      </c>
      <c r="E67" s="17">
        <v>26300</v>
      </c>
      <c r="F67" s="17">
        <v>16300</v>
      </c>
    </row>
    <row r="68" spans="1:6" x14ac:dyDescent="0.25">
      <c r="A68" s="16" t="s">
        <v>192</v>
      </c>
      <c r="B68" s="17">
        <v>6200</v>
      </c>
      <c r="C68" s="17">
        <v>19900</v>
      </c>
      <c r="D68" s="17">
        <v>8000</v>
      </c>
      <c r="E68" s="17">
        <v>13800</v>
      </c>
      <c r="F68" s="17">
        <v>23100</v>
      </c>
    </row>
    <row r="69" spans="1:6" x14ac:dyDescent="0.25">
      <c r="A69" s="16" t="s">
        <v>1</v>
      </c>
      <c r="B69" s="15" t="s">
        <v>63</v>
      </c>
      <c r="C69" s="15" t="s">
        <v>63</v>
      </c>
      <c r="D69" s="15" t="s">
        <v>63</v>
      </c>
      <c r="E69" s="15" t="s">
        <v>63</v>
      </c>
      <c r="F69" s="15" t="s">
        <v>63</v>
      </c>
    </row>
    <row r="70" spans="1:6" x14ac:dyDescent="0.25">
      <c r="A70" s="16" t="s">
        <v>191</v>
      </c>
      <c r="B70" s="17">
        <v>3200</v>
      </c>
      <c r="C70" s="17">
        <v>-1100</v>
      </c>
      <c r="D70" s="15" t="s">
        <v>63</v>
      </c>
      <c r="E70" s="15" t="s">
        <v>63</v>
      </c>
      <c r="F70" s="15" t="s">
        <v>63</v>
      </c>
    </row>
    <row r="71" spans="1:6" x14ac:dyDescent="0.25">
      <c r="A71" s="16" t="s">
        <v>190</v>
      </c>
      <c r="B71" s="15" t="s">
        <v>63</v>
      </c>
      <c r="C71" s="15" t="s">
        <v>63</v>
      </c>
      <c r="D71" s="15" t="s">
        <v>63</v>
      </c>
      <c r="E71" s="15" t="s">
        <v>63</v>
      </c>
      <c r="F71" s="15" t="s">
        <v>63</v>
      </c>
    </row>
    <row r="72" spans="1:6" x14ac:dyDescent="0.25">
      <c r="A72" s="16" t="s">
        <v>131</v>
      </c>
      <c r="B72" s="22">
        <v>174100</v>
      </c>
      <c r="C72" s="22">
        <v>185600</v>
      </c>
      <c r="D72" s="22">
        <v>165400</v>
      </c>
      <c r="E72" s="22">
        <v>169200</v>
      </c>
      <c r="F72" s="22">
        <v>189300</v>
      </c>
    </row>
    <row r="73" spans="1:6" x14ac:dyDescent="0.25">
      <c r="A73" s="16" t="s">
        <v>2</v>
      </c>
      <c r="B73" s="16"/>
      <c r="C73" s="16"/>
      <c r="D73" s="16"/>
      <c r="E73" s="16"/>
      <c r="F73" s="16"/>
    </row>
    <row r="74" spans="1:6" x14ac:dyDescent="0.25">
      <c r="A74" s="19" t="s">
        <v>65</v>
      </c>
      <c r="B74" s="16"/>
      <c r="C74" s="16"/>
      <c r="D74" s="16"/>
      <c r="E74" s="16"/>
      <c r="F74" s="16"/>
    </row>
    <row r="75" spans="1:6" x14ac:dyDescent="0.25">
      <c r="A75" s="16" t="s">
        <v>194</v>
      </c>
      <c r="B75" s="17">
        <v>3952500</v>
      </c>
      <c r="C75" s="17">
        <v>4130800</v>
      </c>
      <c r="D75" s="17">
        <v>4196800</v>
      </c>
      <c r="E75" s="17">
        <v>4289400</v>
      </c>
      <c r="F75" s="17">
        <v>4291400</v>
      </c>
    </row>
    <row r="76" spans="1:6" x14ac:dyDescent="0.25">
      <c r="A76" s="16" t="s">
        <v>193</v>
      </c>
      <c r="B76" s="17">
        <v>606600</v>
      </c>
      <c r="C76" s="17">
        <v>1001500</v>
      </c>
      <c r="D76" s="17">
        <v>1483300</v>
      </c>
      <c r="E76" s="17">
        <v>1706700</v>
      </c>
      <c r="F76" s="17">
        <v>1873300</v>
      </c>
    </row>
    <row r="77" spans="1:6" x14ac:dyDescent="0.25">
      <c r="A77" s="16" t="s">
        <v>192</v>
      </c>
      <c r="B77" s="17">
        <v>310100</v>
      </c>
      <c r="C77" s="17">
        <v>350500</v>
      </c>
      <c r="D77" s="17">
        <v>404500</v>
      </c>
      <c r="E77" s="17">
        <v>426200</v>
      </c>
      <c r="F77" s="17">
        <v>680900</v>
      </c>
    </row>
    <row r="78" spans="1:6" x14ac:dyDescent="0.25">
      <c r="A78" s="16" t="s">
        <v>1</v>
      </c>
      <c r="B78" s="15" t="s">
        <v>63</v>
      </c>
      <c r="C78" s="15" t="s">
        <v>63</v>
      </c>
      <c r="D78" s="15" t="s">
        <v>63</v>
      </c>
      <c r="E78" s="15" t="s">
        <v>63</v>
      </c>
      <c r="F78" s="15" t="s">
        <v>63</v>
      </c>
    </row>
    <row r="79" spans="1:6" x14ac:dyDescent="0.25">
      <c r="A79" s="16" t="s">
        <v>191</v>
      </c>
      <c r="B79" s="17">
        <v>295800</v>
      </c>
      <c r="C79" s="15" t="s">
        <v>63</v>
      </c>
      <c r="D79" s="15" t="s">
        <v>63</v>
      </c>
      <c r="E79" s="15" t="s">
        <v>63</v>
      </c>
      <c r="F79" s="15" t="s">
        <v>63</v>
      </c>
    </row>
    <row r="80" spans="1:6" x14ac:dyDescent="0.25">
      <c r="A80" s="16" t="s">
        <v>190</v>
      </c>
      <c r="B80" s="15" t="s">
        <v>63</v>
      </c>
      <c r="C80" s="15" t="s">
        <v>63</v>
      </c>
      <c r="D80" s="15" t="s">
        <v>63</v>
      </c>
      <c r="E80" s="15" t="s">
        <v>63</v>
      </c>
      <c r="F80" s="15" t="s">
        <v>63</v>
      </c>
    </row>
    <row r="81" spans="1:6" x14ac:dyDescent="0.25">
      <c r="A81" s="16" t="s">
        <v>131</v>
      </c>
      <c r="B81" s="22">
        <v>5165000</v>
      </c>
      <c r="C81" s="22">
        <v>5482800</v>
      </c>
      <c r="D81" s="22">
        <v>6084600</v>
      </c>
      <c r="E81" s="22">
        <v>6422300</v>
      </c>
      <c r="F81" s="22">
        <v>6845600</v>
      </c>
    </row>
    <row r="82" spans="1:6" x14ac:dyDescent="0.25">
      <c r="A82" s="16" t="s">
        <v>2</v>
      </c>
      <c r="B82" s="16"/>
      <c r="C82" s="16"/>
      <c r="D82" s="16"/>
      <c r="E82" s="16"/>
      <c r="F82" s="16"/>
    </row>
    <row r="83" spans="1:6" x14ac:dyDescent="0.25">
      <c r="A83" s="19" t="s">
        <v>116</v>
      </c>
      <c r="B83" s="16"/>
      <c r="C83" s="16"/>
      <c r="D83" s="16"/>
      <c r="E83" s="16"/>
      <c r="F83" s="16"/>
    </row>
    <row r="84" spans="1:6" x14ac:dyDescent="0.25">
      <c r="A84" s="16" t="s">
        <v>194</v>
      </c>
      <c r="B84" s="17">
        <v>158000</v>
      </c>
      <c r="C84" s="17">
        <v>159400</v>
      </c>
      <c r="D84" s="17">
        <v>166900</v>
      </c>
      <c r="E84" s="17">
        <v>170700</v>
      </c>
      <c r="F84" s="17">
        <v>171900</v>
      </c>
    </row>
    <row r="85" spans="1:6" x14ac:dyDescent="0.25">
      <c r="A85" s="16" t="s">
        <v>193</v>
      </c>
      <c r="B85" s="17">
        <v>24400</v>
      </c>
      <c r="C85" s="17">
        <v>26800</v>
      </c>
      <c r="D85" s="17">
        <v>37900</v>
      </c>
      <c r="E85" s="17">
        <v>49200</v>
      </c>
      <c r="F85" s="17">
        <v>58600</v>
      </c>
    </row>
    <row r="86" spans="1:6" x14ac:dyDescent="0.25">
      <c r="A86" s="16" t="s">
        <v>192</v>
      </c>
      <c r="B86" s="17">
        <v>13000</v>
      </c>
      <c r="C86" s="17">
        <v>13500</v>
      </c>
      <c r="D86" s="17">
        <v>13000</v>
      </c>
      <c r="E86" s="17">
        <v>11800</v>
      </c>
      <c r="F86" s="17">
        <v>11700</v>
      </c>
    </row>
    <row r="87" spans="1:6" x14ac:dyDescent="0.25">
      <c r="A87" s="16" t="s">
        <v>1</v>
      </c>
      <c r="B87" s="15" t="s">
        <v>63</v>
      </c>
      <c r="C87" s="15" t="s">
        <v>63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191</v>
      </c>
      <c r="B88" s="17">
        <v>10200</v>
      </c>
      <c r="C88" s="17">
        <v>2300</v>
      </c>
      <c r="D88" s="15" t="s">
        <v>63</v>
      </c>
      <c r="E88" s="15" t="s">
        <v>63</v>
      </c>
      <c r="F88" s="15" t="s">
        <v>63</v>
      </c>
    </row>
    <row r="89" spans="1:6" x14ac:dyDescent="0.25">
      <c r="A89" s="16" t="s">
        <v>190</v>
      </c>
      <c r="B89" s="15" t="s">
        <v>63</v>
      </c>
      <c r="C89" s="15" t="s">
        <v>63</v>
      </c>
      <c r="D89" s="15" t="s">
        <v>63</v>
      </c>
      <c r="E89" s="15" t="s">
        <v>63</v>
      </c>
      <c r="F89" s="15" t="s">
        <v>63</v>
      </c>
    </row>
    <row r="90" spans="1:6" x14ac:dyDescent="0.25">
      <c r="A90" s="16" t="s">
        <v>131</v>
      </c>
      <c r="B90" s="22">
        <v>205600</v>
      </c>
      <c r="C90" s="22">
        <v>202000</v>
      </c>
      <c r="D90" s="22">
        <v>217800</v>
      </c>
      <c r="E90" s="22">
        <v>231700</v>
      </c>
      <c r="F90" s="22">
        <v>242200</v>
      </c>
    </row>
    <row r="91" spans="1:6" x14ac:dyDescent="0.25">
      <c r="A91" s="16" t="s">
        <v>2</v>
      </c>
      <c r="B91" s="16"/>
      <c r="C91" s="16"/>
      <c r="D91" s="16"/>
      <c r="E91" s="16"/>
      <c r="F91" s="16"/>
    </row>
    <row r="92" spans="1:6" x14ac:dyDescent="0.25">
      <c r="A92" s="19" t="s">
        <v>115</v>
      </c>
      <c r="B92" s="16"/>
      <c r="C92" s="16"/>
      <c r="D92" s="16"/>
      <c r="E92" s="16"/>
      <c r="F92" s="16"/>
    </row>
    <row r="93" spans="1:6" x14ac:dyDescent="0.25">
      <c r="A93" s="16" t="s">
        <v>194</v>
      </c>
      <c r="B93" s="15" t="s">
        <v>63</v>
      </c>
      <c r="C93" s="15" t="s">
        <v>63</v>
      </c>
      <c r="D93" s="15" t="s">
        <v>63</v>
      </c>
      <c r="E93" s="17">
        <v>-166800</v>
      </c>
      <c r="F93" s="17">
        <v>-158300</v>
      </c>
    </row>
    <row r="94" spans="1:6" x14ac:dyDescent="0.25">
      <c r="A94" s="16" t="s">
        <v>193</v>
      </c>
      <c r="B94" s="15" t="s">
        <v>63</v>
      </c>
      <c r="C94" s="15" t="s">
        <v>63</v>
      </c>
      <c r="D94" s="15" t="s">
        <v>63</v>
      </c>
      <c r="E94" s="17">
        <v>-269900</v>
      </c>
      <c r="F94" s="17">
        <v>-2200</v>
      </c>
    </row>
    <row r="95" spans="1:6" x14ac:dyDescent="0.25">
      <c r="A95" s="16" t="s">
        <v>192</v>
      </c>
      <c r="B95" s="15" t="s">
        <v>63</v>
      </c>
      <c r="C95" s="15" t="s">
        <v>63</v>
      </c>
      <c r="D95" s="15" t="s">
        <v>63</v>
      </c>
      <c r="E95" s="17">
        <v>-39700</v>
      </c>
      <c r="F95" s="17">
        <v>-47600</v>
      </c>
    </row>
    <row r="96" spans="1:6" x14ac:dyDescent="0.25">
      <c r="A96" s="16" t="s">
        <v>1</v>
      </c>
      <c r="B96" s="15" t="s">
        <v>63</v>
      </c>
      <c r="C96" s="15" t="s">
        <v>63</v>
      </c>
      <c r="D96" s="15" t="s">
        <v>63</v>
      </c>
      <c r="E96" s="15" t="s">
        <v>63</v>
      </c>
      <c r="F96" s="15" t="s">
        <v>63</v>
      </c>
    </row>
    <row r="97" spans="1:6" x14ac:dyDescent="0.25">
      <c r="A97" s="16" t="s">
        <v>191</v>
      </c>
      <c r="B97" s="15" t="s">
        <v>63</v>
      </c>
      <c r="C97" s="15" t="s">
        <v>63</v>
      </c>
      <c r="D97" s="15" t="s">
        <v>63</v>
      </c>
      <c r="E97" s="15" t="s">
        <v>63</v>
      </c>
      <c r="F97" s="15" t="s">
        <v>63</v>
      </c>
    </row>
    <row r="98" spans="1:6" x14ac:dyDescent="0.25">
      <c r="A98" s="16" t="s">
        <v>190</v>
      </c>
      <c r="B98" s="15" t="s">
        <v>63</v>
      </c>
      <c r="C98" s="15" t="s">
        <v>63</v>
      </c>
      <c r="D98" s="15" t="s">
        <v>63</v>
      </c>
      <c r="E98" s="15" t="s">
        <v>63</v>
      </c>
      <c r="F98" s="15" t="s">
        <v>63</v>
      </c>
    </row>
    <row r="99" spans="1:6" x14ac:dyDescent="0.25">
      <c r="A99" s="16" t="s">
        <v>131</v>
      </c>
      <c r="B99" s="29" t="s">
        <v>63</v>
      </c>
      <c r="C99" s="29" t="s">
        <v>63</v>
      </c>
      <c r="D99" s="29" t="s">
        <v>63</v>
      </c>
      <c r="E99" s="22">
        <v>-476400</v>
      </c>
      <c r="F99" s="22">
        <v>-208100</v>
      </c>
    </row>
    <row r="100" spans="1:6" x14ac:dyDescent="0.25">
      <c r="A100" s="16"/>
    </row>
    <row r="101" spans="1:6" ht="16.2" thickBot="1" x14ac:dyDescent="0.35">
      <c r="A101" s="50" t="s">
        <v>128</v>
      </c>
      <c r="B101" s="5"/>
      <c r="C101" s="5"/>
      <c r="D101" s="5"/>
      <c r="E101" s="5"/>
      <c r="F101" s="5"/>
    </row>
    <row r="102" spans="1:6" x14ac:dyDescent="0.25">
      <c r="A102" s="27" t="s">
        <v>127</v>
      </c>
      <c r="B102" s="26" t="s">
        <v>126</v>
      </c>
      <c r="C102" s="26" t="s">
        <v>125</v>
      </c>
      <c r="D102" s="26" t="s">
        <v>124</v>
      </c>
      <c r="E102" s="26" t="s">
        <v>123</v>
      </c>
      <c r="F102" s="26" t="s">
        <v>189</v>
      </c>
    </row>
    <row r="103" spans="1:6" x14ac:dyDescent="0.25">
      <c r="A103" s="16" t="s">
        <v>74</v>
      </c>
      <c r="B103" s="20">
        <v>43465</v>
      </c>
      <c r="C103" s="20">
        <v>43830</v>
      </c>
      <c r="D103" s="20">
        <v>44196</v>
      </c>
      <c r="E103" s="20">
        <v>44561</v>
      </c>
      <c r="F103" s="20">
        <v>44926</v>
      </c>
    </row>
    <row r="104" spans="1:6" x14ac:dyDescent="0.25">
      <c r="A104" s="16" t="s">
        <v>122</v>
      </c>
      <c r="B104" s="15" t="s">
        <v>0</v>
      </c>
      <c r="C104" s="15" t="s">
        <v>0</v>
      </c>
      <c r="D104" s="15" t="s">
        <v>0</v>
      </c>
      <c r="E104" s="15" t="s">
        <v>0</v>
      </c>
      <c r="F104" s="15" t="s">
        <v>0</v>
      </c>
    </row>
    <row r="105" spans="1:6" x14ac:dyDescent="0.25">
      <c r="A105" s="16" t="s">
        <v>2</v>
      </c>
      <c r="B105" s="16"/>
      <c r="C105" s="16"/>
      <c r="D105" s="16"/>
      <c r="E105" s="16"/>
      <c r="F105" s="16"/>
    </row>
    <row r="106" spans="1:6" x14ac:dyDescent="0.25">
      <c r="A106" s="19" t="s">
        <v>121</v>
      </c>
      <c r="B106" s="16"/>
      <c r="C106" s="16"/>
      <c r="D106" s="16"/>
      <c r="E106" s="16"/>
      <c r="F106" s="16"/>
    </row>
    <row r="107" spans="1:6" x14ac:dyDescent="0.25">
      <c r="A107" s="16" t="s">
        <v>3</v>
      </c>
      <c r="B107" s="17">
        <v>1498600</v>
      </c>
      <c r="C107" s="17">
        <v>1240500</v>
      </c>
      <c r="D107" s="17">
        <v>1169100</v>
      </c>
      <c r="E107" s="17">
        <v>1419200</v>
      </c>
      <c r="F107" s="17">
        <v>1570700</v>
      </c>
    </row>
    <row r="108" spans="1:6" x14ac:dyDescent="0.25">
      <c r="A108" s="16" t="s">
        <v>130</v>
      </c>
      <c r="B108" s="22">
        <v>1498600</v>
      </c>
      <c r="C108" s="22">
        <v>1240500</v>
      </c>
      <c r="D108" s="22">
        <v>1169100</v>
      </c>
      <c r="E108" s="22">
        <v>1419200</v>
      </c>
      <c r="F108" s="22">
        <v>1570700</v>
      </c>
    </row>
    <row r="109" spans="1:6" x14ac:dyDescent="0.25">
      <c r="A109" s="16" t="s">
        <v>2</v>
      </c>
      <c r="B109" s="16"/>
      <c r="C109" s="16"/>
      <c r="D109" s="16"/>
      <c r="E109" s="16"/>
      <c r="F109" s="16"/>
    </row>
    <row r="110" spans="1:6" x14ac:dyDescent="0.25">
      <c r="A110" s="19" t="s">
        <v>120</v>
      </c>
      <c r="B110" s="16"/>
      <c r="C110" s="16"/>
      <c r="D110" s="16"/>
      <c r="E110" s="16"/>
      <c r="F110" s="16"/>
    </row>
    <row r="111" spans="1:6" x14ac:dyDescent="0.25">
      <c r="A111" s="16" t="s">
        <v>3</v>
      </c>
      <c r="B111" s="17">
        <v>201200</v>
      </c>
      <c r="C111" s="17">
        <v>179800</v>
      </c>
      <c r="D111" s="17">
        <v>138200</v>
      </c>
      <c r="E111" s="17">
        <v>151300</v>
      </c>
      <c r="F111" s="17">
        <v>134200</v>
      </c>
    </row>
    <row r="112" spans="1:6" x14ac:dyDescent="0.25">
      <c r="A112" s="16" t="s">
        <v>130</v>
      </c>
      <c r="B112" s="22">
        <v>201200</v>
      </c>
      <c r="C112" s="22">
        <v>179800</v>
      </c>
      <c r="D112" s="22">
        <v>138200</v>
      </c>
      <c r="E112" s="22">
        <v>151300</v>
      </c>
      <c r="F112" s="22">
        <v>134200</v>
      </c>
    </row>
    <row r="113" spans="1:6" x14ac:dyDescent="0.25">
      <c r="A113" s="16" t="s">
        <v>2</v>
      </c>
      <c r="B113" s="16"/>
      <c r="C113" s="16"/>
      <c r="D113" s="16"/>
      <c r="E113" s="16"/>
      <c r="F113" s="16"/>
    </row>
    <row r="114" spans="1:6" x14ac:dyDescent="0.25">
      <c r="A114" s="19" t="s">
        <v>119</v>
      </c>
      <c r="B114" s="16"/>
      <c r="C114" s="16"/>
      <c r="D114" s="16"/>
      <c r="E114" s="16"/>
      <c r="F114" s="16"/>
    </row>
    <row r="115" spans="1:6" x14ac:dyDescent="0.25">
      <c r="A115" s="16" t="s">
        <v>3</v>
      </c>
      <c r="B115" s="17">
        <v>-67900</v>
      </c>
      <c r="C115" s="17">
        <v>-64900</v>
      </c>
      <c r="D115" s="17">
        <v>-65600</v>
      </c>
      <c r="E115" s="17">
        <v>-69100</v>
      </c>
      <c r="F115" s="17">
        <v>-75200</v>
      </c>
    </row>
    <row r="116" spans="1:6" x14ac:dyDescent="0.25">
      <c r="A116" s="16" t="s">
        <v>130</v>
      </c>
      <c r="B116" s="22">
        <v>-67900</v>
      </c>
      <c r="C116" s="22">
        <v>-64900</v>
      </c>
      <c r="D116" s="22">
        <v>-65600</v>
      </c>
      <c r="E116" s="22">
        <v>-69100</v>
      </c>
      <c r="F116" s="22">
        <v>-75200</v>
      </c>
    </row>
    <row r="117" spans="1:6" x14ac:dyDescent="0.25">
      <c r="A117" s="16" t="s">
        <v>2</v>
      </c>
      <c r="B117" s="16"/>
      <c r="C117" s="16"/>
      <c r="D117" s="16"/>
      <c r="E117" s="16"/>
      <c r="F117" s="16"/>
    </row>
    <row r="118" spans="1:6" x14ac:dyDescent="0.25">
      <c r="A118" s="19" t="s">
        <v>118</v>
      </c>
      <c r="B118" s="16"/>
      <c r="C118" s="16"/>
      <c r="D118" s="16"/>
      <c r="E118" s="16"/>
      <c r="F118" s="16"/>
    </row>
    <row r="119" spans="1:6" x14ac:dyDescent="0.25">
      <c r="A119" s="16" t="s">
        <v>3</v>
      </c>
      <c r="B119" s="17">
        <v>158600</v>
      </c>
      <c r="C119" s="17">
        <v>178900</v>
      </c>
      <c r="D119" s="17">
        <v>109400</v>
      </c>
      <c r="E119" s="17">
        <v>110900</v>
      </c>
      <c r="F119" s="17">
        <v>100100</v>
      </c>
    </row>
    <row r="120" spans="1:6" x14ac:dyDescent="0.25">
      <c r="A120" s="16" t="s">
        <v>130</v>
      </c>
      <c r="B120" s="22">
        <v>158600</v>
      </c>
      <c r="C120" s="22">
        <v>178900</v>
      </c>
      <c r="D120" s="22">
        <v>109400</v>
      </c>
      <c r="E120" s="22">
        <v>110900</v>
      </c>
      <c r="F120" s="22">
        <v>100100</v>
      </c>
    </row>
    <row r="121" spans="1:6" x14ac:dyDescent="0.25">
      <c r="A121" s="16" t="s">
        <v>2</v>
      </c>
      <c r="B121" s="16"/>
      <c r="C121" s="16"/>
      <c r="D121" s="16"/>
      <c r="E121" s="16"/>
      <c r="F121" s="16"/>
    </row>
    <row r="122" spans="1:6" x14ac:dyDescent="0.25">
      <c r="A122" s="19" t="s">
        <v>117</v>
      </c>
      <c r="B122" s="16"/>
      <c r="C122" s="16"/>
      <c r="D122" s="16"/>
      <c r="E122" s="16"/>
      <c r="F122" s="16"/>
    </row>
    <row r="123" spans="1:6" x14ac:dyDescent="0.25">
      <c r="A123" s="16" t="s">
        <v>3</v>
      </c>
      <c r="B123" s="17">
        <v>-15500</v>
      </c>
      <c r="C123" s="17">
        <v>-6600</v>
      </c>
      <c r="D123" s="17">
        <v>-43400</v>
      </c>
      <c r="E123" s="17">
        <v>-26900</v>
      </c>
      <c r="F123" s="17">
        <v>-31200</v>
      </c>
    </row>
    <row r="124" spans="1:6" x14ac:dyDescent="0.25">
      <c r="A124" s="16" t="s">
        <v>130</v>
      </c>
      <c r="B124" s="22">
        <v>-15500</v>
      </c>
      <c r="C124" s="22">
        <v>-6600</v>
      </c>
      <c r="D124" s="22">
        <v>-43400</v>
      </c>
      <c r="E124" s="22">
        <v>-26900</v>
      </c>
      <c r="F124" s="22">
        <v>-31200</v>
      </c>
    </row>
    <row r="125" spans="1:6" x14ac:dyDescent="0.25">
      <c r="A125" s="16" t="s">
        <v>2</v>
      </c>
      <c r="B125" s="16"/>
      <c r="C125" s="16"/>
      <c r="D125" s="16"/>
      <c r="E125" s="16"/>
      <c r="F125" s="16"/>
    </row>
    <row r="126" spans="1:6" x14ac:dyDescent="0.25">
      <c r="A126" s="19" t="s">
        <v>68</v>
      </c>
      <c r="B126" s="16"/>
      <c r="C126" s="16"/>
      <c r="D126" s="16"/>
      <c r="E126" s="16"/>
      <c r="F126" s="16"/>
    </row>
    <row r="127" spans="1:6" x14ac:dyDescent="0.25">
      <c r="A127" s="16" t="s">
        <v>3</v>
      </c>
      <c r="B127" s="17">
        <v>174100</v>
      </c>
      <c r="C127" s="17">
        <v>185600</v>
      </c>
      <c r="D127" s="17">
        <v>165400</v>
      </c>
      <c r="E127" s="17">
        <v>169200</v>
      </c>
      <c r="F127" s="17">
        <v>189300</v>
      </c>
    </row>
    <row r="128" spans="1:6" x14ac:dyDescent="0.25">
      <c r="A128" s="16" t="s">
        <v>130</v>
      </c>
      <c r="B128" s="22">
        <v>174100</v>
      </c>
      <c r="C128" s="22">
        <v>185600</v>
      </c>
      <c r="D128" s="22">
        <v>165400</v>
      </c>
      <c r="E128" s="22">
        <v>169200</v>
      </c>
      <c r="F128" s="22">
        <v>189300</v>
      </c>
    </row>
    <row r="129" spans="1:6" x14ac:dyDescent="0.25">
      <c r="A129" s="16" t="s">
        <v>2</v>
      </c>
      <c r="B129" s="16"/>
      <c r="C129" s="16"/>
      <c r="D129" s="16"/>
      <c r="E129" s="16"/>
      <c r="F129" s="16"/>
    </row>
    <row r="130" spans="1:6" x14ac:dyDescent="0.25">
      <c r="A130" s="19" t="s">
        <v>65</v>
      </c>
      <c r="B130" s="16"/>
      <c r="C130" s="16"/>
      <c r="D130" s="16"/>
      <c r="E130" s="16"/>
      <c r="F130" s="16"/>
    </row>
    <row r="131" spans="1:6" x14ac:dyDescent="0.25">
      <c r="A131" s="16" t="s">
        <v>3</v>
      </c>
      <c r="B131" s="17">
        <v>5165000</v>
      </c>
      <c r="C131" s="17">
        <v>5482800</v>
      </c>
      <c r="D131" s="17">
        <v>6084600</v>
      </c>
      <c r="E131" s="17">
        <v>6422300</v>
      </c>
      <c r="F131" s="17">
        <v>6845600</v>
      </c>
    </row>
    <row r="132" spans="1:6" x14ac:dyDescent="0.25">
      <c r="A132" s="16" t="s">
        <v>130</v>
      </c>
      <c r="B132" s="22">
        <v>5165000</v>
      </c>
      <c r="C132" s="22">
        <v>5482800</v>
      </c>
      <c r="D132" s="22">
        <v>6084600</v>
      </c>
      <c r="E132" s="22">
        <v>6422300</v>
      </c>
      <c r="F132" s="22">
        <v>6845600</v>
      </c>
    </row>
    <row r="133" spans="1:6" x14ac:dyDescent="0.25">
      <c r="A133" s="16" t="s">
        <v>2</v>
      </c>
      <c r="B133" s="16"/>
      <c r="C133" s="16"/>
      <c r="D133" s="16"/>
      <c r="E133" s="16"/>
      <c r="F133" s="16"/>
    </row>
    <row r="134" spans="1:6" x14ac:dyDescent="0.25">
      <c r="A134" s="19" t="s">
        <v>116</v>
      </c>
      <c r="B134" s="16"/>
      <c r="C134" s="16"/>
      <c r="D134" s="16"/>
      <c r="E134" s="16"/>
      <c r="F134" s="16"/>
    </row>
    <row r="135" spans="1:6" x14ac:dyDescent="0.25">
      <c r="A135" s="16" t="s">
        <v>3</v>
      </c>
      <c r="B135" s="17">
        <v>186100</v>
      </c>
      <c r="C135" s="17">
        <v>200700</v>
      </c>
      <c r="D135" s="17">
        <v>216800</v>
      </c>
      <c r="E135" s="17">
        <v>230100</v>
      </c>
      <c r="F135" s="17">
        <v>242700</v>
      </c>
    </row>
    <row r="136" spans="1:6" x14ac:dyDescent="0.25">
      <c r="A136" s="16" t="s">
        <v>130</v>
      </c>
      <c r="B136" s="22">
        <v>186100</v>
      </c>
      <c r="C136" s="22">
        <v>200700</v>
      </c>
      <c r="D136" s="22">
        <v>216800</v>
      </c>
      <c r="E136" s="22">
        <v>230100</v>
      </c>
      <c r="F136" s="22">
        <v>242700</v>
      </c>
    </row>
    <row r="137" spans="1:6" x14ac:dyDescent="0.25">
      <c r="A137" s="16" t="s">
        <v>2</v>
      </c>
      <c r="B137" s="16"/>
      <c r="C137" s="16"/>
      <c r="D137" s="16"/>
      <c r="E137" s="16"/>
      <c r="F137" s="16"/>
    </row>
    <row r="138" spans="1:6" x14ac:dyDescent="0.25">
      <c r="A138" s="19" t="s">
        <v>115</v>
      </c>
      <c r="B138" s="16"/>
      <c r="C138" s="16"/>
      <c r="D138" s="16"/>
      <c r="E138" s="16"/>
      <c r="F138" s="16"/>
    </row>
    <row r="139" spans="1:6" x14ac:dyDescent="0.25">
      <c r="A139" s="16" t="s">
        <v>3</v>
      </c>
      <c r="B139" s="17">
        <v>-312400</v>
      </c>
      <c r="C139" s="17">
        <v>-597100</v>
      </c>
      <c r="D139" s="17">
        <v>-724700</v>
      </c>
      <c r="E139" s="17">
        <v>-479500</v>
      </c>
      <c r="F139" s="17">
        <v>-220500</v>
      </c>
    </row>
    <row r="140" spans="1:6" x14ac:dyDescent="0.25">
      <c r="A140" s="16" t="s">
        <v>130</v>
      </c>
      <c r="B140" s="22">
        <v>-312400</v>
      </c>
      <c r="C140" s="22">
        <v>-597100</v>
      </c>
      <c r="D140" s="22">
        <v>-724700</v>
      </c>
      <c r="E140" s="22">
        <v>-479500</v>
      </c>
      <c r="F140" s="22">
        <v>-220500</v>
      </c>
    </row>
    <row r="141" spans="1:6" ht="15.6" x14ac:dyDescent="0.3">
      <c r="A141" s="46"/>
      <c r="B141" s="5"/>
      <c r="C141" s="5"/>
      <c r="D141" s="5"/>
      <c r="E141" s="5"/>
      <c r="F141" s="5"/>
    </row>
    <row r="142" spans="1:6" x14ac:dyDescent="0.25">
      <c r="A142" s="14" t="s">
        <v>81</v>
      </c>
    </row>
    <row r="143" spans="1:6" ht="16.2" thickBot="1" x14ac:dyDescent="0.35">
      <c r="A143" s="50" t="s">
        <v>129</v>
      </c>
      <c r="B143" s="5"/>
      <c r="C143" s="5"/>
      <c r="D143" s="5"/>
      <c r="E143" s="5"/>
      <c r="F143" s="5"/>
    </row>
    <row r="144" spans="1:6" x14ac:dyDescent="0.25">
      <c r="A144" s="27" t="s">
        <v>127</v>
      </c>
      <c r="B144" s="26" t="s">
        <v>126</v>
      </c>
      <c r="C144" s="26" t="s">
        <v>125</v>
      </c>
      <c r="D144" s="26" t="s">
        <v>124</v>
      </c>
      <c r="E144" s="26" t="s">
        <v>123</v>
      </c>
      <c r="F144" s="26" t="s">
        <v>189</v>
      </c>
    </row>
    <row r="145" spans="1:6" x14ac:dyDescent="0.25">
      <c r="A145" s="16" t="s">
        <v>74</v>
      </c>
      <c r="B145" s="20">
        <v>43465</v>
      </c>
      <c r="C145" s="20">
        <v>43830</v>
      </c>
      <c r="D145" s="20">
        <v>44196</v>
      </c>
      <c r="E145" s="20">
        <v>44561</v>
      </c>
      <c r="F145" s="20">
        <v>44926</v>
      </c>
    </row>
    <row r="146" spans="1:6" x14ac:dyDescent="0.25">
      <c r="A146" s="16" t="s">
        <v>122</v>
      </c>
      <c r="B146" s="15" t="s">
        <v>0</v>
      </c>
      <c r="C146" s="15" t="s">
        <v>0</v>
      </c>
      <c r="D146" s="15" t="s">
        <v>0</v>
      </c>
      <c r="E146" s="15" t="s">
        <v>0</v>
      </c>
      <c r="F146" s="15" t="s">
        <v>0</v>
      </c>
    </row>
    <row r="147" spans="1:6" x14ac:dyDescent="0.25">
      <c r="A147" s="16" t="s">
        <v>2</v>
      </c>
      <c r="B147" s="16"/>
      <c r="C147" s="16"/>
      <c r="D147" s="16"/>
      <c r="E147" s="16"/>
      <c r="F147" s="16"/>
    </row>
    <row r="148" spans="1:6" x14ac:dyDescent="0.25">
      <c r="A148" s="19" t="s">
        <v>194</v>
      </c>
      <c r="B148" s="16"/>
      <c r="C148" s="16"/>
      <c r="D148" s="16"/>
      <c r="E148" s="16"/>
      <c r="F148" s="16"/>
    </row>
    <row r="149" spans="1:6" x14ac:dyDescent="0.25">
      <c r="A149" s="19" t="s">
        <v>121</v>
      </c>
      <c r="B149" s="22">
        <v>1059500</v>
      </c>
      <c r="C149" s="22">
        <v>1042400</v>
      </c>
      <c r="D149" s="22">
        <v>987300</v>
      </c>
      <c r="E149" s="22">
        <v>1227900</v>
      </c>
      <c r="F149" s="22">
        <v>1259300</v>
      </c>
    </row>
    <row r="150" spans="1:6" x14ac:dyDescent="0.25">
      <c r="A150" s="19" t="s">
        <v>120</v>
      </c>
      <c r="B150" s="29" t="s">
        <v>63</v>
      </c>
      <c r="C150" s="29" t="s">
        <v>63</v>
      </c>
      <c r="D150" s="29" t="s">
        <v>63</v>
      </c>
      <c r="E150" s="22">
        <v>142600</v>
      </c>
      <c r="F150" s="22">
        <v>168500</v>
      </c>
    </row>
    <row r="151" spans="1:6" x14ac:dyDescent="0.25">
      <c r="A151" s="19" t="s">
        <v>119</v>
      </c>
      <c r="B151" s="22">
        <v>-60200</v>
      </c>
      <c r="C151" s="22">
        <v>-58900</v>
      </c>
      <c r="D151" s="22">
        <v>-58500</v>
      </c>
      <c r="E151" s="22">
        <v>-57300</v>
      </c>
      <c r="F151" s="22">
        <v>-58100</v>
      </c>
    </row>
    <row r="152" spans="1:6" x14ac:dyDescent="0.25">
      <c r="A152" s="19" t="s">
        <v>118</v>
      </c>
      <c r="B152" s="29" t="s">
        <v>63</v>
      </c>
      <c r="C152" s="29" t="s">
        <v>63</v>
      </c>
      <c r="D152" s="29" t="s">
        <v>63</v>
      </c>
      <c r="E152" s="22">
        <v>112500</v>
      </c>
      <c r="F152" s="22">
        <v>139500</v>
      </c>
    </row>
    <row r="153" spans="1:6" x14ac:dyDescent="0.25">
      <c r="A153" s="19" t="s">
        <v>117</v>
      </c>
      <c r="B153" s="22">
        <v>-15500</v>
      </c>
      <c r="C153" s="22">
        <v>-7100</v>
      </c>
      <c r="D153" s="22">
        <v>-19400</v>
      </c>
      <c r="E153" s="22">
        <v>-16600</v>
      </c>
      <c r="F153" s="22">
        <v>-10400</v>
      </c>
    </row>
    <row r="154" spans="1:6" x14ac:dyDescent="0.25">
      <c r="A154" s="19" t="s">
        <v>68</v>
      </c>
      <c r="B154" s="22">
        <v>131000</v>
      </c>
      <c r="C154" s="22">
        <v>154400</v>
      </c>
      <c r="D154" s="22">
        <v>136300</v>
      </c>
      <c r="E154" s="22">
        <v>129100</v>
      </c>
      <c r="F154" s="22">
        <v>149900</v>
      </c>
    </row>
    <row r="155" spans="1:6" x14ac:dyDescent="0.25">
      <c r="A155" s="19" t="s">
        <v>65</v>
      </c>
      <c r="B155" s="22">
        <v>3952500</v>
      </c>
      <c r="C155" s="22">
        <v>4130800</v>
      </c>
      <c r="D155" s="22">
        <v>4196800</v>
      </c>
      <c r="E155" s="22">
        <v>4289400</v>
      </c>
      <c r="F155" s="22">
        <v>4291400</v>
      </c>
    </row>
    <row r="156" spans="1:6" x14ac:dyDescent="0.25">
      <c r="A156" s="19" t="s">
        <v>116</v>
      </c>
      <c r="B156" s="22">
        <v>158000</v>
      </c>
      <c r="C156" s="22">
        <v>159400</v>
      </c>
      <c r="D156" s="22">
        <v>166900</v>
      </c>
      <c r="E156" s="22">
        <v>170700</v>
      </c>
      <c r="F156" s="22">
        <v>171900</v>
      </c>
    </row>
    <row r="157" spans="1:6" x14ac:dyDescent="0.25">
      <c r="A157" s="19" t="s">
        <v>115</v>
      </c>
      <c r="B157" s="29" t="s">
        <v>63</v>
      </c>
      <c r="C157" s="29" t="s">
        <v>63</v>
      </c>
      <c r="D157" s="29" t="s">
        <v>63</v>
      </c>
      <c r="E157" s="22">
        <v>-166800</v>
      </c>
      <c r="F157" s="22">
        <v>-158300</v>
      </c>
    </row>
    <row r="158" spans="1:6" x14ac:dyDescent="0.25">
      <c r="A158" s="16" t="s">
        <v>2</v>
      </c>
      <c r="B158" s="16"/>
      <c r="C158" s="16"/>
      <c r="D158" s="16"/>
      <c r="E158" s="16"/>
      <c r="F158" s="16"/>
    </row>
    <row r="159" spans="1:6" x14ac:dyDescent="0.25">
      <c r="A159" s="19" t="s">
        <v>193</v>
      </c>
      <c r="B159" s="16"/>
      <c r="C159" s="16"/>
      <c r="D159" s="16"/>
      <c r="E159" s="16"/>
      <c r="F159" s="16"/>
    </row>
    <row r="160" spans="1:6" x14ac:dyDescent="0.25">
      <c r="A160" s="19" t="s">
        <v>121</v>
      </c>
      <c r="B160" s="22">
        <v>159900</v>
      </c>
      <c r="C160" s="22">
        <v>59600</v>
      </c>
      <c r="D160" s="22">
        <v>79600</v>
      </c>
      <c r="E160" s="22">
        <v>86900</v>
      </c>
      <c r="F160" s="22">
        <v>118300</v>
      </c>
    </row>
    <row r="161" spans="1:6" x14ac:dyDescent="0.25">
      <c r="A161" s="19" t="s">
        <v>120</v>
      </c>
      <c r="B161" s="29" t="s">
        <v>63</v>
      </c>
      <c r="C161" s="29" t="s">
        <v>63</v>
      </c>
      <c r="D161" s="29" t="s">
        <v>63</v>
      </c>
      <c r="E161" s="22">
        <v>-13900</v>
      </c>
      <c r="F161" s="22">
        <v>-55000</v>
      </c>
    </row>
    <row r="162" spans="1:6" x14ac:dyDescent="0.25">
      <c r="A162" s="19" t="s">
        <v>119</v>
      </c>
      <c r="B162" s="22">
        <v>-3600</v>
      </c>
      <c r="C162" s="22">
        <v>-2800</v>
      </c>
      <c r="D162" s="22">
        <v>-2200</v>
      </c>
      <c r="E162" s="22">
        <v>-1500</v>
      </c>
      <c r="F162" s="22">
        <v>-2300</v>
      </c>
    </row>
    <row r="163" spans="1:6" x14ac:dyDescent="0.25">
      <c r="A163" s="19" t="s">
        <v>118</v>
      </c>
      <c r="B163" s="29" t="s">
        <v>63</v>
      </c>
      <c r="C163" s="29" t="s">
        <v>63</v>
      </c>
      <c r="D163" s="29" t="s">
        <v>63</v>
      </c>
      <c r="E163" s="22">
        <v>-15100</v>
      </c>
      <c r="F163" s="22">
        <v>-46500</v>
      </c>
    </row>
    <row r="164" spans="1:6" x14ac:dyDescent="0.25">
      <c r="A164" s="19" t="s">
        <v>117</v>
      </c>
      <c r="B164" s="22">
        <v>-1000</v>
      </c>
      <c r="C164" s="22">
        <v>-11900</v>
      </c>
      <c r="D164" s="22">
        <v>-23000</v>
      </c>
      <c r="E164" s="22">
        <v>-16600</v>
      </c>
      <c r="F164" s="22">
        <v>-15400</v>
      </c>
    </row>
    <row r="165" spans="1:6" x14ac:dyDescent="0.25">
      <c r="A165" s="19" t="s">
        <v>68</v>
      </c>
      <c r="B165" s="22">
        <v>33700</v>
      </c>
      <c r="C165" s="22">
        <v>12400</v>
      </c>
      <c r="D165" s="22">
        <v>21100</v>
      </c>
      <c r="E165" s="22">
        <v>26300</v>
      </c>
      <c r="F165" s="22">
        <v>16300</v>
      </c>
    </row>
    <row r="166" spans="1:6" x14ac:dyDescent="0.25">
      <c r="A166" s="19" t="s">
        <v>65</v>
      </c>
      <c r="B166" s="22">
        <v>606600</v>
      </c>
      <c r="C166" s="22">
        <v>1001500</v>
      </c>
      <c r="D166" s="22">
        <v>1483300</v>
      </c>
      <c r="E166" s="22">
        <v>1706700</v>
      </c>
      <c r="F166" s="22">
        <v>1873300</v>
      </c>
    </row>
    <row r="167" spans="1:6" x14ac:dyDescent="0.25">
      <c r="A167" s="19" t="s">
        <v>116</v>
      </c>
      <c r="B167" s="22">
        <v>24400</v>
      </c>
      <c r="C167" s="22">
        <v>26800</v>
      </c>
      <c r="D167" s="22">
        <v>37900</v>
      </c>
      <c r="E167" s="22">
        <v>49200</v>
      </c>
      <c r="F167" s="22">
        <v>58600</v>
      </c>
    </row>
    <row r="168" spans="1:6" x14ac:dyDescent="0.25">
      <c r="A168" s="19" t="s">
        <v>115</v>
      </c>
      <c r="B168" s="29" t="s">
        <v>63</v>
      </c>
      <c r="C168" s="29" t="s">
        <v>63</v>
      </c>
      <c r="D168" s="29" t="s">
        <v>63</v>
      </c>
      <c r="E168" s="22">
        <v>-269900</v>
      </c>
      <c r="F168" s="22">
        <v>-2200</v>
      </c>
    </row>
    <row r="169" spans="1:6" x14ac:dyDescent="0.25">
      <c r="A169" s="16" t="s">
        <v>2</v>
      </c>
      <c r="B169" s="16"/>
      <c r="C169" s="16"/>
      <c r="D169" s="16"/>
      <c r="E169" s="16"/>
      <c r="F169" s="16"/>
    </row>
    <row r="170" spans="1:6" x14ac:dyDescent="0.25">
      <c r="A170" s="19" t="s">
        <v>192</v>
      </c>
      <c r="B170" s="16"/>
      <c r="C170" s="16"/>
      <c r="D170" s="16"/>
      <c r="E170" s="16"/>
      <c r="F170" s="16"/>
    </row>
    <row r="171" spans="1:6" x14ac:dyDescent="0.25">
      <c r="A171" s="19" t="s">
        <v>121</v>
      </c>
      <c r="B171" s="22">
        <v>107100</v>
      </c>
      <c r="C171" s="22">
        <v>105100</v>
      </c>
      <c r="D171" s="22">
        <v>102200</v>
      </c>
      <c r="E171" s="22">
        <v>104400</v>
      </c>
      <c r="F171" s="22">
        <v>193100</v>
      </c>
    </row>
    <row r="172" spans="1:6" x14ac:dyDescent="0.25">
      <c r="A172" s="19" t="s">
        <v>120</v>
      </c>
      <c r="B172" s="29" t="s">
        <v>63</v>
      </c>
      <c r="C172" s="29" t="s">
        <v>63</v>
      </c>
      <c r="D172" s="29" t="s">
        <v>63</v>
      </c>
      <c r="E172" s="29" t="s">
        <v>63</v>
      </c>
      <c r="F172" s="29" t="s">
        <v>63</v>
      </c>
    </row>
    <row r="173" spans="1:6" x14ac:dyDescent="0.25">
      <c r="A173" s="19" t="s">
        <v>119</v>
      </c>
      <c r="B173" s="22">
        <v>-7300</v>
      </c>
      <c r="C173" s="22">
        <v>-8000</v>
      </c>
      <c r="D173" s="22">
        <v>-13200</v>
      </c>
      <c r="E173" s="22">
        <v>-13200</v>
      </c>
      <c r="F173" s="22">
        <v>-19600</v>
      </c>
    </row>
    <row r="174" spans="1:6" x14ac:dyDescent="0.25">
      <c r="A174" s="19" t="s">
        <v>118</v>
      </c>
      <c r="B174" s="29" t="s">
        <v>63</v>
      </c>
      <c r="C174" s="29" t="s">
        <v>63</v>
      </c>
      <c r="D174" s="29" t="s">
        <v>63</v>
      </c>
      <c r="E174" s="29" t="s">
        <v>63</v>
      </c>
      <c r="F174" s="29" t="s">
        <v>63</v>
      </c>
    </row>
    <row r="175" spans="1:6" x14ac:dyDescent="0.25">
      <c r="A175" s="19" t="s">
        <v>117</v>
      </c>
      <c r="B175" s="29" t="s">
        <v>63</v>
      </c>
      <c r="C175" s="22">
        <v>12800</v>
      </c>
      <c r="D175" s="22">
        <v>-1000</v>
      </c>
      <c r="E175" s="22">
        <v>6300</v>
      </c>
      <c r="F175" s="22">
        <v>-5400</v>
      </c>
    </row>
    <row r="176" spans="1:6" x14ac:dyDescent="0.25">
      <c r="A176" s="19" t="s">
        <v>68</v>
      </c>
      <c r="B176" s="22">
        <v>6200</v>
      </c>
      <c r="C176" s="22">
        <v>19900</v>
      </c>
      <c r="D176" s="22">
        <v>8000</v>
      </c>
      <c r="E176" s="22">
        <v>13800</v>
      </c>
      <c r="F176" s="22">
        <v>23100</v>
      </c>
    </row>
    <row r="177" spans="1:6" x14ac:dyDescent="0.25">
      <c r="A177" s="19" t="s">
        <v>65</v>
      </c>
      <c r="B177" s="22">
        <v>310100</v>
      </c>
      <c r="C177" s="22">
        <v>350500</v>
      </c>
      <c r="D177" s="22">
        <v>404500</v>
      </c>
      <c r="E177" s="22">
        <v>426200</v>
      </c>
      <c r="F177" s="22">
        <v>680900</v>
      </c>
    </row>
    <row r="178" spans="1:6" x14ac:dyDescent="0.25">
      <c r="A178" s="19" t="s">
        <v>116</v>
      </c>
      <c r="B178" s="22">
        <v>13000</v>
      </c>
      <c r="C178" s="22">
        <v>13500</v>
      </c>
      <c r="D178" s="22">
        <v>13000</v>
      </c>
      <c r="E178" s="22">
        <v>11800</v>
      </c>
      <c r="F178" s="22">
        <v>11700</v>
      </c>
    </row>
    <row r="179" spans="1:6" x14ac:dyDescent="0.25">
      <c r="A179" s="19" t="s">
        <v>115</v>
      </c>
      <c r="B179" s="29" t="s">
        <v>63</v>
      </c>
      <c r="C179" s="29" t="s">
        <v>63</v>
      </c>
      <c r="D179" s="29" t="s">
        <v>63</v>
      </c>
      <c r="E179" s="22">
        <v>-39700</v>
      </c>
      <c r="F179" s="22">
        <v>-47600</v>
      </c>
    </row>
    <row r="180" spans="1:6" x14ac:dyDescent="0.25">
      <c r="A180" s="16" t="s">
        <v>2</v>
      </c>
      <c r="B180" s="16"/>
      <c r="C180" s="16"/>
      <c r="D180" s="16"/>
      <c r="E180" s="16"/>
      <c r="F180" s="16"/>
    </row>
    <row r="181" spans="1:6" x14ac:dyDescent="0.25">
      <c r="A181" s="19" t="s">
        <v>1</v>
      </c>
      <c r="B181" s="16"/>
      <c r="C181" s="16"/>
      <c r="D181" s="16"/>
      <c r="E181" s="16"/>
      <c r="F181" s="16"/>
    </row>
    <row r="182" spans="1:6" x14ac:dyDescent="0.25">
      <c r="A182" s="19" t="s">
        <v>121</v>
      </c>
      <c r="B182" s="29" t="s">
        <v>63</v>
      </c>
      <c r="C182" s="29" t="s">
        <v>63</v>
      </c>
      <c r="D182" s="29" t="s">
        <v>63</v>
      </c>
      <c r="E182" s="29" t="s">
        <v>63</v>
      </c>
      <c r="F182" s="29" t="s">
        <v>63</v>
      </c>
    </row>
    <row r="183" spans="1:6" x14ac:dyDescent="0.25">
      <c r="A183" s="19" t="s">
        <v>120</v>
      </c>
      <c r="B183" s="29" t="s">
        <v>63</v>
      </c>
      <c r="C183" s="29" t="s">
        <v>63</v>
      </c>
      <c r="D183" s="29" t="s">
        <v>63</v>
      </c>
      <c r="E183" s="29" t="s">
        <v>63</v>
      </c>
      <c r="F183" s="29" t="s">
        <v>63</v>
      </c>
    </row>
    <row r="184" spans="1:6" x14ac:dyDescent="0.25">
      <c r="A184" s="19" t="s">
        <v>119</v>
      </c>
      <c r="B184" s="22">
        <v>4700</v>
      </c>
      <c r="C184" s="22">
        <v>5000</v>
      </c>
      <c r="D184" s="22">
        <v>8300</v>
      </c>
      <c r="E184" s="22">
        <v>2900</v>
      </c>
      <c r="F184" s="22">
        <v>4800</v>
      </c>
    </row>
    <row r="185" spans="1:6" x14ac:dyDescent="0.25">
      <c r="A185" s="19" t="s">
        <v>118</v>
      </c>
      <c r="B185" s="29" t="s">
        <v>63</v>
      </c>
      <c r="C185" s="29" t="s">
        <v>63</v>
      </c>
      <c r="D185" s="29" t="s">
        <v>63</v>
      </c>
      <c r="E185" s="29" t="s">
        <v>63</v>
      </c>
      <c r="F185" s="29" t="s">
        <v>63</v>
      </c>
    </row>
    <row r="186" spans="1:6" x14ac:dyDescent="0.25">
      <c r="A186" s="19" t="s">
        <v>117</v>
      </c>
      <c r="B186" s="29" t="s">
        <v>63</v>
      </c>
      <c r="C186" s="29" t="s">
        <v>63</v>
      </c>
      <c r="D186" s="22">
        <v>-8300</v>
      </c>
      <c r="E186" s="22">
        <v>-2900</v>
      </c>
      <c r="F186" s="22">
        <v>-4800</v>
      </c>
    </row>
    <row r="187" spans="1:6" x14ac:dyDescent="0.25">
      <c r="A187" s="19" t="s">
        <v>68</v>
      </c>
      <c r="B187" s="29" t="s">
        <v>63</v>
      </c>
      <c r="C187" s="29" t="s">
        <v>63</v>
      </c>
      <c r="D187" s="29" t="s">
        <v>63</v>
      </c>
      <c r="E187" s="29" t="s">
        <v>63</v>
      </c>
      <c r="F187" s="29" t="s">
        <v>63</v>
      </c>
    </row>
    <row r="188" spans="1:6" x14ac:dyDescent="0.25">
      <c r="A188" s="19" t="s">
        <v>65</v>
      </c>
      <c r="B188" s="29" t="s">
        <v>63</v>
      </c>
      <c r="C188" s="29" t="s">
        <v>63</v>
      </c>
      <c r="D188" s="29" t="s">
        <v>63</v>
      </c>
      <c r="E188" s="29" t="s">
        <v>63</v>
      </c>
      <c r="F188" s="29" t="s">
        <v>63</v>
      </c>
    </row>
    <row r="189" spans="1:6" x14ac:dyDescent="0.25">
      <c r="A189" s="19" t="s">
        <v>116</v>
      </c>
      <c r="B189" s="29" t="s">
        <v>63</v>
      </c>
      <c r="C189" s="29" t="s">
        <v>63</v>
      </c>
      <c r="D189" s="29" t="s">
        <v>63</v>
      </c>
      <c r="E189" s="29" t="s">
        <v>63</v>
      </c>
      <c r="F189" s="29" t="s">
        <v>63</v>
      </c>
    </row>
    <row r="190" spans="1:6" x14ac:dyDescent="0.25">
      <c r="A190" s="19" t="s">
        <v>115</v>
      </c>
      <c r="B190" s="29" t="s">
        <v>63</v>
      </c>
      <c r="C190" s="29" t="s">
        <v>63</v>
      </c>
      <c r="D190" s="29" t="s">
        <v>63</v>
      </c>
      <c r="E190" s="29" t="s">
        <v>63</v>
      </c>
      <c r="F190" s="29" t="s">
        <v>63</v>
      </c>
    </row>
    <row r="191" spans="1:6" x14ac:dyDescent="0.25">
      <c r="A191" s="16" t="s">
        <v>2</v>
      </c>
      <c r="B191" s="16"/>
      <c r="C191" s="16"/>
      <c r="D191" s="16"/>
      <c r="E191" s="16"/>
      <c r="F191" s="16"/>
    </row>
    <row r="192" spans="1:6" x14ac:dyDescent="0.25">
      <c r="A192" s="19" t="s">
        <v>191</v>
      </c>
      <c r="B192" s="16"/>
      <c r="C192" s="16"/>
      <c r="D192" s="16"/>
      <c r="E192" s="16"/>
      <c r="F192" s="16"/>
    </row>
    <row r="193" spans="1:6" x14ac:dyDescent="0.25">
      <c r="A193" s="19" t="s">
        <v>121</v>
      </c>
      <c r="B193" s="22">
        <v>172100</v>
      </c>
      <c r="C193" s="22">
        <v>33400</v>
      </c>
      <c r="D193" s="29" t="s">
        <v>63</v>
      </c>
      <c r="E193" s="29" t="s">
        <v>63</v>
      </c>
      <c r="F193" s="29" t="s">
        <v>63</v>
      </c>
    </row>
    <row r="194" spans="1:6" x14ac:dyDescent="0.25">
      <c r="A194" s="19" t="s">
        <v>120</v>
      </c>
      <c r="B194" s="29" t="s">
        <v>63</v>
      </c>
      <c r="C194" s="29" t="s">
        <v>63</v>
      </c>
      <c r="D194" s="29" t="s">
        <v>63</v>
      </c>
      <c r="E194" s="29" t="s">
        <v>63</v>
      </c>
      <c r="F194" s="29" t="s">
        <v>63</v>
      </c>
    </row>
    <row r="195" spans="1:6" x14ac:dyDescent="0.25">
      <c r="A195" s="19" t="s">
        <v>119</v>
      </c>
      <c r="B195" s="22">
        <v>-1500</v>
      </c>
      <c r="C195" s="22">
        <v>-200</v>
      </c>
      <c r="D195" s="29" t="s">
        <v>63</v>
      </c>
      <c r="E195" s="29" t="s">
        <v>63</v>
      </c>
      <c r="F195" s="29" t="s">
        <v>63</v>
      </c>
    </row>
    <row r="196" spans="1:6" x14ac:dyDescent="0.25">
      <c r="A196" s="19" t="s">
        <v>118</v>
      </c>
      <c r="B196" s="29" t="s">
        <v>63</v>
      </c>
      <c r="C196" s="29" t="s">
        <v>63</v>
      </c>
      <c r="D196" s="29" t="s">
        <v>63</v>
      </c>
      <c r="E196" s="29" t="s">
        <v>63</v>
      </c>
      <c r="F196" s="29" t="s">
        <v>63</v>
      </c>
    </row>
    <row r="197" spans="1:6" x14ac:dyDescent="0.25">
      <c r="A197" s="19" t="s">
        <v>117</v>
      </c>
      <c r="B197" s="22">
        <v>1000</v>
      </c>
      <c r="C197" s="22">
        <v>-400</v>
      </c>
      <c r="D197" s="29" t="s">
        <v>63</v>
      </c>
      <c r="E197" s="29" t="s">
        <v>63</v>
      </c>
      <c r="F197" s="29" t="s">
        <v>63</v>
      </c>
    </row>
    <row r="198" spans="1:6" x14ac:dyDescent="0.25">
      <c r="A198" s="19" t="s">
        <v>68</v>
      </c>
      <c r="B198" s="22">
        <v>3200</v>
      </c>
      <c r="C198" s="22">
        <v>-1100</v>
      </c>
      <c r="D198" s="29" t="s">
        <v>63</v>
      </c>
      <c r="E198" s="29" t="s">
        <v>63</v>
      </c>
      <c r="F198" s="29" t="s">
        <v>63</v>
      </c>
    </row>
    <row r="199" spans="1:6" x14ac:dyDescent="0.25">
      <c r="A199" s="19" t="s">
        <v>65</v>
      </c>
      <c r="B199" s="22">
        <v>295800</v>
      </c>
      <c r="C199" s="29" t="s">
        <v>63</v>
      </c>
      <c r="D199" s="29" t="s">
        <v>63</v>
      </c>
      <c r="E199" s="29" t="s">
        <v>63</v>
      </c>
      <c r="F199" s="29" t="s">
        <v>63</v>
      </c>
    </row>
    <row r="200" spans="1:6" x14ac:dyDescent="0.25">
      <c r="A200" s="19" t="s">
        <v>116</v>
      </c>
      <c r="B200" s="22">
        <v>10200</v>
      </c>
      <c r="C200" s="22">
        <v>2300</v>
      </c>
      <c r="D200" s="29" t="s">
        <v>63</v>
      </c>
      <c r="E200" s="29" t="s">
        <v>63</v>
      </c>
      <c r="F200" s="29" t="s">
        <v>63</v>
      </c>
    </row>
    <row r="201" spans="1:6" x14ac:dyDescent="0.25">
      <c r="A201" s="19" t="s">
        <v>115</v>
      </c>
      <c r="B201" s="29" t="s">
        <v>63</v>
      </c>
      <c r="C201" s="29" t="s">
        <v>63</v>
      </c>
      <c r="D201" s="29" t="s">
        <v>63</v>
      </c>
      <c r="E201" s="29" t="s">
        <v>63</v>
      </c>
      <c r="F201" s="29" t="s">
        <v>63</v>
      </c>
    </row>
    <row r="202" spans="1:6" x14ac:dyDescent="0.25">
      <c r="A202" s="16" t="s">
        <v>2</v>
      </c>
      <c r="B202" s="16"/>
      <c r="C202" s="16"/>
      <c r="D202" s="16"/>
      <c r="E202" s="16"/>
      <c r="F202" s="16"/>
    </row>
    <row r="203" spans="1:6" x14ac:dyDescent="0.25">
      <c r="A203" s="19" t="s">
        <v>190</v>
      </c>
      <c r="B203" s="16"/>
      <c r="C203" s="16"/>
      <c r="D203" s="16"/>
      <c r="E203" s="16"/>
      <c r="F203" s="16"/>
    </row>
    <row r="204" spans="1:6" x14ac:dyDescent="0.25">
      <c r="A204" s="19" t="s">
        <v>121</v>
      </c>
      <c r="B204" s="29" t="s">
        <v>63</v>
      </c>
      <c r="C204" s="29" t="s">
        <v>63</v>
      </c>
      <c r="D204" s="29" t="s">
        <v>63</v>
      </c>
      <c r="E204" s="29" t="s">
        <v>63</v>
      </c>
      <c r="F204" s="29" t="s">
        <v>63</v>
      </c>
    </row>
    <row r="205" spans="1:6" x14ac:dyDescent="0.25">
      <c r="A205" s="19" t="s">
        <v>120</v>
      </c>
      <c r="B205" s="29" t="s">
        <v>63</v>
      </c>
      <c r="C205" s="29" t="s">
        <v>63</v>
      </c>
      <c r="D205" s="29" t="s">
        <v>63</v>
      </c>
      <c r="E205" s="29" t="s">
        <v>63</v>
      </c>
      <c r="F205" s="29" t="s">
        <v>63</v>
      </c>
    </row>
    <row r="206" spans="1:6" x14ac:dyDescent="0.25">
      <c r="A206" s="19" t="s">
        <v>119</v>
      </c>
      <c r="B206" s="29" t="s">
        <v>63</v>
      </c>
      <c r="C206" s="29" t="s">
        <v>63</v>
      </c>
      <c r="D206" s="29" t="s">
        <v>63</v>
      </c>
      <c r="E206" s="29" t="s">
        <v>63</v>
      </c>
      <c r="F206" s="29" t="s">
        <v>63</v>
      </c>
    </row>
    <row r="207" spans="1:6" x14ac:dyDescent="0.25">
      <c r="A207" s="19" t="s">
        <v>118</v>
      </c>
      <c r="B207" s="29" t="s">
        <v>63</v>
      </c>
      <c r="C207" s="29" t="s">
        <v>63</v>
      </c>
      <c r="D207" s="29" t="s">
        <v>63</v>
      </c>
      <c r="E207" s="29" t="s">
        <v>63</v>
      </c>
      <c r="F207" s="29" t="s">
        <v>63</v>
      </c>
    </row>
    <row r="208" spans="1:6" x14ac:dyDescent="0.25">
      <c r="A208" s="19" t="s">
        <v>117</v>
      </c>
      <c r="B208" s="29" t="s">
        <v>63</v>
      </c>
      <c r="C208" s="29" t="s">
        <v>63</v>
      </c>
      <c r="D208" s="29" t="s">
        <v>63</v>
      </c>
      <c r="E208" s="29" t="s">
        <v>63</v>
      </c>
      <c r="F208" s="29" t="s">
        <v>63</v>
      </c>
    </row>
    <row r="209" spans="1:6" x14ac:dyDescent="0.25">
      <c r="A209" s="19" t="s">
        <v>68</v>
      </c>
      <c r="B209" s="29" t="s">
        <v>63</v>
      </c>
      <c r="C209" s="29" t="s">
        <v>63</v>
      </c>
      <c r="D209" s="29" t="s">
        <v>63</v>
      </c>
      <c r="E209" s="29" t="s">
        <v>63</v>
      </c>
      <c r="F209" s="29" t="s">
        <v>63</v>
      </c>
    </row>
    <row r="210" spans="1:6" x14ac:dyDescent="0.25">
      <c r="A210" s="19" t="s">
        <v>65</v>
      </c>
      <c r="B210" s="29" t="s">
        <v>63</v>
      </c>
      <c r="C210" s="29" t="s">
        <v>63</v>
      </c>
      <c r="D210" s="29" t="s">
        <v>63</v>
      </c>
      <c r="E210" s="29" t="s">
        <v>63</v>
      </c>
      <c r="F210" s="29" t="s">
        <v>63</v>
      </c>
    </row>
    <row r="211" spans="1:6" x14ac:dyDescent="0.25">
      <c r="A211" s="19" t="s">
        <v>116</v>
      </c>
      <c r="B211" s="29" t="s">
        <v>63</v>
      </c>
      <c r="C211" s="29" t="s">
        <v>63</v>
      </c>
      <c r="D211" s="29" t="s">
        <v>63</v>
      </c>
      <c r="E211" s="29" t="s">
        <v>63</v>
      </c>
      <c r="F211" s="29" t="s">
        <v>63</v>
      </c>
    </row>
    <row r="212" spans="1:6" x14ac:dyDescent="0.25">
      <c r="A212" s="19" t="s">
        <v>115</v>
      </c>
      <c r="B212" s="29" t="s">
        <v>63</v>
      </c>
      <c r="C212" s="29" t="s">
        <v>63</v>
      </c>
      <c r="D212" s="29" t="s">
        <v>63</v>
      </c>
      <c r="E212" s="29" t="s">
        <v>63</v>
      </c>
      <c r="F212" s="29" t="s">
        <v>63</v>
      </c>
    </row>
    <row r="213" spans="1:6" x14ac:dyDescent="0.25">
      <c r="A213" s="16"/>
    </row>
    <row r="214" spans="1:6" ht="16.2" thickBot="1" x14ac:dyDescent="0.35">
      <c r="A214" s="7" t="s">
        <v>128</v>
      </c>
      <c r="B214" s="5"/>
      <c r="C214" s="5"/>
      <c r="D214" s="5"/>
      <c r="E214" s="5"/>
      <c r="F214" s="5"/>
    </row>
    <row r="215" spans="1:6" x14ac:dyDescent="0.25">
      <c r="A215" s="27" t="s">
        <v>127</v>
      </c>
      <c r="B215" s="26" t="s">
        <v>126</v>
      </c>
      <c r="C215" s="26" t="s">
        <v>125</v>
      </c>
      <c r="D215" s="26" t="s">
        <v>124</v>
      </c>
      <c r="E215" s="26" t="s">
        <v>123</v>
      </c>
      <c r="F215" s="26" t="s">
        <v>189</v>
      </c>
    </row>
    <row r="216" spans="1:6" x14ac:dyDescent="0.25">
      <c r="A216" s="16" t="s">
        <v>74</v>
      </c>
      <c r="B216" s="20">
        <v>43465</v>
      </c>
      <c r="C216" s="20">
        <v>43830</v>
      </c>
      <c r="D216" s="20">
        <v>44196</v>
      </c>
      <c r="E216" s="20">
        <v>44561</v>
      </c>
      <c r="F216" s="20">
        <v>44926</v>
      </c>
    </row>
    <row r="217" spans="1:6" x14ac:dyDescent="0.25">
      <c r="A217" s="16" t="s">
        <v>122</v>
      </c>
      <c r="B217" s="15" t="s">
        <v>0</v>
      </c>
      <c r="C217" s="15" t="s">
        <v>0</v>
      </c>
      <c r="D217" s="15" t="s">
        <v>0</v>
      </c>
      <c r="E217" s="15" t="s">
        <v>0</v>
      </c>
      <c r="F217" s="15" t="s">
        <v>0</v>
      </c>
    </row>
    <row r="218" spans="1:6" x14ac:dyDescent="0.25">
      <c r="A218" s="16" t="s">
        <v>2</v>
      </c>
      <c r="B218" s="16"/>
      <c r="C218" s="16"/>
      <c r="D218" s="16"/>
      <c r="E218" s="16"/>
      <c r="F218" s="16"/>
    </row>
    <row r="219" spans="1:6" x14ac:dyDescent="0.25">
      <c r="A219" s="19" t="s">
        <v>3</v>
      </c>
      <c r="B219" s="16"/>
      <c r="C219" s="16"/>
      <c r="D219" s="16"/>
      <c r="E219" s="16"/>
      <c r="F219" s="16"/>
    </row>
    <row r="220" spans="1:6" x14ac:dyDescent="0.25">
      <c r="A220" s="19" t="s">
        <v>121</v>
      </c>
      <c r="B220" s="22">
        <v>1498600</v>
      </c>
      <c r="C220" s="22">
        <v>1240500</v>
      </c>
      <c r="D220" s="22">
        <v>1169100</v>
      </c>
      <c r="E220" s="22">
        <v>1419200</v>
      </c>
      <c r="F220" s="22">
        <v>1570700</v>
      </c>
    </row>
    <row r="221" spans="1:6" x14ac:dyDescent="0.25">
      <c r="A221" s="19" t="s">
        <v>120</v>
      </c>
      <c r="B221" s="22">
        <v>201200</v>
      </c>
      <c r="C221" s="22">
        <v>179800</v>
      </c>
      <c r="D221" s="22">
        <v>138200</v>
      </c>
      <c r="E221" s="22">
        <v>151300</v>
      </c>
      <c r="F221" s="22">
        <v>134200</v>
      </c>
    </row>
    <row r="222" spans="1:6" x14ac:dyDescent="0.25">
      <c r="A222" s="19" t="s">
        <v>119</v>
      </c>
      <c r="B222" s="22">
        <v>-67900</v>
      </c>
      <c r="C222" s="22">
        <v>-64900</v>
      </c>
      <c r="D222" s="22">
        <v>-65600</v>
      </c>
      <c r="E222" s="22">
        <v>-69100</v>
      </c>
      <c r="F222" s="22">
        <v>-75200</v>
      </c>
    </row>
    <row r="223" spans="1:6" x14ac:dyDescent="0.25">
      <c r="A223" s="19" t="s">
        <v>118</v>
      </c>
      <c r="B223" s="22">
        <v>158600</v>
      </c>
      <c r="C223" s="22">
        <v>178900</v>
      </c>
      <c r="D223" s="22">
        <v>109400</v>
      </c>
      <c r="E223" s="22">
        <v>110900</v>
      </c>
      <c r="F223" s="22">
        <v>100100</v>
      </c>
    </row>
    <row r="224" spans="1:6" x14ac:dyDescent="0.25">
      <c r="A224" s="19" t="s">
        <v>117</v>
      </c>
      <c r="B224" s="22">
        <v>-15500</v>
      </c>
      <c r="C224" s="22">
        <v>-6600</v>
      </c>
      <c r="D224" s="22">
        <v>-43400</v>
      </c>
      <c r="E224" s="22">
        <v>-26900</v>
      </c>
      <c r="F224" s="22">
        <v>-31200</v>
      </c>
    </row>
    <row r="225" spans="1:6" x14ac:dyDescent="0.25">
      <c r="A225" s="19" t="s">
        <v>68</v>
      </c>
      <c r="B225" s="22">
        <v>174100</v>
      </c>
      <c r="C225" s="22">
        <v>185600</v>
      </c>
      <c r="D225" s="22">
        <v>165400</v>
      </c>
      <c r="E225" s="22">
        <v>169200</v>
      </c>
      <c r="F225" s="22">
        <v>189300</v>
      </c>
    </row>
    <row r="226" spans="1:6" x14ac:dyDescent="0.25">
      <c r="A226" s="19" t="s">
        <v>65</v>
      </c>
      <c r="B226" s="22">
        <v>5165000</v>
      </c>
      <c r="C226" s="22">
        <v>5482800</v>
      </c>
      <c r="D226" s="22">
        <v>6084600</v>
      </c>
      <c r="E226" s="22">
        <v>6422300</v>
      </c>
      <c r="F226" s="22">
        <v>6845600</v>
      </c>
    </row>
    <row r="227" spans="1:6" x14ac:dyDescent="0.25">
      <c r="A227" s="19" t="s">
        <v>116</v>
      </c>
      <c r="B227" s="22">
        <v>186100</v>
      </c>
      <c r="C227" s="22">
        <v>200700</v>
      </c>
      <c r="D227" s="22">
        <v>216800</v>
      </c>
      <c r="E227" s="22">
        <v>230100</v>
      </c>
      <c r="F227" s="22">
        <v>242700</v>
      </c>
    </row>
    <row r="228" spans="1:6" x14ac:dyDescent="0.25">
      <c r="A228" s="19" t="s">
        <v>115</v>
      </c>
      <c r="B228" s="22">
        <v>-312400</v>
      </c>
      <c r="C228" s="22">
        <v>-597100</v>
      </c>
      <c r="D228" s="22">
        <v>-724700</v>
      </c>
      <c r="E228" s="22">
        <v>-479500</v>
      </c>
      <c r="F228" s="22">
        <v>-220500</v>
      </c>
    </row>
    <row r="229" spans="1:6" x14ac:dyDescent="0.25">
      <c r="A229" s="14"/>
    </row>
    <row r="230" spans="1:6" ht="178.5" customHeight="1" x14ac:dyDescent="0.3">
      <c r="A230" s="46" t="s">
        <v>62</v>
      </c>
      <c r="B230" s="5"/>
      <c r="C230" s="5"/>
      <c r="D230" s="5"/>
      <c r="E230" s="5"/>
      <c r="F230" s="5"/>
    </row>
  </sheetData>
  <mergeCells count="9">
    <mergeCell ref="A214:F214"/>
    <mergeCell ref="A230:F230"/>
    <mergeCell ref="A2:L2"/>
    <mergeCell ref="A1:D1"/>
    <mergeCell ref="A13:F13"/>
    <mergeCell ref="A15:F15"/>
    <mergeCell ref="A101:F101"/>
    <mergeCell ref="A141:F141"/>
    <mergeCell ref="A143:F143"/>
  </mergeCells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C114A-C229-4FB8-B43F-565FA27DC64A}">
  <dimension ref="A1:M310"/>
  <sheetViews>
    <sheetView topLeftCell="A3" zoomScaleNormal="100" workbookViewId="0">
      <selection activeCell="L22" sqref="L22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7" width="8.88671875" style="13"/>
    <col min="8" max="11" width="9.109375" style="13" bestFit="1" customWidth="1"/>
    <col min="12" max="12" width="8.88671875" style="13"/>
    <col min="13" max="13" width="9.109375" style="13" bestFit="1" customWidth="1"/>
    <col min="14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156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13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13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13" x14ac:dyDescent="0.25">
      <c r="A19" s="16" t="s">
        <v>2</v>
      </c>
      <c r="B19" s="16"/>
      <c r="C19" s="16"/>
      <c r="D19" s="16"/>
      <c r="E19" s="16"/>
      <c r="F19" s="16"/>
    </row>
    <row r="20" spans="1:13" x14ac:dyDescent="0.25">
      <c r="A20" s="19" t="s">
        <v>121</v>
      </c>
      <c r="B20" s="16"/>
      <c r="C20" s="16"/>
      <c r="D20" s="16"/>
      <c r="E20" s="16"/>
      <c r="F20" s="16"/>
      <c r="K20" s="13" t="s">
        <v>317</v>
      </c>
      <c r="L20" s="13" t="s">
        <v>318</v>
      </c>
    </row>
    <row r="21" spans="1:13" x14ac:dyDescent="0.25">
      <c r="A21" s="16" t="s">
        <v>288</v>
      </c>
      <c r="B21" s="17">
        <v>3214000</v>
      </c>
      <c r="C21" s="17">
        <v>3206000</v>
      </c>
      <c r="D21" s="17">
        <v>3106000</v>
      </c>
      <c r="E21" s="17">
        <v>3348000</v>
      </c>
      <c r="F21" s="17">
        <v>3811000</v>
      </c>
      <c r="H21" s="35">
        <f>0.8*(F21)</f>
        <v>3048800</v>
      </c>
      <c r="I21" s="35">
        <f>F22</f>
        <v>3030000</v>
      </c>
      <c r="J21" s="35">
        <f>F23</f>
        <v>1038000</v>
      </c>
      <c r="K21" s="35">
        <f>SUM(H21:J21)</f>
        <v>7116800</v>
      </c>
      <c r="L21" s="13">
        <f>0.2*F21</f>
        <v>762200</v>
      </c>
      <c r="M21" s="35">
        <f>SUM(K21:L21)</f>
        <v>7879000</v>
      </c>
    </row>
    <row r="22" spans="1:13" x14ac:dyDescent="0.25">
      <c r="A22" s="16" t="s">
        <v>287</v>
      </c>
      <c r="B22" s="17">
        <v>2277000</v>
      </c>
      <c r="C22" s="17">
        <v>2358000</v>
      </c>
      <c r="D22" s="17">
        <v>2330000</v>
      </c>
      <c r="E22" s="17">
        <v>2402000</v>
      </c>
      <c r="F22" s="17">
        <v>3030000</v>
      </c>
      <c r="K22" s="13">
        <f>K21/M21</f>
        <v>0.90326183525828152</v>
      </c>
      <c r="L22" s="13">
        <f>L21/M21</f>
        <v>9.6738164741718494E-2</v>
      </c>
    </row>
    <row r="23" spans="1:13" x14ac:dyDescent="0.25">
      <c r="A23" s="16" t="s">
        <v>286</v>
      </c>
      <c r="B23" s="15" t="s">
        <v>63</v>
      </c>
      <c r="C23" s="15" t="s">
        <v>63</v>
      </c>
      <c r="D23" s="15" t="s">
        <v>63</v>
      </c>
      <c r="E23" s="15" t="s">
        <v>63</v>
      </c>
      <c r="F23" s="17">
        <v>1038000</v>
      </c>
    </row>
    <row r="24" spans="1:13" x14ac:dyDescent="0.25">
      <c r="A24" s="16" t="s">
        <v>285</v>
      </c>
      <c r="B24" s="17">
        <v>26000</v>
      </c>
      <c r="C24" s="17">
        <v>38000</v>
      </c>
      <c r="D24" s="17">
        <v>38000</v>
      </c>
      <c r="E24" s="17">
        <v>33000</v>
      </c>
      <c r="F24" s="17">
        <v>23000</v>
      </c>
    </row>
    <row r="25" spans="1:13" x14ac:dyDescent="0.25">
      <c r="A25" s="16" t="s">
        <v>43</v>
      </c>
      <c r="B25" s="15" t="s">
        <v>63</v>
      </c>
      <c r="C25" s="15" t="s">
        <v>63</v>
      </c>
      <c r="D25" s="15" t="s">
        <v>63</v>
      </c>
      <c r="E25" s="15" t="s">
        <v>63</v>
      </c>
      <c r="F25" s="15" t="s">
        <v>63</v>
      </c>
    </row>
    <row r="26" spans="1:13" x14ac:dyDescent="0.25">
      <c r="A26" s="16" t="s">
        <v>55</v>
      </c>
      <c r="B26" s="15" t="s">
        <v>63</v>
      </c>
      <c r="C26" s="15" t="s">
        <v>63</v>
      </c>
      <c r="D26" s="15" t="s">
        <v>63</v>
      </c>
      <c r="E26" s="15" t="s">
        <v>63</v>
      </c>
      <c r="F26" s="15" t="s">
        <v>63</v>
      </c>
    </row>
    <row r="27" spans="1:13" x14ac:dyDescent="0.25">
      <c r="A27" s="16" t="s">
        <v>284</v>
      </c>
      <c r="B27" s="15" t="s">
        <v>63</v>
      </c>
      <c r="C27" s="15" t="s">
        <v>63</v>
      </c>
      <c r="D27" s="15" t="s">
        <v>63</v>
      </c>
      <c r="E27" s="15" t="s">
        <v>63</v>
      </c>
      <c r="F27" s="15" t="s">
        <v>63</v>
      </c>
    </row>
    <row r="28" spans="1:13" x14ac:dyDescent="0.25">
      <c r="A28" s="16" t="s">
        <v>283</v>
      </c>
      <c r="B28" s="17">
        <v>2268000</v>
      </c>
      <c r="C28" s="15" t="s">
        <v>63</v>
      </c>
      <c r="D28" s="15" t="s">
        <v>63</v>
      </c>
      <c r="E28" s="15" t="s">
        <v>63</v>
      </c>
      <c r="F28" s="15" t="s">
        <v>63</v>
      </c>
    </row>
    <row r="29" spans="1:13" x14ac:dyDescent="0.25">
      <c r="A29" s="16" t="s">
        <v>190</v>
      </c>
      <c r="B29" s="15" t="s">
        <v>63</v>
      </c>
      <c r="C29" s="15" t="s">
        <v>63</v>
      </c>
      <c r="D29" s="15" t="s">
        <v>63</v>
      </c>
      <c r="E29" s="15" t="s">
        <v>63</v>
      </c>
      <c r="F29" s="15" t="s">
        <v>63</v>
      </c>
    </row>
    <row r="30" spans="1:13" x14ac:dyDescent="0.25">
      <c r="A30" s="16" t="s">
        <v>131</v>
      </c>
      <c r="B30" s="22">
        <v>7785000</v>
      </c>
      <c r="C30" s="22">
        <v>5602000</v>
      </c>
      <c r="D30" s="22">
        <v>5474000</v>
      </c>
      <c r="E30" s="22">
        <v>5783000</v>
      </c>
      <c r="F30" s="22">
        <v>7902000</v>
      </c>
    </row>
    <row r="31" spans="1:13" x14ac:dyDescent="0.25">
      <c r="A31" s="16" t="s">
        <v>2</v>
      </c>
      <c r="B31" s="16"/>
      <c r="C31" s="16"/>
      <c r="D31" s="16"/>
      <c r="E31" s="16"/>
      <c r="F31" s="16"/>
    </row>
    <row r="32" spans="1:13" x14ac:dyDescent="0.25">
      <c r="A32" s="19" t="s">
        <v>120</v>
      </c>
      <c r="B32" s="16"/>
      <c r="C32" s="16"/>
      <c r="D32" s="16"/>
      <c r="E32" s="16"/>
      <c r="F32" s="16"/>
    </row>
    <row r="33" spans="1:6" x14ac:dyDescent="0.25">
      <c r="A33" s="16" t="s">
        <v>288</v>
      </c>
      <c r="B33" s="15" t="s">
        <v>63</v>
      </c>
      <c r="C33" s="15" t="s">
        <v>63</v>
      </c>
      <c r="D33" s="15" t="s">
        <v>63</v>
      </c>
      <c r="E33" s="17">
        <v>2255000</v>
      </c>
      <c r="F33" s="17">
        <v>2460000</v>
      </c>
    </row>
    <row r="34" spans="1:6" x14ac:dyDescent="0.25">
      <c r="A34" s="16" t="s">
        <v>287</v>
      </c>
      <c r="B34" s="15" t="s">
        <v>63</v>
      </c>
      <c r="C34" s="15" t="s">
        <v>63</v>
      </c>
      <c r="D34" s="15" t="s">
        <v>63</v>
      </c>
      <c r="E34" s="17">
        <v>1589000</v>
      </c>
      <c r="F34" s="17">
        <v>1701000</v>
      </c>
    </row>
    <row r="35" spans="1:6" x14ac:dyDescent="0.25">
      <c r="A35" s="16" t="s">
        <v>286</v>
      </c>
      <c r="B35" s="15" t="s">
        <v>63</v>
      </c>
      <c r="C35" s="15" t="s">
        <v>63</v>
      </c>
      <c r="D35" s="15" t="s">
        <v>63</v>
      </c>
      <c r="E35" s="15" t="s">
        <v>63</v>
      </c>
      <c r="F35" s="17">
        <v>441000</v>
      </c>
    </row>
    <row r="36" spans="1:6" x14ac:dyDescent="0.25">
      <c r="A36" s="16" t="s">
        <v>285</v>
      </c>
      <c r="B36" s="15" t="s">
        <v>63</v>
      </c>
      <c r="C36" s="15" t="s">
        <v>63</v>
      </c>
      <c r="D36" s="15" t="s">
        <v>63</v>
      </c>
      <c r="E36" s="15" t="s">
        <v>63</v>
      </c>
      <c r="F36" s="15" t="s">
        <v>63</v>
      </c>
    </row>
    <row r="37" spans="1:6" x14ac:dyDescent="0.25">
      <c r="A37" s="16" t="s">
        <v>43</v>
      </c>
      <c r="B37" s="15" t="s">
        <v>63</v>
      </c>
      <c r="C37" s="15" t="s">
        <v>63</v>
      </c>
      <c r="D37" s="15" t="s">
        <v>63</v>
      </c>
      <c r="E37" s="17">
        <v>-2420000</v>
      </c>
      <c r="F37" s="17">
        <v>-3228000</v>
      </c>
    </row>
    <row r="38" spans="1:6" x14ac:dyDescent="0.25">
      <c r="A38" s="16" t="s">
        <v>55</v>
      </c>
      <c r="B38" s="15" t="s">
        <v>63</v>
      </c>
      <c r="C38" s="15" t="s">
        <v>63</v>
      </c>
      <c r="D38" s="15" t="s">
        <v>63</v>
      </c>
      <c r="E38" s="15" t="s">
        <v>63</v>
      </c>
      <c r="F38" s="15" t="s">
        <v>63</v>
      </c>
    </row>
    <row r="39" spans="1:6" x14ac:dyDescent="0.25">
      <c r="A39" s="16" t="s">
        <v>284</v>
      </c>
      <c r="B39" s="15" t="s">
        <v>63</v>
      </c>
      <c r="C39" s="15" t="s">
        <v>63</v>
      </c>
      <c r="D39" s="15" t="s">
        <v>63</v>
      </c>
      <c r="E39" s="15" t="s">
        <v>63</v>
      </c>
      <c r="F39" s="15" t="s">
        <v>63</v>
      </c>
    </row>
    <row r="40" spans="1:6" x14ac:dyDescent="0.25">
      <c r="A40" s="16" t="s">
        <v>283</v>
      </c>
      <c r="B40" s="15" t="s">
        <v>63</v>
      </c>
      <c r="C40" s="15" t="s">
        <v>63</v>
      </c>
      <c r="D40" s="15" t="s">
        <v>63</v>
      </c>
      <c r="E40" s="15" t="s">
        <v>63</v>
      </c>
      <c r="F40" s="15" t="s">
        <v>63</v>
      </c>
    </row>
    <row r="41" spans="1:6" x14ac:dyDescent="0.25">
      <c r="A41" s="16" t="s">
        <v>190</v>
      </c>
      <c r="B41" s="15" t="s">
        <v>63</v>
      </c>
      <c r="C41" s="15" t="s">
        <v>63</v>
      </c>
      <c r="D41" s="15" t="s">
        <v>63</v>
      </c>
      <c r="E41" s="15" t="s">
        <v>63</v>
      </c>
      <c r="F41" s="15" t="s">
        <v>63</v>
      </c>
    </row>
    <row r="42" spans="1:6" x14ac:dyDescent="0.25">
      <c r="A42" s="16" t="s">
        <v>131</v>
      </c>
      <c r="B42" s="29" t="s">
        <v>63</v>
      </c>
      <c r="C42" s="29" t="s">
        <v>63</v>
      </c>
      <c r="D42" s="29" t="s">
        <v>63</v>
      </c>
      <c r="E42" s="22">
        <v>1424000</v>
      </c>
      <c r="F42" s="22">
        <v>1374000</v>
      </c>
    </row>
    <row r="43" spans="1:6" x14ac:dyDescent="0.25">
      <c r="A43" s="16" t="s">
        <v>2</v>
      </c>
      <c r="B43" s="16"/>
      <c r="C43" s="16"/>
      <c r="D43" s="16"/>
      <c r="E43" s="16"/>
      <c r="F43" s="16"/>
    </row>
    <row r="44" spans="1:6" x14ac:dyDescent="0.25">
      <c r="A44" s="19" t="s">
        <v>119</v>
      </c>
      <c r="B44" s="16"/>
      <c r="C44" s="16"/>
      <c r="D44" s="16"/>
      <c r="E44" s="16"/>
      <c r="F44" s="16"/>
    </row>
    <row r="45" spans="1:6" x14ac:dyDescent="0.25">
      <c r="A45" s="16" t="s">
        <v>288</v>
      </c>
      <c r="B45" s="17">
        <v>-274000</v>
      </c>
      <c r="C45" s="17">
        <v>-298000</v>
      </c>
      <c r="D45" s="17">
        <v>-300000</v>
      </c>
      <c r="E45" s="17">
        <v>-249000</v>
      </c>
      <c r="F45" s="17">
        <v>-262000</v>
      </c>
    </row>
    <row r="46" spans="1:6" x14ac:dyDescent="0.25">
      <c r="A46" s="16" t="s">
        <v>287</v>
      </c>
      <c r="B46" s="17">
        <v>-159000</v>
      </c>
      <c r="C46" s="17">
        <v>-169000</v>
      </c>
      <c r="D46" s="17">
        <v>-172000</v>
      </c>
      <c r="E46" s="17">
        <v>-162000</v>
      </c>
      <c r="F46" s="17">
        <v>-171000</v>
      </c>
    </row>
    <row r="47" spans="1:6" x14ac:dyDescent="0.25">
      <c r="A47" s="16" t="s">
        <v>286</v>
      </c>
      <c r="B47" s="15" t="s">
        <v>63</v>
      </c>
      <c r="C47" s="15" t="s">
        <v>63</v>
      </c>
      <c r="D47" s="15" t="s">
        <v>63</v>
      </c>
      <c r="E47" s="15" t="s">
        <v>63</v>
      </c>
      <c r="F47" s="17">
        <v>-39000</v>
      </c>
    </row>
    <row r="48" spans="1:6" x14ac:dyDescent="0.25">
      <c r="A48" s="16" t="s">
        <v>285</v>
      </c>
      <c r="B48" s="17">
        <v>-117000</v>
      </c>
      <c r="C48" s="17">
        <v>-154000</v>
      </c>
      <c r="D48" s="17">
        <v>-162000</v>
      </c>
      <c r="E48" s="17">
        <v>-507000</v>
      </c>
      <c r="F48" s="17">
        <v>-41000</v>
      </c>
    </row>
    <row r="49" spans="1:6" x14ac:dyDescent="0.25">
      <c r="A49" s="16" t="s">
        <v>43</v>
      </c>
      <c r="B49" s="15" t="s">
        <v>63</v>
      </c>
      <c r="C49" s="15" t="s">
        <v>63</v>
      </c>
      <c r="D49" s="15" t="s">
        <v>63</v>
      </c>
      <c r="E49" s="15" t="s">
        <v>63</v>
      </c>
      <c r="F49" s="15" t="s">
        <v>63</v>
      </c>
    </row>
    <row r="50" spans="1:6" x14ac:dyDescent="0.25">
      <c r="A50" s="16" t="s">
        <v>55</v>
      </c>
      <c r="B50" s="15" t="s">
        <v>63</v>
      </c>
      <c r="C50" s="15" t="s">
        <v>63</v>
      </c>
      <c r="D50" s="15" t="s">
        <v>63</v>
      </c>
      <c r="E50" s="15" t="s">
        <v>63</v>
      </c>
      <c r="F50" s="15" t="s">
        <v>63</v>
      </c>
    </row>
    <row r="51" spans="1:6" x14ac:dyDescent="0.25">
      <c r="A51" s="16" t="s">
        <v>284</v>
      </c>
      <c r="B51" s="15" t="s">
        <v>63</v>
      </c>
      <c r="C51" s="15" t="s">
        <v>63</v>
      </c>
      <c r="D51" s="15" t="s">
        <v>63</v>
      </c>
      <c r="E51" s="15" t="s">
        <v>63</v>
      </c>
      <c r="F51" s="15" t="s">
        <v>63</v>
      </c>
    </row>
    <row r="52" spans="1:6" x14ac:dyDescent="0.25">
      <c r="A52" s="16" t="s">
        <v>283</v>
      </c>
      <c r="B52" s="17">
        <v>-413000</v>
      </c>
      <c r="C52" s="15" t="s">
        <v>63</v>
      </c>
      <c r="D52" s="15" t="s">
        <v>63</v>
      </c>
      <c r="E52" s="15" t="s">
        <v>63</v>
      </c>
      <c r="F52" s="15" t="s">
        <v>63</v>
      </c>
    </row>
    <row r="53" spans="1:6" x14ac:dyDescent="0.25">
      <c r="A53" s="16" t="s">
        <v>190</v>
      </c>
      <c r="B53" s="15" t="s">
        <v>63</v>
      </c>
      <c r="C53" s="15" t="s">
        <v>63</v>
      </c>
      <c r="D53" s="15" t="s">
        <v>63</v>
      </c>
      <c r="E53" s="15" t="s">
        <v>63</v>
      </c>
      <c r="F53" s="15" t="s">
        <v>63</v>
      </c>
    </row>
    <row r="54" spans="1:6" x14ac:dyDescent="0.25">
      <c r="A54" s="16" t="s">
        <v>131</v>
      </c>
      <c r="B54" s="22">
        <v>-963000</v>
      </c>
      <c r="C54" s="22">
        <v>-621000</v>
      </c>
      <c r="D54" s="22">
        <v>-634000</v>
      </c>
      <c r="E54" s="22">
        <v>-918000</v>
      </c>
      <c r="F54" s="22">
        <v>-513000</v>
      </c>
    </row>
    <row r="55" spans="1:6" x14ac:dyDescent="0.25">
      <c r="A55" s="16" t="s">
        <v>2</v>
      </c>
      <c r="B55" s="16"/>
      <c r="C55" s="16"/>
      <c r="D55" s="16"/>
      <c r="E55" s="16"/>
      <c r="F55" s="16"/>
    </row>
    <row r="56" spans="1:6" x14ac:dyDescent="0.25">
      <c r="A56" s="19" t="s">
        <v>118</v>
      </c>
      <c r="B56" s="16"/>
      <c r="C56" s="16"/>
      <c r="D56" s="16"/>
      <c r="E56" s="16"/>
      <c r="F56" s="16"/>
    </row>
    <row r="57" spans="1:6" x14ac:dyDescent="0.25">
      <c r="A57" s="16" t="s">
        <v>288</v>
      </c>
      <c r="B57" s="17">
        <v>531000</v>
      </c>
      <c r="C57" s="17">
        <v>530000</v>
      </c>
      <c r="D57" s="17">
        <v>516000</v>
      </c>
      <c r="E57" s="17">
        <v>562000</v>
      </c>
      <c r="F57" s="17">
        <v>621000</v>
      </c>
    </row>
    <row r="58" spans="1:6" x14ac:dyDescent="0.25">
      <c r="A58" s="16" t="s">
        <v>287</v>
      </c>
      <c r="B58" s="17">
        <v>567000</v>
      </c>
      <c r="C58" s="17">
        <v>607000</v>
      </c>
      <c r="D58" s="17">
        <v>664000</v>
      </c>
      <c r="E58" s="17">
        <v>599000</v>
      </c>
      <c r="F58" s="17">
        <v>699000</v>
      </c>
    </row>
    <row r="59" spans="1:6" x14ac:dyDescent="0.25">
      <c r="A59" s="16" t="s">
        <v>286</v>
      </c>
      <c r="B59" s="15" t="s">
        <v>63</v>
      </c>
      <c r="C59" s="15" t="s">
        <v>63</v>
      </c>
      <c r="D59" s="15" t="s">
        <v>63</v>
      </c>
      <c r="E59" s="15" t="s">
        <v>63</v>
      </c>
      <c r="F59" s="17">
        <v>-58000</v>
      </c>
    </row>
    <row r="60" spans="1:6" x14ac:dyDescent="0.25">
      <c r="A60" s="16" t="s">
        <v>285</v>
      </c>
      <c r="B60" s="17">
        <v>-152000</v>
      </c>
      <c r="C60" s="17">
        <v>-218000</v>
      </c>
      <c r="D60" s="17">
        <v>-226000</v>
      </c>
      <c r="E60" s="17">
        <v>-640000</v>
      </c>
      <c r="F60" s="17">
        <v>-347000</v>
      </c>
    </row>
    <row r="61" spans="1:6" x14ac:dyDescent="0.25">
      <c r="A61" s="16" t="s">
        <v>43</v>
      </c>
      <c r="B61" s="15" t="s">
        <v>63</v>
      </c>
      <c r="C61" s="15" t="s">
        <v>63</v>
      </c>
      <c r="D61" s="15" t="s">
        <v>63</v>
      </c>
      <c r="E61" s="15" t="s">
        <v>63</v>
      </c>
      <c r="F61" s="15" t="s">
        <v>63</v>
      </c>
    </row>
    <row r="62" spans="1:6" x14ac:dyDescent="0.25">
      <c r="A62" s="16" t="s">
        <v>55</v>
      </c>
      <c r="B62" s="15" t="s">
        <v>63</v>
      </c>
      <c r="C62" s="15" t="s">
        <v>63</v>
      </c>
      <c r="D62" s="15" t="s">
        <v>63</v>
      </c>
      <c r="E62" s="15" t="s">
        <v>63</v>
      </c>
      <c r="F62" s="15" t="s">
        <v>63</v>
      </c>
    </row>
    <row r="63" spans="1:6" x14ac:dyDescent="0.25">
      <c r="A63" s="16" t="s">
        <v>284</v>
      </c>
      <c r="B63" s="15" t="s">
        <v>63</v>
      </c>
      <c r="C63" s="15" t="s">
        <v>63</v>
      </c>
      <c r="D63" s="15" t="s">
        <v>63</v>
      </c>
      <c r="E63" s="15" t="s">
        <v>63</v>
      </c>
      <c r="F63" s="15" t="s">
        <v>63</v>
      </c>
    </row>
    <row r="64" spans="1:6" x14ac:dyDescent="0.25">
      <c r="A64" s="16" t="s">
        <v>283</v>
      </c>
      <c r="B64" s="17">
        <v>1339000</v>
      </c>
      <c r="C64" s="15" t="s">
        <v>63</v>
      </c>
      <c r="D64" s="15" t="s">
        <v>63</v>
      </c>
      <c r="E64" s="15" t="s">
        <v>63</v>
      </c>
      <c r="F64" s="15" t="s">
        <v>63</v>
      </c>
    </row>
    <row r="65" spans="1:6" x14ac:dyDescent="0.25">
      <c r="A65" s="16" t="s">
        <v>190</v>
      </c>
      <c r="B65" s="15" t="s">
        <v>63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131</v>
      </c>
      <c r="B66" s="22">
        <v>2285000</v>
      </c>
      <c r="C66" s="22">
        <v>919000</v>
      </c>
      <c r="D66" s="22">
        <v>954000</v>
      </c>
      <c r="E66" s="22">
        <v>521000</v>
      </c>
      <c r="F66" s="22">
        <v>915000</v>
      </c>
    </row>
    <row r="67" spans="1:6" x14ac:dyDescent="0.25">
      <c r="A67" s="16" t="s">
        <v>2</v>
      </c>
      <c r="B67" s="16"/>
      <c r="C67" s="16"/>
      <c r="D67" s="16"/>
      <c r="E67" s="16"/>
      <c r="F67" s="16"/>
    </row>
    <row r="68" spans="1:6" x14ac:dyDescent="0.25">
      <c r="A68" s="19" t="s">
        <v>117</v>
      </c>
      <c r="B68" s="16"/>
      <c r="C68" s="16"/>
      <c r="D68" s="16"/>
      <c r="E68" s="16"/>
      <c r="F68" s="16"/>
    </row>
    <row r="69" spans="1:6" x14ac:dyDescent="0.25">
      <c r="A69" s="16" t="s">
        <v>288</v>
      </c>
      <c r="B69" s="17">
        <v>120000</v>
      </c>
      <c r="C69" s="17">
        <v>94000</v>
      </c>
      <c r="D69" s="17">
        <v>98000</v>
      </c>
      <c r="E69" s="17">
        <v>94000</v>
      </c>
      <c r="F69" s="17">
        <v>114000</v>
      </c>
    </row>
    <row r="70" spans="1:6" x14ac:dyDescent="0.25">
      <c r="A70" s="16" t="s">
        <v>287</v>
      </c>
      <c r="B70" s="17">
        <v>136000</v>
      </c>
      <c r="C70" s="17">
        <v>149000</v>
      </c>
      <c r="D70" s="17">
        <v>167000</v>
      </c>
      <c r="E70" s="17">
        <v>154000</v>
      </c>
      <c r="F70" s="17">
        <v>174000</v>
      </c>
    </row>
    <row r="71" spans="1:6" x14ac:dyDescent="0.25">
      <c r="A71" s="16" t="s">
        <v>286</v>
      </c>
      <c r="B71" s="15" t="s">
        <v>63</v>
      </c>
      <c r="C71" s="15" t="s">
        <v>63</v>
      </c>
      <c r="D71" s="15" t="s">
        <v>63</v>
      </c>
      <c r="E71" s="15" t="s">
        <v>63</v>
      </c>
      <c r="F71" s="17">
        <v>-14000</v>
      </c>
    </row>
    <row r="72" spans="1:6" x14ac:dyDescent="0.25">
      <c r="A72" s="16" t="s">
        <v>285</v>
      </c>
      <c r="B72" s="17">
        <v>-23000</v>
      </c>
      <c r="C72" s="17">
        <v>-60000</v>
      </c>
      <c r="D72" s="15" t="s">
        <v>63</v>
      </c>
      <c r="E72" s="15" t="s">
        <v>63</v>
      </c>
      <c r="F72" s="15" t="s">
        <v>63</v>
      </c>
    </row>
    <row r="73" spans="1:6" x14ac:dyDescent="0.25">
      <c r="A73" s="16" t="s">
        <v>43</v>
      </c>
      <c r="B73" s="15" t="s">
        <v>63</v>
      </c>
      <c r="C73" s="15" t="s">
        <v>63</v>
      </c>
      <c r="D73" s="17">
        <v>49000</v>
      </c>
      <c r="E73" s="17">
        <v>255000</v>
      </c>
      <c r="F73" s="17">
        <v>-73000</v>
      </c>
    </row>
    <row r="74" spans="1:6" x14ac:dyDescent="0.25">
      <c r="A74" s="16" t="s">
        <v>55</v>
      </c>
      <c r="B74" s="15" t="s">
        <v>63</v>
      </c>
      <c r="C74" s="15" t="s">
        <v>63</v>
      </c>
      <c r="D74" s="15" t="s">
        <v>63</v>
      </c>
      <c r="E74" s="15" t="s">
        <v>63</v>
      </c>
      <c r="F74" s="15" t="s">
        <v>63</v>
      </c>
    </row>
    <row r="75" spans="1:6" x14ac:dyDescent="0.25">
      <c r="A75" s="16" t="s">
        <v>284</v>
      </c>
      <c r="B75" s="15" t="s">
        <v>63</v>
      </c>
      <c r="C75" s="15" t="s">
        <v>63</v>
      </c>
      <c r="D75" s="15" t="s">
        <v>63</v>
      </c>
      <c r="E75" s="15" t="s">
        <v>63</v>
      </c>
      <c r="F75" s="15" t="s">
        <v>63</v>
      </c>
    </row>
    <row r="76" spans="1:6" x14ac:dyDescent="0.25">
      <c r="A76" s="16" t="s">
        <v>283</v>
      </c>
      <c r="B76" s="17">
        <v>225000</v>
      </c>
      <c r="C76" s="15" t="s">
        <v>63</v>
      </c>
      <c r="D76" s="15" t="s">
        <v>63</v>
      </c>
      <c r="E76" s="15" t="s">
        <v>63</v>
      </c>
      <c r="F76" s="15" t="s">
        <v>63</v>
      </c>
    </row>
    <row r="77" spans="1:6" x14ac:dyDescent="0.25">
      <c r="A77" s="16" t="s">
        <v>190</v>
      </c>
      <c r="B77" s="15" t="s">
        <v>63</v>
      </c>
      <c r="C77" s="15" t="s">
        <v>63</v>
      </c>
      <c r="D77" s="15" t="s">
        <v>63</v>
      </c>
      <c r="E77" s="15" t="s">
        <v>63</v>
      </c>
      <c r="F77" s="15" t="s">
        <v>63</v>
      </c>
    </row>
    <row r="78" spans="1:6" x14ac:dyDescent="0.25">
      <c r="A78" s="16" t="s">
        <v>131</v>
      </c>
      <c r="B78" s="22">
        <v>458000</v>
      </c>
      <c r="C78" s="22">
        <v>183000</v>
      </c>
      <c r="D78" s="22">
        <v>314000</v>
      </c>
      <c r="E78" s="22">
        <v>503000</v>
      </c>
      <c r="F78" s="22">
        <v>201000</v>
      </c>
    </row>
    <row r="79" spans="1:6" x14ac:dyDescent="0.25">
      <c r="A79" s="16" t="s">
        <v>2</v>
      </c>
      <c r="B79" s="16"/>
      <c r="C79" s="16"/>
      <c r="D79" s="16"/>
      <c r="E79" s="16"/>
      <c r="F79" s="16"/>
    </row>
    <row r="80" spans="1:6" x14ac:dyDescent="0.25">
      <c r="A80" s="19" t="s">
        <v>68</v>
      </c>
      <c r="B80" s="16"/>
      <c r="C80" s="16"/>
      <c r="D80" s="16"/>
      <c r="E80" s="16"/>
      <c r="F80" s="16"/>
    </row>
    <row r="81" spans="1:6" x14ac:dyDescent="0.25">
      <c r="A81" s="16" t="s">
        <v>288</v>
      </c>
      <c r="B81" s="17">
        <v>411000</v>
      </c>
      <c r="C81" s="17">
        <v>436000</v>
      </c>
      <c r="D81" s="17">
        <v>418000</v>
      </c>
      <c r="E81" s="17">
        <v>468000</v>
      </c>
      <c r="F81" s="17">
        <v>507000</v>
      </c>
    </row>
    <row r="82" spans="1:6" x14ac:dyDescent="0.25">
      <c r="A82" s="16" t="s">
        <v>287</v>
      </c>
      <c r="B82" s="17">
        <v>431000</v>
      </c>
      <c r="C82" s="17">
        <v>458000</v>
      </c>
      <c r="D82" s="17">
        <v>497000</v>
      </c>
      <c r="E82" s="17">
        <v>445000</v>
      </c>
      <c r="F82" s="17">
        <v>525000</v>
      </c>
    </row>
    <row r="83" spans="1:6" x14ac:dyDescent="0.25">
      <c r="A83" s="16" t="s">
        <v>286</v>
      </c>
      <c r="B83" s="15" t="s">
        <v>63</v>
      </c>
      <c r="C83" s="15" t="s">
        <v>63</v>
      </c>
      <c r="D83" s="15" t="s">
        <v>63</v>
      </c>
      <c r="E83" s="15" t="s">
        <v>63</v>
      </c>
      <c r="F83" s="17">
        <v>-44000</v>
      </c>
    </row>
    <row r="84" spans="1:6" x14ac:dyDescent="0.25">
      <c r="A84" s="16" t="s">
        <v>285</v>
      </c>
      <c r="B84" s="17">
        <v>-129000</v>
      </c>
      <c r="C84" s="17">
        <v>-158000</v>
      </c>
      <c r="D84" s="17">
        <v>-275000</v>
      </c>
      <c r="E84" s="17">
        <v>-895000</v>
      </c>
      <c r="F84" s="17">
        <v>-274000</v>
      </c>
    </row>
    <row r="85" spans="1:6" x14ac:dyDescent="0.25">
      <c r="A85" s="16" t="s">
        <v>43</v>
      </c>
      <c r="B85" s="15" t="s">
        <v>63</v>
      </c>
      <c r="C85" s="15" t="s">
        <v>63</v>
      </c>
      <c r="D85" s="15" t="s">
        <v>63</v>
      </c>
      <c r="E85" s="15" t="s">
        <v>63</v>
      </c>
      <c r="F85" s="15" t="s">
        <v>63</v>
      </c>
    </row>
    <row r="86" spans="1:6" x14ac:dyDescent="0.25">
      <c r="A86" s="16" t="s">
        <v>55</v>
      </c>
      <c r="B86" s="15" t="s">
        <v>63</v>
      </c>
      <c r="C86" s="17">
        <v>1010000</v>
      </c>
      <c r="D86" s="17">
        <v>829000</v>
      </c>
      <c r="E86" s="17">
        <v>-1498000</v>
      </c>
      <c r="F86" s="17">
        <v>42000</v>
      </c>
    </row>
    <row r="87" spans="1:6" x14ac:dyDescent="0.25">
      <c r="A87" s="16" t="s">
        <v>284</v>
      </c>
      <c r="B87" s="15" t="s">
        <v>63</v>
      </c>
      <c r="C87" s="15" t="s">
        <v>63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283</v>
      </c>
      <c r="B88" s="17">
        <v>1114000</v>
      </c>
      <c r="C88" s="15" t="s">
        <v>63</v>
      </c>
      <c r="D88" s="15" t="s">
        <v>63</v>
      </c>
      <c r="E88" s="15" t="s">
        <v>63</v>
      </c>
      <c r="F88" s="15" t="s">
        <v>63</v>
      </c>
    </row>
    <row r="89" spans="1:6" x14ac:dyDescent="0.25">
      <c r="A89" s="16" t="s">
        <v>190</v>
      </c>
      <c r="B89" s="15" t="s">
        <v>63</v>
      </c>
      <c r="C89" s="15" t="s">
        <v>63</v>
      </c>
      <c r="D89" s="15" t="s">
        <v>63</v>
      </c>
      <c r="E89" s="15" t="s">
        <v>63</v>
      </c>
      <c r="F89" s="15" t="s">
        <v>63</v>
      </c>
    </row>
    <row r="90" spans="1:6" x14ac:dyDescent="0.25">
      <c r="A90" s="16" t="s">
        <v>131</v>
      </c>
      <c r="B90" s="22">
        <v>1827000</v>
      </c>
      <c r="C90" s="22">
        <v>1746000</v>
      </c>
      <c r="D90" s="22">
        <v>1469000</v>
      </c>
      <c r="E90" s="22">
        <v>-1480000</v>
      </c>
      <c r="F90" s="22">
        <v>756000</v>
      </c>
    </row>
    <row r="91" spans="1:6" x14ac:dyDescent="0.25">
      <c r="A91" s="16" t="s">
        <v>2</v>
      </c>
      <c r="B91" s="16"/>
      <c r="C91" s="16"/>
      <c r="D91" s="16"/>
      <c r="E91" s="16"/>
      <c r="F91" s="16"/>
    </row>
    <row r="92" spans="1:6" x14ac:dyDescent="0.25">
      <c r="A92" s="19" t="s">
        <v>65</v>
      </c>
      <c r="B92" s="16"/>
      <c r="C92" s="16"/>
      <c r="D92" s="16"/>
      <c r="E92" s="16"/>
      <c r="F92" s="16"/>
    </row>
    <row r="93" spans="1:6" x14ac:dyDescent="0.25">
      <c r="A93" s="16" t="s">
        <v>288</v>
      </c>
      <c r="B93" s="17">
        <v>15078000</v>
      </c>
      <c r="C93" s="17">
        <v>15597000</v>
      </c>
      <c r="D93" s="17">
        <v>15943000</v>
      </c>
      <c r="E93" s="17">
        <v>16360000</v>
      </c>
      <c r="F93" s="17">
        <v>16904000</v>
      </c>
    </row>
    <row r="94" spans="1:6" x14ac:dyDescent="0.25">
      <c r="A94" s="16" t="s">
        <v>287</v>
      </c>
      <c r="B94" s="17">
        <v>11257000</v>
      </c>
      <c r="C94" s="17">
        <v>11918000</v>
      </c>
      <c r="D94" s="17">
        <v>12347000</v>
      </c>
      <c r="E94" s="17">
        <v>13336000</v>
      </c>
      <c r="F94" s="17">
        <v>13565000</v>
      </c>
    </row>
    <row r="95" spans="1:6" x14ac:dyDescent="0.25">
      <c r="A95" s="16" t="s">
        <v>286</v>
      </c>
      <c r="B95" s="15" t="s">
        <v>63</v>
      </c>
      <c r="C95" s="15" t="s">
        <v>63</v>
      </c>
      <c r="D95" s="15" t="s">
        <v>63</v>
      </c>
      <c r="E95" s="15" t="s">
        <v>63</v>
      </c>
      <c r="F95" s="17">
        <v>6081000</v>
      </c>
    </row>
    <row r="96" spans="1:6" x14ac:dyDescent="0.25">
      <c r="A96" s="16" t="s">
        <v>285</v>
      </c>
      <c r="B96" s="17">
        <v>361000</v>
      </c>
      <c r="C96" s="17">
        <v>543000</v>
      </c>
      <c r="D96" s="17">
        <v>843000</v>
      </c>
      <c r="E96" s="17">
        <v>3527000</v>
      </c>
      <c r="F96" s="17">
        <v>1287000</v>
      </c>
    </row>
    <row r="97" spans="1:6" x14ac:dyDescent="0.25">
      <c r="A97" s="16" t="s">
        <v>43</v>
      </c>
      <c r="B97" s="15" t="s">
        <v>63</v>
      </c>
      <c r="C97" s="15" t="s">
        <v>63</v>
      </c>
      <c r="D97" s="15" t="s">
        <v>63</v>
      </c>
      <c r="E97" s="15" t="s">
        <v>63</v>
      </c>
      <c r="F97" s="15" t="s">
        <v>63</v>
      </c>
    </row>
    <row r="98" spans="1:6" x14ac:dyDescent="0.25">
      <c r="A98" s="16" t="s">
        <v>55</v>
      </c>
      <c r="B98" s="15" t="s">
        <v>63</v>
      </c>
      <c r="C98" s="15" t="s">
        <v>63</v>
      </c>
      <c r="D98" s="15" t="s">
        <v>63</v>
      </c>
      <c r="E98" s="15" t="s">
        <v>63</v>
      </c>
      <c r="F98" s="15" t="s">
        <v>63</v>
      </c>
    </row>
    <row r="99" spans="1:6" x14ac:dyDescent="0.25">
      <c r="A99" s="16" t="s">
        <v>284</v>
      </c>
      <c r="B99" s="15" t="s">
        <v>63</v>
      </c>
      <c r="C99" s="15" t="s">
        <v>63</v>
      </c>
      <c r="D99" s="17">
        <v>18983000</v>
      </c>
      <c r="E99" s="15" t="s">
        <v>63</v>
      </c>
      <c r="F99" s="15" t="s">
        <v>63</v>
      </c>
    </row>
    <row r="100" spans="1:6" x14ac:dyDescent="0.25">
      <c r="A100" s="16" t="s">
        <v>283</v>
      </c>
      <c r="B100" s="17">
        <v>16700000</v>
      </c>
      <c r="C100" s="17">
        <v>17622000</v>
      </c>
      <c r="D100" s="15" t="s">
        <v>63</v>
      </c>
      <c r="E100" s="15" t="s">
        <v>63</v>
      </c>
      <c r="F100" s="15" t="s">
        <v>63</v>
      </c>
    </row>
    <row r="101" spans="1:6" x14ac:dyDescent="0.25">
      <c r="A101" s="16" t="s">
        <v>190</v>
      </c>
      <c r="B101" s="15" t="s">
        <v>63</v>
      </c>
      <c r="C101" s="15" t="s">
        <v>63</v>
      </c>
      <c r="D101" s="15" t="s">
        <v>63</v>
      </c>
      <c r="E101" s="15" t="s">
        <v>63</v>
      </c>
      <c r="F101" s="15" t="s">
        <v>63</v>
      </c>
    </row>
    <row r="102" spans="1:6" x14ac:dyDescent="0.25">
      <c r="A102" s="16" t="s">
        <v>131</v>
      </c>
      <c r="B102" s="22">
        <v>43396000</v>
      </c>
      <c r="C102" s="22">
        <v>45680000</v>
      </c>
      <c r="D102" s="22">
        <v>48116000</v>
      </c>
      <c r="E102" s="22">
        <v>33223000</v>
      </c>
      <c r="F102" s="22">
        <v>37837000</v>
      </c>
    </row>
    <row r="103" spans="1:6" x14ac:dyDescent="0.25">
      <c r="A103" s="16" t="s">
        <v>2</v>
      </c>
      <c r="B103" s="16"/>
      <c r="C103" s="16"/>
      <c r="D103" s="16"/>
      <c r="E103" s="16"/>
      <c r="F103" s="16"/>
    </row>
    <row r="104" spans="1:6" x14ac:dyDescent="0.25">
      <c r="A104" s="19" t="s">
        <v>116</v>
      </c>
      <c r="B104" s="16"/>
      <c r="C104" s="16"/>
      <c r="D104" s="16"/>
      <c r="E104" s="16"/>
      <c r="F104" s="16"/>
    </row>
    <row r="105" spans="1:6" x14ac:dyDescent="0.25">
      <c r="A105" s="16" t="s">
        <v>288</v>
      </c>
      <c r="B105" s="17">
        <v>493000</v>
      </c>
      <c r="C105" s="17">
        <v>574000</v>
      </c>
      <c r="D105" s="17">
        <v>625000</v>
      </c>
      <c r="E105" s="17">
        <v>662000</v>
      </c>
      <c r="F105" s="17">
        <v>708000</v>
      </c>
    </row>
    <row r="106" spans="1:6" x14ac:dyDescent="0.25">
      <c r="A106" s="16" t="s">
        <v>287</v>
      </c>
      <c r="B106" s="17">
        <v>374000</v>
      </c>
      <c r="C106" s="17">
        <v>410000</v>
      </c>
      <c r="D106" s="17">
        <v>429000</v>
      </c>
      <c r="E106" s="17">
        <v>443000</v>
      </c>
      <c r="F106" s="17">
        <v>415000</v>
      </c>
    </row>
    <row r="107" spans="1:6" x14ac:dyDescent="0.25">
      <c r="A107" s="16" t="s">
        <v>286</v>
      </c>
      <c r="B107" s="15" t="s">
        <v>63</v>
      </c>
      <c r="C107" s="15" t="s">
        <v>63</v>
      </c>
      <c r="D107" s="15" t="s">
        <v>63</v>
      </c>
      <c r="E107" s="15" t="s">
        <v>63</v>
      </c>
      <c r="F107" s="17">
        <v>94000</v>
      </c>
    </row>
    <row r="108" spans="1:6" x14ac:dyDescent="0.25">
      <c r="A108" s="16" t="s">
        <v>285</v>
      </c>
      <c r="B108" s="17">
        <v>24000</v>
      </c>
      <c r="C108" s="17">
        <v>23000</v>
      </c>
      <c r="D108" s="17">
        <v>26000</v>
      </c>
      <c r="E108" s="17">
        <v>16000</v>
      </c>
      <c r="F108" s="17">
        <v>16000</v>
      </c>
    </row>
    <row r="109" spans="1:6" x14ac:dyDescent="0.25">
      <c r="A109" s="16" t="s">
        <v>43</v>
      </c>
      <c r="B109" s="15" t="s">
        <v>63</v>
      </c>
      <c r="C109" s="15" t="s">
        <v>63</v>
      </c>
      <c r="D109" s="15" t="s">
        <v>63</v>
      </c>
      <c r="E109" s="15" t="s">
        <v>63</v>
      </c>
      <c r="F109" s="15" t="s">
        <v>63</v>
      </c>
    </row>
    <row r="110" spans="1:6" x14ac:dyDescent="0.25">
      <c r="A110" s="16" t="s">
        <v>55</v>
      </c>
      <c r="B110" s="15" t="s">
        <v>63</v>
      </c>
      <c r="C110" s="15" t="s">
        <v>63</v>
      </c>
      <c r="D110" s="15" t="s">
        <v>63</v>
      </c>
      <c r="E110" s="15" t="s">
        <v>63</v>
      </c>
      <c r="F110" s="15" t="s">
        <v>63</v>
      </c>
    </row>
    <row r="111" spans="1:6" x14ac:dyDescent="0.25">
      <c r="A111" s="16" t="s">
        <v>284</v>
      </c>
      <c r="B111" s="15" t="s">
        <v>63</v>
      </c>
      <c r="C111" s="15" t="s">
        <v>63</v>
      </c>
      <c r="D111" s="15" t="s">
        <v>63</v>
      </c>
      <c r="E111" s="15" t="s">
        <v>63</v>
      </c>
      <c r="F111" s="15" t="s">
        <v>63</v>
      </c>
    </row>
    <row r="112" spans="1:6" x14ac:dyDescent="0.25">
      <c r="A112" s="16" t="s">
        <v>283</v>
      </c>
      <c r="B112" s="17">
        <v>281000</v>
      </c>
      <c r="C112" s="15" t="s">
        <v>63</v>
      </c>
      <c r="D112" s="15" t="s">
        <v>63</v>
      </c>
      <c r="E112" s="15" t="s">
        <v>63</v>
      </c>
      <c r="F112" s="15" t="s">
        <v>63</v>
      </c>
    </row>
    <row r="113" spans="1:6" x14ac:dyDescent="0.25">
      <c r="A113" s="16" t="s">
        <v>190</v>
      </c>
      <c r="B113" s="15" t="s">
        <v>63</v>
      </c>
      <c r="C113" s="15" t="s">
        <v>63</v>
      </c>
      <c r="D113" s="15" t="s">
        <v>63</v>
      </c>
      <c r="E113" s="15" t="s">
        <v>63</v>
      </c>
      <c r="F113" s="15" t="s">
        <v>63</v>
      </c>
    </row>
    <row r="114" spans="1:6" x14ac:dyDescent="0.25">
      <c r="A114" s="16" t="s">
        <v>131</v>
      </c>
      <c r="B114" s="22">
        <v>1172000</v>
      </c>
      <c r="C114" s="22">
        <v>1007000</v>
      </c>
      <c r="D114" s="22">
        <v>1080000</v>
      </c>
      <c r="E114" s="22">
        <v>1121000</v>
      </c>
      <c r="F114" s="22">
        <v>1233000</v>
      </c>
    </row>
    <row r="115" spans="1:6" x14ac:dyDescent="0.25">
      <c r="A115" s="16" t="s">
        <v>2</v>
      </c>
      <c r="B115" s="16"/>
      <c r="C115" s="16"/>
      <c r="D115" s="16"/>
      <c r="E115" s="16"/>
      <c r="F115" s="16"/>
    </row>
    <row r="116" spans="1:6" x14ac:dyDescent="0.25">
      <c r="A116" s="19" t="s">
        <v>115</v>
      </c>
      <c r="B116" s="16"/>
      <c r="C116" s="16"/>
      <c r="D116" s="16"/>
      <c r="E116" s="16"/>
      <c r="F116" s="16"/>
    </row>
    <row r="117" spans="1:6" x14ac:dyDescent="0.25">
      <c r="A117" s="16" t="s">
        <v>288</v>
      </c>
      <c r="B117" s="17">
        <v>-1117000</v>
      </c>
      <c r="C117" s="17">
        <v>-1097000</v>
      </c>
      <c r="D117" s="17">
        <v>-966000</v>
      </c>
      <c r="E117" s="17">
        <v>-1026000</v>
      </c>
      <c r="F117" s="17">
        <v>-917000</v>
      </c>
    </row>
    <row r="118" spans="1:6" x14ac:dyDescent="0.25">
      <c r="A118" s="16" t="s">
        <v>287</v>
      </c>
      <c r="B118" s="17">
        <v>-1196000</v>
      </c>
      <c r="C118" s="17">
        <v>-1121000</v>
      </c>
      <c r="D118" s="17">
        <v>-1154000</v>
      </c>
      <c r="E118" s="17">
        <v>-904000</v>
      </c>
      <c r="F118" s="17">
        <v>-889000</v>
      </c>
    </row>
    <row r="119" spans="1:6" x14ac:dyDescent="0.25">
      <c r="A119" s="16" t="s">
        <v>286</v>
      </c>
      <c r="B119" s="15" t="s">
        <v>63</v>
      </c>
      <c r="C119" s="15" t="s">
        <v>63</v>
      </c>
      <c r="D119" s="15" t="s">
        <v>63</v>
      </c>
      <c r="E119" s="15" t="s">
        <v>63</v>
      </c>
      <c r="F119" s="17">
        <v>-268000</v>
      </c>
    </row>
    <row r="120" spans="1:6" x14ac:dyDescent="0.25">
      <c r="A120" s="16" t="s">
        <v>285</v>
      </c>
      <c r="B120" s="17">
        <v>-1000</v>
      </c>
      <c r="C120" s="17">
        <v>-32000</v>
      </c>
      <c r="D120" s="17">
        <v>-158000</v>
      </c>
      <c r="E120" s="17">
        <v>-49000</v>
      </c>
      <c r="F120" s="17">
        <v>-84000</v>
      </c>
    </row>
    <row r="121" spans="1:6" x14ac:dyDescent="0.25">
      <c r="A121" s="16" t="s">
        <v>43</v>
      </c>
      <c r="B121" s="15" t="s">
        <v>63</v>
      </c>
      <c r="C121" s="15" t="s">
        <v>63</v>
      </c>
      <c r="D121" s="15" t="s">
        <v>63</v>
      </c>
      <c r="E121" s="15" t="s">
        <v>63</v>
      </c>
      <c r="F121" s="15" t="s">
        <v>63</v>
      </c>
    </row>
    <row r="122" spans="1:6" x14ac:dyDescent="0.25">
      <c r="A122" s="16" t="s">
        <v>55</v>
      </c>
      <c r="B122" s="15" t="s">
        <v>63</v>
      </c>
      <c r="C122" s="15" t="s">
        <v>63</v>
      </c>
      <c r="D122" s="15" t="s">
        <v>63</v>
      </c>
      <c r="E122" s="15" t="s">
        <v>63</v>
      </c>
      <c r="F122" s="15" t="s">
        <v>63</v>
      </c>
    </row>
    <row r="123" spans="1:6" x14ac:dyDescent="0.25">
      <c r="A123" s="16" t="s">
        <v>284</v>
      </c>
      <c r="B123" s="15" t="s">
        <v>63</v>
      </c>
      <c r="C123" s="15" t="s">
        <v>63</v>
      </c>
      <c r="D123" s="15" t="s">
        <v>63</v>
      </c>
      <c r="E123" s="15" t="s">
        <v>63</v>
      </c>
      <c r="F123" s="15" t="s">
        <v>63</v>
      </c>
    </row>
    <row r="124" spans="1:6" x14ac:dyDescent="0.25">
      <c r="A124" s="16" t="s">
        <v>283</v>
      </c>
      <c r="B124" s="17">
        <v>-954000</v>
      </c>
      <c r="C124" s="15" t="s">
        <v>63</v>
      </c>
      <c r="D124" s="15" t="s">
        <v>63</v>
      </c>
      <c r="E124" s="15" t="s">
        <v>63</v>
      </c>
      <c r="F124" s="15" t="s">
        <v>63</v>
      </c>
    </row>
    <row r="125" spans="1:6" x14ac:dyDescent="0.25">
      <c r="A125" s="16" t="s">
        <v>190</v>
      </c>
      <c r="B125" s="15" t="s">
        <v>63</v>
      </c>
      <c r="C125" s="15" t="s">
        <v>63</v>
      </c>
      <c r="D125" s="15" t="s">
        <v>63</v>
      </c>
      <c r="E125" s="15" t="s">
        <v>63</v>
      </c>
      <c r="F125" s="15" t="s">
        <v>63</v>
      </c>
    </row>
    <row r="126" spans="1:6" x14ac:dyDescent="0.25">
      <c r="A126" s="16" t="s">
        <v>131</v>
      </c>
      <c r="B126" s="22">
        <v>-3268000</v>
      </c>
      <c r="C126" s="22">
        <v>-2250000</v>
      </c>
      <c r="D126" s="22">
        <v>-2278000</v>
      </c>
      <c r="E126" s="22">
        <v>-1979000</v>
      </c>
      <c r="F126" s="22">
        <v>-2158000</v>
      </c>
    </row>
    <row r="127" spans="1:6" x14ac:dyDescent="0.25">
      <c r="A127" s="16"/>
    </row>
    <row r="128" spans="1:6" ht="16.2" thickBot="1" x14ac:dyDescent="0.35">
      <c r="A128" s="50" t="s">
        <v>128</v>
      </c>
      <c r="B128" s="5"/>
      <c r="C128" s="5"/>
      <c r="D128" s="5"/>
      <c r="E128" s="5"/>
      <c r="F128" s="5"/>
    </row>
    <row r="129" spans="1:6" x14ac:dyDescent="0.25">
      <c r="A129" s="27" t="s">
        <v>127</v>
      </c>
      <c r="B129" s="26" t="s">
        <v>126</v>
      </c>
      <c r="C129" s="26" t="s">
        <v>125</v>
      </c>
      <c r="D129" s="26" t="s">
        <v>124</v>
      </c>
      <c r="E129" s="26" t="s">
        <v>123</v>
      </c>
      <c r="F129" s="26" t="s">
        <v>189</v>
      </c>
    </row>
    <row r="130" spans="1:6" x14ac:dyDescent="0.25">
      <c r="A130" s="16" t="s">
        <v>74</v>
      </c>
      <c r="B130" s="20">
        <v>43465</v>
      </c>
      <c r="C130" s="20">
        <v>43830</v>
      </c>
      <c r="D130" s="20">
        <v>44196</v>
      </c>
      <c r="E130" s="20">
        <v>44561</v>
      </c>
      <c r="F130" s="20">
        <v>44926</v>
      </c>
    </row>
    <row r="131" spans="1:6" x14ac:dyDescent="0.25">
      <c r="A131" s="16" t="s">
        <v>122</v>
      </c>
      <c r="B131" s="15" t="s">
        <v>0</v>
      </c>
      <c r="C131" s="15" t="s">
        <v>0</v>
      </c>
      <c r="D131" s="15" t="s">
        <v>0</v>
      </c>
      <c r="E131" s="15" t="s">
        <v>0</v>
      </c>
      <c r="F131" s="15" t="s">
        <v>0</v>
      </c>
    </row>
    <row r="132" spans="1:6" x14ac:dyDescent="0.25">
      <c r="A132" s="16" t="s">
        <v>2</v>
      </c>
      <c r="B132" s="16"/>
      <c r="C132" s="16"/>
      <c r="D132" s="16"/>
      <c r="E132" s="16"/>
      <c r="F132" s="16"/>
    </row>
    <row r="133" spans="1:6" x14ac:dyDescent="0.25">
      <c r="A133" s="19" t="s">
        <v>121</v>
      </c>
      <c r="B133" s="16"/>
      <c r="C133" s="16"/>
      <c r="D133" s="16"/>
      <c r="E133" s="16"/>
      <c r="F133" s="16"/>
    </row>
    <row r="134" spans="1:6" x14ac:dyDescent="0.25">
      <c r="A134" s="16" t="s">
        <v>3</v>
      </c>
      <c r="B134" s="17">
        <v>5517000</v>
      </c>
      <c r="C134" s="17">
        <v>5602000</v>
      </c>
      <c r="D134" s="17">
        <v>5474000</v>
      </c>
      <c r="E134" s="17">
        <v>5783000</v>
      </c>
      <c r="F134" s="17">
        <v>7902000</v>
      </c>
    </row>
    <row r="135" spans="1:6" x14ac:dyDescent="0.25">
      <c r="A135" s="16" t="s">
        <v>282</v>
      </c>
      <c r="B135" s="17">
        <v>2268000</v>
      </c>
      <c r="C135" s="15" t="s">
        <v>63</v>
      </c>
      <c r="D135" s="15" t="s">
        <v>63</v>
      </c>
      <c r="E135" s="15" t="s">
        <v>63</v>
      </c>
      <c r="F135" s="15" t="s">
        <v>63</v>
      </c>
    </row>
    <row r="136" spans="1:6" x14ac:dyDescent="0.25">
      <c r="A136" s="16" t="s">
        <v>130</v>
      </c>
      <c r="B136" s="22">
        <v>7785000</v>
      </c>
      <c r="C136" s="22">
        <v>5602000</v>
      </c>
      <c r="D136" s="22">
        <v>5474000</v>
      </c>
      <c r="E136" s="22">
        <v>5783000</v>
      </c>
      <c r="F136" s="22">
        <v>7902000</v>
      </c>
    </row>
    <row r="137" spans="1:6" x14ac:dyDescent="0.25">
      <c r="A137" s="16" t="s">
        <v>2</v>
      </c>
      <c r="B137" s="16"/>
      <c r="C137" s="16"/>
      <c r="D137" s="16"/>
      <c r="E137" s="16"/>
      <c r="F137" s="16"/>
    </row>
    <row r="138" spans="1:6" x14ac:dyDescent="0.25">
      <c r="A138" s="19" t="s">
        <v>120</v>
      </c>
      <c r="B138" s="16"/>
      <c r="C138" s="16"/>
      <c r="D138" s="16"/>
      <c r="E138" s="16"/>
      <c r="F138" s="16"/>
    </row>
    <row r="139" spans="1:6" x14ac:dyDescent="0.25">
      <c r="A139" s="16" t="s">
        <v>3</v>
      </c>
      <c r="B139" s="15" t="s">
        <v>63</v>
      </c>
      <c r="C139" s="17">
        <v>1526000</v>
      </c>
      <c r="D139" s="17">
        <v>1586000</v>
      </c>
      <c r="E139" s="17">
        <v>1424000</v>
      </c>
      <c r="F139" s="17">
        <v>1374000</v>
      </c>
    </row>
    <row r="140" spans="1:6" x14ac:dyDescent="0.25">
      <c r="A140" s="16" t="s">
        <v>282</v>
      </c>
      <c r="B140" s="15" t="s">
        <v>63</v>
      </c>
      <c r="C140" s="15" t="s">
        <v>63</v>
      </c>
      <c r="D140" s="15" t="s">
        <v>63</v>
      </c>
      <c r="E140" s="15" t="s">
        <v>63</v>
      </c>
      <c r="F140" s="15" t="s">
        <v>63</v>
      </c>
    </row>
    <row r="141" spans="1:6" x14ac:dyDescent="0.25">
      <c r="A141" s="16" t="s">
        <v>130</v>
      </c>
      <c r="B141" s="29" t="s">
        <v>63</v>
      </c>
      <c r="C141" s="22">
        <v>1526000</v>
      </c>
      <c r="D141" s="22">
        <v>1586000</v>
      </c>
      <c r="E141" s="22">
        <v>1424000</v>
      </c>
      <c r="F141" s="22">
        <v>1374000</v>
      </c>
    </row>
    <row r="142" spans="1:6" x14ac:dyDescent="0.25">
      <c r="A142" s="16" t="s">
        <v>2</v>
      </c>
      <c r="B142" s="16"/>
      <c r="C142" s="16"/>
      <c r="D142" s="16"/>
      <c r="E142" s="16"/>
      <c r="F142" s="16"/>
    </row>
    <row r="143" spans="1:6" x14ac:dyDescent="0.25">
      <c r="A143" s="19" t="s">
        <v>119</v>
      </c>
      <c r="B143" s="16"/>
      <c r="C143" s="16"/>
      <c r="D143" s="16"/>
      <c r="E143" s="16"/>
      <c r="F143" s="16"/>
    </row>
    <row r="144" spans="1:6" x14ac:dyDescent="0.25">
      <c r="A144" s="16" t="s">
        <v>3</v>
      </c>
      <c r="B144" s="15" t="s">
        <v>63</v>
      </c>
      <c r="C144" s="17">
        <v>-621000</v>
      </c>
      <c r="D144" s="17">
        <v>-634000</v>
      </c>
      <c r="E144" s="17">
        <v>-918000</v>
      </c>
      <c r="F144" s="17">
        <v>-513000</v>
      </c>
    </row>
    <row r="145" spans="1:6" x14ac:dyDescent="0.25">
      <c r="A145" s="16" t="s">
        <v>282</v>
      </c>
      <c r="B145" s="15" t="s">
        <v>63</v>
      </c>
      <c r="C145" s="15" t="s">
        <v>63</v>
      </c>
      <c r="D145" s="15" t="s">
        <v>63</v>
      </c>
      <c r="E145" s="15" t="s">
        <v>63</v>
      </c>
      <c r="F145" s="15" t="s">
        <v>63</v>
      </c>
    </row>
    <row r="146" spans="1:6" x14ac:dyDescent="0.25">
      <c r="A146" s="16" t="s">
        <v>130</v>
      </c>
      <c r="B146" s="29" t="s">
        <v>63</v>
      </c>
      <c r="C146" s="22">
        <v>-621000</v>
      </c>
      <c r="D146" s="22">
        <v>-634000</v>
      </c>
      <c r="E146" s="22">
        <v>-918000</v>
      </c>
      <c r="F146" s="22">
        <v>-513000</v>
      </c>
    </row>
    <row r="147" spans="1:6" x14ac:dyDescent="0.25">
      <c r="A147" s="16" t="s">
        <v>2</v>
      </c>
      <c r="B147" s="16"/>
      <c r="C147" s="16"/>
      <c r="D147" s="16"/>
      <c r="E147" s="16"/>
      <c r="F147" s="16"/>
    </row>
    <row r="148" spans="1:6" x14ac:dyDescent="0.25">
      <c r="A148" s="19" t="s">
        <v>118</v>
      </c>
      <c r="B148" s="16"/>
      <c r="C148" s="16"/>
      <c r="D148" s="16"/>
      <c r="E148" s="16"/>
      <c r="F148" s="16"/>
    </row>
    <row r="149" spans="1:6" x14ac:dyDescent="0.25">
      <c r="A149" s="16" t="s">
        <v>3</v>
      </c>
      <c r="B149" s="15" t="s">
        <v>63</v>
      </c>
      <c r="C149" s="17">
        <v>919000</v>
      </c>
      <c r="D149" s="17">
        <v>954000</v>
      </c>
      <c r="E149" s="17">
        <v>521000</v>
      </c>
      <c r="F149" s="17">
        <v>915000</v>
      </c>
    </row>
    <row r="150" spans="1:6" x14ac:dyDescent="0.25">
      <c r="A150" s="16" t="s">
        <v>282</v>
      </c>
      <c r="B150" s="15" t="s">
        <v>63</v>
      </c>
      <c r="C150" s="15" t="s">
        <v>63</v>
      </c>
      <c r="D150" s="15" t="s">
        <v>63</v>
      </c>
      <c r="E150" s="15" t="s">
        <v>63</v>
      </c>
      <c r="F150" s="15" t="s">
        <v>63</v>
      </c>
    </row>
    <row r="151" spans="1:6" x14ac:dyDescent="0.25">
      <c r="A151" s="16" t="s">
        <v>130</v>
      </c>
      <c r="B151" s="29" t="s">
        <v>63</v>
      </c>
      <c r="C151" s="22">
        <v>919000</v>
      </c>
      <c r="D151" s="22">
        <v>954000</v>
      </c>
      <c r="E151" s="22">
        <v>521000</v>
      </c>
      <c r="F151" s="22">
        <v>915000</v>
      </c>
    </row>
    <row r="152" spans="1:6" x14ac:dyDescent="0.25">
      <c r="A152" s="16" t="s">
        <v>2</v>
      </c>
      <c r="B152" s="16"/>
      <c r="C152" s="16"/>
      <c r="D152" s="16"/>
      <c r="E152" s="16"/>
      <c r="F152" s="16"/>
    </row>
    <row r="153" spans="1:6" x14ac:dyDescent="0.25">
      <c r="A153" s="19" t="s">
        <v>117</v>
      </c>
      <c r="B153" s="16"/>
      <c r="C153" s="16"/>
      <c r="D153" s="16"/>
      <c r="E153" s="16"/>
      <c r="F153" s="16"/>
    </row>
    <row r="154" spans="1:6" x14ac:dyDescent="0.25">
      <c r="A154" s="16" t="s">
        <v>3</v>
      </c>
      <c r="B154" s="15" t="s">
        <v>63</v>
      </c>
      <c r="C154" s="17">
        <v>183000</v>
      </c>
      <c r="D154" s="17">
        <v>314000</v>
      </c>
      <c r="E154" s="17">
        <v>503000</v>
      </c>
      <c r="F154" s="17">
        <v>201000</v>
      </c>
    </row>
    <row r="155" spans="1:6" x14ac:dyDescent="0.25">
      <c r="A155" s="16" t="s">
        <v>282</v>
      </c>
      <c r="B155" s="15" t="s">
        <v>63</v>
      </c>
      <c r="C155" s="15" t="s">
        <v>63</v>
      </c>
      <c r="D155" s="15" t="s">
        <v>63</v>
      </c>
      <c r="E155" s="15" t="s">
        <v>63</v>
      </c>
      <c r="F155" s="15" t="s">
        <v>63</v>
      </c>
    </row>
    <row r="156" spans="1:6" x14ac:dyDescent="0.25">
      <c r="A156" s="16" t="s">
        <v>130</v>
      </c>
      <c r="B156" s="29" t="s">
        <v>63</v>
      </c>
      <c r="C156" s="22">
        <v>183000</v>
      </c>
      <c r="D156" s="22">
        <v>314000</v>
      </c>
      <c r="E156" s="22">
        <v>503000</v>
      </c>
      <c r="F156" s="22">
        <v>201000</v>
      </c>
    </row>
    <row r="157" spans="1:6" x14ac:dyDescent="0.25">
      <c r="A157" s="16" t="s">
        <v>2</v>
      </c>
      <c r="B157" s="16"/>
      <c r="C157" s="16"/>
      <c r="D157" s="16"/>
      <c r="E157" s="16"/>
      <c r="F157" s="16"/>
    </row>
    <row r="158" spans="1:6" x14ac:dyDescent="0.25">
      <c r="A158" s="19" t="s">
        <v>68</v>
      </c>
      <c r="B158" s="16"/>
      <c r="C158" s="16"/>
      <c r="D158" s="16"/>
      <c r="E158" s="16"/>
      <c r="F158" s="16"/>
    </row>
    <row r="159" spans="1:6" x14ac:dyDescent="0.25">
      <c r="A159" s="16" t="s">
        <v>3</v>
      </c>
      <c r="B159" s="15" t="s">
        <v>63</v>
      </c>
      <c r="C159" s="17">
        <v>1746000</v>
      </c>
      <c r="D159" s="17">
        <v>1469000</v>
      </c>
      <c r="E159" s="17">
        <v>-1480000</v>
      </c>
      <c r="F159" s="17">
        <v>756000</v>
      </c>
    </row>
    <row r="160" spans="1:6" x14ac:dyDescent="0.25">
      <c r="A160" s="16" t="s">
        <v>282</v>
      </c>
      <c r="B160" s="15" t="s">
        <v>63</v>
      </c>
      <c r="C160" s="15" t="s">
        <v>63</v>
      </c>
      <c r="D160" s="15" t="s">
        <v>63</v>
      </c>
      <c r="E160" s="15" t="s">
        <v>63</v>
      </c>
      <c r="F160" s="15" t="s">
        <v>63</v>
      </c>
    </row>
    <row r="161" spans="1:6" x14ac:dyDescent="0.25">
      <c r="A161" s="16" t="s">
        <v>130</v>
      </c>
      <c r="B161" s="29" t="s">
        <v>63</v>
      </c>
      <c r="C161" s="22">
        <v>1746000</v>
      </c>
      <c r="D161" s="22">
        <v>1469000</v>
      </c>
      <c r="E161" s="22">
        <v>-1480000</v>
      </c>
      <c r="F161" s="22">
        <v>756000</v>
      </c>
    </row>
    <row r="162" spans="1:6" x14ac:dyDescent="0.25">
      <c r="A162" s="16" t="s">
        <v>2</v>
      </c>
      <c r="B162" s="16"/>
      <c r="C162" s="16"/>
      <c r="D162" s="16"/>
      <c r="E162" s="16"/>
      <c r="F162" s="16"/>
    </row>
    <row r="163" spans="1:6" x14ac:dyDescent="0.25">
      <c r="A163" s="19" t="s">
        <v>65</v>
      </c>
      <c r="B163" s="16"/>
      <c r="C163" s="16"/>
      <c r="D163" s="16"/>
      <c r="E163" s="16"/>
      <c r="F163" s="16"/>
    </row>
    <row r="164" spans="1:6" x14ac:dyDescent="0.25">
      <c r="A164" s="16" t="s">
        <v>3</v>
      </c>
      <c r="B164" s="17">
        <v>22384000</v>
      </c>
      <c r="C164" s="17">
        <v>23607000</v>
      </c>
      <c r="D164" s="17">
        <v>48116000</v>
      </c>
      <c r="E164" s="17">
        <v>33223000</v>
      </c>
      <c r="F164" s="17">
        <v>37837000</v>
      </c>
    </row>
    <row r="165" spans="1:6" x14ac:dyDescent="0.25">
      <c r="A165" s="16" t="s">
        <v>282</v>
      </c>
      <c r="B165" s="17">
        <v>12791000</v>
      </c>
      <c r="C165" s="17">
        <v>13618000</v>
      </c>
      <c r="D165" s="15" t="s">
        <v>63</v>
      </c>
      <c r="E165" s="15" t="s">
        <v>63</v>
      </c>
      <c r="F165" s="15" t="s">
        <v>63</v>
      </c>
    </row>
    <row r="166" spans="1:6" x14ac:dyDescent="0.25">
      <c r="A166" s="16" t="s">
        <v>130</v>
      </c>
      <c r="B166" s="22">
        <v>35175000</v>
      </c>
      <c r="C166" s="22">
        <v>37225000</v>
      </c>
      <c r="D166" s="22">
        <v>48116000</v>
      </c>
      <c r="E166" s="22">
        <v>33223000</v>
      </c>
      <c r="F166" s="22">
        <v>37837000</v>
      </c>
    </row>
    <row r="167" spans="1:6" x14ac:dyDescent="0.25">
      <c r="A167" s="16" t="s">
        <v>2</v>
      </c>
      <c r="B167" s="16"/>
      <c r="C167" s="16"/>
      <c r="D167" s="16"/>
      <c r="E167" s="16"/>
      <c r="F167" s="16"/>
    </row>
    <row r="168" spans="1:6" x14ac:dyDescent="0.25">
      <c r="A168" s="19" t="s">
        <v>116</v>
      </c>
      <c r="B168" s="16"/>
      <c r="C168" s="16"/>
      <c r="D168" s="16"/>
      <c r="E168" s="16"/>
      <c r="F168" s="16"/>
    </row>
    <row r="169" spans="1:6" x14ac:dyDescent="0.25">
      <c r="A169" s="16" t="s">
        <v>3</v>
      </c>
      <c r="B169" s="15" t="s">
        <v>63</v>
      </c>
      <c r="C169" s="17">
        <v>1007000</v>
      </c>
      <c r="D169" s="17">
        <v>1080000</v>
      </c>
      <c r="E169" s="17">
        <v>1121000</v>
      </c>
      <c r="F169" s="17">
        <v>1233000</v>
      </c>
    </row>
    <row r="170" spans="1:6" x14ac:dyDescent="0.25">
      <c r="A170" s="16" t="s">
        <v>282</v>
      </c>
      <c r="B170" s="15" t="s">
        <v>63</v>
      </c>
      <c r="C170" s="15" t="s">
        <v>63</v>
      </c>
      <c r="D170" s="15" t="s">
        <v>63</v>
      </c>
      <c r="E170" s="15" t="s">
        <v>63</v>
      </c>
      <c r="F170" s="15" t="s">
        <v>63</v>
      </c>
    </row>
    <row r="171" spans="1:6" x14ac:dyDescent="0.25">
      <c r="A171" s="16" t="s">
        <v>130</v>
      </c>
      <c r="B171" s="29" t="s">
        <v>63</v>
      </c>
      <c r="C171" s="22">
        <v>1007000</v>
      </c>
      <c r="D171" s="22">
        <v>1080000</v>
      </c>
      <c r="E171" s="22">
        <v>1121000</v>
      </c>
      <c r="F171" s="22">
        <v>1233000</v>
      </c>
    </row>
    <row r="172" spans="1:6" x14ac:dyDescent="0.25">
      <c r="A172" s="16" t="s">
        <v>2</v>
      </c>
      <c r="B172" s="16"/>
      <c r="C172" s="16"/>
      <c r="D172" s="16"/>
      <c r="E172" s="16"/>
      <c r="F172" s="16"/>
    </row>
    <row r="173" spans="1:6" x14ac:dyDescent="0.25">
      <c r="A173" s="19" t="s">
        <v>115</v>
      </c>
      <c r="B173" s="16"/>
      <c r="C173" s="16"/>
      <c r="D173" s="16"/>
      <c r="E173" s="16"/>
      <c r="F173" s="16"/>
    </row>
    <row r="174" spans="1:6" x14ac:dyDescent="0.25">
      <c r="A174" s="16" t="s">
        <v>3</v>
      </c>
      <c r="B174" s="15" t="s">
        <v>63</v>
      </c>
      <c r="C174" s="17">
        <v>-2243000</v>
      </c>
      <c r="D174" s="17">
        <v>-2270000</v>
      </c>
      <c r="E174" s="17">
        <v>-1973000</v>
      </c>
      <c r="F174" s="17">
        <v>-2155000</v>
      </c>
    </row>
    <row r="175" spans="1:6" x14ac:dyDescent="0.25">
      <c r="A175" s="16" t="s">
        <v>282</v>
      </c>
      <c r="B175" s="15" t="s">
        <v>63</v>
      </c>
      <c r="C175" s="15" t="s">
        <v>63</v>
      </c>
      <c r="D175" s="15" t="s">
        <v>63</v>
      </c>
      <c r="E175" s="15" t="s">
        <v>63</v>
      </c>
      <c r="F175" s="15" t="s">
        <v>63</v>
      </c>
    </row>
    <row r="176" spans="1:6" x14ac:dyDescent="0.25">
      <c r="A176" s="16" t="s">
        <v>130</v>
      </c>
      <c r="B176" s="29" t="s">
        <v>63</v>
      </c>
      <c r="C176" s="22">
        <v>-2243000</v>
      </c>
      <c r="D176" s="22">
        <v>-2270000</v>
      </c>
      <c r="E176" s="22">
        <v>-1973000</v>
      </c>
      <c r="F176" s="22">
        <v>-2155000</v>
      </c>
    </row>
    <row r="177" spans="1:6" ht="15.6" x14ac:dyDescent="0.3">
      <c r="A177" s="46"/>
      <c r="B177" s="5"/>
      <c r="C177" s="5"/>
      <c r="D177" s="5"/>
      <c r="E177" s="5"/>
      <c r="F177" s="5"/>
    </row>
    <row r="178" spans="1:6" x14ac:dyDescent="0.25">
      <c r="A178" s="14" t="s">
        <v>81</v>
      </c>
    </row>
    <row r="179" spans="1:6" ht="16.2" thickBot="1" x14ac:dyDescent="0.35">
      <c r="A179" s="50" t="s">
        <v>129</v>
      </c>
      <c r="B179" s="5"/>
      <c r="C179" s="5"/>
      <c r="D179" s="5"/>
      <c r="E179" s="5"/>
      <c r="F179" s="5"/>
    </row>
    <row r="180" spans="1:6" x14ac:dyDescent="0.25">
      <c r="A180" s="27" t="s">
        <v>127</v>
      </c>
      <c r="B180" s="26" t="s">
        <v>126</v>
      </c>
      <c r="C180" s="26" t="s">
        <v>125</v>
      </c>
      <c r="D180" s="26" t="s">
        <v>124</v>
      </c>
      <c r="E180" s="26" t="s">
        <v>123</v>
      </c>
      <c r="F180" s="26" t="s">
        <v>189</v>
      </c>
    </row>
    <row r="181" spans="1:6" x14ac:dyDescent="0.25">
      <c r="A181" s="16" t="s">
        <v>74</v>
      </c>
      <c r="B181" s="20">
        <v>43465</v>
      </c>
      <c r="C181" s="20">
        <v>43830</v>
      </c>
      <c r="D181" s="20">
        <v>44196</v>
      </c>
      <c r="E181" s="20">
        <v>44561</v>
      </c>
      <c r="F181" s="20">
        <v>44926</v>
      </c>
    </row>
    <row r="182" spans="1:6" x14ac:dyDescent="0.25">
      <c r="A182" s="16" t="s">
        <v>122</v>
      </c>
      <c r="B182" s="15" t="s">
        <v>0</v>
      </c>
      <c r="C182" s="15" t="s">
        <v>0</v>
      </c>
      <c r="D182" s="15" t="s">
        <v>0</v>
      </c>
      <c r="E182" s="15" t="s">
        <v>0</v>
      </c>
      <c r="F182" s="15" t="s">
        <v>0</v>
      </c>
    </row>
    <row r="183" spans="1:6" x14ac:dyDescent="0.25">
      <c r="A183" s="16" t="s">
        <v>2</v>
      </c>
      <c r="B183" s="16"/>
      <c r="C183" s="16"/>
      <c r="D183" s="16"/>
      <c r="E183" s="16"/>
      <c r="F183" s="16"/>
    </row>
    <row r="184" spans="1:6" x14ac:dyDescent="0.25">
      <c r="A184" s="19" t="s">
        <v>288</v>
      </c>
      <c r="B184" s="16"/>
      <c r="C184" s="16"/>
      <c r="D184" s="16"/>
      <c r="E184" s="16"/>
      <c r="F184" s="16"/>
    </row>
    <row r="185" spans="1:6" x14ac:dyDescent="0.25">
      <c r="A185" s="19" t="s">
        <v>121</v>
      </c>
      <c r="B185" s="22">
        <v>3214000</v>
      </c>
      <c r="C185" s="22">
        <v>3206000</v>
      </c>
      <c r="D185" s="22">
        <v>3106000</v>
      </c>
      <c r="E185" s="22">
        <v>3348000</v>
      </c>
      <c r="F185" s="22">
        <v>3811000</v>
      </c>
    </row>
    <row r="186" spans="1:6" x14ac:dyDescent="0.25">
      <c r="A186" s="19" t="s">
        <v>120</v>
      </c>
      <c r="B186" s="29" t="s">
        <v>63</v>
      </c>
      <c r="C186" s="29" t="s">
        <v>63</v>
      </c>
      <c r="D186" s="29" t="s">
        <v>63</v>
      </c>
      <c r="E186" s="22">
        <v>2255000</v>
      </c>
      <c r="F186" s="22">
        <v>2460000</v>
      </c>
    </row>
    <row r="187" spans="1:6" x14ac:dyDescent="0.25">
      <c r="A187" s="19" t="s">
        <v>119</v>
      </c>
      <c r="B187" s="22">
        <v>-274000</v>
      </c>
      <c r="C187" s="22">
        <v>-298000</v>
      </c>
      <c r="D187" s="22">
        <v>-300000</v>
      </c>
      <c r="E187" s="22">
        <v>-249000</v>
      </c>
      <c r="F187" s="22">
        <v>-262000</v>
      </c>
    </row>
    <row r="188" spans="1:6" x14ac:dyDescent="0.25">
      <c r="A188" s="19" t="s">
        <v>118</v>
      </c>
      <c r="B188" s="22">
        <v>531000</v>
      </c>
      <c r="C188" s="22">
        <v>530000</v>
      </c>
      <c r="D188" s="22">
        <v>516000</v>
      </c>
      <c r="E188" s="22">
        <v>562000</v>
      </c>
      <c r="F188" s="22">
        <v>621000</v>
      </c>
    </row>
    <row r="189" spans="1:6" x14ac:dyDescent="0.25">
      <c r="A189" s="19" t="s">
        <v>117</v>
      </c>
      <c r="B189" s="22">
        <v>120000</v>
      </c>
      <c r="C189" s="22">
        <v>94000</v>
      </c>
      <c r="D189" s="22">
        <v>98000</v>
      </c>
      <c r="E189" s="22">
        <v>94000</v>
      </c>
      <c r="F189" s="22">
        <v>114000</v>
      </c>
    </row>
    <row r="190" spans="1:6" x14ac:dyDescent="0.25">
      <c r="A190" s="19" t="s">
        <v>68</v>
      </c>
      <c r="B190" s="22">
        <v>411000</v>
      </c>
      <c r="C190" s="22">
        <v>436000</v>
      </c>
      <c r="D190" s="22">
        <v>418000</v>
      </c>
      <c r="E190" s="22">
        <v>468000</v>
      </c>
      <c r="F190" s="22">
        <v>507000</v>
      </c>
    </row>
    <row r="191" spans="1:6" x14ac:dyDescent="0.25">
      <c r="A191" s="19" t="s">
        <v>65</v>
      </c>
      <c r="B191" s="22">
        <v>15078000</v>
      </c>
      <c r="C191" s="22">
        <v>15597000</v>
      </c>
      <c r="D191" s="22">
        <v>15943000</v>
      </c>
      <c r="E191" s="22">
        <v>16360000</v>
      </c>
      <c r="F191" s="22">
        <v>16904000</v>
      </c>
    </row>
    <row r="192" spans="1:6" x14ac:dyDescent="0.25">
      <c r="A192" s="19" t="s">
        <v>116</v>
      </c>
      <c r="B192" s="22">
        <v>493000</v>
      </c>
      <c r="C192" s="22">
        <v>574000</v>
      </c>
      <c r="D192" s="22">
        <v>625000</v>
      </c>
      <c r="E192" s="22">
        <v>662000</v>
      </c>
      <c r="F192" s="22">
        <v>708000</v>
      </c>
    </row>
    <row r="193" spans="1:6" x14ac:dyDescent="0.25">
      <c r="A193" s="19" t="s">
        <v>115</v>
      </c>
      <c r="B193" s="22">
        <v>-1117000</v>
      </c>
      <c r="C193" s="22">
        <v>-1097000</v>
      </c>
      <c r="D193" s="22">
        <v>-966000</v>
      </c>
      <c r="E193" s="22">
        <v>-1026000</v>
      </c>
      <c r="F193" s="22">
        <v>-917000</v>
      </c>
    </row>
    <row r="194" spans="1:6" x14ac:dyDescent="0.25">
      <c r="A194" s="16" t="s">
        <v>2</v>
      </c>
      <c r="B194" s="16"/>
      <c r="C194" s="16"/>
      <c r="D194" s="16"/>
      <c r="E194" s="16"/>
      <c r="F194" s="16"/>
    </row>
    <row r="195" spans="1:6" x14ac:dyDescent="0.25">
      <c r="A195" s="19" t="s">
        <v>287</v>
      </c>
      <c r="B195" s="16"/>
      <c r="C195" s="16"/>
      <c r="D195" s="16"/>
      <c r="E195" s="16"/>
      <c r="F195" s="16"/>
    </row>
    <row r="196" spans="1:6" x14ac:dyDescent="0.25">
      <c r="A196" s="19" t="s">
        <v>121</v>
      </c>
      <c r="B196" s="22">
        <v>2277000</v>
      </c>
      <c r="C196" s="22">
        <v>2358000</v>
      </c>
      <c r="D196" s="22">
        <v>2330000</v>
      </c>
      <c r="E196" s="22">
        <v>2402000</v>
      </c>
      <c r="F196" s="22">
        <v>3030000</v>
      </c>
    </row>
    <row r="197" spans="1:6" x14ac:dyDescent="0.25">
      <c r="A197" s="19" t="s">
        <v>120</v>
      </c>
      <c r="B197" s="29" t="s">
        <v>63</v>
      </c>
      <c r="C197" s="29" t="s">
        <v>63</v>
      </c>
      <c r="D197" s="29" t="s">
        <v>63</v>
      </c>
      <c r="E197" s="22">
        <v>1589000</v>
      </c>
      <c r="F197" s="22">
        <v>1701000</v>
      </c>
    </row>
    <row r="198" spans="1:6" x14ac:dyDescent="0.25">
      <c r="A198" s="19" t="s">
        <v>119</v>
      </c>
      <c r="B198" s="22">
        <v>-159000</v>
      </c>
      <c r="C198" s="22">
        <v>-169000</v>
      </c>
      <c r="D198" s="22">
        <v>-172000</v>
      </c>
      <c r="E198" s="22">
        <v>-162000</v>
      </c>
      <c r="F198" s="22">
        <v>-171000</v>
      </c>
    </row>
    <row r="199" spans="1:6" x14ac:dyDescent="0.25">
      <c r="A199" s="19" t="s">
        <v>118</v>
      </c>
      <c r="B199" s="22">
        <v>567000</v>
      </c>
      <c r="C199" s="22">
        <v>607000</v>
      </c>
      <c r="D199" s="22">
        <v>664000</v>
      </c>
      <c r="E199" s="22">
        <v>599000</v>
      </c>
      <c r="F199" s="22">
        <v>699000</v>
      </c>
    </row>
    <row r="200" spans="1:6" x14ac:dyDescent="0.25">
      <c r="A200" s="19" t="s">
        <v>117</v>
      </c>
      <c r="B200" s="22">
        <v>136000</v>
      </c>
      <c r="C200" s="22">
        <v>149000</v>
      </c>
      <c r="D200" s="22">
        <v>167000</v>
      </c>
      <c r="E200" s="22">
        <v>154000</v>
      </c>
      <c r="F200" s="22">
        <v>174000</v>
      </c>
    </row>
    <row r="201" spans="1:6" x14ac:dyDescent="0.25">
      <c r="A201" s="19" t="s">
        <v>68</v>
      </c>
      <c r="B201" s="22">
        <v>431000</v>
      </c>
      <c r="C201" s="22">
        <v>458000</v>
      </c>
      <c r="D201" s="22">
        <v>497000</v>
      </c>
      <c r="E201" s="22">
        <v>445000</v>
      </c>
      <c r="F201" s="22">
        <v>525000</v>
      </c>
    </row>
    <row r="202" spans="1:6" x14ac:dyDescent="0.25">
      <c r="A202" s="19" t="s">
        <v>65</v>
      </c>
      <c r="B202" s="22">
        <v>11257000</v>
      </c>
      <c r="C202" s="22">
        <v>11918000</v>
      </c>
      <c r="D202" s="22">
        <v>12347000</v>
      </c>
      <c r="E202" s="22">
        <v>13336000</v>
      </c>
      <c r="F202" s="22">
        <v>13565000</v>
      </c>
    </row>
    <row r="203" spans="1:6" x14ac:dyDescent="0.25">
      <c r="A203" s="19" t="s">
        <v>116</v>
      </c>
      <c r="B203" s="22">
        <v>374000</v>
      </c>
      <c r="C203" s="22">
        <v>410000</v>
      </c>
      <c r="D203" s="22">
        <v>429000</v>
      </c>
      <c r="E203" s="22">
        <v>443000</v>
      </c>
      <c r="F203" s="22">
        <v>415000</v>
      </c>
    </row>
    <row r="204" spans="1:6" x14ac:dyDescent="0.25">
      <c r="A204" s="19" t="s">
        <v>115</v>
      </c>
      <c r="B204" s="22">
        <v>-1196000</v>
      </c>
      <c r="C204" s="22">
        <v>-1121000</v>
      </c>
      <c r="D204" s="22">
        <v>-1154000</v>
      </c>
      <c r="E204" s="22">
        <v>-904000</v>
      </c>
      <c r="F204" s="22">
        <v>-889000</v>
      </c>
    </row>
    <row r="205" spans="1:6" x14ac:dyDescent="0.25">
      <c r="A205" s="16" t="s">
        <v>2</v>
      </c>
      <c r="B205" s="16"/>
      <c r="C205" s="16"/>
      <c r="D205" s="16"/>
      <c r="E205" s="16"/>
      <c r="F205" s="16"/>
    </row>
    <row r="206" spans="1:6" x14ac:dyDescent="0.25">
      <c r="A206" s="19" t="s">
        <v>286</v>
      </c>
      <c r="B206" s="16"/>
      <c r="C206" s="16"/>
      <c r="D206" s="16"/>
      <c r="E206" s="16"/>
      <c r="F206" s="16"/>
    </row>
    <row r="207" spans="1:6" x14ac:dyDescent="0.25">
      <c r="A207" s="19" t="s">
        <v>121</v>
      </c>
      <c r="B207" s="29" t="s">
        <v>63</v>
      </c>
      <c r="C207" s="29" t="s">
        <v>63</v>
      </c>
      <c r="D207" s="29" t="s">
        <v>63</v>
      </c>
      <c r="E207" s="29" t="s">
        <v>63</v>
      </c>
      <c r="F207" s="22">
        <v>1038000</v>
      </c>
    </row>
    <row r="208" spans="1:6" x14ac:dyDescent="0.25">
      <c r="A208" s="19" t="s">
        <v>120</v>
      </c>
      <c r="B208" s="29" t="s">
        <v>63</v>
      </c>
      <c r="C208" s="29" t="s">
        <v>63</v>
      </c>
      <c r="D208" s="29" t="s">
        <v>63</v>
      </c>
      <c r="E208" s="29" t="s">
        <v>63</v>
      </c>
      <c r="F208" s="22">
        <v>441000</v>
      </c>
    </row>
    <row r="209" spans="1:6" x14ac:dyDescent="0.25">
      <c r="A209" s="19" t="s">
        <v>119</v>
      </c>
      <c r="B209" s="29" t="s">
        <v>63</v>
      </c>
      <c r="C209" s="29" t="s">
        <v>63</v>
      </c>
      <c r="D209" s="29" t="s">
        <v>63</v>
      </c>
      <c r="E209" s="29" t="s">
        <v>63</v>
      </c>
      <c r="F209" s="22">
        <v>-39000</v>
      </c>
    </row>
    <row r="210" spans="1:6" x14ac:dyDescent="0.25">
      <c r="A210" s="19" t="s">
        <v>118</v>
      </c>
      <c r="B210" s="29" t="s">
        <v>63</v>
      </c>
      <c r="C210" s="29" t="s">
        <v>63</v>
      </c>
      <c r="D210" s="29" t="s">
        <v>63</v>
      </c>
      <c r="E210" s="29" t="s">
        <v>63</v>
      </c>
      <c r="F210" s="22">
        <v>-58000</v>
      </c>
    </row>
    <row r="211" spans="1:6" x14ac:dyDescent="0.25">
      <c r="A211" s="19" t="s">
        <v>117</v>
      </c>
      <c r="B211" s="29" t="s">
        <v>63</v>
      </c>
      <c r="C211" s="29" t="s">
        <v>63</v>
      </c>
      <c r="D211" s="29" t="s">
        <v>63</v>
      </c>
      <c r="E211" s="29" t="s">
        <v>63</v>
      </c>
      <c r="F211" s="22">
        <v>-14000</v>
      </c>
    </row>
    <row r="212" spans="1:6" x14ac:dyDescent="0.25">
      <c r="A212" s="19" t="s">
        <v>68</v>
      </c>
      <c r="B212" s="29" t="s">
        <v>63</v>
      </c>
      <c r="C212" s="29" t="s">
        <v>63</v>
      </c>
      <c r="D212" s="29" t="s">
        <v>63</v>
      </c>
      <c r="E212" s="29" t="s">
        <v>63</v>
      </c>
      <c r="F212" s="22">
        <v>-44000</v>
      </c>
    </row>
    <row r="213" spans="1:6" x14ac:dyDescent="0.25">
      <c r="A213" s="19" t="s">
        <v>65</v>
      </c>
      <c r="B213" s="29" t="s">
        <v>63</v>
      </c>
      <c r="C213" s="29" t="s">
        <v>63</v>
      </c>
      <c r="D213" s="29" t="s">
        <v>63</v>
      </c>
      <c r="E213" s="29" t="s">
        <v>63</v>
      </c>
      <c r="F213" s="22">
        <v>6081000</v>
      </c>
    </row>
    <row r="214" spans="1:6" x14ac:dyDescent="0.25">
      <c r="A214" s="19" t="s">
        <v>116</v>
      </c>
      <c r="B214" s="29" t="s">
        <v>63</v>
      </c>
      <c r="C214" s="29" t="s">
        <v>63</v>
      </c>
      <c r="D214" s="29" t="s">
        <v>63</v>
      </c>
      <c r="E214" s="29" t="s">
        <v>63</v>
      </c>
      <c r="F214" s="22">
        <v>94000</v>
      </c>
    </row>
    <row r="215" spans="1:6" x14ac:dyDescent="0.25">
      <c r="A215" s="19" t="s">
        <v>115</v>
      </c>
      <c r="B215" s="29" t="s">
        <v>63</v>
      </c>
      <c r="C215" s="29" t="s">
        <v>63</v>
      </c>
      <c r="D215" s="29" t="s">
        <v>63</v>
      </c>
      <c r="E215" s="29" t="s">
        <v>63</v>
      </c>
      <c r="F215" s="22">
        <v>-268000</v>
      </c>
    </row>
    <row r="216" spans="1:6" x14ac:dyDescent="0.25">
      <c r="A216" s="16" t="s">
        <v>2</v>
      </c>
      <c r="B216" s="16"/>
      <c r="C216" s="16"/>
      <c r="D216" s="16"/>
      <c r="E216" s="16"/>
      <c r="F216" s="16"/>
    </row>
    <row r="217" spans="1:6" x14ac:dyDescent="0.25">
      <c r="A217" s="19" t="s">
        <v>285</v>
      </c>
      <c r="B217" s="16"/>
      <c r="C217" s="16"/>
      <c r="D217" s="16"/>
      <c r="E217" s="16"/>
      <c r="F217" s="16"/>
    </row>
    <row r="218" spans="1:6" x14ac:dyDescent="0.25">
      <c r="A218" s="19" t="s">
        <v>121</v>
      </c>
      <c r="B218" s="22">
        <v>26000</v>
      </c>
      <c r="C218" s="22">
        <v>38000</v>
      </c>
      <c r="D218" s="22">
        <v>38000</v>
      </c>
      <c r="E218" s="22">
        <v>33000</v>
      </c>
      <c r="F218" s="22">
        <v>23000</v>
      </c>
    </row>
    <row r="219" spans="1:6" x14ac:dyDescent="0.25">
      <c r="A219" s="19" t="s">
        <v>120</v>
      </c>
      <c r="B219" s="29" t="s">
        <v>63</v>
      </c>
      <c r="C219" s="29" t="s">
        <v>63</v>
      </c>
      <c r="D219" s="29" t="s">
        <v>63</v>
      </c>
      <c r="E219" s="29" t="s">
        <v>63</v>
      </c>
      <c r="F219" s="29" t="s">
        <v>63</v>
      </c>
    </row>
    <row r="220" spans="1:6" x14ac:dyDescent="0.25">
      <c r="A220" s="19" t="s">
        <v>119</v>
      </c>
      <c r="B220" s="22">
        <v>-117000</v>
      </c>
      <c r="C220" s="22">
        <v>-154000</v>
      </c>
      <c r="D220" s="22">
        <v>-162000</v>
      </c>
      <c r="E220" s="22">
        <v>-507000</v>
      </c>
      <c r="F220" s="22">
        <v>-41000</v>
      </c>
    </row>
    <row r="221" spans="1:6" x14ac:dyDescent="0.25">
      <c r="A221" s="19" t="s">
        <v>118</v>
      </c>
      <c r="B221" s="22">
        <v>-152000</v>
      </c>
      <c r="C221" s="22">
        <v>-218000</v>
      </c>
      <c r="D221" s="22">
        <v>-226000</v>
      </c>
      <c r="E221" s="22">
        <v>-640000</v>
      </c>
      <c r="F221" s="22">
        <v>-347000</v>
      </c>
    </row>
    <row r="222" spans="1:6" x14ac:dyDescent="0.25">
      <c r="A222" s="19" t="s">
        <v>117</v>
      </c>
      <c r="B222" s="22">
        <v>-23000</v>
      </c>
      <c r="C222" s="22">
        <v>-60000</v>
      </c>
      <c r="D222" s="29" t="s">
        <v>63</v>
      </c>
      <c r="E222" s="29" t="s">
        <v>63</v>
      </c>
      <c r="F222" s="29" t="s">
        <v>63</v>
      </c>
    </row>
    <row r="223" spans="1:6" x14ac:dyDescent="0.25">
      <c r="A223" s="19" t="s">
        <v>68</v>
      </c>
      <c r="B223" s="22">
        <v>-129000</v>
      </c>
      <c r="C223" s="22">
        <v>-158000</v>
      </c>
      <c r="D223" s="22">
        <v>-275000</v>
      </c>
      <c r="E223" s="22">
        <v>-895000</v>
      </c>
      <c r="F223" s="22">
        <v>-274000</v>
      </c>
    </row>
    <row r="224" spans="1:6" x14ac:dyDescent="0.25">
      <c r="A224" s="19" t="s">
        <v>65</v>
      </c>
      <c r="B224" s="22">
        <v>361000</v>
      </c>
      <c r="C224" s="22">
        <v>543000</v>
      </c>
      <c r="D224" s="22">
        <v>843000</v>
      </c>
      <c r="E224" s="22">
        <v>3527000</v>
      </c>
      <c r="F224" s="22">
        <v>1287000</v>
      </c>
    </row>
    <row r="225" spans="1:6" x14ac:dyDescent="0.25">
      <c r="A225" s="19" t="s">
        <v>116</v>
      </c>
      <c r="B225" s="22">
        <v>24000</v>
      </c>
      <c r="C225" s="22">
        <v>23000</v>
      </c>
      <c r="D225" s="22">
        <v>26000</v>
      </c>
      <c r="E225" s="22">
        <v>16000</v>
      </c>
      <c r="F225" s="22">
        <v>16000</v>
      </c>
    </row>
    <row r="226" spans="1:6" x14ac:dyDescent="0.25">
      <c r="A226" s="19" t="s">
        <v>115</v>
      </c>
      <c r="B226" s="22">
        <v>-1000</v>
      </c>
      <c r="C226" s="22">
        <v>-32000</v>
      </c>
      <c r="D226" s="22">
        <v>-158000</v>
      </c>
      <c r="E226" s="22">
        <v>-49000</v>
      </c>
      <c r="F226" s="22">
        <v>-84000</v>
      </c>
    </row>
    <row r="227" spans="1:6" x14ac:dyDescent="0.25">
      <c r="A227" s="16" t="s">
        <v>2</v>
      </c>
      <c r="B227" s="16"/>
      <c r="C227" s="16"/>
      <c r="D227" s="16"/>
      <c r="E227" s="16"/>
      <c r="F227" s="16"/>
    </row>
    <row r="228" spans="1:6" x14ac:dyDescent="0.25">
      <c r="A228" s="19" t="s">
        <v>43</v>
      </c>
      <c r="B228" s="16"/>
      <c r="C228" s="16"/>
      <c r="D228" s="16"/>
      <c r="E228" s="16"/>
      <c r="F228" s="16"/>
    </row>
    <row r="229" spans="1:6" x14ac:dyDescent="0.25">
      <c r="A229" s="19" t="s">
        <v>121</v>
      </c>
      <c r="B229" s="29" t="s">
        <v>63</v>
      </c>
      <c r="C229" s="29" t="s">
        <v>63</v>
      </c>
      <c r="D229" s="29" t="s">
        <v>63</v>
      </c>
      <c r="E229" s="29" t="s">
        <v>63</v>
      </c>
      <c r="F229" s="29" t="s">
        <v>63</v>
      </c>
    </row>
    <row r="230" spans="1:6" x14ac:dyDescent="0.25">
      <c r="A230" s="19" t="s">
        <v>120</v>
      </c>
      <c r="B230" s="29" t="s">
        <v>63</v>
      </c>
      <c r="C230" s="29" t="s">
        <v>63</v>
      </c>
      <c r="D230" s="29" t="s">
        <v>63</v>
      </c>
      <c r="E230" s="22">
        <v>-2420000</v>
      </c>
      <c r="F230" s="22">
        <v>-3228000</v>
      </c>
    </row>
    <row r="231" spans="1:6" x14ac:dyDescent="0.25">
      <c r="A231" s="19" t="s">
        <v>119</v>
      </c>
      <c r="B231" s="29" t="s">
        <v>63</v>
      </c>
      <c r="C231" s="29" t="s">
        <v>63</v>
      </c>
      <c r="D231" s="29" t="s">
        <v>63</v>
      </c>
      <c r="E231" s="29" t="s">
        <v>63</v>
      </c>
      <c r="F231" s="29" t="s">
        <v>63</v>
      </c>
    </row>
    <row r="232" spans="1:6" x14ac:dyDescent="0.25">
      <c r="A232" s="19" t="s">
        <v>118</v>
      </c>
      <c r="B232" s="29" t="s">
        <v>63</v>
      </c>
      <c r="C232" s="29" t="s">
        <v>63</v>
      </c>
      <c r="D232" s="29" t="s">
        <v>63</v>
      </c>
      <c r="E232" s="29" t="s">
        <v>63</v>
      </c>
      <c r="F232" s="29" t="s">
        <v>63</v>
      </c>
    </row>
    <row r="233" spans="1:6" x14ac:dyDescent="0.25">
      <c r="A233" s="19" t="s">
        <v>117</v>
      </c>
      <c r="B233" s="29" t="s">
        <v>63</v>
      </c>
      <c r="C233" s="29" t="s">
        <v>63</v>
      </c>
      <c r="D233" s="22">
        <v>49000</v>
      </c>
      <c r="E233" s="22">
        <v>255000</v>
      </c>
      <c r="F233" s="22">
        <v>-73000</v>
      </c>
    </row>
    <row r="234" spans="1:6" x14ac:dyDescent="0.25">
      <c r="A234" s="19" t="s">
        <v>68</v>
      </c>
      <c r="B234" s="29" t="s">
        <v>63</v>
      </c>
      <c r="C234" s="29" t="s">
        <v>63</v>
      </c>
      <c r="D234" s="29" t="s">
        <v>63</v>
      </c>
      <c r="E234" s="29" t="s">
        <v>63</v>
      </c>
      <c r="F234" s="29" t="s">
        <v>63</v>
      </c>
    </row>
    <row r="235" spans="1:6" x14ac:dyDescent="0.25">
      <c r="A235" s="19" t="s">
        <v>65</v>
      </c>
      <c r="B235" s="29" t="s">
        <v>63</v>
      </c>
      <c r="C235" s="29" t="s">
        <v>63</v>
      </c>
      <c r="D235" s="29" t="s">
        <v>63</v>
      </c>
      <c r="E235" s="29" t="s">
        <v>63</v>
      </c>
      <c r="F235" s="29" t="s">
        <v>63</v>
      </c>
    </row>
    <row r="236" spans="1:6" x14ac:dyDescent="0.25">
      <c r="A236" s="19" t="s">
        <v>116</v>
      </c>
      <c r="B236" s="29" t="s">
        <v>63</v>
      </c>
      <c r="C236" s="29" t="s">
        <v>63</v>
      </c>
      <c r="D236" s="29" t="s">
        <v>63</v>
      </c>
      <c r="E236" s="29" t="s">
        <v>63</v>
      </c>
      <c r="F236" s="29" t="s">
        <v>63</v>
      </c>
    </row>
    <row r="237" spans="1:6" x14ac:dyDescent="0.25">
      <c r="A237" s="19" t="s">
        <v>115</v>
      </c>
      <c r="B237" s="29" t="s">
        <v>63</v>
      </c>
      <c r="C237" s="29" t="s">
        <v>63</v>
      </c>
      <c r="D237" s="29" t="s">
        <v>63</v>
      </c>
      <c r="E237" s="29" t="s">
        <v>63</v>
      </c>
      <c r="F237" s="29" t="s">
        <v>63</v>
      </c>
    </row>
    <row r="238" spans="1:6" x14ac:dyDescent="0.25">
      <c r="A238" s="16" t="s">
        <v>2</v>
      </c>
      <c r="B238" s="16"/>
      <c r="C238" s="16"/>
      <c r="D238" s="16"/>
      <c r="E238" s="16"/>
      <c r="F238" s="16"/>
    </row>
    <row r="239" spans="1:6" x14ac:dyDescent="0.25">
      <c r="A239" s="19" t="s">
        <v>55</v>
      </c>
      <c r="B239" s="16"/>
      <c r="C239" s="16"/>
      <c r="D239" s="16"/>
      <c r="E239" s="16"/>
      <c r="F239" s="16"/>
    </row>
    <row r="240" spans="1:6" x14ac:dyDescent="0.25">
      <c r="A240" s="19" t="s">
        <v>121</v>
      </c>
      <c r="B240" s="29" t="s">
        <v>63</v>
      </c>
      <c r="C240" s="29" t="s">
        <v>63</v>
      </c>
      <c r="D240" s="29" t="s">
        <v>63</v>
      </c>
      <c r="E240" s="29" t="s">
        <v>63</v>
      </c>
      <c r="F240" s="29" t="s">
        <v>63</v>
      </c>
    </row>
    <row r="241" spans="1:6" x14ac:dyDescent="0.25">
      <c r="A241" s="19" t="s">
        <v>120</v>
      </c>
      <c r="B241" s="29" t="s">
        <v>63</v>
      </c>
      <c r="C241" s="29" t="s">
        <v>63</v>
      </c>
      <c r="D241" s="29" t="s">
        <v>63</v>
      </c>
      <c r="E241" s="29" t="s">
        <v>63</v>
      </c>
      <c r="F241" s="29" t="s">
        <v>63</v>
      </c>
    </row>
    <row r="242" spans="1:6" x14ac:dyDescent="0.25">
      <c r="A242" s="19" t="s">
        <v>119</v>
      </c>
      <c r="B242" s="29" t="s">
        <v>63</v>
      </c>
      <c r="C242" s="29" t="s">
        <v>63</v>
      </c>
      <c r="D242" s="29" t="s">
        <v>63</v>
      </c>
      <c r="E242" s="29" t="s">
        <v>63</v>
      </c>
      <c r="F242" s="29" t="s">
        <v>63</v>
      </c>
    </row>
    <row r="243" spans="1:6" x14ac:dyDescent="0.25">
      <c r="A243" s="19" t="s">
        <v>118</v>
      </c>
      <c r="B243" s="29" t="s">
        <v>63</v>
      </c>
      <c r="C243" s="29" t="s">
        <v>63</v>
      </c>
      <c r="D243" s="29" t="s">
        <v>63</v>
      </c>
      <c r="E243" s="29" t="s">
        <v>63</v>
      </c>
      <c r="F243" s="29" t="s">
        <v>63</v>
      </c>
    </row>
    <row r="244" spans="1:6" x14ac:dyDescent="0.25">
      <c r="A244" s="19" t="s">
        <v>117</v>
      </c>
      <c r="B244" s="29" t="s">
        <v>63</v>
      </c>
      <c r="C244" s="29" t="s">
        <v>63</v>
      </c>
      <c r="D244" s="29" t="s">
        <v>63</v>
      </c>
      <c r="E244" s="29" t="s">
        <v>63</v>
      </c>
      <c r="F244" s="29" t="s">
        <v>63</v>
      </c>
    </row>
    <row r="245" spans="1:6" x14ac:dyDescent="0.25">
      <c r="A245" s="19" t="s">
        <v>68</v>
      </c>
      <c r="B245" s="29" t="s">
        <v>63</v>
      </c>
      <c r="C245" s="22">
        <v>1010000</v>
      </c>
      <c r="D245" s="22">
        <v>829000</v>
      </c>
      <c r="E245" s="22">
        <v>-1498000</v>
      </c>
      <c r="F245" s="22">
        <v>42000</v>
      </c>
    </row>
    <row r="246" spans="1:6" x14ac:dyDescent="0.25">
      <c r="A246" s="19" t="s">
        <v>65</v>
      </c>
      <c r="B246" s="29" t="s">
        <v>63</v>
      </c>
      <c r="C246" s="29" t="s">
        <v>63</v>
      </c>
      <c r="D246" s="29" t="s">
        <v>63</v>
      </c>
      <c r="E246" s="29" t="s">
        <v>63</v>
      </c>
      <c r="F246" s="29" t="s">
        <v>63</v>
      </c>
    </row>
    <row r="247" spans="1:6" x14ac:dyDescent="0.25">
      <c r="A247" s="19" t="s">
        <v>116</v>
      </c>
      <c r="B247" s="29" t="s">
        <v>63</v>
      </c>
      <c r="C247" s="29" t="s">
        <v>63</v>
      </c>
      <c r="D247" s="29" t="s">
        <v>63</v>
      </c>
      <c r="E247" s="29" t="s">
        <v>63</v>
      </c>
      <c r="F247" s="29" t="s">
        <v>63</v>
      </c>
    </row>
    <row r="248" spans="1:6" x14ac:dyDescent="0.25">
      <c r="A248" s="19" t="s">
        <v>115</v>
      </c>
      <c r="B248" s="29" t="s">
        <v>63</v>
      </c>
      <c r="C248" s="29" t="s">
        <v>63</v>
      </c>
      <c r="D248" s="29" t="s">
        <v>63</v>
      </c>
      <c r="E248" s="29" t="s">
        <v>63</v>
      </c>
      <c r="F248" s="29" t="s">
        <v>63</v>
      </c>
    </row>
    <row r="249" spans="1:6" x14ac:dyDescent="0.25">
      <c r="A249" s="16" t="s">
        <v>2</v>
      </c>
      <c r="B249" s="16"/>
      <c r="C249" s="16"/>
      <c r="D249" s="16"/>
      <c r="E249" s="16"/>
      <c r="F249" s="16"/>
    </row>
    <row r="250" spans="1:6" x14ac:dyDescent="0.25">
      <c r="A250" s="19" t="s">
        <v>284</v>
      </c>
      <c r="B250" s="16"/>
      <c r="C250" s="16"/>
      <c r="D250" s="16"/>
      <c r="E250" s="16"/>
      <c r="F250" s="16"/>
    </row>
    <row r="251" spans="1:6" x14ac:dyDescent="0.25">
      <c r="A251" s="19" t="s">
        <v>121</v>
      </c>
      <c r="B251" s="29" t="s">
        <v>63</v>
      </c>
      <c r="C251" s="29" t="s">
        <v>63</v>
      </c>
      <c r="D251" s="29" t="s">
        <v>63</v>
      </c>
      <c r="E251" s="29" t="s">
        <v>63</v>
      </c>
      <c r="F251" s="29" t="s">
        <v>63</v>
      </c>
    </row>
    <row r="252" spans="1:6" x14ac:dyDescent="0.25">
      <c r="A252" s="19" t="s">
        <v>120</v>
      </c>
      <c r="B252" s="29" t="s">
        <v>63</v>
      </c>
      <c r="C252" s="29" t="s">
        <v>63</v>
      </c>
      <c r="D252" s="29" t="s">
        <v>63</v>
      </c>
      <c r="E252" s="29" t="s">
        <v>63</v>
      </c>
      <c r="F252" s="29" t="s">
        <v>63</v>
      </c>
    </row>
    <row r="253" spans="1:6" x14ac:dyDescent="0.25">
      <c r="A253" s="19" t="s">
        <v>119</v>
      </c>
      <c r="B253" s="29" t="s">
        <v>63</v>
      </c>
      <c r="C253" s="29" t="s">
        <v>63</v>
      </c>
      <c r="D253" s="29" t="s">
        <v>63</v>
      </c>
      <c r="E253" s="29" t="s">
        <v>63</v>
      </c>
      <c r="F253" s="29" t="s">
        <v>63</v>
      </c>
    </row>
    <row r="254" spans="1:6" x14ac:dyDescent="0.25">
      <c r="A254" s="19" t="s">
        <v>118</v>
      </c>
      <c r="B254" s="29" t="s">
        <v>63</v>
      </c>
      <c r="C254" s="29" t="s">
        <v>63</v>
      </c>
      <c r="D254" s="29" t="s">
        <v>63</v>
      </c>
      <c r="E254" s="29" t="s">
        <v>63</v>
      </c>
      <c r="F254" s="29" t="s">
        <v>63</v>
      </c>
    </row>
    <row r="255" spans="1:6" x14ac:dyDescent="0.25">
      <c r="A255" s="19" t="s">
        <v>117</v>
      </c>
      <c r="B255" s="29" t="s">
        <v>63</v>
      </c>
      <c r="C255" s="29" t="s">
        <v>63</v>
      </c>
      <c r="D255" s="29" t="s">
        <v>63</v>
      </c>
      <c r="E255" s="29" t="s">
        <v>63</v>
      </c>
      <c r="F255" s="29" t="s">
        <v>63</v>
      </c>
    </row>
    <row r="256" spans="1:6" x14ac:dyDescent="0.25">
      <c r="A256" s="19" t="s">
        <v>68</v>
      </c>
      <c r="B256" s="29" t="s">
        <v>63</v>
      </c>
      <c r="C256" s="29" t="s">
        <v>63</v>
      </c>
      <c r="D256" s="29" t="s">
        <v>63</v>
      </c>
      <c r="E256" s="29" t="s">
        <v>63</v>
      </c>
      <c r="F256" s="29" t="s">
        <v>63</v>
      </c>
    </row>
    <row r="257" spans="1:6" x14ac:dyDescent="0.25">
      <c r="A257" s="19" t="s">
        <v>65</v>
      </c>
      <c r="B257" s="29" t="s">
        <v>63</v>
      </c>
      <c r="C257" s="29" t="s">
        <v>63</v>
      </c>
      <c r="D257" s="22">
        <v>18983000</v>
      </c>
      <c r="E257" s="29" t="s">
        <v>63</v>
      </c>
      <c r="F257" s="29" t="s">
        <v>63</v>
      </c>
    </row>
    <row r="258" spans="1:6" x14ac:dyDescent="0.25">
      <c r="A258" s="19" t="s">
        <v>116</v>
      </c>
      <c r="B258" s="29" t="s">
        <v>63</v>
      </c>
      <c r="C258" s="29" t="s">
        <v>63</v>
      </c>
      <c r="D258" s="29" t="s">
        <v>63</v>
      </c>
      <c r="E258" s="29" t="s">
        <v>63</v>
      </c>
      <c r="F258" s="29" t="s">
        <v>63</v>
      </c>
    </row>
    <row r="259" spans="1:6" x14ac:dyDescent="0.25">
      <c r="A259" s="19" t="s">
        <v>115</v>
      </c>
      <c r="B259" s="29" t="s">
        <v>63</v>
      </c>
      <c r="C259" s="29" t="s">
        <v>63</v>
      </c>
      <c r="D259" s="29" t="s">
        <v>63</v>
      </c>
      <c r="E259" s="29" t="s">
        <v>63</v>
      </c>
      <c r="F259" s="29" t="s">
        <v>63</v>
      </c>
    </row>
    <row r="260" spans="1:6" x14ac:dyDescent="0.25">
      <c r="A260" s="16" t="s">
        <v>2</v>
      </c>
      <c r="B260" s="16"/>
      <c r="C260" s="16"/>
      <c r="D260" s="16"/>
      <c r="E260" s="16"/>
      <c r="F260" s="16"/>
    </row>
    <row r="261" spans="1:6" x14ac:dyDescent="0.25">
      <c r="A261" s="19" t="s">
        <v>283</v>
      </c>
      <c r="B261" s="16"/>
      <c r="C261" s="16"/>
      <c r="D261" s="16"/>
      <c r="E261" s="16"/>
      <c r="F261" s="16"/>
    </row>
    <row r="262" spans="1:6" x14ac:dyDescent="0.25">
      <c r="A262" s="19" t="s">
        <v>121</v>
      </c>
      <c r="B262" s="22">
        <v>2268000</v>
      </c>
      <c r="C262" s="29" t="s">
        <v>63</v>
      </c>
      <c r="D262" s="29" t="s">
        <v>63</v>
      </c>
      <c r="E262" s="29" t="s">
        <v>63</v>
      </c>
      <c r="F262" s="29" t="s">
        <v>63</v>
      </c>
    </row>
    <row r="263" spans="1:6" x14ac:dyDescent="0.25">
      <c r="A263" s="19" t="s">
        <v>120</v>
      </c>
      <c r="B263" s="29" t="s">
        <v>63</v>
      </c>
      <c r="C263" s="29" t="s">
        <v>63</v>
      </c>
      <c r="D263" s="29" t="s">
        <v>63</v>
      </c>
      <c r="E263" s="29" t="s">
        <v>63</v>
      </c>
      <c r="F263" s="29" t="s">
        <v>63</v>
      </c>
    </row>
    <row r="264" spans="1:6" x14ac:dyDescent="0.25">
      <c r="A264" s="19" t="s">
        <v>119</v>
      </c>
      <c r="B264" s="22">
        <v>-413000</v>
      </c>
      <c r="C264" s="29" t="s">
        <v>63</v>
      </c>
      <c r="D264" s="29" t="s">
        <v>63</v>
      </c>
      <c r="E264" s="29" t="s">
        <v>63</v>
      </c>
      <c r="F264" s="29" t="s">
        <v>63</v>
      </c>
    </row>
    <row r="265" spans="1:6" x14ac:dyDescent="0.25">
      <c r="A265" s="19" t="s">
        <v>118</v>
      </c>
      <c r="B265" s="22">
        <v>1339000</v>
      </c>
      <c r="C265" s="29" t="s">
        <v>63</v>
      </c>
      <c r="D265" s="29" t="s">
        <v>63</v>
      </c>
      <c r="E265" s="29" t="s">
        <v>63</v>
      </c>
      <c r="F265" s="29" t="s">
        <v>63</v>
      </c>
    </row>
    <row r="266" spans="1:6" x14ac:dyDescent="0.25">
      <c r="A266" s="19" t="s">
        <v>117</v>
      </c>
      <c r="B266" s="22">
        <v>225000</v>
      </c>
      <c r="C266" s="29" t="s">
        <v>63</v>
      </c>
      <c r="D266" s="29" t="s">
        <v>63</v>
      </c>
      <c r="E266" s="29" t="s">
        <v>63</v>
      </c>
      <c r="F266" s="29" t="s">
        <v>63</v>
      </c>
    </row>
    <row r="267" spans="1:6" x14ac:dyDescent="0.25">
      <c r="A267" s="19" t="s">
        <v>68</v>
      </c>
      <c r="B267" s="22">
        <v>1114000</v>
      </c>
      <c r="C267" s="29" t="s">
        <v>63</v>
      </c>
      <c r="D267" s="29" t="s">
        <v>63</v>
      </c>
      <c r="E267" s="29" t="s">
        <v>63</v>
      </c>
      <c r="F267" s="29" t="s">
        <v>63</v>
      </c>
    </row>
    <row r="268" spans="1:6" x14ac:dyDescent="0.25">
      <c r="A268" s="19" t="s">
        <v>65</v>
      </c>
      <c r="B268" s="22">
        <v>16700000</v>
      </c>
      <c r="C268" s="22">
        <v>17622000</v>
      </c>
      <c r="D268" s="29" t="s">
        <v>63</v>
      </c>
      <c r="E268" s="29" t="s">
        <v>63</v>
      </c>
      <c r="F268" s="29" t="s">
        <v>63</v>
      </c>
    </row>
    <row r="269" spans="1:6" x14ac:dyDescent="0.25">
      <c r="A269" s="19" t="s">
        <v>116</v>
      </c>
      <c r="B269" s="22">
        <v>281000</v>
      </c>
      <c r="C269" s="29" t="s">
        <v>63</v>
      </c>
      <c r="D269" s="29" t="s">
        <v>63</v>
      </c>
      <c r="E269" s="29" t="s">
        <v>63</v>
      </c>
      <c r="F269" s="29" t="s">
        <v>63</v>
      </c>
    </row>
    <row r="270" spans="1:6" x14ac:dyDescent="0.25">
      <c r="A270" s="19" t="s">
        <v>115</v>
      </c>
      <c r="B270" s="22">
        <v>-954000</v>
      </c>
      <c r="C270" s="29" t="s">
        <v>63</v>
      </c>
      <c r="D270" s="29" t="s">
        <v>63</v>
      </c>
      <c r="E270" s="29" t="s">
        <v>63</v>
      </c>
      <c r="F270" s="29" t="s">
        <v>63</v>
      </c>
    </row>
    <row r="271" spans="1:6" x14ac:dyDescent="0.25">
      <c r="A271" s="16" t="s">
        <v>2</v>
      </c>
      <c r="B271" s="16"/>
      <c r="C271" s="16"/>
      <c r="D271" s="16"/>
      <c r="E271" s="16"/>
      <c r="F271" s="16"/>
    </row>
    <row r="272" spans="1:6" x14ac:dyDescent="0.25">
      <c r="A272" s="19" t="s">
        <v>190</v>
      </c>
      <c r="B272" s="16"/>
      <c r="C272" s="16"/>
      <c r="D272" s="16"/>
      <c r="E272" s="16"/>
      <c r="F272" s="16"/>
    </row>
    <row r="273" spans="1:6" x14ac:dyDescent="0.25">
      <c r="A273" s="19" t="s">
        <v>121</v>
      </c>
      <c r="B273" s="29" t="s">
        <v>63</v>
      </c>
      <c r="C273" s="29" t="s">
        <v>63</v>
      </c>
      <c r="D273" s="29" t="s">
        <v>63</v>
      </c>
      <c r="E273" s="29" t="s">
        <v>63</v>
      </c>
      <c r="F273" s="29" t="s">
        <v>63</v>
      </c>
    </row>
    <row r="274" spans="1:6" x14ac:dyDescent="0.25">
      <c r="A274" s="19" t="s">
        <v>120</v>
      </c>
      <c r="B274" s="29" t="s">
        <v>63</v>
      </c>
      <c r="C274" s="29" t="s">
        <v>63</v>
      </c>
      <c r="D274" s="29" t="s">
        <v>63</v>
      </c>
      <c r="E274" s="29" t="s">
        <v>63</v>
      </c>
      <c r="F274" s="29" t="s">
        <v>63</v>
      </c>
    </row>
    <row r="275" spans="1:6" x14ac:dyDescent="0.25">
      <c r="A275" s="19" t="s">
        <v>119</v>
      </c>
      <c r="B275" s="29" t="s">
        <v>63</v>
      </c>
      <c r="C275" s="29" t="s">
        <v>63</v>
      </c>
      <c r="D275" s="29" t="s">
        <v>63</v>
      </c>
      <c r="E275" s="29" t="s">
        <v>63</v>
      </c>
      <c r="F275" s="29" t="s">
        <v>63</v>
      </c>
    </row>
    <row r="276" spans="1:6" x14ac:dyDescent="0.25">
      <c r="A276" s="19" t="s">
        <v>118</v>
      </c>
      <c r="B276" s="29" t="s">
        <v>63</v>
      </c>
      <c r="C276" s="29" t="s">
        <v>63</v>
      </c>
      <c r="D276" s="29" t="s">
        <v>63</v>
      </c>
      <c r="E276" s="29" t="s">
        <v>63</v>
      </c>
      <c r="F276" s="29" t="s">
        <v>63</v>
      </c>
    </row>
    <row r="277" spans="1:6" x14ac:dyDescent="0.25">
      <c r="A277" s="19" t="s">
        <v>117</v>
      </c>
      <c r="B277" s="29" t="s">
        <v>63</v>
      </c>
      <c r="C277" s="29" t="s">
        <v>63</v>
      </c>
      <c r="D277" s="29" t="s">
        <v>63</v>
      </c>
      <c r="E277" s="29" t="s">
        <v>63</v>
      </c>
      <c r="F277" s="29" t="s">
        <v>63</v>
      </c>
    </row>
    <row r="278" spans="1:6" x14ac:dyDescent="0.25">
      <c r="A278" s="19" t="s">
        <v>68</v>
      </c>
      <c r="B278" s="29" t="s">
        <v>63</v>
      </c>
      <c r="C278" s="29" t="s">
        <v>63</v>
      </c>
      <c r="D278" s="29" t="s">
        <v>63</v>
      </c>
      <c r="E278" s="29" t="s">
        <v>63</v>
      </c>
      <c r="F278" s="29" t="s">
        <v>63</v>
      </c>
    </row>
    <row r="279" spans="1:6" x14ac:dyDescent="0.25">
      <c r="A279" s="19" t="s">
        <v>65</v>
      </c>
      <c r="B279" s="29" t="s">
        <v>63</v>
      </c>
      <c r="C279" s="29" t="s">
        <v>63</v>
      </c>
      <c r="D279" s="29" t="s">
        <v>63</v>
      </c>
      <c r="E279" s="29" t="s">
        <v>63</v>
      </c>
      <c r="F279" s="29" t="s">
        <v>63</v>
      </c>
    </row>
    <row r="280" spans="1:6" x14ac:dyDescent="0.25">
      <c r="A280" s="19" t="s">
        <v>116</v>
      </c>
      <c r="B280" s="29" t="s">
        <v>63</v>
      </c>
      <c r="C280" s="29" t="s">
        <v>63</v>
      </c>
      <c r="D280" s="29" t="s">
        <v>63</v>
      </c>
      <c r="E280" s="29" t="s">
        <v>63</v>
      </c>
      <c r="F280" s="29" t="s">
        <v>63</v>
      </c>
    </row>
    <row r="281" spans="1:6" x14ac:dyDescent="0.25">
      <c r="A281" s="19" t="s">
        <v>115</v>
      </c>
      <c r="B281" s="29" t="s">
        <v>63</v>
      </c>
      <c r="C281" s="29" t="s">
        <v>63</v>
      </c>
      <c r="D281" s="29" t="s">
        <v>63</v>
      </c>
      <c r="E281" s="29" t="s">
        <v>63</v>
      </c>
      <c r="F281" s="29" t="s">
        <v>63</v>
      </c>
    </row>
    <row r="282" spans="1:6" x14ac:dyDescent="0.25">
      <c r="A282" s="16"/>
    </row>
    <row r="283" spans="1:6" ht="16.2" thickBot="1" x14ac:dyDescent="0.35">
      <c r="A283" s="50" t="s">
        <v>128</v>
      </c>
      <c r="B283" s="5"/>
      <c r="C283" s="5"/>
      <c r="D283" s="5"/>
      <c r="E283" s="5"/>
      <c r="F283" s="5"/>
    </row>
    <row r="284" spans="1:6" x14ac:dyDescent="0.25">
      <c r="A284" s="27" t="s">
        <v>127</v>
      </c>
      <c r="B284" s="26" t="s">
        <v>126</v>
      </c>
      <c r="C284" s="26" t="s">
        <v>125</v>
      </c>
      <c r="D284" s="26" t="s">
        <v>124</v>
      </c>
      <c r="E284" s="26" t="s">
        <v>123</v>
      </c>
      <c r="F284" s="26" t="s">
        <v>189</v>
      </c>
    </row>
    <row r="285" spans="1:6" x14ac:dyDescent="0.25">
      <c r="A285" s="16" t="s">
        <v>74</v>
      </c>
      <c r="B285" s="20">
        <v>43465</v>
      </c>
      <c r="C285" s="20">
        <v>43830</v>
      </c>
      <c r="D285" s="20">
        <v>44196</v>
      </c>
      <c r="E285" s="20">
        <v>44561</v>
      </c>
      <c r="F285" s="20">
        <v>44926</v>
      </c>
    </row>
    <row r="286" spans="1:6" x14ac:dyDescent="0.25">
      <c r="A286" s="16" t="s">
        <v>122</v>
      </c>
      <c r="B286" s="15" t="s">
        <v>0</v>
      </c>
      <c r="C286" s="15" t="s">
        <v>0</v>
      </c>
      <c r="D286" s="15" t="s">
        <v>0</v>
      </c>
      <c r="E286" s="15" t="s">
        <v>0</v>
      </c>
      <c r="F286" s="15" t="s">
        <v>0</v>
      </c>
    </row>
    <row r="287" spans="1:6" x14ac:dyDescent="0.25">
      <c r="A287" s="16" t="s">
        <v>2</v>
      </c>
      <c r="B287" s="16"/>
      <c r="C287" s="16"/>
      <c r="D287" s="16"/>
      <c r="E287" s="16"/>
      <c r="F287" s="16"/>
    </row>
    <row r="288" spans="1:6" x14ac:dyDescent="0.25">
      <c r="A288" s="19" t="s">
        <v>3</v>
      </c>
      <c r="B288" s="16"/>
      <c r="C288" s="16"/>
      <c r="D288" s="16"/>
      <c r="E288" s="16"/>
      <c r="F288" s="16"/>
    </row>
    <row r="289" spans="1:6" x14ac:dyDescent="0.25">
      <c r="A289" s="19" t="s">
        <v>121</v>
      </c>
      <c r="B289" s="22">
        <v>5517000</v>
      </c>
      <c r="C289" s="22">
        <v>5602000</v>
      </c>
      <c r="D289" s="22">
        <v>5474000</v>
      </c>
      <c r="E289" s="22">
        <v>5783000</v>
      </c>
      <c r="F289" s="22">
        <v>7902000</v>
      </c>
    </row>
    <row r="290" spans="1:6" x14ac:dyDescent="0.25">
      <c r="A290" s="19" t="s">
        <v>120</v>
      </c>
      <c r="B290" s="29" t="s">
        <v>63</v>
      </c>
      <c r="C290" s="22">
        <v>1526000</v>
      </c>
      <c r="D290" s="22">
        <v>1586000</v>
      </c>
      <c r="E290" s="22">
        <v>1424000</v>
      </c>
      <c r="F290" s="22">
        <v>1374000</v>
      </c>
    </row>
    <row r="291" spans="1:6" x14ac:dyDescent="0.25">
      <c r="A291" s="19" t="s">
        <v>119</v>
      </c>
      <c r="B291" s="29" t="s">
        <v>63</v>
      </c>
      <c r="C291" s="22">
        <v>-621000</v>
      </c>
      <c r="D291" s="22">
        <v>-634000</v>
      </c>
      <c r="E291" s="22">
        <v>-918000</v>
      </c>
      <c r="F291" s="22">
        <v>-513000</v>
      </c>
    </row>
    <row r="292" spans="1:6" x14ac:dyDescent="0.25">
      <c r="A292" s="19" t="s">
        <v>118</v>
      </c>
      <c r="B292" s="29" t="s">
        <v>63</v>
      </c>
      <c r="C292" s="22">
        <v>919000</v>
      </c>
      <c r="D292" s="22">
        <v>954000</v>
      </c>
      <c r="E292" s="22">
        <v>521000</v>
      </c>
      <c r="F292" s="22">
        <v>915000</v>
      </c>
    </row>
    <row r="293" spans="1:6" x14ac:dyDescent="0.25">
      <c r="A293" s="19" t="s">
        <v>117</v>
      </c>
      <c r="B293" s="29" t="s">
        <v>63</v>
      </c>
      <c r="C293" s="22">
        <v>183000</v>
      </c>
      <c r="D293" s="22">
        <v>314000</v>
      </c>
      <c r="E293" s="22">
        <v>503000</v>
      </c>
      <c r="F293" s="22">
        <v>201000</v>
      </c>
    </row>
    <row r="294" spans="1:6" x14ac:dyDescent="0.25">
      <c r="A294" s="19" t="s">
        <v>68</v>
      </c>
      <c r="B294" s="29" t="s">
        <v>63</v>
      </c>
      <c r="C294" s="22">
        <v>1746000</v>
      </c>
      <c r="D294" s="22">
        <v>1469000</v>
      </c>
      <c r="E294" s="22">
        <v>-1480000</v>
      </c>
      <c r="F294" s="22">
        <v>756000</v>
      </c>
    </row>
    <row r="295" spans="1:6" x14ac:dyDescent="0.25">
      <c r="A295" s="19" t="s">
        <v>65</v>
      </c>
      <c r="B295" s="22">
        <v>22384000</v>
      </c>
      <c r="C295" s="22">
        <v>23607000</v>
      </c>
      <c r="D295" s="22">
        <v>48116000</v>
      </c>
      <c r="E295" s="22">
        <v>33223000</v>
      </c>
      <c r="F295" s="22">
        <v>37837000</v>
      </c>
    </row>
    <row r="296" spans="1:6" x14ac:dyDescent="0.25">
      <c r="A296" s="19" t="s">
        <v>116</v>
      </c>
      <c r="B296" s="29" t="s">
        <v>63</v>
      </c>
      <c r="C296" s="22">
        <v>1007000</v>
      </c>
      <c r="D296" s="22">
        <v>1080000</v>
      </c>
      <c r="E296" s="22">
        <v>1121000</v>
      </c>
      <c r="F296" s="22">
        <v>1233000</v>
      </c>
    </row>
    <row r="297" spans="1:6" x14ac:dyDescent="0.25">
      <c r="A297" s="19" t="s">
        <v>115</v>
      </c>
      <c r="B297" s="29" t="s">
        <v>63</v>
      </c>
      <c r="C297" s="22">
        <v>-2243000</v>
      </c>
      <c r="D297" s="22">
        <v>-2270000</v>
      </c>
      <c r="E297" s="22">
        <v>-1973000</v>
      </c>
      <c r="F297" s="22">
        <v>-2155000</v>
      </c>
    </row>
    <row r="298" spans="1:6" x14ac:dyDescent="0.25">
      <c r="A298" s="16" t="s">
        <v>2</v>
      </c>
      <c r="B298" s="16"/>
      <c r="C298" s="16"/>
      <c r="D298" s="16"/>
      <c r="E298" s="16"/>
      <c r="F298" s="16"/>
    </row>
    <row r="299" spans="1:6" x14ac:dyDescent="0.25">
      <c r="A299" s="19" t="s">
        <v>282</v>
      </c>
      <c r="B299" s="16"/>
      <c r="C299" s="16"/>
      <c r="D299" s="16"/>
      <c r="E299" s="16"/>
      <c r="F299" s="16"/>
    </row>
    <row r="300" spans="1:6" x14ac:dyDescent="0.25">
      <c r="A300" s="19" t="s">
        <v>121</v>
      </c>
      <c r="B300" s="22">
        <v>2268000</v>
      </c>
      <c r="C300" s="29" t="s">
        <v>63</v>
      </c>
      <c r="D300" s="29" t="s">
        <v>63</v>
      </c>
      <c r="E300" s="29" t="s">
        <v>63</v>
      </c>
      <c r="F300" s="29" t="s">
        <v>63</v>
      </c>
    </row>
    <row r="301" spans="1:6" x14ac:dyDescent="0.25">
      <c r="A301" s="19" t="s">
        <v>120</v>
      </c>
      <c r="B301" s="29" t="s">
        <v>63</v>
      </c>
      <c r="C301" s="29" t="s">
        <v>63</v>
      </c>
      <c r="D301" s="29" t="s">
        <v>63</v>
      </c>
      <c r="E301" s="29" t="s">
        <v>63</v>
      </c>
      <c r="F301" s="29" t="s">
        <v>63</v>
      </c>
    </row>
    <row r="302" spans="1:6" x14ac:dyDescent="0.25">
      <c r="A302" s="19" t="s">
        <v>119</v>
      </c>
      <c r="B302" s="29" t="s">
        <v>63</v>
      </c>
      <c r="C302" s="29" t="s">
        <v>63</v>
      </c>
      <c r="D302" s="29" t="s">
        <v>63</v>
      </c>
      <c r="E302" s="29" t="s">
        <v>63</v>
      </c>
      <c r="F302" s="29" t="s">
        <v>63</v>
      </c>
    </row>
    <row r="303" spans="1:6" x14ac:dyDescent="0.25">
      <c r="A303" s="19" t="s">
        <v>118</v>
      </c>
      <c r="B303" s="29" t="s">
        <v>63</v>
      </c>
      <c r="C303" s="29" t="s">
        <v>63</v>
      </c>
      <c r="D303" s="29" t="s">
        <v>63</v>
      </c>
      <c r="E303" s="29" t="s">
        <v>63</v>
      </c>
      <c r="F303" s="29" t="s">
        <v>63</v>
      </c>
    </row>
    <row r="304" spans="1:6" x14ac:dyDescent="0.25">
      <c r="A304" s="19" t="s">
        <v>117</v>
      </c>
      <c r="B304" s="29" t="s">
        <v>63</v>
      </c>
      <c r="C304" s="29" t="s">
        <v>63</v>
      </c>
      <c r="D304" s="29" t="s">
        <v>63</v>
      </c>
      <c r="E304" s="29" t="s">
        <v>63</v>
      </c>
      <c r="F304" s="29" t="s">
        <v>63</v>
      </c>
    </row>
    <row r="305" spans="1:6" x14ac:dyDescent="0.25">
      <c r="A305" s="19" t="s">
        <v>68</v>
      </c>
      <c r="B305" s="29" t="s">
        <v>63</v>
      </c>
      <c r="C305" s="29" t="s">
        <v>63</v>
      </c>
      <c r="D305" s="29" t="s">
        <v>63</v>
      </c>
      <c r="E305" s="29" t="s">
        <v>63</v>
      </c>
      <c r="F305" s="29" t="s">
        <v>63</v>
      </c>
    </row>
    <row r="306" spans="1:6" x14ac:dyDescent="0.25">
      <c r="A306" s="19" t="s">
        <v>65</v>
      </c>
      <c r="B306" s="22">
        <v>12791000</v>
      </c>
      <c r="C306" s="22">
        <v>13618000</v>
      </c>
      <c r="D306" s="29" t="s">
        <v>63</v>
      </c>
      <c r="E306" s="29" t="s">
        <v>63</v>
      </c>
      <c r="F306" s="29" t="s">
        <v>63</v>
      </c>
    </row>
    <row r="307" spans="1:6" x14ac:dyDescent="0.25">
      <c r="A307" s="19" t="s">
        <v>116</v>
      </c>
      <c r="B307" s="29" t="s">
        <v>63</v>
      </c>
      <c r="C307" s="29" t="s">
        <v>63</v>
      </c>
      <c r="D307" s="29" t="s">
        <v>63</v>
      </c>
      <c r="E307" s="29" t="s">
        <v>63</v>
      </c>
      <c r="F307" s="29" t="s">
        <v>63</v>
      </c>
    </row>
    <row r="308" spans="1:6" x14ac:dyDescent="0.25">
      <c r="A308" s="19" t="s">
        <v>115</v>
      </c>
      <c r="B308" s="29" t="s">
        <v>63</v>
      </c>
      <c r="C308" s="29" t="s">
        <v>63</v>
      </c>
      <c r="D308" s="29" t="s">
        <v>63</v>
      </c>
      <c r="E308" s="29" t="s">
        <v>63</v>
      </c>
      <c r="F308" s="29" t="s">
        <v>63</v>
      </c>
    </row>
    <row r="309" spans="1:6" x14ac:dyDescent="0.25">
      <c r="A309" s="14"/>
    </row>
    <row r="310" spans="1:6" ht="178.5" customHeight="1" x14ac:dyDescent="0.3">
      <c r="A310" s="46" t="s">
        <v>62</v>
      </c>
      <c r="B310" s="5"/>
      <c r="C310" s="5"/>
      <c r="D310" s="5"/>
      <c r="E310" s="5"/>
      <c r="F310" s="5"/>
    </row>
  </sheetData>
  <mergeCells count="9">
    <mergeCell ref="A283:F283"/>
    <mergeCell ref="A310:F310"/>
    <mergeCell ref="A2:L2"/>
    <mergeCell ref="A1:D1"/>
    <mergeCell ref="A13:F13"/>
    <mergeCell ref="A15:F15"/>
    <mergeCell ref="A128:F128"/>
    <mergeCell ref="A177:F177"/>
    <mergeCell ref="A179:F179"/>
  </mergeCells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E20DF-6338-4312-AED9-3C436D406789}">
  <dimension ref="A1:L230"/>
  <sheetViews>
    <sheetView topLeftCell="A12" zoomScaleNormal="100" workbookViewId="0">
      <selection activeCell="H16" sqref="H16:J16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185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184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6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6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6" x14ac:dyDescent="0.25">
      <c r="A19" s="16" t="s">
        <v>2</v>
      </c>
      <c r="B19" s="16"/>
      <c r="C19" s="16"/>
      <c r="D19" s="16"/>
      <c r="E19" s="16"/>
      <c r="F19" s="16"/>
    </row>
    <row r="20" spans="1:6" x14ac:dyDescent="0.25">
      <c r="A20" s="19" t="s">
        <v>121</v>
      </c>
      <c r="B20" s="16"/>
      <c r="C20" s="16"/>
      <c r="D20" s="16"/>
      <c r="E20" s="16"/>
      <c r="F20" s="16"/>
    </row>
    <row r="21" spans="1:6" x14ac:dyDescent="0.25">
      <c r="A21" s="16" t="s">
        <v>59</v>
      </c>
      <c r="B21" s="17">
        <v>6471000</v>
      </c>
      <c r="C21" s="17">
        <v>6625000</v>
      </c>
      <c r="D21" s="17">
        <v>6608000</v>
      </c>
      <c r="E21" s="17">
        <v>7122000</v>
      </c>
      <c r="F21" s="17">
        <v>7935000</v>
      </c>
    </row>
    <row r="22" spans="1:6" x14ac:dyDescent="0.25">
      <c r="A22" s="16" t="s">
        <v>290</v>
      </c>
      <c r="B22" s="15" t="s">
        <v>63</v>
      </c>
      <c r="C22" s="15" t="s">
        <v>63</v>
      </c>
      <c r="D22" s="17">
        <v>4229000</v>
      </c>
      <c r="E22" s="17">
        <v>3767000</v>
      </c>
      <c r="F22" s="17">
        <v>3266000</v>
      </c>
    </row>
    <row r="23" spans="1:6" x14ac:dyDescent="0.25">
      <c r="A23" s="16" t="s">
        <v>1</v>
      </c>
      <c r="B23" s="17">
        <v>-1492000</v>
      </c>
      <c r="C23" s="17">
        <v>-1483000</v>
      </c>
      <c r="D23" s="17">
        <v>-1234000</v>
      </c>
      <c r="E23" s="17">
        <v>-1167000</v>
      </c>
      <c r="F23" s="17">
        <v>-1401000</v>
      </c>
    </row>
    <row r="24" spans="1:6" x14ac:dyDescent="0.25">
      <c r="A24" s="16" t="s">
        <v>60</v>
      </c>
      <c r="B24" s="17">
        <v>4146000</v>
      </c>
      <c r="C24" s="17">
        <v>4385000</v>
      </c>
      <c r="D24" s="15" t="s">
        <v>63</v>
      </c>
      <c r="E24" s="15" t="s">
        <v>63</v>
      </c>
      <c r="F24" s="15" t="s">
        <v>63</v>
      </c>
    </row>
    <row r="25" spans="1:6" x14ac:dyDescent="0.25">
      <c r="A25" s="16" t="s">
        <v>289</v>
      </c>
      <c r="B25" s="17">
        <v>571000</v>
      </c>
      <c r="C25" s="17">
        <v>549000</v>
      </c>
      <c r="D25" s="15" t="s">
        <v>63</v>
      </c>
      <c r="E25" s="15" t="s">
        <v>63</v>
      </c>
      <c r="F25" s="15" t="s">
        <v>63</v>
      </c>
    </row>
    <row r="26" spans="1:6" x14ac:dyDescent="0.25">
      <c r="A26" s="16" t="s">
        <v>190</v>
      </c>
      <c r="B26" s="15" t="s">
        <v>63</v>
      </c>
      <c r="C26" s="15" t="s">
        <v>63</v>
      </c>
      <c r="D26" s="15" t="s">
        <v>63</v>
      </c>
      <c r="E26" s="15" t="s">
        <v>63</v>
      </c>
      <c r="F26" s="15" t="s">
        <v>63</v>
      </c>
    </row>
    <row r="27" spans="1:6" x14ac:dyDescent="0.25">
      <c r="A27" s="16" t="s">
        <v>131</v>
      </c>
      <c r="B27" s="22">
        <v>9696000</v>
      </c>
      <c r="C27" s="22">
        <v>10076000</v>
      </c>
      <c r="D27" s="22">
        <v>9603000</v>
      </c>
      <c r="E27" s="22">
        <v>9722000</v>
      </c>
      <c r="F27" s="22">
        <v>9800000</v>
      </c>
    </row>
    <row r="28" spans="1:6" x14ac:dyDescent="0.25">
      <c r="A28" s="16" t="s">
        <v>2</v>
      </c>
      <c r="B28" s="16"/>
      <c r="C28" s="16"/>
      <c r="D28" s="16"/>
      <c r="E28" s="16"/>
      <c r="F28" s="16"/>
    </row>
    <row r="29" spans="1:6" x14ac:dyDescent="0.25">
      <c r="A29" s="19" t="s">
        <v>120</v>
      </c>
      <c r="B29" s="16"/>
      <c r="C29" s="16"/>
      <c r="D29" s="16"/>
      <c r="E29" s="16"/>
      <c r="F29" s="16"/>
    </row>
    <row r="30" spans="1:6" x14ac:dyDescent="0.25">
      <c r="A30" s="16" t="s">
        <v>59</v>
      </c>
      <c r="B30" s="17">
        <v>1606000</v>
      </c>
      <c r="C30" s="17">
        <v>1469000</v>
      </c>
      <c r="D30" s="17">
        <v>1639000</v>
      </c>
      <c r="E30" s="17">
        <v>1818000</v>
      </c>
      <c r="F30" s="17">
        <v>1892000</v>
      </c>
    </row>
    <row r="31" spans="1:6" x14ac:dyDescent="0.25">
      <c r="A31" s="16" t="s">
        <v>290</v>
      </c>
      <c r="B31" s="15" t="s">
        <v>63</v>
      </c>
      <c r="C31" s="15" t="s">
        <v>63</v>
      </c>
      <c r="D31" s="17">
        <v>631000</v>
      </c>
      <c r="E31" s="17">
        <v>-2674000</v>
      </c>
      <c r="F31" s="17">
        <v>-511000</v>
      </c>
    </row>
    <row r="32" spans="1:6" x14ac:dyDescent="0.25">
      <c r="A32" s="16" t="s">
        <v>1</v>
      </c>
      <c r="B32" s="15" t="s">
        <v>63</v>
      </c>
      <c r="C32" s="15" t="s">
        <v>63</v>
      </c>
      <c r="D32" s="15" t="s">
        <v>63</v>
      </c>
      <c r="E32" s="15" t="s">
        <v>63</v>
      </c>
      <c r="F32" s="15" t="s">
        <v>63</v>
      </c>
    </row>
    <row r="33" spans="1:6" x14ac:dyDescent="0.25">
      <c r="A33" s="16" t="s">
        <v>60</v>
      </c>
      <c r="B33" s="17">
        <v>596000</v>
      </c>
      <c r="C33" s="17">
        <v>448000</v>
      </c>
      <c r="D33" s="15" t="s">
        <v>63</v>
      </c>
      <c r="E33" s="15" t="s">
        <v>63</v>
      </c>
      <c r="F33" s="15" t="s">
        <v>63</v>
      </c>
    </row>
    <row r="34" spans="1:6" x14ac:dyDescent="0.25">
      <c r="A34" s="16" t="s">
        <v>289</v>
      </c>
      <c r="B34" s="17">
        <v>96000</v>
      </c>
      <c r="C34" s="17">
        <v>26000</v>
      </c>
      <c r="D34" s="15" t="s">
        <v>63</v>
      </c>
      <c r="E34" s="15" t="s">
        <v>63</v>
      </c>
      <c r="F34" s="15" t="s">
        <v>63</v>
      </c>
    </row>
    <row r="35" spans="1:6" x14ac:dyDescent="0.25">
      <c r="A35" s="16" t="s">
        <v>190</v>
      </c>
      <c r="B35" s="15" t="s">
        <v>63</v>
      </c>
      <c r="C35" s="15" t="s">
        <v>63</v>
      </c>
      <c r="D35" s="15" t="s">
        <v>63</v>
      </c>
      <c r="E35" s="15" t="s">
        <v>63</v>
      </c>
      <c r="F35" s="15" t="s">
        <v>63</v>
      </c>
    </row>
    <row r="36" spans="1:6" x14ac:dyDescent="0.25">
      <c r="A36" s="16" t="s">
        <v>131</v>
      </c>
      <c r="B36" s="22">
        <v>2298000</v>
      </c>
      <c r="C36" s="22">
        <v>1943000</v>
      </c>
      <c r="D36" s="22">
        <v>2270000</v>
      </c>
      <c r="E36" s="22">
        <v>-856000</v>
      </c>
      <c r="F36" s="22">
        <v>1381000</v>
      </c>
    </row>
    <row r="37" spans="1:6" x14ac:dyDescent="0.25">
      <c r="A37" s="16" t="s">
        <v>2</v>
      </c>
      <c r="B37" s="16"/>
      <c r="C37" s="16"/>
      <c r="D37" s="16"/>
      <c r="E37" s="16"/>
      <c r="F37" s="16"/>
    </row>
    <row r="38" spans="1:6" x14ac:dyDescent="0.25">
      <c r="A38" s="19" t="s">
        <v>119</v>
      </c>
      <c r="B38" s="16"/>
      <c r="C38" s="16"/>
      <c r="D38" s="16"/>
      <c r="E38" s="16"/>
      <c r="F38" s="16"/>
    </row>
    <row r="39" spans="1:6" x14ac:dyDescent="0.25">
      <c r="A39" s="16" t="s">
        <v>59</v>
      </c>
      <c r="B39" s="17">
        <v>-333000</v>
      </c>
      <c r="C39" s="17">
        <v>-361000</v>
      </c>
      <c r="D39" s="17">
        <v>-388000</v>
      </c>
      <c r="E39" s="17">
        <v>-402000</v>
      </c>
      <c r="F39" s="17">
        <v>-427000</v>
      </c>
    </row>
    <row r="40" spans="1:6" x14ac:dyDescent="0.25">
      <c r="A40" s="16" t="s">
        <v>290</v>
      </c>
      <c r="B40" s="15" t="s">
        <v>63</v>
      </c>
      <c r="C40" s="15" t="s">
        <v>63</v>
      </c>
      <c r="D40" s="17">
        <v>-214000</v>
      </c>
      <c r="E40" s="17">
        <v>-169000</v>
      </c>
      <c r="F40" s="17">
        <v>-202000</v>
      </c>
    </row>
    <row r="41" spans="1:6" x14ac:dyDescent="0.25">
      <c r="A41" s="16" t="s">
        <v>1</v>
      </c>
      <c r="B41" s="17">
        <v>6000</v>
      </c>
      <c r="C41" s="17">
        <v>5000</v>
      </c>
      <c r="D41" s="17">
        <v>2000</v>
      </c>
      <c r="E41" s="15" t="s">
        <v>63</v>
      </c>
      <c r="F41" s="17">
        <v>1000</v>
      </c>
    </row>
    <row r="42" spans="1:6" x14ac:dyDescent="0.25">
      <c r="A42" s="16" t="s">
        <v>60</v>
      </c>
      <c r="B42" s="17">
        <v>-76000</v>
      </c>
      <c r="C42" s="17">
        <v>-119000</v>
      </c>
      <c r="D42" s="15" t="s">
        <v>63</v>
      </c>
      <c r="E42" s="15" t="s">
        <v>63</v>
      </c>
      <c r="F42" s="15" t="s">
        <v>63</v>
      </c>
    </row>
    <row r="43" spans="1:6" x14ac:dyDescent="0.25">
      <c r="A43" s="16" t="s">
        <v>289</v>
      </c>
      <c r="B43" s="17">
        <v>-73000</v>
      </c>
      <c r="C43" s="17">
        <v>-94000</v>
      </c>
      <c r="D43" s="15" t="s">
        <v>63</v>
      </c>
      <c r="E43" s="15" t="s">
        <v>63</v>
      </c>
      <c r="F43" s="15" t="s">
        <v>63</v>
      </c>
    </row>
    <row r="44" spans="1:6" x14ac:dyDescent="0.25">
      <c r="A44" s="16" t="s">
        <v>190</v>
      </c>
      <c r="B44" s="15" t="s">
        <v>63</v>
      </c>
      <c r="C44" s="15" t="s">
        <v>63</v>
      </c>
      <c r="D44" s="15" t="s">
        <v>63</v>
      </c>
      <c r="E44" s="15" t="s">
        <v>63</v>
      </c>
      <c r="F44" s="15" t="s">
        <v>63</v>
      </c>
    </row>
    <row r="45" spans="1:6" x14ac:dyDescent="0.25">
      <c r="A45" s="16" t="s">
        <v>131</v>
      </c>
      <c r="B45" s="22">
        <v>-476000</v>
      </c>
      <c r="C45" s="22">
        <v>-569000</v>
      </c>
      <c r="D45" s="22">
        <v>-600000</v>
      </c>
      <c r="E45" s="22">
        <v>-571000</v>
      </c>
      <c r="F45" s="22">
        <v>-628000</v>
      </c>
    </row>
    <row r="46" spans="1:6" x14ac:dyDescent="0.25">
      <c r="A46" s="16" t="s">
        <v>2</v>
      </c>
      <c r="B46" s="16"/>
      <c r="C46" s="16"/>
      <c r="D46" s="16"/>
      <c r="E46" s="16"/>
      <c r="F46" s="16"/>
    </row>
    <row r="47" spans="1:6" x14ac:dyDescent="0.25">
      <c r="A47" s="19" t="s">
        <v>118</v>
      </c>
      <c r="B47" s="16"/>
      <c r="C47" s="16"/>
      <c r="D47" s="16"/>
      <c r="E47" s="16"/>
      <c r="F47" s="16"/>
    </row>
    <row r="48" spans="1:6" x14ac:dyDescent="0.25">
      <c r="A48" s="16" t="s">
        <v>59</v>
      </c>
      <c r="B48" s="17">
        <v>1411000</v>
      </c>
      <c r="C48" s="17">
        <v>1343000</v>
      </c>
      <c r="D48" s="17">
        <v>1567000</v>
      </c>
      <c r="E48" s="17">
        <v>1770000</v>
      </c>
      <c r="F48" s="17">
        <v>1832000</v>
      </c>
    </row>
    <row r="49" spans="1:6" x14ac:dyDescent="0.25">
      <c r="A49" s="16" t="s">
        <v>290</v>
      </c>
      <c r="B49" s="15" t="s">
        <v>63</v>
      </c>
      <c r="C49" s="15" t="s">
        <v>63</v>
      </c>
      <c r="D49" s="17">
        <v>734000</v>
      </c>
      <c r="E49" s="17">
        <v>-2859000</v>
      </c>
      <c r="F49" s="17">
        <v>-830000</v>
      </c>
    </row>
    <row r="50" spans="1:6" x14ac:dyDescent="0.25">
      <c r="A50" s="16" t="s">
        <v>1</v>
      </c>
      <c r="B50" s="15" t="s">
        <v>63</v>
      </c>
      <c r="C50" s="15" t="s">
        <v>63</v>
      </c>
      <c r="D50" s="15" t="s">
        <v>63</v>
      </c>
      <c r="E50" s="15" t="s">
        <v>63</v>
      </c>
      <c r="F50" s="15" t="s">
        <v>63</v>
      </c>
    </row>
    <row r="51" spans="1:6" x14ac:dyDescent="0.25">
      <c r="A51" s="16" t="s">
        <v>60</v>
      </c>
      <c r="B51" s="17">
        <v>431000</v>
      </c>
      <c r="C51" s="17">
        <v>671000</v>
      </c>
      <c r="D51" s="15" t="s">
        <v>63</v>
      </c>
      <c r="E51" s="15" t="s">
        <v>63</v>
      </c>
      <c r="F51" s="15" t="s">
        <v>63</v>
      </c>
    </row>
    <row r="52" spans="1:6" x14ac:dyDescent="0.25">
      <c r="A52" s="16" t="s">
        <v>289</v>
      </c>
      <c r="B52" s="17">
        <v>13000</v>
      </c>
      <c r="C52" s="17">
        <v>-64000</v>
      </c>
      <c r="D52" s="15" t="s">
        <v>63</v>
      </c>
      <c r="E52" s="15" t="s">
        <v>63</v>
      </c>
      <c r="F52" s="15" t="s">
        <v>63</v>
      </c>
    </row>
    <row r="53" spans="1:6" x14ac:dyDescent="0.25">
      <c r="A53" s="16" t="s">
        <v>190</v>
      </c>
      <c r="B53" s="15" t="s">
        <v>63</v>
      </c>
      <c r="C53" s="15" t="s">
        <v>63</v>
      </c>
      <c r="D53" s="15" t="s">
        <v>63</v>
      </c>
      <c r="E53" s="15" t="s">
        <v>63</v>
      </c>
      <c r="F53" s="15" t="s">
        <v>63</v>
      </c>
    </row>
    <row r="54" spans="1:6" x14ac:dyDescent="0.25">
      <c r="A54" s="16" t="s">
        <v>131</v>
      </c>
      <c r="B54" s="22">
        <v>1855000</v>
      </c>
      <c r="C54" s="22">
        <v>1950000</v>
      </c>
      <c r="D54" s="22">
        <v>2301000</v>
      </c>
      <c r="E54" s="22">
        <v>-1089000</v>
      </c>
      <c r="F54" s="22">
        <v>1002000</v>
      </c>
    </row>
    <row r="55" spans="1:6" x14ac:dyDescent="0.25">
      <c r="A55" s="16" t="s">
        <v>2</v>
      </c>
      <c r="B55" s="16"/>
      <c r="C55" s="16"/>
      <c r="D55" s="16"/>
      <c r="E55" s="16"/>
      <c r="F55" s="16"/>
    </row>
    <row r="56" spans="1:6" x14ac:dyDescent="0.25">
      <c r="A56" s="19" t="s">
        <v>117</v>
      </c>
      <c r="B56" s="16"/>
      <c r="C56" s="16"/>
      <c r="D56" s="16"/>
      <c r="E56" s="16"/>
      <c r="F56" s="16"/>
    </row>
    <row r="57" spans="1:6" x14ac:dyDescent="0.25">
      <c r="A57" s="16" t="s">
        <v>59</v>
      </c>
      <c r="B57" s="17">
        <v>344000</v>
      </c>
      <c r="C57" s="17">
        <v>93000</v>
      </c>
      <c r="D57" s="17">
        <v>240000</v>
      </c>
      <c r="E57" s="17">
        <v>324000</v>
      </c>
      <c r="F57" s="17">
        <v>267000</v>
      </c>
    </row>
    <row r="58" spans="1:6" x14ac:dyDescent="0.25">
      <c r="A58" s="16" t="s">
        <v>290</v>
      </c>
      <c r="B58" s="15" t="s">
        <v>63</v>
      </c>
      <c r="C58" s="15" t="s">
        <v>63</v>
      </c>
      <c r="D58" s="17">
        <v>156000</v>
      </c>
      <c r="E58" s="17">
        <v>-765000</v>
      </c>
      <c r="F58" s="17">
        <v>-296000</v>
      </c>
    </row>
    <row r="59" spans="1:6" x14ac:dyDescent="0.25">
      <c r="A59" s="16" t="s">
        <v>1</v>
      </c>
      <c r="B59" s="15" t="s">
        <v>63</v>
      </c>
      <c r="C59" s="15" t="s">
        <v>63</v>
      </c>
      <c r="D59" s="15" t="s">
        <v>63</v>
      </c>
      <c r="E59" s="15" t="s">
        <v>63</v>
      </c>
      <c r="F59" s="15" t="s">
        <v>63</v>
      </c>
    </row>
    <row r="60" spans="1:6" x14ac:dyDescent="0.25">
      <c r="A60" s="16" t="s">
        <v>60</v>
      </c>
      <c r="B60" s="17">
        <v>66000</v>
      </c>
      <c r="C60" s="17">
        <v>203000</v>
      </c>
      <c r="D60" s="15" t="s">
        <v>63</v>
      </c>
      <c r="E60" s="15" t="s">
        <v>63</v>
      </c>
      <c r="F60" s="15" t="s">
        <v>63</v>
      </c>
    </row>
    <row r="61" spans="1:6" x14ac:dyDescent="0.25">
      <c r="A61" s="16" t="s">
        <v>289</v>
      </c>
      <c r="B61" s="17">
        <v>7000</v>
      </c>
      <c r="C61" s="17">
        <v>-39000</v>
      </c>
      <c r="D61" s="15" t="s">
        <v>63</v>
      </c>
      <c r="E61" s="15" t="s">
        <v>63</v>
      </c>
      <c r="F61" s="15" t="s">
        <v>63</v>
      </c>
    </row>
    <row r="62" spans="1:6" x14ac:dyDescent="0.25">
      <c r="A62" s="16" t="s">
        <v>190</v>
      </c>
      <c r="B62" s="15" t="s">
        <v>63</v>
      </c>
      <c r="C62" s="15" t="s">
        <v>63</v>
      </c>
      <c r="D62" s="15" t="s">
        <v>63</v>
      </c>
      <c r="E62" s="15" t="s">
        <v>63</v>
      </c>
      <c r="F62" s="15" t="s">
        <v>63</v>
      </c>
    </row>
    <row r="63" spans="1:6" x14ac:dyDescent="0.25">
      <c r="A63" s="16" t="s">
        <v>131</v>
      </c>
      <c r="B63" s="22">
        <v>417000</v>
      </c>
      <c r="C63" s="22">
        <v>257000</v>
      </c>
      <c r="D63" s="22">
        <v>396000</v>
      </c>
      <c r="E63" s="22">
        <v>-441000</v>
      </c>
      <c r="F63" s="22">
        <v>-29000</v>
      </c>
    </row>
    <row r="64" spans="1:6" x14ac:dyDescent="0.25">
      <c r="A64" s="16" t="s">
        <v>2</v>
      </c>
      <c r="B64" s="16"/>
      <c r="C64" s="16"/>
      <c r="D64" s="16"/>
      <c r="E64" s="16"/>
      <c r="F64" s="16"/>
    </row>
    <row r="65" spans="1:6" x14ac:dyDescent="0.25">
      <c r="A65" s="19" t="s">
        <v>68</v>
      </c>
      <c r="B65" s="16"/>
      <c r="C65" s="16"/>
      <c r="D65" s="16"/>
      <c r="E65" s="16"/>
      <c r="F65" s="16"/>
    </row>
    <row r="66" spans="1:6" x14ac:dyDescent="0.25">
      <c r="A66" s="16" t="s">
        <v>59</v>
      </c>
      <c r="B66" s="17">
        <v>1067000</v>
      </c>
      <c r="C66" s="17">
        <v>1250000</v>
      </c>
      <c r="D66" s="17">
        <v>1327000</v>
      </c>
      <c r="E66" s="17">
        <v>1446000</v>
      </c>
      <c r="F66" s="17">
        <v>1565000</v>
      </c>
    </row>
    <row r="67" spans="1:6" x14ac:dyDescent="0.25">
      <c r="A67" s="16" t="s">
        <v>290</v>
      </c>
      <c r="B67" s="15" t="s">
        <v>63</v>
      </c>
      <c r="C67" s="15" t="s">
        <v>63</v>
      </c>
      <c r="D67" s="17">
        <v>578000</v>
      </c>
      <c r="E67" s="17">
        <v>-2094000</v>
      </c>
      <c r="F67" s="17">
        <v>-534000</v>
      </c>
    </row>
    <row r="68" spans="1:6" x14ac:dyDescent="0.25">
      <c r="A68" s="16" t="s">
        <v>1</v>
      </c>
      <c r="B68" s="15" t="s">
        <v>63</v>
      </c>
      <c r="C68" s="15" t="s">
        <v>63</v>
      </c>
      <c r="D68" s="15" t="s">
        <v>63</v>
      </c>
      <c r="E68" s="15" t="s">
        <v>63</v>
      </c>
      <c r="F68" s="15" t="s">
        <v>63</v>
      </c>
    </row>
    <row r="69" spans="1:6" x14ac:dyDescent="0.25">
      <c r="A69" s="16" t="s">
        <v>60</v>
      </c>
      <c r="B69" s="17">
        <v>365000</v>
      </c>
      <c r="C69" s="17">
        <v>468000</v>
      </c>
      <c r="D69" s="15" t="s">
        <v>63</v>
      </c>
      <c r="E69" s="15" t="s">
        <v>63</v>
      </c>
      <c r="F69" s="15" t="s">
        <v>63</v>
      </c>
    </row>
    <row r="70" spans="1:6" x14ac:dyDescent="0.25">
      <c r="A70" s="16" t="s">
        <v>289</v>
      </c>
      <c r="B70" s="17">
        <v>6000</v>
      </c>
      <c r="C70" s="17">
        <v>-25000</v>
      </c>
      <c r="D70" s="15" t="s">
        <v>63</v>
      </c>
      <c r="E70" s="15" t="s">
        <v>63</v>
      </c>
      <c r="F70" s="15" t="s">
        <v>63</v>
      </c>
    </row>
    <row r="71" spans="1:6" x14ac:dyDescent="0.25">
      <c r="A71" s="16" t="s">
        <v>190</v>
      </c>
      <c r="B71" s="15" t="s">
        <v>63</v>
      </c>
      <c r="C71" s="15" t="s">
        <v>63</v>
      </c>
      <c r="D71" s="15" t="s">
        <v>63</v>
      </c>
      <c r="E71" s="15" t="s">
        <v>63</v>
      </c>
      <c r="F71" s="15" t="s">
        <v>63</v>
      </c>
    </row>
    <row r="72" spans="1:6" x14ac:dyDescent="0.25">
      <c r="A72" s="16" t="s">
        <v>131</v>
      </c>
      <c r="B72" s="22">
        <v>1438000</v>
      </c>
      <c r="C72" s="22">
        <v>1693000</v>
      </c>
      <c r="D72" s="22">
        <v>1905000</v>
      </c>
      <c r="E72" s="22">
        <v>-648000</v>
      </c>
      <c r="F72" s="22">
        <v>1031000</v>
      </c>
    </row>
    <row r="73" spans="1:6" x14ac:dyDescent="0.25">
      <c r="A73" s="16" t="s">
        <v>2</v>
      </c>
      <c r="B73" s="16"/>
      <c r="C73" s="16"/>
      <c r="D73" s="16"/>
      <c r="E73" s="16"/>
      <c r="F73" s="16"/>
    </row>
    <row r="74" spans="1:6" x14ac:dyDescent="0.25">
      <c r="A74" s="19" t="s">
        <v>65</v>
      </c>
      <c r="B74" s="16"/>
      <c r="C74" s="16"/>
      <c r="D74" s="16"/>
      <c r="E74" s="16"/>
      <c r="F74" s="16"/>
    </row>
    <row r="75" spans="1:6" x14ac:dyDescent="0.25">
      <c r="A75" s="16" t="s">
        <v>59</v>
      </c>
      <c r="B75" s="17">
        <v>31109000</v>
      </c>
      <c r="C75" s="17">
        <v>33266000</v>
      </c>
      <c r="D75" s="17">
        <v>35581000</v>
      </c>
      <c r="E75" s="17">
        <v>37198000</v>
      </c>
      <c r="F75" s="17">
        <v>39960000</v>
      </c>
    </row>
    <row r="76" spans="1:6" x14ac:dyDescent="0.25">
      <c r="A76" s="16" t="s">
        <v>290</v>
      </c>
      <c r="B76" s="15" t="s">
        <v>63</v>
      </c>
      <c r="C76" s="15" t="s">
        <v>63</v>
      </c>
      <c r="D76" s="17">
        <v>14988000</v>
      </c>
      <c r="E76" s="17">
        <v>12258000</v>
      </c>
      <c r="F76" s="17">
        <v>9285000</v>
      </c>
    </row>
    <row r="77" spans="1:6" x14ac:dyDescent="0.25">
      <c r="A77" s="16" t="s">
        <v>1</v>
      </c>
      <c r="B77" s="17">
        <v>-981000</v>
      </c>
      <c r="C77" s="17">
        <v>-1056000</v>
      </c>
      <c r="D77" s="17">
        <v>-519000</v>
      </c>
      <c r="E77" s="17">
        <v>-457000</v>
      </c>
      <c r="F77" s="17">
        <v>-527000</v>
      </c>
    </row>
    <row r="78" spans="1:6" x14ac:dyDescent="0.25">
      <c r="A78" s="16" t="s">
        <v>60</v>
      </c>
      <c r="B78" s="17">
        <v>12594000</v>
      </c>
      <c r="C78" s="17">
        <v>12805000</v>
      </c>
      <c r="D78" s="15" t="s">
        <v>63</v>
      </c>
      <c r="E78" s="15" t="s">
        <v>63</v>
      </c>
      <c r="F78" s="15" t="s">
        <v>63</v>
      </c>
    </row>
    <row r="79" spans="1:6" x14ac:dyDescent="0.25">
      <c r="A79" s="16" t="s">
        <v>289</v>
      </c>
      <c r="B79" s="17">
        <v>2604000</v>
      </c>
      <c r="C79" s="17">
        <v>2715000</v>
      </c>
      <c r="D79" s="15" t="s">
        <v>63</v>
      </c>
      <c r="E79" s="15" t="s">
        <v>63</v>
      </c>
      <c r="F79" s="15" t="s">
        <v>63</v>
      </c>
    </row>
    <row r="80" spans="1:6" x14ac:dyDescent="0.25">
      <c r="A80" s="16" t="s">
        <v>190</v>
      </c>
      <c r="B80" s="15" t="s">
        <v>63</v>
      </c>
      <c r="C80" s="15" t="s">
        <v>63</v>
      </c>
      <c r="D80" s="15" t="s">
        <v>63</v>
      </c>
      <c r="E80" s="15" t="s">
        <v>63</v>
      </c>
      <c r="F80" s="15" t="s">
        <v>63</v>
      </c>
    </row>
    <row r="81" spans="1:6" x14ac:dyDescent="0.25">
      <c r="A81" s="16" t="s">
        <v>131</v>
      </c>
      <c r="B81" s="22">
        <v>45326000</v>
      </c>
      <c r="C81" s="22">
        <v>47730000</v>
      </c>
      <c r="D81" s="22">
        <v>50050000</v>
      </c>
      <c r="E81" s="22">
        <v>48999000</v>
      </c>
      <c r="F81" s="22">
        <v>48718000</v>
      </c>
    </row>
    <row r="82" spans="1:6" x14ac:dyDescent="0.25">
      <c r="A82" s="16" t="s">
        <v>2</v>
      </c>
      <c r="B82" s="16"/>
      <c r="C82" s="16"/>
      <c r="D82" s="16"/>
      <c r="E82" s="16"/>
      <c r="F82" s="16"/>
    </row>
    <row r="83" spans="1:6" x14ac:dyDescent="0.25">
      <c r="A83" s="19" t="s">
        <v>116</v>
      </c>
      <c r="B83" s="16"/>
      <c r="C83" s="16"/>
      <c r="D83" s="16"/>
      <c r="E83" s="16"/>
      <c r="F83" s="16"/>
    </row>
    <row r="84" spans="1:6" x14ac:dyDescent="0.25">
      <c r="A84" s="16" t="s">
        <v>59</v>
      </c>
      <c r="B84" s="17">
        <v>770000</v>
      </c>
      <c r="C84" s="17">
        <v>837000</v>
      </c>
      <c r="D84" s="17">
        <v>887000</v>
      </c>
      <c r="E84" s="17">
        <v>928000</v>
      </c>
      <c r="F84" s="17">
        <v>935000</v>
      </c>
    </row>
    <row r="85" spans="1:6" x14ac:dyDescent="0.25">
      <c r="A85" s="16" t="s">
        <v>290</v>
      </c>
      <c r="B85" s="15" t="s">
        <v>63</v>
      </c>
      <c r="C85" s="15" t="s">
        <v>63</v>
      </c>
      <c r="D85" s="17">
        <v>398000</v>
      </c>
      <c r="E85" s="17">
        <v>288000</v>
      </c>
      <c r="F85" s="17">
        <v>165000</v>
      </c>
    </row>
    <row r="86" spans="1:6" x14ac:dyDescent="0.25">
      <c r="A86" s="16" t="s">
        <v>1</v>
      </c>
      <c r="B86" s="15" t="s">
        <v>63</v>
      </c>
      <c r="C86" s="15" t="s">
        <v>63</v>
      </c>
      <c r="D86" s="15" t="s">
        <v>63</v>
      </c>
      <c r="E86" s="15" t="s">
        <v>63</v>
      </c>
      <c r="F86" s="15" t="s">
        <v>63</v>
      </c>
    </row>
    <row r="87" spans="1:6" x14ac:dyDescent="0.25">
      <c r="A87" s="16" t="s">
        <v>60</v>
      </c>
      <c r="B87" s="17">
        <v>354000</v>
      </c>
      <c r="C87" s="17">
        <v>377000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289</v>
      </c>
      <c r="B88" s="17">
        <v>34000</v>
      </c>
      <c r="C88" s="17">
        <v>34000</v>
      </c>
      <c r="D88" s="15" t="s">
        <v>63</v>
      </c>
      <c r="E88" s="15" t="s">
        <v>63</v>
      </c>
      <c r="F88" s="15" t="s">
        <v>63</v>
      </c>
    </row>
    <row r="89" spans="1:6" x14ac:dyDescent="0.25">
      <c r="A89" s="16" t="s">
        <v>190</v>
      </c>
      <c r="B89" s="15" t="s">
        <v>63</v>
      </c>
      <c r="C89" s="15" t="s">
        <v>63</v>
      </c>
      <c r="D89" s="15" t="s">
        <v>63</v>
      </c>
      <c r="E89" s="15" t="s">
        <v>63</v>
      </c>
      <c r="F89" s="15" t="s">
        <v>63</v>
      </c>
    </row>
    <row r="90" spans="1:6" x14ac:dyDescent="0.25">
      <c r="A90" s="16" t="s">
        <v>131</v>
      </c>
      <c r="B90" s="22">
        <v>1158000</v>
      </c>
      <c r="C90" s="22">
        <v>1248000</v>
      </c>
      <c r="D90" s="22">
        <v>1285000</v>
      </c>
      <c r="E90" s="22">
        <v>1216000</v>
      </c>
      <c r="F90" s="22">
        <v>1100000</v>
      </c>
    </row>
    <row r="91" spans="1:6" x14ac:dyDescent="0.25">
      <c r="A91" s="16" t="s">
        <v>2</v>
      </c>
      <c r="B91" s="16"/>
      <c r="C91" s="16"/>
      <c r="D91" s="16"/>
      <c r="E91" s="16"/>
      <c r="F91" s="16"/>
    </row>
    <row r="92" spans="1:6" x14ac:dyDescent="0.25">
      <c r="A92" s="19" t="s">
        <v>115</v>
      </c>
      <c r="B92" s="16"/>
      <c r="C92" s="16"/>
      <c r="D92" s="16"/>
      <c r="E92" s="16"/>
      <c r="F92" s="16"/>
    </row>
    <row r="93" spans="1:6" x14ac:dyDescent="0.25">
      <c r="A93" s="16" t="s">
        <v>59</v>
      </c>
      <c r="B93" s="17">
        <v>-2896000</v>
      </c>
      <c r="C93" s="17">
        <v>-2542000</v>
      </c>
      <c r="D93" s="17">
        <v>-2507000</v>
      </c>
      <c r="E93" s="17">
        <v>-2447000</v>
      </c>
      <c r="F93" s="17">
        <v>-2590000</v>
      </c>
    </row>
    <row r="94" spans="1:6" x14ac:dyDescent="0.25">
      <c r="A94" s="16" t="s">
        <v>290</v>
      </c>
      <c r="B94" s="15" t="s">
        <v>63</v>
      </c>
      <c r="C94" s="15" t="s">
        <v>63</v>
      </c>
      <c r="D94" s="17">
        <v>-416000</v>
      </c>
      <c r="E94" s="17">
        <v>-272000</v>
      </c>
      <c r="F94" s="17">
        <v>-298000</v>
      </c>
    </row>
    <row r="95" spans="1:6" x14ac:dyDescent="0.25">
      <c r="A95" s="16" t="s">
        <v>1</v>
      </c>
      <c r="B95" s="15" t="s">
        <v>63</v>
      </c>
      <c r="C95" s="15" t="s">
        <v>63</v>
      </c>
      <c r="D95" s="15" t="s">
        <v>63</v>
      </c>
      <c r="E95" s="15" t="s">
        <v>63</v>
      </c>
      <c r="F95" s="15" t="s">
        <v>63</v>
      </c>
    </row>
    <row r="96" spans="1:6" x14ac:dyDescent="0.25">
      <c r="A96" s="16" t="s">
        <v>60</v>
      </c>
      <c r="B96" s="17">
        <v>-996000</v>
      </c>
      <c r="C96" s="17">
        <v>-607000</v>
      </c>
      <c r="D96" s="15" t="s">
        <v>63</v>
      </c>
      <c r="E96" s="15" t="s">
        <v>63</v>
      </c>
      <c r="F96" s="15" t="s">
        <v>63</v>
      </c>
    </row>
    <row r="97" spans="1:6" x14ac:dyDescent="0.25">
      <c r="A97" s="16" t="s">
        <v>289</v>
      </c>
      <c r="B97" s="17">
        <v>-20000</v>
      </c>
      <c r="C97" s="17">
        <v>-17000</v>
      </c>
      <c r="D97" s="15" t="s">
        <v>63</v>
      </c>
      <c r="E97" s="15" t="s">
        <v>63</v>
      </c>
      <c r="F97" s="15" t="s">
        <v>63</v>
      </c>
    </row>
    <row r="98" spans="1:6" x14ac:dyDescent="0.25">
      <c r="A98" s="16" t="s">
        <v>190</v>
      </c>
      <c r="B98" s="15" t="s">
        <v>63</v>
      </c>
      <c r="C98" s="15" t="s">
        <v>63</v>
      </c>
      <c r="D98" s="15" t="s">
        <v>63</v>
      </c>
      <c r="E98" s="15" t="s">
        <v>63</v>
      </c>
      <c r="F98" s="15" t="s">
        <v>63</v>
      </c>
    </row>
    <row r="99" spans="1:6" x14ac:dyDescent="0.25">
      <c r="A99" s="16" t="s">
        <v>131</v>
      </c>
      <c r="B99" s="22">
        <v>-3912000</v>
      </c>
      <c r="C99" s="22">
        <v>-3166000</v>
      </c>
      <c r="D99" s="22">
        <v>-2923000</v>
      </c>
      <c r="E99" s="22">
        <v>-2719000</v>
      </c>
      <c r="F99" s="22">
        <v>-2888000</v>
      </c>
    </row>
    <row r="100" spans="1:6" x14ac:dyDescent="0.25">
      <c r="A100" s="16"/>
    </row>
    <row r="101" spans="1:6" ht="16.2" thickBot="1" x14ac:dyDescent="0.35">
      <c r="A101" s="50" t="s">
        <v>128</v>
      </c>
      <c r="B101" s="5"/>
      <c r="C101" s="5"/>
      <c r="D101" s="5"/>
      <c r="E101" s="5"/>
      <c r="F101" s="5"/>
    </row>
    <row r="102" spans="1:6" x14ac:dyDescent="0.25">
      <c r="A102" s="27" t="s">
        <v>127</v>
      </c>
      <c r="B102" s="26" t="s">
        <v>126</v>
      </c>
      <c r="C102" s="26" t="s">
        <v>125</v>
      </c>
      <c r="D102" s="26" t="s">
        <v>124</v>
      </c>
      <c r="E102" s="26" t="s">
        <v>123</v>
      </c>
      <c r="F102" s="26" t="s">
        <v>189</v>
      </c>
    </row>
    <row r="103" spans="1:6" x14ac:dyDescent="0.25">
      <c r="A103" s="16" t="s">
        <v>74</v>
      </c>
      <c r="B103" s="20">
        <v>43465</v>
      </c>
      <c r="C103" s="20">
        <v>43830</v>
      </c>
      <c r="D103" s="20">
        <v>44196</v>
      </c>
      <c r="E103" s="20">
        <v>44561</v>
      </c>
      <c r="F103" s="20">
        <v>44926</v>
      </c>
    </row>
    <row r="104" spans="1:6" x14ac:dyDescent="0.25">
      <c r="A104" s="16" t="s">
        <v>122</v>
      </c>
      <c r="B104" s="15" t="s">
        <v>0</v>
      </c>
      <c r="C104" s="15" t="s">
        <v>0</v>
      </c>
      <c r="D104" s="15" t="s">
        <v>0</v>
      </c>
      <c r="E104" s="15" t="s">
        <v>0</v>
      </c>
      <c r="F104" s="15" t="s">
        <v>0</v>
      </c>
    </row>
    <row r="105" spans="1:6" x14ac:dyDescent="0.25">
      <c r="A105" s="16" t="s">
        <v>2</v>
      </c>
      <c r="B105" s="16"/>
      <c r="C105" s="16"/>
      <c r="D105" s="16"/>
      <c r="E105" s="16"/>
      <c r="F105" s="16"/>
    </row>
    <row r="106" spans="1:6" x14ac:dyDescent="0.25">
      <c r="A106" s="19" t="s">
        <v>121</v>
      </c>
      <c r="B106" s="16"/>
      <c r="C106" s="16"/>
      <c r="D106" s="16"/>
      <c r="E106" s="16"/>
      <c r="F106" s="16"/>
    </row>
    <row r="107" spans="1:6" x14ac:dyDescent="0.25">
      <c r="A107" s="16" t="s">
        <v>3</v>
      </c>
      <c r="B107" s="17">
        <v>9696000</v>
      </c>
      <c r="C107" s="17">
        <v>10076000</v>
      </c>
      <c r="D107" s="17">
        <v>9603000</v>
      </c>
      <c r="E107" s="17">
        <v>9722000</v>
      </c>
      <c r="F107" s="17">
        <v>9800000</v>
      </c>
    </row>
    <row r="108" spans="1:6" x14ac:dyDescent="0.25">
      <c r="A108" s="16" t="s">
        <v>130</v>
      </c>
      <c r="B108" s="22">
        <v>9696000</v>
      </c>
      <c r="C108" s="22">
        <v>10076000</v>
      </c>
      <c r="D108" s="22">
        <v>9603000</v>
      </c>
      <c r="E108" s="22">
        <v>9722000</v>
      </c>
      <c r="F108" s="22">
        <v>9800000</v>
      </c>
    </row>
    <row r="109" spans="1:6" x14ac:dyDescent="0.25">
      <c r="A109" s="16" t="s">
        <v>2</v>
      </c>
      <c r="B109" s="16"/>
      <c r="C109" s="16"/>
      <c r="D109" s="16"/>
      <c r="E109" s="16"/>
      <c r="F109" s="16"/>
    </row>
    <row r="110" spans="1:6" x14ac:dyDescent="0.25">
      <c r="A110" s="19" t="s">
        <v>120</v>
      </c>
      <c r="B110" s="16"/>
      <c r="C110" s="16"/>
      <c r="D110" s="16"/>
      <c r="E110" s="16"/>
      <c r="F110" s="16"/>
    </row>
    <row r="111" spans="1:6" x14ac:dyDescent="0.25">
      <c r="A111" s="16" t="s">
        <v>3</v>
      </c>
      <c r="B111" s="17">
        <v>2298000</v>
      </c>
      <c r="C111" s="17">
        <v>1943000</v>
      </c>
      <c r="D111" s="17">
        <v>2270000</v>
      </c>
      <c r="E111" s="17">
        <v>-856000</v>
      </c>
      <c r="F111" s="17">
        <v>1381000</v>
      </c>
    </row>
    <row r="112" spans="1:6" x14ac:dyDescent="0.25">
      <c r="A112" s="16" t="s">
        <v>130</v>
      </c>
      <c r="B112" s="22">
        <v>2298000</v>
      </c>
      <c r="C112" s="22">
        <v>1943000</v>
      </c>
      <c r="D112" s="22">
        <v>2270000</v>
      </c>
      <c r="E112" s="22">
        <v>-856000</v>
      </c>
      <c r="F112" s="22">
        <v>1381000</v>
      </c>
    </row>
    <row r="113" spans="1:6" x14ac:dyDescent="0.25">
      <c r="A113" s="16" t="s">
        <v>2</v>
      </c>
      <c r="B113" s="16"/>
      <c r="C113" s="16"/>
      <c r="D113" s="16"/>
      <c r="E113" s="16"/>
      <c r="F113" s="16"/>
    </row>
    <row r="114" spans="1:6" x14ac:dyDescent="0.25">
      <c r="A114" s="19" t="s">
        <v>119</v>
      </c>
      <c r="B114" s="16"/>
      <c r="C114" s="16"/>
      <c r="D114" s="16"/>
      <c r="E114" s="16"/>
      <c r="F114" s="16"/>
    </row>
    <row r="115" spans="1:6" x14ac:dyDescent="0.25">
      <c r="A115" s="16" t="s">
        <v>3</v>
      </c>
      <c r="B115" s="17">
        <v>-476000</v>
      </c>
      <c r="C115" s="17">
        <v>-569000</v>
      </c>
      <c r="D115" s="17">
        <v>-600000</v>
      </c>
      <c r="E115" s="17">
        <v>-571000</v>
      </c>
      <c r="F115" s="17">
        <v>-628000</v>
      </c>
    </row>
    <row r="116" spans="1:6" x14ac:dyDescent="0.25">
      <c r="A116" s="16" t="s">
        <v>130</v>
      </c>
      <c r="B116" s="22">
        <v>-476000</v>
      </c>
      <c r="C116" s="22">
        <v>-569000</v>
      </c>
      <c r="D116" s="22">
        <v>-600000</v>
      </c>
      <c r="E116" s="22">
        <v>-571000</v>
      </c>
      <c r="F116" s="22">
        <v>-628000</v>
      </c>
    </row>
    <row r="117" spans="1:6" x14ac:dyDescent="0.25">
      <c r="A117" s="16" t="s">
        <v>2</v>
      </c>
      <c r="B117" s="16"/>
      <c r="C117" s="16"/>
      <c r="D117" s="16"/>
      <c r="E117" s="16"/>
      <c r="F117" s="16"/>
    </row>
    <row r="118" spans="1:6" x14ac:dyDescent="0.25">
      <c r="A118" s="19" t="s">
        <v>118</v>
      </c>
      <c r="B118" s="16"/>
      <c r="C118" s="16"/>
      <c r="D118" s="16"/>
      <c r="E118" s="16"/>
      <c r="F118" s="16"/>
    </row>
    <row r="119" spans="1:6" x14ac:dyDescent="0.25">
      <c r="A119" s="16" t="s">
        <v>3</v>
      </c>
      <c r="B119" s="17">
        <v>1855000</v>
      </c>
      <c r="C119" s="17">
        <v>1950000</v>
      </c>
      <c r="D119" s="17">
        <v>2301000</v>
      </c>
      <c r="E119" s="17">
        <v>-1089000</v>
      </c>
      <c r="F119" s="17">
        <v>1002000</v>
      </c>
    </row>
    <row r="120" spans="1:6" x14ac:dyDescent="0.25">
      <c r="A120" s="16" t="s">
        <v>130</v>
      </c>
      <c r="B120" s="22">
        <v>1855000</v>
      </c>
      <c r="C120" s="22">
        <v>1950000</v>
      </c>
      <c r="D120" s="22">
        <v>2301000</v>
      </c>
      <c r="E120" s="22">
        <v>-1089000</v>
      </c>
      <c r="F120" s="22">
        <v>1002000</v>
      </c>
    </row>
    <row r="121" spans="1:6" x14ac:dyDescent="0.25">
      <c r="A121" s="16" t="s">
        <v>2</v>
      </c>
      <c r="B121" s="16"/>
      <c r="C121" s="16"/>
      <c r="D121" s="16"/>
      <c r="E121" s="16"/>
      <c r="F121" s="16"/>
    </row>
    <row r="122" spans="1:6" x14ac:dyDescent="0.25">
      <c r="A122" s="19" t="s">
        <v>117</v>
      </c>
      <c r="B122" s="16"/>
      <c r="C122" s="16"/>
      <c r="D122" s="16"/>
      <c r="E122" s="16"/>
      <c r="F122" s="16"/>
    </row>
    <row r="123" spans="1:6" x14ac:dyDescent="0.25">
      <c r="A123" s="16" t="s">
        <v>3</v>
      </c>
      <c r="B123" s="17">
        <v>417000</v>
      </c>
      <c r="C123" s="17">
        <v>257000</v>
      </c>
      <c r="D123" s="17">
        <v>396000</v>
      </c>
      <c r="E123" s="17">
        <v>-441000</v>
      </c>
      <c r="F123" s="17">
        <v>-29000</v>
      </c>
    </row>
    <row r="124" spans="1:6" x14ac:dyDescent="0.25">
      <c r="A124" s="16" t="s">
        <v>130</v>
      </c>
      <c r="B124" s="22">
        <v>417000</v>
      </c>
      <c r="C124" s="22">
        <v>257000</v>
      </c>
      <c r="D124" s="22">
        <v>396000</v>
      </c>
      <c r="E124" s="22">
        <v>-441000</v>
      </c>
      <c r="F124" s="22">
        <v>-29000</v>
      </c>
    </row>
    <row r="125" spans="1:6" x14ac:dyDescent="0.25">
      <c r="A125" s="16" t="s">
        <v>2</v>
      </c>
      <c r="B125" s="16"/>
      <c r="C125" s="16"/>
      <c r="D125" s="16"/>
      <c r="E125" s="16"/>
      <c r="F125" s="16"/>
    </row>
    <row r="126" spans="1:6" x14ac:dyDescent="0.25">
      <c r="A126" s="19" t="s">
        <v>68</v>
      </c>
      <c r="B126" s="16"/>
      <c r="C126" s="16"/>
      <c r="D126" s="16"/>
      <c r="E126" s="16"/>
      <c r="F126" s="16"/>
    </row>
    <row r="127" spans="1:6" x14ac:dyDescent="0.25">
      <c r="A127" s="16" t="s">
        <v>3</v>
      </c>
      <c r="B127" s="17">
        <v>1438000</v>
      </c>
      <c r="C127" s="17">
        <v>1693000</v>
      </c>
      <c r="D127" s="17">
        <v>1905000</v>
      </c>
      <c r="E127" s="17">
        <v>-648000</v>
      </c>
      <c r="F127" s="17">
        <v>1031000</v>
      </c>
    </row>
    <row r="128" spans="1:6" x14ac:dyDescent="0.25">
      <c r="A128" s="16" t="s">
        <v>130</v>
      </c>
      <c r="B128" s="22">
        <v>1438000</v>
      </c>
      <c r="C128" s="22">
        <v>1693000</v>
      </c>
      <c r="D128" s="22">
        <v>1905000</v>
      </c>
      <c r="E128" s="22">
        <v>-648000</v>
      </c>
      <c r="F128" s="22">
        <v>1031000</v>
      </c>
    </row>
    <row r="129" spans="1:6" x14ac:dyDescent="0.25">
      <c r="A129" s="16" t="s">
        <v>2</v>
      </c>
      <c r="B129" s="16"/>
      <c r="C129" s="16"/>
      <c r="D129" s="16"/>
      <c r="E129" s="16"/>
      <c r="F129" s="16"/>
    </row>
    <row r="130" spans="1:6" x14ac:dyDescent="0.25">
      <c r="A130" s="19" t="s">
        <v>65</v>
      </c>
      <c r="B130" s="16"/>
      <c r="C130" s="16"/>
      <c r="D130" s="16"/>
      <c r="E130" s="16"/>
      <c r="F130" s="16"/>
    </row>
    <row r="131" spans="1:6" x14ac:dyDescent="0.25">
      <c r="A131" s="16" t="s">
        <v>3</v>
      </c>
      <c r="B131" s="15" t="s">
        <v>63</v>
      </c>
      <c r="C131" s="15" t="s">
        <v>63</v>
      </c>
      <c r="D131" s="15" t="s">
        <v>63</v>
      </c>
      <c r="E131" s="17">
        <v>48999000</v>
      </c>
      <c r="F131" s="17">
        <v>48718000</v>
      </c>
    </row>
    <row r="132" spans="1:6" x14ac:dyDescent="0.25">
      <c r="A132" s="16" t="s">
        <v>130</v>
      </c>
      <c r="B132" s="29" t="s">
        <v>63</v>
      </c>
      <c r="C132" s="29" t="s">
        <v>63</v>
      </c>
      <c r="D132" s="29" t="s">
        <v>63</v>
      </c>
      <c r="E132" s="22">
        <v>48999000</v>
      </c>
      <c r="F132" s="22">
        <v>48718000</v>
      </c>
    </row>
    <row r="133" spans="1:6" x14ac:dyDescent="0.25">
      <c r="A133" s="16" t="s">
        <v>2</v>
      </c>
      <c r="B133" s="16"/>
      <c r="C133" s="16"/>
      <c r="D133" s="16"/>
      <c r="E133" s="16"/>
      <c r="F133" s="16"/>
    </row>
    <row r="134" spans="1:6" x14ac:dyDescent="0.25">
      <c r="A134" s="19" t="s">
        <v>116</v>
      </c>
      <c r="B134" s="16"/>
      <c r="C134" s="16"/>
      <c r="D134" s="16"/>
      <c r="E134" s="16"/>
      <c r="F134" s="16"/>
    </row>
    <row r="135" spans="1:6" x14ac:dyDescent="0.25">
      <c r="A135" s="16" t="s">
        <v>3</v>
      </c>
      <c r="B135" s="17">
        <v>1345000</v>
      </c>
      <c r="C135" s="17">
        <v>1426000</v>
      </c>
      <c r="D135" s="17">
        <v>1469000</v>
      </c>
      <c r="E135" s="17">
        <v>1403000</v>
      </c>
      <c r="F135" s="17">
        <v>1283000</v>
      </c>
    </row>
    <row r="136" spans="1:6" x14ac:dyDescent="0.25">
      <c r="A136" s="16" t="s">
        <v>130</v>
      </c>
      <c r="B136" s="22">
        <v>1345000</v>
      </c>
      <c r="C136" s="22">
        <v>1426000</v>
      </c>
      <c r="D136" s="22">
        <v>1469000</v>
      </c>
      <c r="E136" s="22">
        <v>1403000</v>
      </c>
      <c r="F136" s="22">
        <v>1283000</v>
      </c>
    </row>
    <row r="137" spans="1:6" x14ac:dyDescent="0.25">
      <c r="A137" s="16" t="s">
        <v>2</v>
      </c>
      <c r="B137" s="16"/>
      <c r="C137" s="16"/>
      <c r="D137" s="16"/>
      <c r="E137" s="16"/>
      <c r="F137" s="16"/>
    </row>
    <row r="138" spans="1:6" x14ac:dyDescent="0.25">
      <c r="A138" s="19" t="s">
        <v>115</v>
      </c>
      <c r="B138" s="16"/>
      <c r="C138" s="16"/>
      <c r="D138" s="16"/>
      <c r="E138" s="16"/>
      <c r="F138" s="16"/>
    </row>
    <row r="139" spans="1:6" x14ac:dyDescent="0.25">
      <c r="A139" s="16" t="s">
        <v>3</v>
      </c>
      <c r="B139" s="17">
        <v>-4058000</v>
      </c>
      <c r="C139" s="17">
        <v>-3264000</v>
      </c>
      <c r="D139" s="17">
        <v>-2923000</v>
      </c>
      <c r="E139" s="17">
        <v>-2719000</v>
      </c>
      <c r="F139" s="17">
        <v>-2888000</v>
      </c>
    </row>
    <row r="140" spans="1:6" x14ac:dyDescent="0.25">
      <c r="A140" s="16" t="s">
        <v>130</v>
      </c>
      <c r="B140" s="22">
        <v>-4058000</v>
      </c>
      <c r="C140" s="22">
        <v>-3264000</v>
      </c>
      <c r="D140" s="22">
        <v>-2923000</v>
      </c>
      <c r="E140" s="22">
        <v>-2719000</v>
      </c>
      <c r="F140" s="22">
        <v>-2888000</v>
      </c>
    </row>
    <row r="141" spans="1:6" ht="15.6" x14ac:dyDescent="0.3">
      <c r="A141" s="46"/>
      <c r="B141" s="5"/>
      <c r="C141" s="5"/>
      <c r="D141" s="5"/>
      <c r="E141" s="5"/>
      <c r="F141" s="5"/>
    </row>
    <row r="142" spans="1:6" x14ac:dyDescent="0.25">
      <c r="A142" s="14" t="s">
        <v>81</v>
      </c>
    </row>
    <row r="143" spans="1:6" ht="16.2" thickBot="1" x14ac:dyDescent="0.35">
      <c r="A143" s="50" t="s">
        <v>129</v>
      </c>
      <c r="B143" s="5"/>
      <c r="C143" s="5"/>
      <c r="D143" s="5"/>
      <c r="E143" s="5"/>
      <c r="F143" s="5"/>
    </row>
    <row r="144" spans="1:6" x14ac:dyDescent="0.25">
      <c r="A144" s="27" t="s">
        <v>127</v>
      </c>
      <c r="B144" s="26" t="s">
        <v>126</v>
      </c>
      <c r="C144" s="26" t="s">
        <v>125</v>
      </c>
      <c r="D144" s="26" t="s">
        <v>124</v>
      </c>
      <c r="E144" s="26" t="s">
        <v>123</v>
      </c>
      <c r="F144" s="26" t="s">
        <v>189</v>
      </c>
    </row>
    <row r="145" spans="1:6" x14ac:dyDescent="0.25">
      <c r="A145" s="16" t="s">
        <v>74</v>
      </c>
      <c r="B145" s="20">
        <v>43465</v>
      </c>
      <c r="C145" s="20">
        <v>43830</v>
      </c>
      <c r="D145" s="20">
        <v>44196</v>
      </c>
      <c r="E145" s="20">
        <v>44561</v>
      </c>
      <c r="F145" s="20">
        <v>44926</v>
      </c>
    </row>
    <row r="146" spans="1:6" x14ac:dyDescent="0.25">
      <c r="A146" s="16" t="s">
        <v>122</v>
      </c>
      <c r="B146" s="15" t="s">
        <v>0</v>
      </c>
      <c r="C146" s="15" t="s">
        <v>0</v>
      </c>
      <c r="D146" s="15" t="s">
        <v>0</v>
      </c>
      <c r="E146" s="15" t="s">
        <v>0</v>
      </c>
      <c r="F146" s="15" t="s">
        <v>0</v>
      </c>
    </row>
    <row r="147" spans="1:6" x14ac:dyDescent="0.25">
      <c r="A147" s="16" t="s">
        <v>2</v>
      </c>
      <c r="B147" s="16"/>
      <c r="C147" s="16"/>
      <c r="D147" s="16"/>
      <c r="E147" s="16"/>
      <c r="F147" s="16"/>
    </row>
    <row r="148" spans="1:6" x14ac:dyDescent="0.25">
      <c r="A148" s="19" t="s">
        <v>59</v>
      </c>
      <c r="B148" s="16"/>
      <c r="C148" s="16"/>
      <c r="D148" s="16"/>
      <c r="E148" s="16"/>
      <c r="F148" s="16"/>
    </row>
    <row r="149" spans="1:6" x14ac:dyDescent="0.25">
      <c r="A149" s="19" t="s">
        <v>121</v>
      </c>
      <c r="B149" s="22">
        <v>6471000</v>
      </c>
      <c r="C149" s="22">
        <v>6625000</v>
      </c>
      <c r="D149" s="22">
        <v>6608000</v>
      </c>
      <c r="E149" s="22">
        <v>7122000</v>
      </c>
      <c r="F149" s="22">
        <v>7935000</v>
      </c>
    </row>
    <row r="150" spans="1:6" x14ac:dyDescent="0.25">
      <c r="A150" s="19" t="s">
        <v>120</v>
      </c>
      <c r="B150" s="22">
        <v>1606000</v>
      </c>
      <c r="C150" s="22">
        <v>1469000</v>
      </c>
      <c r="D150" s="22">
        <v>1639000</v>
      </c>
      <c r="E150" s="22">
        <v>1818000</v>
      </c>
      <c r="F150" s="22">
        <v>1892000</v>
      </c>
    </row>
    <row r="151" spans="1:6" x14ac:dyDescent="0.25">
      <c r="A151" s="19" t="s">
        <v>119</v>
      </c>
      <c r="B151" s="22">
        <v>-333000</v>
      </c>
      <c r="C151" s="22">
        <v>-361000</v>
      </c>
      <c r="D151" s="22">
        <v>-388000</v>
      </c>
      <c r="E151" s="22">
        <v>-402000</v>
      </c>
      <c r="F151" s="22">
        <v>-427000</v>
      </c>
    </row>
    <row r="152" spans="1:6" x14ac:dyDescent="0.25">
      <c r="A152" s="19" t="s">
        <v>118</v>
      </c>
      <c r="B152" s="22">
        <v>1411000</v>
      </c>
      <c r="C152" s="22">
        <v>1343000</v>
      </c>
      <c r="D152" s="22">
        <v>1567000</v>
      </c>
      <c r="E152" s="22">
        <v>1770000</v>
      </c>
      <c r="F152" s="22">
        <v>1832000</v>
      </c>
    </row>
    <row r="153" spans="1:6" x14ac:dyDescent="0.25">
      <c r="A153" s="19" t="s">
        <v>117</v>
      </c>
      <c r="B153" s="22">
        <v>344000</v>
      </c>
      <c r="C153" s="22">
        <v>93000</v>
      </c>
      <c r="D153" s="22">
        <v>240000</v>
      </c>
      <c r="E153" s="22">
        <v>324000</v>
      </c>
      <c r="F153" s="22">
        <v>267000</v>
      </c>
    </row>
    <row r="154" spans="1:6" x14ac:dyDescent="0.25">
      <c r="A154" s="19" t="s">
        <v>68</v>
      </c>
      <c r="B154" s="22">
        <v>1067000</v>
      </c>
      <c r="C154" s="22">
        <v>1250000</v>
      </c>
      <c r="D154" s="22">
        <v>1327000</v>
      </c>
      <c r="E154" s="22">
        <v>1446000</v>
      </c>
      <c r="F154" s="22">
        <v>1565000</v>
      </c>
    </row>
    <row r="155" spans="1:6" x14ac:dyDescent="0.25">
      <c r="A155" s="19" t="s">
        <v>65</v>
      </c>
      <c r="B155" s="22">
        <v>31109000</v>
      </c>
      <c r="C155" s="22">
        <v>33266000</v>
      </c>
      <c r="D155" s="22">
        <v>35581000</v>
      </c>
      <c r="E155" s="22">
        <v>37198000</v>
      </c>
      <c r="F155" s="22">
        <v>39960000</v>
      </c>
    </row>
    <row r="156" spans="1:6" x14ac:dyDescent="0.25">
      <c r="A156" s="19" t="s">
        <v>116</v>
      </c>
      <c r="B156" s="22">
        <v>770000</v>
      </c>
      <c r="C156" s="22">
        <v>837000</v>
      </c>
      <c r="D156" s="22">
        <v>887000</v>
      </c>
      <c r="E156" s="22">
        <v>928000</v>
      </c>
      <c r="F156" s="22">
        <v>935000</v>
      </c>
    </row>
    <row r="157" spans="1:6" x14ac:dyDescent="0.25">
      <c r="A157" s="19" t="s">
        <v>115</v>
      </c>
      <c r="B157" s="22">
        <v>-2896000</v>
      </c>
      <c r="C157" s="22">
        <v>-2542000</v>
      </c>
      <c r="D157" s="22">
        <v>-2507000</v>
      </c>
      <c r="E157" s="22">
        <v>-2447000</v>
      </c>
      <c r="F157" s="22">
        <v>-2590000</v>
      </c>
    </row>
    <row r="158" spans="1:6" x14ac:dyDescent="0.25">
      <c r="A158" s="16" t="s">
        <v>2</v>
      </c>
      <c r="B158" s="16"/>
      <c r="C158" s="16"/>
      <c r="D158" s="16"/>
      <c r="E158" s="16"/>
      <c r="F158" s="16"/>
    </row>
    <row r="159" spans="1:6" x14ac:dyDescent="0.25">
      <c r="A159" s="19" t="s">
        <v>290</v>
      </c>
      <c r="B159" s="16"/>
      <c r="C159" s="16"/>
      <c r="D159" s="16"/>
      <c r="E159" s="16"/>
      <c r="F159" s="16"/>
    </row>
    <row r="160" spans="1:6" x14ac:dyDescent="0.25">
      <c r="A160" s="19" t="s">
        <v>121</v>
      </c>
      <c r="B160" s="29" t="s">
        <v>63</v>
      </c>
      <c r="C160" s="29" t="s">
        <v>63</v>
      </c>
      <c r="D160" s="22">
        <v>4229000</v>
      </c>
      <c r="E160" s="22">
        <v>3767000</v>
      </c>
      <c r="F160" s="22">
        <v>3266000</v>
      </c>
    </row>
    <row r="161" spans="1:6" x14ac:dyDescent="0.25">
      <c r="A161" s="19" t="s">
        <v>120</v>
      </c>
      <c r="B161" s="29" t="s">
        <v>63</v>
      </c>
      <c r="C161" s="29" t="s">
        <v>63</v>
      </c>
      <c r="D161" s="22">
        <v>631000</v>
      </c>
      <c r="E161" s="22">
        <v>-2674000</v>
      </c>
      <c r="F161" s="22">
        <v>-511000</v>
      </c>
    </row>
    <row r="162" spans="1:6" x14ac:dyDescent="0.25">
      <c r="A162" s="19" t="s">
        <v>119</v>
      </c>
      <c r="B162" s="29" t="s">
        <v>63</v>
      </c>
      <c r="C162" s="29" t="s">
        <v>63</v>
      </c>
      <c r="D162" s="22">
        <v>-214000</v>
      </c>
      <c r="E162" s="22">
        <v>-169000</v>
      </c>
      <c r="F162" s="22">
        <v>-202000</v>
      </c>
    </row>
    <row r="163" spans="1:6" x14ac:dyDescent="0.25">
      <c r="A163" s="19" t="s">
        <v>118</v>
      </c>
      <c r="B163" s="29" t="s">
        <v>63</v>
      </c>
      <c r="C163" s="29" t="s">
        <v>63</v>
      </c>
      <c r="D163" s="22">
        <v>734000</v>
      </c>
      <c r="E163" s="22">
        <v>-2859000</v>
      </c>
      <c r="F163" s="22">
        <v>-830000</v>
      </c>
    </row>
    <row r="164" spans="1:6" x14ac:dyDescent="0.25">
      <c r="A164" s="19" t="s">
        <v>117</v>
      </c>
      <c r="B164" s="29" t="s">
        <v>63</v>
      </c>
      <c r="C164" s="29" t="s">
        <v>63</v>
      </c>
      <c r="D164" s="22">
        <v>156000</v>
      </c>
      <c r="E164" s="22">
        <v>-765000</v>
      </c>
      <c r="F164" s="22">
        <v>-296000</v>
      </c>
    </row>
    <row r="165" spans="1:6" x14ac:dyDescent="0.25">
      <c r="A165" s="19" t="s">
        <v>68</v>
      </c>
      <c r="B165" s="29" t="s">
        <v>63</v>
      </c>
      <c r="C165" s="29" t="s">
        <v>63</v>
      </c>
      <c r="D165" s="22">
        <v>578000</v>
      </c>
      <c r="E165" s="22">
        <v>-2094000</v>
      </c>
      <c r="F165" s="22">
        <v>-534000</v>
      </c>
    </row>
    <row r="166" spans="1:6" x14ac:dyDescent="0.25">
      <c r="A166" s="19" t="s">
        <v>65</v>
      </c>
      <c r="B166" s="29" t="s">
        <v>63</v>
      </c>
      <c r="C166" s="29" t="s">
        <v>63</v>
      </c>
      <c r="D166" s="22">
        <v>14988000</v>
      </c>
      <c r="E166" s="22">
        <v>12258000</v>
      </c>
      <c r="F166" s="22">
        <v>9285000</v>
      </c>
    </row>
    <row r="167" spans="1:6" x14ac:dyDescent="0.25">
      <c r="A167" s="19" t="s">
        <v>116</v>
      </c>
      <c r="B167" s="29" t="s">
        <v>63</v>
      </c>
      <c r="C167" s="29" t="s">
        <v>63</v>
      </c>
      <c r="D167" s="22">
        <v>398000</v>
      </c>
      <c r="E167" s="22">
        <v>288000</v>
      </c>
      <c r="F167" s="22">
        <v>165000</v>
      </c>
    </row>
    <row r="168" spans="1:6" x14ac:dyDescent="0.25">
      <c r="A168" s="19" t="s">
        <v>115</v>
      </c>
      <c r="B168" s="29" t="s">
        <v>63</v>
      </c>
      <c r="C168" s="29" t="s">
        <v>63</v>
      </c>
      <c r="D168" s="22">
        <v>-416000</v>
      </c>
      <c r="E168" s="22">
        <v>-272000</v>
      </c>
      <c r="F168" s="22">
        <v>-298000</v>
      </c>
    </row>
    <row r="169" spans="1:6" x14ac:dyDescent="0.25">
      <c r="A169" s="16" t="s">
        <v>2</v>
      </c>
      <c r="B169" s="16"/>
      <c r="C169" s="16"/>
      <c r="D169" s="16"/>
      <c r="E169" s="16"/>
      <c r="F169" s="16"/>
    </row>
    <row r="170" spans="1:6" x14ac:dyDescent="0.25">
      <c r="A170" s="19" t="s">
        <v>1</v>
      </c>
      <c r="B170" s="16"/>
      <c r="C170" s="16"/>
      <c r="D170" s="16"/>
      <c r="E170" s="16"/>
      <c r="F170" s="16"/>
    </row>
    <row r="171" spans="1:6" x14ac:dyDescent="0.25">
      <c r="A171" s="19" t="s">
        <v>121</v>
      </c>
      <c r="B171" s="22">
        <v>-1492000</v>
      </c>
      <c r="C171" s="22">
        <v>-1483000</v>
      </c>
      <c r="D171" s="22">
        <v>-1234000</v>
      </c>
      <c r="E171" s="22">
        <v>-1167000</v>
      </c>
      <c r="F171" s="22">
        <v>-1401000</v>
      </c>
    </row>
    <row r="172" spans="1:6" x14ac:dyDescent="0.25">
      <c r="A172" s="19" t="s">
        <v>120</v>
      </c>
      <c r="B172" s="29" t="s">
        <v>63</v>
      </c>
      <c r="C172" s="29" t="s">
        <v>63</v>
      </c>
      <c r="D172" s="29" t="s">
        <v>63</v>
      </c>
      <c r="E172" s="29" t="s">
        <v>63</v>
      </c>
      <c r="F172" s="29" t="s">
        <v>63</v>
      </c>
    </row>
    <row r="173" spans="1:6" x14ac:dyDescent="0.25">
      <c r="A173" s="19" t="s">
        <v>119</v>
      </c>
      <c r="B173" s="22">
        <v>6000</v>
      </c>
      <c r="C173" s="22">
        <v>5000</v>
      </c>
      <c r="D173" s="22">
        <v>2000</v>
      </c>
      <c r="E173" s="29" t="s">
        <v>63</v>
      </c>
      <c r="F173" s="22">
        <v>1000</v>
      </c>
    </row>
    <row r="174" spans="1:6" x14ac:dyDescent="0.25">
      <c r="A174" s="19" t="s">
        <v>118</v>
      </c>
      <c r="B174" s="29" t="s">
        <v>63</v>
      </c>
      <c r="C174" s="29" t="s">
        <v>63</v>
      </c>
      <c r="D174" s="29" t="s">
        <v>63</v>
      </c>
      <c r="E174" s="29" t="s">
        <v>63</v>
      </c>
      <c r="F174" s="29" t="s">
        <v>63</v>
      </c>
    </row>
    <row r="175" spans="1:6" x14ac:dyDescent="0.25">
      <c r="A175" s="19" t="s">
        <v>117</v>
      </c>
      <c r="B175" s="29" t="s">
        <v>63</v>
      </c>
      <c r="C175" s="29" t="s">
        <v>63</v>
      </c>
      <c r="D175" s="29" t="s">
        <v>63</v>
      </c>
      <c r="E175" s="29" t="s">
        <v>63</v>
      </c>
      <c r="F175" s="29" t="s">
        <v>63</v>
      </c>
    </row>
    <row r="176" spans="1:6" x14ac:dyDescent="0.25">
      <c r="A176" s="19" t="s">
        <v>68</v>
      </c>
      <c r="B176" s="29" t="s">
        <v>63</v>
      </c>
      <c r="C176" s="29" t="s">
        <v>63</v>
      </c>
      <c r="D176" s="29" t="s">
        <v>63</v>
      </c>
      <c r="E176" s="29" t="s">
        <v>63</v>
      </c>
      <c r="F176" s="29" t="s">
        <v>63</v>
      </c>
    </row>
    <row r="177" spans="1:6" x14ac:dyDescent="0.25">
      <c r="A177" s="19" t="s">
        <v>65</v>
      </c>
      <c r="B177" s="22">
        <v>-981000</v>
      </c>
      <c r="C177" s="22">
        <v>-1056000</v>
      </c>
      <c r="D177" s="22">
        <v>-519000</v>
      </c>
      <c r="E177" s="22">
        <v>-457000</v>
      </c>
      <c r="F177" s="22">
        <v>-527000</v>
      </c>
    </row>
    <row r="178" spans="1:6" x14ac:dyDescent="0.25">
      <c r="A178" s="19" t="s">
        <v>116</v>
      </c>
      <c r="B178" s="29" t="s">
        <v>63</v>
      </c>
      <c r="C178" s="29" t="s">
        <v>63</v>
      </c>
      <c r="D178" s="29" t="s">
        <v>63</v>
      </c>
      <c r="E178" s="29" t="s">
        <v>63</v>
      </c>
      <c r="F178" s="29" t="s">
        <v>63</v>
      </c>
    </row>
    <row r="179" spans="1:6" x14ac:dyDescent="0.25">
      <c r="A179" s="19" t="s">
        <v>115</v>
      </c>
      <c r="B179" s="29" t="s">
        <v>63</v>
      </c>
      <c r="C179" s="29" t="s">
        <v>63</v>
      </c>
      <c r="D179" s="29" t="s">
        <v>63</v>
      </c>
      <c r="E179" s="29" t="s">
        <v>63</v>
      </c>
      <c r="F179" s="29" t="s">
        <v>63</v>
      </c>
    </row>
    <row r="180" spans="1:6" x14ac:dyDescent="0.25">
      <c r="A180" s="16" t="s">
        <v>2</v>
      </c>
      <c r="B180" s="16"/>
      <c r="C180" s="16"/>
      <c r="D180" s="16"/>
      <c r="E180" s="16"/>
      <c r="F180" s="16"/>
    </row>
    <row r="181" spans="1:6" x14ac:dyDescent="0.25">
      <c r="A181" s="19" t="s">
        <v>60</v>
      </c>
      <c r="B181" s="16"/>
      <c r="C181" s="16"/>
      <c r="D181" s="16"/>
      <c r="E181" s="16"/>
      <c r="F181" s="16"/>
    </row>
    <row r="182" spans="1:6" x14ac:dyDescent="0.25">
      <c r="A182" s="19" t="s">
        <v>121</v>
      </c>
      <c r="B182" s="22">
        <v>4146000</v>
      </c>
      <c r="C182" s="22">
        <v>4385000</v>
      </c>
      <c r="D182" s="29" t="s">
        <v>63</v>
      </c>
      <c r="E182" s="29" t="s">
        <v>63</v>
      </c>
      <c r="F182" s="29" t="s">
        <v>63</v>
      </c>
    </row>
    <row r="183" spans="1:6" x14ac:dyDescent="0.25">
      <c r="A183" s="19" t="s">
        <v>120</v>
      </c>
      <c r="B183" s="22">
        <v>596000</v>
      </c>
      <c r="C183" s="22">
        <v>448000</v>
      </c>
      <c r="D183" s="29" t="s">
        <v>63</v>
      </c>
      <c r="E183" s="29" t="s">
        <v>63</v>
      </c>
      <c r="F183" s="29" t="s">
        <v>63</v>
      </c>
    </row>
    <row r="184" spans="1:6" x14ac:dyDescent="0.25">
      <c r="A184" s="19" t="s">
        <v>119</v>
      </c>
      <c r="B184" s="22">
        <v>-76000</v>
      </c>
      <c r="C184" s="22">
        <v>-119000</v>
      </c>
      <c r="D184" s="29" t="s">
        <v>63</v>
      </c>
      <c r="E184" s="29" t="s">
        <v>63</v>
      </c>
      <c r="F184" s="29" t="s">
        <v>63</v>
      </c>
    </row>
    <row r="185" spans="1:6" x14ac:dyDescent="0.25">
      <c r="A185" s="19" t="s">
        <v>118</v>
      </c>
      <c r="B185" s="22">
        <v>431000</v>
      </c>
      <c r="C185" s="22">
        <v>671000</v>
      </c>
      <c r="D185" s="29" t="s">
        <v>63</v>
      </c>
      <c r="E185" s="29" t="s">
        <v>63</v>
      </c>
      <c r="F185" s="29" t="s">
        <v>63</v>
      </c>
    </row>
    <row r="186" spans="1:6" x14ac:dyDescent="0.25">
      <c r="A186" s="19" t="s">
        <v>117</v>
      </c>
      <c r="B186" s="22">
        <v>66000</v>
      </c>
      <c r="C186" s="22">
        <v>203000</v>
      </c>
      <c r="D186" s="29" t="s">
        <v>63</v>
      </c>
      <c r="E186" s="29" t="s">
        <v>63</v>
      </c>
      <c r="F186" s="29" t="s">
        <v>63</v>
      </c>
    </row>
    <row r="187" spans="1:6" x14ac:dyDescent="0.25">
      <c r="A187" s="19" t="s">
        <v>68</v>
      </c>
      <c r="B187" s="22">
        <v>365000</v>
      </c>
      <c r="C187" s="22">
        <v>468000</v>
      </c>
      <c r="D187" s="29" t="s">
        <v>63</v>
      </c>
      <c r="E187" s="29" t="s">
        <v>63</v>
      </c>
      <c r="F187" s="29" t="s">
        <v>63</v>
      </c>
    </row>
    <row r="188" spans="1:6" x14ac:dyDescent="0.25">
      <c r="A188" s="19" t="s">
        <v>65</v>
      </c>
      <c r="B188" s="22">
        <v>12594000</v>
      </c>
      <c r="C188" s="22">
        <v>12805000</v>
      </c>
      <c r="D188" s="29" t="s">
        <v>63</v>
      </c>
      <c r="E188" s="29" t="s">
        <v>63</v>
      </c>
      <c r="F188" s="29" t="s">
        <v>63</v>
      </c>
    </row>
    <row r="189" spans="1:6" x14ac:dyDescent="0.25">
      <c r="A189" s="19" t="s">
        <v>116</v>
      </c>
      <c r="B189" s="22">
        <v>354000</v>
      </c>
      <c r="C189" s="22">
        <v>377000</v>
      </c>
      <c r="D189" s="29" t="s">
        <v>63</v>
      </c>
      <c r="E189" s="29" t="s">
        <v>63</v>
      </c>
      <c r="F189" s="29" t="s">
        <v>63</v>
      </c>
    </row>
    <row r="190" spans="1:6" x14ac:dyDescent="0.25">
      <c r="A190" s="19" t="s">
        <v>115</v>
      </c>
      <c r="B190" s="22">
        <v>-996000</v>
      </c>
      <c r="C190" s="22">
        <v>-607000</v>
      </c>
      <c r="D190" s="29" t="s">
        <v>63</v>
      </c>
      <c r="E190" s="29" t="s">
        <v>63</v>
      </c>
      <c r="F190" s="29" t="s">
        <v>63</v>
      </c>
    </row>
    <row r="191" spans="1:6" x14ac:dyDescent="0.25">
      <c r="A191" s="16" t="s">
        <v>2</v>
      </c>
      <c r="B191" s="16"/>
      <c r="C191" s="16"/>
      <c r="D191" s="16"/>
      <c r="E191" s="16"/>
      <c r="F191" s="16"/>
    </row>
    <row r="192" spans="1:6" x14ac:dyDescent="0.25">
      <c r="A192" s="19" t="s">
        <v>289</v>
      </c>
      <c r="B192" s="16"/>
      <c r="C192" s="16"/>
      <c r="D192" s="16"/>
      <c r="E192" s="16"/>
      <c r="F192" s="16"/>
    </row>
    <row r="193" spans="1:6" x14ac:dyDescent="0.25">
      <c r="A193" s="19" t="s">
        <v>121</v>
      </c>
      <c r="B193" s="22">
        <v>571000</v>
      </c>
      <c r="C193" s="22">
        <v>549000</v>
      </c>
      <c r="D193" s="29" t="s">
        <v>63</v>
      </c>
      <c r="E193" s="29" t="s">
        <v>63</v>
      </c>
      <c r="F193" s="29" t="s">
        <v>63</v>
      </c>
    </row>
    <row r="194" spans="1:6" x14ac:dyDescent="0.25">
      <c r="A194" s="19" t="s">
        <v>120</v>
      </c>
      <c r="B194" s="22">
        <v>96000</v>
      </c>
      <c r="C194" s="22">
        <v>26000</v>
      </c>
      <c r="D194" s="29" t="s">
        <v>63</v>
      </c>
      <c r="E194" s="29" t="s">
        <v>63</v>
      </c>
      <c r="F194" s="29" t="s">
        <v>63</v>
      </c>
    </row>
    <row r="195" spans="1:6" x14ac:dyDescent="0.25">
      <c r="A195" s="19" t="s">
        <v>119</v>
      </c>
      <c r="B195" s="22">
        <v>-73000</v>
      </c>
      <c r="C195" s="22">
        <v>-94000</v>
      </c>
      <c r="D195" s="29" t="s">
        <v>63</v>
      </c>
      <c r="E195" s="29" t="s">
        <v>63</v>
      </c>
      <c r="F195" s="29" t="s">
        <v>63</v>
      </c>
    </row>
    <row r="196" spans="1:6" x14ac:dyDescent="0.25">
      <c r="A196" s="19" t="s">
        <v>118</v>
      </c>
      <c r="B196" s="22">
        <v>13000</v>
      </c>
      <c r="C196" s="22">
        <v>-64000</v>
      </c>
      <c r="D196" s="29" t="s">
        <v>63</v>
      </c>
      <c r="E196" s="29" t="s">
        <v>63</v>
      </c>
      <c r="F196" s="29" t="s">
        <v>63</v>
      </c>
    </row>
    <row r="197" spans="1:6" x14ac:dyDescent="0.25">
      <c r="A197" s="19" t="s">
        <v>117</v>
      </c>
      <c r="B197" s="22">
        <v>7000</v>
      </c>
      <c r="C197" s="22">
        <v>-39000</v>
      </c>
      <c r="D197" s="29" t="s">
        <v>63</v>
      </c>
      <c r="E197" s="29" t="s">
        <v>63</v>
      </c>
      <c r="F197" s="29" t="s">
        <v>63</v>
      </c>
    </row>
    <row r="198" spans="1:6" x14ac:dyDescent="0.25">
      <c r="A198" s="19" t="s">
        <v>68</v>
      </c>
      <c r="B198" s="22">
        <v>6000</v>
      </c>
      <c r="C198" s="22">
        <v>-25000</v>
      </c>
      <c r="D198" s="29" t="s">
        <v>63</v>
      </c>
      <c r="E198" s="29" t="s">
        <v>63</v>
      </c>
      <c r="F198" s="29" t="s">
        <v>63</v>
      </c>
    </row>
    <row r="199" spans="1:6" x14ac:dyDescent="0.25">
      <c r="A199" s="19" t="s">
        <v>65</v>
      </c>
      <c r="B199" s="22">
        <v>2604000</v>
      </c>
      <c r="C199" s="22">
        <v>2715000</v>
      </c>
      <c r="D199" s="29" t="s">
        <v>63</v>
      </c>
      <c r="E199" s="29" t="s">
        <v>63</v>
      </c>
      <c r="F199" s="29" t="s">
        <v>63</v>
      </c>
    </row>
    <row r="200" spans="1:6" x14ac:dyDescent="0.25">
      <c r="A200" s="19" t="s">
        <v>116</v>
      </c>
      <c r="B200" s="22">
        <v>34000</v>
      </c>
      <c r="C200" s="22">
        <v>34000</v>
      </c>
      <c r="D200" s="29" t="s">
        <v>63</v>
      </c>
      <c r="E200" s="29" t="s">
        <v>63</v>
      </c>
      <c r="F200" s="29" t="s">
        <v>63</v>
      </c>
    </row>
    <row r="201" spans="1:6" x14ac:dyDescent="0.25">
      <c r="A201" s="19" t="s">
        <v>115</v>
      </c>
      <c r="B201" s="22">
        <v>-20000</v>
      </c>
      <c r="C201" s="22">
        <v>-17000</v>
      </c>
      <c r="D201" s="29" t="s">
        <v>63</v>
      </c>
      <c r="E201" s="29" t="s">
        <v>63</v>
      </c>
      <c r="F201" s="29" t="s">
        <v>63</v>
      </c>
    </row>
    <row r="202" spans="1:6" x14ac:dyDescent="0.25">
      <c r="A202" s="16" t="s">
        <v>2</v>
      </c>
      <c r="B202" s="16"/>
      <c r="C202" s="16"/>
      <c r="D202" s="16"/>
      <c r="E202" s="16"/>
      <c r="F202" s="16"/>
    </row>
    <row r="203" spans="1:6" x14ac:dyDescent="0.25">
      <c r="A203" s="19" t="s">
        <v>190</v>
      </c>
      <c r="B203" s="16"/>
      <c r="C203" s="16"/>
      <c r="D203" s="16"/>
      <c r="E203" s="16"/>
      <c r="F203" s="16"/>
    </row>
    <row r="204" spans="1:6" x14ac:dyDescent="0.25">
      <c r="A204" s="19" t="s">
        <v>121</v>
      </c>
      <c r="B204" s="29" t="s">
        <v>63</v>
      </c>
      <c r="C204" s="29" t="s">
        <v>63</v>
      </c>
      <c r="D204" s="29" t="s">
        <v>63</v>
      </c>
      <c r="E204" s="29" t="s">
        <v>63</v>
      </c>
      <c r="F204" s="29" t="s">
        <v>63</v>
      </c>
    </row>
    <row r="205" spans="1:6" x14ac:dyDescent="0.25">
      <c r="A205" s="19" t="s">
        <v>120</v>
      </c>
      <c r="B205" s="29" t="s">
        <v>63</v>
      </c>
      <c r="C205" s="29" t="s">
        <v>63</v>
      </c>
      <c r="D205" s="29" t="s">
        <v>63</v>
      </c>
      <c r="E205" s="29" t="s">
        <v>63</v>
      </c>
      <c r="F205" s="29" t="s">
        <v>63</v>
      </c>
    </row>
    <row r="206" spans="1:6" x14ac:dyDescent="0.25">
      <c r="A206" s="19" t="s">
        <v>119</v>
      </c>
      <c r="B206" s="29" t="s">
        <v>63</v>
      </c>
      <c r="C206" s="29" t="s">
        <v>63</v>
      </c>
      <c r="D206" s="29" t="s">
        <v>63</v>
      </c>
      <c r="E206" s="29" t="s">
        <v>63</v>
      </c>
      <c r="F206" s="29" t="s">
        <v>63</v>
      </c>
    </row>
    <row r="207" spans="1:6" x14ac:dyDescent="0.25">
      <c r="A207" s="19" t="s">
        <v>118</v>
      </c>
      <c r="B207" s="29" t="s">
        <v>63</v>
      </c>
      <c r="C207" s="29" t="s">
        <v>63</v>
      </c>
      <c r="D207" s="29" t="s">
        <v>63</v>
      </c>
      <c r="E207" s="29" t="s">
        <v>63</v>
      </c>
      <c r="F207" s="29" t="s">
        <v>63</v>
      </c>
    </row>
    <row r="208" spans="1:6" x14ac:dyDescent="0.25">
      <c r="A208" s="19" t="s">
        <v>117</v>
      </c>
      <c r="B208" s="29" t="s">
        <v>63</v>
      </c>
      <c r="C208" s="29" t="s">
        <v>63</v>
      </c>
      <c r="D208" s="29" t="s">
        <v>63</v>
      </c>
      <c r="E208" s="29" t="s">
        <v>63</v>
      </c>
      <c r="F208" s="29" t="s">
        <v>63</v>
      </c>
    </row>
    <row r="209" spans="1:6" x14ac:dyDescent="0.25">
      <c r="A209" s="19" t="s">
        <v>68</v>
      </c>
      <c r="B209" s="29" t="s">
        <v>63</v>
      </c>
      <c r="C209" s="29" t="s">
        <v>63</v>
      </c>
      <c r="D209" s="29" t="s">
        <v>63</v>
      </c>
      <c r="E209" s="29" t="s">
        <v>63</v>
      </c>
      <c r="F209" s="29" t="s">
        <v>63</v>
      </c>
    </row>
    <row r="210" spans="1:6" x14ac:dyDescent="0.25">
      <c r="A210" s="19" t="s">
        <v>65</v>
      </c>
      <c r="B210" s="29" t="s">
        <v>63</v>
      </c>
      <c r="C210" s="29" t="s">
        <v>63</v>
      </c>
      <c r="D210" s="29" t="s">
        <v>63</v>
      </c>
      <c r="E210" s="29" t="s">
        <v>63</v>
      </c>
      <c r="F210" s="29" t="s">
        <v>63</v>
      </c>
    </row>
    <row r="211" spans="1:6" x14ac:dyDescent="0.25">
      <c r="A211" s="19" t="s">
        <v>116</v>
      </c>
      <c r="B211" s="29" t="s">
        <v>63</v>
      </c>
      <c r="C211" s="29" t="s">
        <v>63</v>
      </c>
      <c r="D211" s="29" t="s">
        <v>63</v>
      </c>
      <c r="E211" s="29" t="s">
        <v>63</v>
      </c>
      <c r="F211" s="29" t="s">
        <v>63</v>
      </c>
    </row>
    <row r="212" spans="1:6" x14ac:dyDescent="0.25">
      <c r="A212" s="19" t="s">
        <v>115</v>
      </c>
      <c r="B212" s="29" t="s">
        <v>63</v>
      </c>
      <c r="C212" s="29" t="s">
        <v>63</v>
      </c>
      <c r="D212" s="29" t="s">
        <v>63</v>
      </c>
      <c r="E212" s="29" t="s">
        <v>63</v>
      </c>
      <c r="F212" s="29" t="s">
        <v>63</v>
      </c>
    </row>
    <row r="213" spans="1:6" x14ac:dyDescent="0.25">
      <c r="A213" s="16"/>
    </row>
    <row r="214" spans="1:6" ht="16.2" thickBot="1" x14ac:dyDescent="0.35">
      <c r="A214" s="50" t="s">
        <v>128</v>
      </c>
      <c r="B214" s="5"/>
      <c r="C214" s="5"/>
      <c r="D214" s="5"/>
      <c r="E214" s="5"/>
      <c r="F214" s="5"/>
    </row>
    <row r="215" spans="1:6" x14ac:dyDescent="0.25">
      <c r="A215" s="27" t="s">
        <v>127</v>
      </c>
      <c r="B215" s="26" t="s">
        <v>126</v>
      </c>
      <c r="C215" s="26" t="s">
        <v>125</v>
      </c>
      <c r="D215" s="26" t="s">
        <v>124</v>
      </c>
      <c r="E215" s="26" t="s">
        <v>123</v>
      </c>
      <c r="F215" s="26" t="s">
        <v>189</v>
      </c>
    </row>
    <row r="216" spans="1:6" x14ac:dyDescent="0.25">
      <c r="A216" s="16" t="s">
        <v>74</v>
      </c>
      <c r="B216" s="20">
        <v>43465</v>
      </c>
      <c r="C216" s="20">
        <v>43830</v>
      </c>
      <c r="D216" s="20">
        <v>44196</v>
      </c>
      <c r="E216" s="20">
        <v>44561</v>
      </c>
      <c r="F216" s="20">
        <v>44926</v>
      </c>
    </row>
    <row r="217" spans="1:6" x14ac:dyDescent="0.25">
      <c r="A217" s="16" t="s">
        <v>122</v>
      </c>
      <c r="B217" s="15" t="s">
        <v>0</v>
      </c>
      <c r="C217" s="15" t="s">
        <v>0</v>
      </c>
      <c r="D217" s="15" t="s">
        <v>0</v>
      </c>
      <c r="E217" s="15" t="s">
        <v>0</v>
      </c>
      <c r="F217" s="15" t="s">
        <v>0</v>
      </c>
    </row>
    <row r="218" spans="1:6" x14ac:dyDescent="0.25">
      <c r="A218" s="16" t="s">
        <v>2</v>
      </c>
      <c r="B218" s="16"/>
      <c r="C218" s="16"/>
      <c r="D218" s="16"/>
      <c r="E218" s="16"/>
      <c r="F218" s="16"/>
    </row>
    <row r="219" spans="1:6" x14ac:dyDescent="0.25">
      <c r="A219" s="19" t="s">
        <v>3</v>
      </c>
      <c r="B219" s="16"/>
      <c r="C219" s="16"/>
      <c r="D219" s="16"/>
      <c r="E219" s="16"/>
      <c r="F219" s="16"/>
    </row>
    <row r="220" spans="1:6" x14ac:dyDescent="0.25">
      <c r="A220" s="19" t="s">
        <v>121</v>
      </c>
      <c r="B220" s="22">
        <v>9696000</v>
      </c>
      <c r="C220" s="22">
        <v>10076000</v>
      </c>
      <c r="D220" s="22">
        <v>9603000</v>
      </c>
      <c r="E220" s="22">
        <v>9722000</v>
      </c>
      <c r="F220" s="22">
        <v>9800000</v>
      </c>
    </row>
    <row r="221" spans="1:6" x14ac:dyDescent="0.25">
      <c r="A221" s="19" t="s">
        <v>120</v>
      </c>
      <c r="B221" s="22">
        <v>2298000</v>
      </c>
      <c r="C221" s="22">
        <v>1943000</v>
      </c>
      <c r="D221" s="22">
        <v>2270000</v>
      </c>
      <c r="E221" s="22">
        <v>-856000</v>
      </c>
      <c r="F221" s="22">
        <v>1381000</v>
      </c>
    </row>
    <row r="222" spans="1:6" x14ac:dyDescent="0.25">
      <c r="A222" s="19" t="s">
        <v>119</v>
      </c>
      <c r="B222" s="22">
        <v>-476000</v>
      </c>
      <c r="C222" s="22">
        <v>-569000</v>
      </c>
      <c r="D222" s="22">
        <v>-600000</v>
      </c>
      <c r="E222" s="22">
        <v>-571000</v>
      </c>
      <c r="F222" s="22">
        <v>-628000</v>
      </c>
    </row>
    <row r="223" spans="1:6" x14ac:dyDescent="0.25">
      <c r="A223" s="19" t="s">
        <v>118</v>
      </c>
      <c r="B223" s="22">
        <v>1855000</v>
      </c>
      <c r="C223" s="22">
        <v>1950000</v>
      </c>
      <c r="D223" s="22">
        <v>2301000</v>
      </c>
      <c r="E223" s="22">
        <v>-1089000</v>
      </c>
      <c r="F223" s="22">
        <v>1002000</v>
      </c>
    </row>
    <row r="224" spans="1:6" x14ac:dyDescent="0.25">
      <c r="A224" s="19" t="s">
        <v>117</v>
      </c>
      <c r="B224" s="22">
        <v>417000</v>
      </c>
      <c r="C224" s="22">
        <v>257000</v>
      </c>
      <c r="D224" s="22">
        <v>396000</v>
      </c>
      <c r="E224" s="22">
        <v>-441000</v>
      </c>
      <c r="F224" s="22">
        <v>-29000</v>
      </c>
    </row>
    <row r="225" spans="1:6" x14ac:dyDescent="0.25">
      <c r="A225" s="19" t="s">
        <v>68</v>
      </c>
      <c r="B225" s="22">
        <v>1438000</v>
      </c>
      <c r="C225" s="22">
        <v>1693000</v>
      </c>
      <c r="D225" s="22">
        <v>1905000</v>
      </c>
      <c r="E225" s="22">
        <v>-648000</v>
      </c>
      <c r="F225" s="22">
        <v>1031000</v>
      </c>
    </row>
    <row r="226" spans="1:6" x14ac:dyDescent="0.25">
      <c r="A226" s="19" t="s">
        <v>65</v>
      </c>
      <c r="B226" s="29" t="s">
        <v>63</v>
      </c>
      <c r="C226" s="29" t="s">
        <v>63</v>
      </c>
      <c r="D226" s="29" t="s">
        <v>63</v>
      </c>
      <c r="E226" s="22">
        <v>48999000</v>
      </c>
      <c r="F226" s="22">
        <v>48718000</v>
      </c>
    </row>
    <row r="227" spans="1:6" x14ac:dyDescent="0.25">
      <c r="A227" s="19" t="s">
        <v>116</v>
      </c>
      <c r="B227" s="22">
        <v>1345000</v>
      </c>
      <c r="C227" s="22">
        <v>1426000</v>
      </c>
      <c r="D227" s="22">
        <v>1469000</v>
      </c>
      <c r="E227" s="22">
        <v>1403000</v>
      </c>
      <c r="F227" s="22">
        <v>1283000</v>
      </c>
    </row>
    <row r="228" spans="1:6" x14ac:dyDescent="0.25">
      <c r="A228" s="19" t="s">
        <v>115</v>
      </c>
      <c r="B228" s="22">
        <v>-4058000</v>
      </c>
      <c r="C228" s="22">
        <v>-3264000</v>
      </c>
      <c r="D228" s="22">
        <v>-2923000</v>
      </c>
      <c r="E228" s="22">
        <v>-2719000</v>
      </c>
      <c r="F228" s="22">
        <v>-2888000</v>
      </c>
    </row>
    <row r="229" spans="1:6" x14ac:dyDescent="0.25">
      <c r="A229" s="14"/>
    </row>
    <row r="230" spans="1:6" ht="178.5" customHeight="1" x14ac:dyDescent="0.3">
      <c r="A230" s="46" t="s">
        <v>62</v>
      </c>
      <c r="B230" s="5"/>
      <c r="C230" s="5"/>
      <c r="D230" s="5"/>
      <c r="E230" s="5"/>
      <c r="F230" s="5"/>
    </row>
  </sheetData>
  <mergeCells count="9">
    <mergeCell ref="A214:F214"/>
    <mergeCell ref="A230:F230"/>
    <mergeCell ref="A2:L2"/>
    <mergeCell ref="A1:D1"/>
    <mergeCell ref="A13:F13"/>
    <mergeCell ref="A15:F15"/>
    <mergeCell ref="A101:F101"/>
    <mergeCell ref="A141:F141"/>
    <mergeCell ref="A143:F143"/>
  </mergeCells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E438-1E65-4C38-94E0-6B83E857A85F}">
  <dimension ref="A1:L270"/>
  <sheetViews>
    <sheetView zoomScaleNormal="100" workbookViewId="0">
      <selection activeCell="G7" sqref="G7"/>
    </sheetView>
  </sheetViews>
  <sheetFormatPr defaultRowHeight="13.2" x14ac:dyDescent="0.25"/>
  <cols>
    <col min="1" max="1" width="48.5546875" style="13" customWidth="1"/>
    <col min="2" max="3" width="22.21875" style="13" customWidth="1"/>
    <col min="4" max="6" width="23.554687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172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171</v>
      </c>
    </row>
    <row r="5" spans="1:12" x14ac:dyDescent="0.25">
      <c r="A5" s="16" t="s">
        <v>85</v>
      </c>
      <c r="B5" s="14"/>
    </row>
    <row r="6" spans="1:12" x14ac:dyDescent="0.25">
      <c r="A6" s="16" t="s">
        <v>84</v>
      </c>
      <c r="B6" s="14"/>
    </row>
    <row r="7" spans="1:12" x14ac:dyDescent="0.25">
      <c r="A7" s="16" t="s">
        <v>83</v>
      </c>
      <c r="B7" s="14"/>
      <c r="G7" s="13">
        <v>5.4</v>
      </c>
      <c r="H7" s="13">
        <f>G7/G10</f>
        <v>0.47787610619469029</v>
      </c>
    </row>
    <row r="8" spans="1:12" x14ac:dyDescent="0.25">
      <c r="G8" s="13">
        <v>4.5999999999999996</v>
      </c>
      <c r="H8" s="13">
        <f>G8/G10</f>
        <v>0.40707964601769908</v>
      </c>
    </row>
    <row r="9" spans="1:12" ht="15.6" x14ac:dyDescent="0.3">
      <c r="A9" s="46"/>
      <c r="B9" s="5"/>
      <c r="C9" s="5"/>
      <c r="D9" s="5"/>
      <c r="E9" s="5"/>
      <c r="F9" s="5"/>
      <c r="G9" s="13">
        <v>1.3</v>
      </c>
      <c r="H9" s="13">
        <f>G9/G10</f>
        <v>0.11504424778761062</v>
      </c>
    </row>
    <row r="10" spans="1:12" x14ac:dyDescent="0.25">
      <c r="A10" s="14" t="s">
        <v>82</v>
      </c>
      <c r="G10" s="13">
        <f>SUM(G7:G9)</f>
        <v>11.3</v>
      </c>
    </row>
    <row r="11" spans="1:12" ht="16.2" thickBot="1" x14ac:dyDescent="0.35">
      <c r="A11" s="46"/>
      <c r="B11" s="5"/>
      <c r="C11" s="5"/>
      <c r="D11" s="5"/>
      <c r="E11" s="5"/>
      <c r="F11" s="5"/>
    </row>
    <row r="12" spans="1:12" x14ac:dyDescent="0.25">
      <c r="A12" s="24" t="s">
        <v>80</v>
      </c>
      <c r="B12" s="23" t="s">
        <v>79</v>
      </c>
      <c r="C12" s="23" t="s">
        <v>78</v>
      </c>
      <c r="D12" s="23" t="s">
        <v>77</v>
      </c>
      <c r="E12" s="23" t="s">
        <v>76</v>
      </c>
      <c r="F12" s="23" t="s">
        <v>75</v>
      </c>
    </row>
    <row r="13" spans="1:12" x14ac:dyDescent="0.25">
      <c r="A13" s="16" t="s">
        <v>74</v>
      </c>
      <c r="B13" s="20">
        <v>43100</v>
      </c>
      <c r="C13" s="20">
        <v>43465</v>
      </c>
      <c r="D13" s="20">
        <v>43830</v>
      </c>
      <c r="E13" s="20">
        <v>44196</v>
      </c>
      <c r="F13" s="20">
        <v>44561</v>
      </c>
    </row>
    <row r="14" spans="1:12" x14ac:dyDescent="0.25">
      <c r="A14" s="16" t="s">
        <v>2</v>
      </c>
      <c r="B14" s="16"/>
      <c r="C14" s="16"/>
      <c r="D14" s="16"/>
      <c r="E14" s="16"/>
      <c r="F14" s="16"/>
    </row>
    <row r="15" spans="1:12" x14ac:dyDescent="0.25">
      <c r="A15" s="16" t="s">
        <v>72</v>
      </c>
      <c r="B15" s="16"/>
      <c r="C15" s="16"/>
      <c r="D15" s="16"/>
      <c r="E15" s="16"/>
      <c r="F15" s="16"/>
    </row>
    <row r="16" spans="1:12" x14ac:dyDescent="0.25">
      <c r="A16" s="16" t="s">
        <v>170</v>
      </c>
      <c r="B16" s="17">
        <v>4476000</v>
      </c>
      <c r="C16" s="17">
        <v>4568000</v>
      </c>
      <c r="D16" s="17">
        <v>4925000</v>
      </c>
      <c r="E16" s="17">
        <v>5313000</v>
      </c>
      <c r="F16" s="17">
        <v>5504000</v>
      </c>
      <c r="G16" s="13">
        <v>0.41</v>
      </c>
      <c r="H16" s="13">
        <v>0.48</v>
      </c>
    </row>
    <row r="17" spans="1:6" x14ac:dyDescent="0.25">
      <c r="A17" s="16" t="s">
        <v>169</v>
      </c>
      <c r="B17" s="17">
        <v>3785000</v>
      </c>
      <c r="C17" s="17">
        <v>3962000</v>
      </c>
      <c r="D17" s="17">
        <v>4525000</v>
      </c>
      <c r="E17" s="17">
        <v>4748000</v>
      </c>
      <c r="F17" s="17">
        <v>5515000</v>
      </c>
    </row>
    <row r="18" spans="1:6" x14ac:dyDescent="0.25">
      <c r="A18" s="16" t="s">
        <v>168</v>
      </c>
      <c r="B18" s="15" t="s">
        <v>63</v>
      </c>
      <c r="C18" s="17">
        <v>0</v>
      </c>
      <c r="D18" s="17">
        <v>0</v>
      </c>
      <c r="E18" s="17">
        <v>0</v>
      </c>
      <c r="F18" s="17">
        <v>0</v>
      </c>
    </row>
    <row r="19" spans="1:6" x14ac:dyDescent="0.25">
      <c r="A19" s="16" t="s">
        <v>167</v>
      </c>
      <c r="B19" s="15" t="s">
        <v>63</v>
      </c>
      <c r="C19" s="15" t="s">
        <v>63</v>
      </c>
      <c r="D19" s="17">
        <v>1454000</v>
      </c>
      <c r="E19" s="17">
        <v>1400000</v>
      </c>
      <c r="F19" s="17">
        <v>1997000</v>
      </c>
    </row>
    <row r="20" spans="1:6" x14ac:dyDescent="0.25">
      <c r="A20" s="16" t="s">
        <v>166</v>
      </c>
      <c r="B20" s="15" t="s">
        <v>63</v>
      </c>
      <c r="C20" s="17">
        <v>0</v>
      </c>
      <c r="D20" s="17">
        <v>0</v>
      </c>
      <c r="E20" s="17">
        <v>0</v>
      </c>
      <c r="F20" s="17">
        <v>0</v>
      </c>
    </row>
    <row r="21" spans="1:6" x14ac:dyDescent="0.25">
      <c r="A21" s="16" t="s">
        <v>165</v>
      </c>
      <c r="B21" s="17">
        <v>-1000</v>
      </c>
      <c r="C21" s="17">
        <v>0</v>
      </c>
      <c r="D21" s="17">
        <v>3000</v>
      </c>
      <c r="E21" s="17">
        <v>2000</v>
      </c>
      <c r="F21" s="17">
        <v>5000</v>
      </c>
    </row>
    <row r="22" spans="1:6" x14ac:dyDescent="0.25">
      <c r="A22" s="16" t="s">
        <v>164</v>
      </c>
      <c r="B22" s="15" t="s">
        <v>63</v>
      </c>
      <c r="C22" s="17">
        <v>-3000</v>
      </c>
      <c r="D22" s="17">
        <v>-3000</v>
      </c>
      <c r="E22" s="17">
        <v>-3000</v>
      </c>
      <c r="F22" s="17">
        <v>-1000</v>
      </c>
    </row>
    <row r="23" spans="1:6" x14ac:dyDescent="0.25">
      <c r="A23" s="16" t="s">
        <v>163</v>
      </c>
      <c r="B23" s="17">
        <v>-450000</v>
      </c>
      <c r="C23" s="17">
        <v>-397000</v>
      </c>
      <c r="D23" s="17">
        <v>-85000</v>
      </c>
      <c r="E23" s="17">
        <v>-90000</v>
      </c>
      <c r="F23" s="17">
        <v>-163000</v>
      </c>
    </row>
    <row r="24" spans="1:6" x14ac:dyDescent="0.25">
      <c r="A24" s="16" t="s">
        <v>162</v>
      </c>
      <c r="B24" s="17">
        <v>94000</v>
      </c>
      <c r="C24" s="17">
        <v>124000</v>
      </c>
      <c r="D24" s="17">
        <v>10000</v>
      </c>
      <c r="E24" s="15" t="s">
        <v>63</v>
      </c>
      <c r="F24" s="15" t="s">
        <v>63</v>
      </c>
    </row>
    <row r="25" spans="1:6" x14ac:dyDescent="0.25">
      <c r="A25" s="16" t="s">
        <v>161</v>
      </c>
      <c r="B25" s="17">
        <v>1196000</v>
      </c>
      <c r="C25" s="17">
        <v>1376000</v>
      </c>
      <c r="D25" s="15" t="s">
        <v>63</v>
      </c>
      <c r="E25" s="15" t="s">
        <v>63</v>
      </c>
      <c r="F25" s="15" t="s">
        <v>63</v>
      </c>
    </row>
    <row r="26" spans="1:6" x14ac:dyDescent="0.25">
      <c r="A26" s="16" t="s">
        <v>160</v>
      </c>
      <c r="B26" s="15" t="s">
        <v>63</v>
      </c>
      <c r="C26" s="17">
        <v>472000</v>
      </c>
      <c r="D26" s="15" t="s">
        <v>63</v>
      </c>
      <c r="E26" s="15" t="s">
        <v>63</v>
      </c>
      <c r="F26" s="15" t="s">
        <v>63</v>
      </c>
    </row>
    <row r="27" spans="1:6" x14ac:dyDescent="0.25">
      <c r="A27" s="16" t="s">
        <v>159</v>
      </c>
      <c r="B27" s="17">
        <v>1567000</v>
      </c>
      <c r="C27" s="15" t="s">
        <v>63</v>
      </c>
      <c r="D27" s="15" t="s">
        <v>63</v>
      </c>
      <c r="E27" s="15" t="s">
        <v>63</v>
      </c>
      <c r="F27" s="15" t="s">
        <v>63</v>
      </c>
    </row>
    <row r="28" spans="1:6" x14ac:dyDescent="0.25">
      <c r="A28" s="16" t="s">
        <v>158</v>
      </c>
      <c r="B28" s="17">
        <v>540000</v>
      </c>
      <c r="C28" s="15" t="s">
        <v>63</v>
      </c>
      <c r="D28" s="15" t="s">
        <v>63</v>
      </c>
      <c r="E28" s="15" t="s">
        <v>63</v>
      </c>
      <c r="F28" s="15" t="s">
        <v>63</v>
      </c>
    </row>
    <row r="29" spans="1:6" x14ac:dyDescent="0.25">
      <c r="A29" s="16" t="s">
        <v>2</v>
      </c>
      <c r="B29" s="16"/>
      <c r="C29" s="16"/>
      <c r="D29" s="16"/>
      <c r="E29" s="16"/>
      <c r="F29" s="16"/>
    </row>
    <row r="30" spans="1:6" x14ac:dyDescent="0.25">
      <c r="A30" s="16" t="s">
        <v>70</v>
      </c>
      <c r="B30" s="16"/>
      <c r="C30" s="16"/>
      <c r="D30" s="16"/>
      <c r="E30" s="16"/>
      <c r="F30" s="16"/>
    </row>
    <row r="31" spans="1:6" x14ac:dyDescent="0.25">
      <c r="A31" s="16" t="s">
        <v>170</v>
      </c>
      <c r="B31" s="18">
        <v>39.939323637012599</v>
      </c>
      <c r="C31" s="18">
        <v>45.218768560681099</v>
      </c>
      <c r="D31" s="18">
        <v>45.479730353679898</v>
      </c>
      <c r="E31" s="18">
        <v>46.728232189973603</v>
      </c>
      <c r="F31" s="18">
        <v>42.809364548494997</v>
      </c>
    </row>
    <row r="32" spans="1:6" x14ac:dyDescent="0.25">
      <c r="A32" s="16" t="s">
        <v>169</v>
      </c>
      <c r="B32" s="18">
        <v>33.773534398144001</v>
      </c>
      <c r="C32" s="18">
        <v>39.219956444268497</v>
      </c>
      <c r="D32" s="18">
        <v>41.785945147289702</v>
      </c>
      <c r="E32" s="18">
        <v>41.759014951627101</v>
      </c>
      <c r="F32" s="18">
        <v>42.894921054678399</v>
      </c>
    </row>
    <row r="33" spans="1:6" x14ac:dyDescent="0.25">
      <c r="A33" s="16" t="s">
        <v>168</v>
      </c>
      <c r="B33" s="15" t="s">
        <v>63</v>
      </c>
      <c r="C33" s="18">
        <v>0</v>
      </c>
      <c r="D33" s="18">
        <v>0</v>
      </c>
      <c r="E33" s="18">
        <v>0</v>
      </c>
      <c r="F33" s="18">
        <v>0</v>
      </c>
    </row>
    <row r="34" spans="1:6" x14ac:dyDescent="0.25">
      <c r="A34" s="16" t="s">
        <v>167</v>
      </c>
      <c r="B34" s="15" t="s">
        <v>63</v>
      </c>
      <c r="C34" s="15" t="s">
        <v>63</v>
      </c>
      <c r="D34" s="18">
        <v>13.4269092252286</v>
      </c>
      <c r="E34" s="18">
        <v>12.3131046613896</v>
      </c>
      <c r="F34" s="18">
        <v>15.5323948043867</v>
      </c>
    </row>
    <row r="35" spans="1:6" x14ac:dyDescent="0.25">
      <c r="A35" s="16" t="s">
        <v>166</v>
      </c>
      <c r="B35" s="15" t="s">
        <v>63</v>
      </c>
      <c r="C35" s="18">
        <v>0</v>
      </c>
      <c r="D35" s="18">
        <v>0</v>
      </c>
      <c r="E35" s="18">
        <v>0</v>
      </c>
      <c r="F35" s="18">
        <v>0</v>
      </c>
    </row>
    <row r="36" spans="1:6" x14ac:dyDescent="0.25">
      <c r="A36" s="16" t="s">
        <v>165</v>
      </c>
      <c r="B36" s="15" t="s">
        <v>66</v>
      </c>
      <c r="C36" s="18">
        <v>0</v>
      </c>
      <c r="D36" s="18">
        <v>2.77033890479269E-2</v>
      </c>
      <c r="E36" s="18">
        <v>1.75901495162709E-2</v>
      </c>
      <c r="F36" s="18">
        <v>3.8889320992455498E-2</v>
      </c>
    </row>
    <row r="37" spans="1:6" x14ac:dyDescent="0.25">
      <c r="A37" s="16" t="s">
        <v>164</v>
      </c>
      <c r="B37" s="15" t="s">
        <v>63</v>
      </c>
      <c r="C37" s="15" t="s">
        <v>66</v>
      </c>
      <c r="D37" s="15" t="s">
        <v>66</v>
      </c>
      <c r="E37" s="15" t="s">
        <v>66</v>
      </c>
      <c r="F37" s="15" t="s">
        <v>66</v>
      </c>
    </row>
    <row r="38" spans="1:6" x14ac:dyDescent="0.25">
      <c r="A38" s="16" t="s">
        <v>163</v>
      </c>
      <c r="B38" s="15" t="s">
        <v>66</v>
      </c>
      <c r="C38" s="15" t="s">
        <v>66</v>
      </c>
      <c r="D38" s="15" t="s">
        <v>66</v>
      </c>
      <c r="E38" s="15" t="s">
        <v>66</v>
      </c>
      <c r="F38" s="15" t="s">
        <v>66</v>
      </c>
    </row>
    <row r="39" spans="1:6" x14ac:dyDescent="0.25">
      <c r="A39" s="16" t="s">
        <v>162</v>
      </c>
      <c r="B39" s="18">
        <v>0.83876148835549202</v>
      </c>
      <c r="C39" s="18">
        <v>1.22747970698872</v>
      </c>
      <c r="D39" s="18">
        <v>9.2344630159756205E-2</v>
      </c>
      <c r="E39" s="15" t="s">
        <v>63</v>
      </c>
      <c r="F39" s="15" t="s">
        <v>63</v>
      </c>
    </row>
    <row r="40" spans="1:6" x14ac:dyDescent="0.25">
      <c r="A40" s="16" t="s">
        <v>161</v>
      </c>
      <c r="B40" s="18">
        <v>10.671901490140099</v>
      </c>
      <c r="C40" s="18">
        <v>13.6210651356167</v>
      </c>
      <c r="D40" s="15" t="s">
        <v>63</v>
      </c>
      <c r="E40" s="15" t="s">
        <v>63</v>
      </c>
      <c r="F40" s="15" t="s">
        <v>63</v>
      </c>
    </row>
    <row r="41" spans="1:6" x14ac:dyDescent="0.25">
      <c r="A41" s="16" t="s">
        <v>160</v>
      </c>
      <c r="B41" s="15" t="s">
        <v>63</v>
      </c>
      <c r="C41" s="18">
        <v>4.6723421104731697</v>
      </c>
      <c r="D41" s="15" t="s">
        <v>63</v>
      </c>
      <c r="E41" s="15" t="s">
        <v>63</v>
      </c>
      <c r="F41" s="15" t="s">
        <v>63</v>
      </c>
    </row>
    <row r="42" spans="1:6" x14ac:dyDescent="0.25">
      <c r="A42" s="16" t="s">
        <v>159</v>
      </c>
      <c r="B42" s="18">
        <v>13.9823324707772</v>
      </c>
      <c r="C42" s="15" t="s">
        <v>63</v>
      </c>
      <c r="D42" s="15" t="s">
        <v>63</v>
      </c>
      <c r="E42" s="15" t="s">
        <v>63</v>
      </c>
      <c r="F42" s="15" t="s">
        <v>63</v>
      </c>
    </row>
    <row r="43" spans="1:6" x14ac:dyDescent="0.25">
      <c r="A43" s="16" t="s">
        <v>158</v>
      </c>
      <c r="B43" s="18">
        <v>4.8184170607655901</v>
      </c>
      <c r="C43" s="15" t="s">
        <v>63</v>
      </c>
      <c r="D43" s="15" t="s">
        <v>63</v>
      </c>
      <c r="E43" s="15" t="s">
        <v>63</v>
      </c>
      <c r="F43" s="15" t="s">
        <v>63</v>
      </c>
    </row>
    <row r="44" spans="1:6" x14ac:dyDescent="0.25">
      <c r="A44" s="16" t="s">
        <v>2</v>
      </c>
      <c r="B44" s="16"/>
      <c r="C44" s="16"/>
      <c r="D44" s="16"/>
      <c r="E44" s="16"/>
      <c r="F44" s="16"/>
    </row>
    <row r="45" spans="1:6" x14ac:dyDescent="0.25">
      <c r="A45" s="16" t="s">
        <v>68</v>
      </c>
      <c r="B45" s="16"/>
      <c r="C45" s="16"/>
      <c r="D45" s="16"/>
      <c r="E45" s="16"/>
      <c r="F45" s="16"/>
    </row>
    <row r="46" spans="1:6" x14ac:dyDescent="0.25">
      <c r="A46" s="16" t="s">
        <v>170</v>
      </c>
      <c r="B46" s="17">
        <v>407000</v>
      </c>
      <c r="C46" s="17">
        <v>669000</v>
      </c>
      <c r="D46" s="17">
        <v>767000</v>
      </c>
      <c r="E46" s="17">
        <v>824000</v>
      </c>
      <c r="F46" s="17">
        <v>819000</v>
      </c>
    </row>
    <row r="47" spans="1:6" x14ac:dyDescent="0.25">
      <c r="A47" s="16" t="s">
        <v>169</v>
      </c>
      <c r="B47" s="17">
        <v>396000</v>
      </c>
      <c r="C47" s="17">
        <v>400000</v>
      </c>
      <c r="D47" s="17">
        <v>641000</v>
      </c>
      <c r="E47" s="17">
        <v>504000</v>
      </c>
      <c r="F47" s="17">
        <v>-427000</v>
      </c>
    </row>
    <row r="48" spans="1:6" x14ac:dyDescent="0.25">
      <c r="A48" s="16" t="s">
        <v>168</v>
      </c>
      <c r="B48" s="15" t="s">
        <v>63</v>
      </c>
      <c r="C48" s="17">
        <v>371000</v>
      </c>
      <c r="D48" s="17">
        <v>528000</v>
      </c>
      <c r="E48" s="17">
        <v>579000</v>
      </c>
      <c r="F48" s="17">
        <v>616000</v>
      </c>
    </row>
    <row r="49" spans="1:6" x14ac:dyDescent="0.25">
      <c r="A49" s="16" t="s">
        <v>167</v>
      </c>
      <c r="B49" s="15" t="s">
        <v>63</v>
      </c>
      <c r="C49" s="15" t="s">
        <v>63</v>
      </c>
      <c r="D49" s="17">
        <v>247000</v>
      </c>
      <c r="E49" s="17">
        <v>580000</v>
      </c>
      <c r="F49" s="17">
        <v>682000</v>
      </c>
    </row>
    <row r="50" spans="1:6" x14ac:dyDescent="0.25">
      <c r="A50" s="16" t="s">
        <v>166</v>
      </c>
      <c r="B50" s="15" t="s">
        <v>63</v>
      </c>
      <c r="C50" s="17">
        <v>156000</v>
      </c>
      <c r="D50" s="17">
        <v>328000</v>
      </c>
      <c r="E50" s="17">
        <v>1840000</v>
      </c>
      <c r="F50" s="17">
        <v>0</v>
      </c>
    </row>
    <row r="51" spans="1:6" x14ac:dyDescent="0.25">
      <c r="A51" s="16" t="s">
        <v>165</v>
      </c>
      <c r="B51" s="17">
        <v>-1304000</v>
      </c>
      <c r="C51" s="17">
        <v>-620000</v>
      </c>
      <c r="D51" s="17">
        <v>-515000</v>
      </c>
      <c r="E51" s="17">
        <v>-563000</v>
      </c>
      <c r="F51" s="17">
        <v>-436000</v>
      </c>
    </row>
    <row r="52" spans="1:6" x14ac:dyDescent="0.25">
      <c r="A52" s="16" t="s">
        <v>164</v>
      </c>
      <c r="B52" s="15" t="s">
        <v>63</v>
      </c>
      <c r="C52" s="17">
        <v>0</v>
      </c>
      <c r="D52" s="17">
        <v>0</v>
      </c>
      <c r="E52" s="17">
        <v>0</v>
      </c>
      <c r="F52" s="17">
        <v>0</v>
      </c>
    </row>
    <row r="53" spans="1:6" x14ac:dyDescent="0.25">
      <c r="A53" s="16" t="s">
        <v>163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</row>
    <row r="54" spans="1:6" x14ac:dyDescent="0.25">
      <c r="A54" s="16" t="s">
        <v>162</v>
      </c>
      <c r="B54" s="17">
        <v>252000</v>
      </c>
      <c r="C54" s="17">
        <v>328000</v>
      </c>
      <c r="D54" s="17">
        <v>59000</v>
      </c>
      <c r="E54" s="15" t="s">
        <v>63</v>
      </c>
      <c r="F54" s="15" t="s">
        <v>63</v>
      </c>
    </row>
    <row r="55" spans="1:6" x14ac:dyDescent="0.25">
      <c r="A55" s="16" t="s">
        <v>161</v>
      </c>
      <c r="B55" s="17">
        <v>169000</v>
      </c>
      <c r="C55" s="17">
        <v>237000</v>
      </c>
      <c r="D55" s="15" t="s">
        <v>63</v>
      </c>
      <c r="E55" s="15" t="s">
        <v>63</v>
      </c>
      <c r="F55" s="15" t="s">
        <v>63</v>
      </c>
    </row>
    <row r="56" spans="1:6" x14ac:dyDescent="0.25">
      <c r="A56" s="16" t="s">
        <v>160</v>
      </c>
      <c r="B56" s="15" t="s">
        <v>63</v>
      </c>
      <c r="C56" s="17">
        <v>-617000</v>
      </c>
      <c r="D56" s="15" t="s">
        <v>63</v>
      </c>
      <c r="E56" s="15" t="s">
        <v>63</v>
      </c>
      <c r="F56" s="15" t="s">
        <v>63</v>
      </c>
    </row>
    <row r="57" spans="1:6" x14ac:dyDescent="0.25">
      <c r="A57" s="16" t="s">
        <v>159</v>
      </c>
      <c r="B57" s="17">
        <v>186000</v>
      </c>
      <c r="C57" s="15" t="s">
        <v>63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158</v>
      </c>
      <c r="B58" s="17">
        <v>150000</v>
      </c>
      <c r="C58" s="15" t="s">
        <v>63</v>
      </c>
      <c r="D58" s="15" t="s">
        <v>63</v>
      </c>
      <c r="E58" s="15" t="s">
        <v>63</v>
      </c>
      <c r="F58" s="15" t="s">
        <v>63</v>
      </c>
    </row>
    <row r="59" spans="1:6" x14ac:dyDescent="0.25">
      <c r="A59" s="16" t="s">
        <v>2</v>
      </c>
      <c r="B59" s="16"/>
      <c r="C59" s="16"/>
      <c r="D59" s="16"/>
      <c r="E59" s="16"/>
      <c r="F59" s="16"/>
    </row>
    <row r="60" spans="1:6" x14ac:dyDescent="0.25">
      <c r="A60" s="16" t="s">
        <v>67</v>
      </c>
      <c r="B60" s="16"/>
      <c r="C60" s="16"/>
      <c r="D60" s="16"/>
      <c r="E60" s="16"/>
      <c r="F60" s="16"/>
    </row>
    <row r="61" spans="1:6" x14ac:dyDescent="0.25">
      <c r="A61" s="16" t="s">
        <v>170</v>
      </c>
      <c r="B61" s="15" t="s">
        <v>66</v>
      </c>
      <c r="C61" s="18">
        <v>72.402597402597394</v>
      </c>
      <c r="D61" s="18">
        <v>37.323600973235997</v>
      </c>
      <c r="E61" s="18">
        <v>21.8916046758767</v>
      </c>
      <c r="F61" s="18">
        <v>65.311004784689004</v>
      </c>
    </row>
    <row r="62" spans="1:6" x14ac:dyDescent="0.25">
      <c r="A62" s="16" t="s">
        <v>169</v>
      </c>
      <c r="B62" s="15" t="s">
        <v>66</v>
      </c>
      <c r="C62" s="18">
        <v>43.2900432900433</v>
      </c>
      <c r="D62" s="18">
        <v>31.192214111922102</v>
      </c>
      <c r="E62" s="18">
        <v>13.3900106269926</v>
      </c>
      <c r="F62" s="15" t="s">
        <v>66</v>
      </c>
    </row>
    <row r="63" spans="1:6" x14ac:dyDescent="0.25">
      <c r="A63" s="16" t="s">
        <v>168</v>
      </c>
      <c r="B63" s="15" t="s">
        <v>63</v>
      </c>
      <c r="C63" s="18">
        <v>40.151515151515099</v>
      </c>
      <c r="D63" s="18">
        <v>25.6934306569343</v>
      </c>
      <c r="E63" s="18">
        <v>15.3825717321998</v>
      </c>
      <c r="F63" s="18">
        <v>49.122807017543899</v>
      </c>
    </row>
    <row r="64" spans="1:6" x14ac:dyDescent="0.25">
      <c r="A64" s="16" t="s">
        <v>167</v>
      </c>
      <c r="B64" s="15" t="s">
        <v>63</v>
      </c>
      <c r="C64" s="15" t="s">
        <v>63</v>
      </c>
      <c r="D64" s="18">
        <v>12.0194647201946</v>
      </c>
      <c r="E64" s="18">
        <v>15.4091392136026</v>
      </c>
      <c r="F64" s="18">
        <v>54.385964912280699</v>
      </c>
    </row>
    <row r="65" spans="1:6" x14ac:dyDescent="0.25">
      <c r="A65" s="16" t="s">
        <v>166</v>
      </c>
      <c r="B65" s="15" t="s">
        <v>63</v>
      </c>
      <c r="C65" s="18">
        <v>16.883116883116902</v>
      </c>
      <c r="D65" s="18">
        <v>15.9610705596107</v>
      </c>
      <c r="E65" s="18">
        <v>48.884165781084</v>
      </c>
      <c r="F65" s="18">
        <v>0</v>
      </c>
    </row>
    <row r="66" spans="1:6" x14ac:dyDescent="0.25">
      <c r="A66" s="16" t="s">
        <v>165</v>
      </c>
      <c r="B66" s="15" t="s">
        <v>66</v>
      </c>
      <c r="C66" s="15" t="s">
        <v>66</v>
      </c>
      <c r="D66" s="15" t="s">
        <v>66</v>
      </c>
      <c r="E66" s="15" t="s">
        <v>66</v>
      </c>
      <c r="F66" s="15" t="s">
        <v>66</v>
      </c>
    </row>
    <row r="67" spans="1:6" x14ac:dyDescent="0.25">
      <c r="A67" s="16" t="s">
        <v>164</v>
      </c>
      <c r="B67" s="15" t="s">
        <v>63</v>
      </c>
      <c r="C67" s="18">
        <v>0</v>
      </c>
      <c r="D67" s="18">
        <v>0</v>
      </c>
      <c r="E67" s="18">
        <v>0</v>
      </c>
      <c r="F67" s="18">
        <v>0</v>
      </c>
    </row>
    <row r="68" spans="1:6" x14ac:dyDescent="0.25">
      <c r="A68" s="16" t="s">
        <v>163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</row>
    <row r="69" spans="1:6" x14ac:dyDescent="0.25">
      <c r="A69" s="16" t="s">
        <v>162</v>
      </c>
      <c r="B69" s="18">
        <v>98.4375</v>
      </c>
      <c r="C69" s="18">
        <v>35.497835497835503</v>
      </c>
      <c r="D69" s="18">
        <v>2.8710462287104601</v>
      </c>
      <c r="E69" s="15" t="s">
        <v>63</v>
      </c>
      <c r="F69" s="15" t="s">
        <v>63</v>
      </c>
    </row>
    <row r="70" spans="1:6" x14ac:dyDescent="0.25">
      <c r="A70" s="16" t="s">
        <v>161</v>
      </c>
      <c r="B70" s="18">
        <v>66.015625</v>
      </c>
      <c r="C70" s="18">
        <v>25.649350649350598</v>
      </c>
      <c r="D70" s="15" t="s">
        <v>63</v>
      </c>
      <c r="E70" s="15" t="s">
        <v>63</v>
      </c>
      <c r="F70" s="15" t="s">
        <v>63</v>
      </c>
    </row>
    <row r="71" spans="1:6" x14ac:dyDescent="0.25">
      <c r="A71" s="16" t="s">
        <v>160</v>
      </c>
      <c r="B71" s="15" t="s">
        <v>63</v>
      </c>
      <c r="C71" s="15" t="s">
        <v>66</v>
      </c>
      <c r="D71" s="15" t="s">
        <v>63</v>
      </c>
      <c r="E71" s="15" t="s">
        <v>63</v>
      </c>
      <c r="F71" s="15" t="s">
        <v>63</v>
      </c>
    </row>
    <row r="72" spans="1:6" x14ac:dyDescent="0.25">
      <c r="A72" s="16" t="s">
        <v>159</v>
      </c>
      <c r="B72" s="18">
        <v>72.65625</v>
      </c>
      <c r="C72" s="15" t="s">
        <v>63</v>
      </c>
      <c r="D72" s="15" t="s">
        <v>63</v>
      </c>
      <c r="E72" s="15" t="s">
        <v>63</v>
      </c>
      <c r="F72" s="15" t="s">
        <v>63</v>
      </c>
    </row>
    <row r="73" spans="1:6" x14ac:dyDescent="0.25">
      <c r="A73" s="16" t="s">
        <v>158</v>
      </c>
      <c r="B73" s="18">
        <v>58.59375</v>
      </c>
      <c r="C73" s="15" t="s">
        <v>63</v>
      </c>
      <c r="D73" s="15" t="s">
        <v>63</v>
      </c>
      <c r="E73" s="15" t="s">
        <v>63</v>
      </c>
      <c r="F73" s="15" t="s">
        <v>63</v>
      </c>
    </row>
    <row r="74" spans="1:6" x14ac:dyDescent="0.25">
      <c r="A74" s="16" t="s">
        <v>2</v>
      </c>
      <c r="B74" s="16"/>
      <c r="C74" s="16"/>
      <c r="D74" s="16"/>
      <c r="E74" s="16"/>
      <c r="F74" s="16"/>
    </row>
    <row r="75" spans="1:6" x14ac:dyDescent="0.25">
      <c r="A75" s="16" t="s">
        <v>71</v>
      </c>
      <c r="B75" s="16"/>
      <c r="C75" s="16"/>
      <c r="D75" s="16"/>
      <c r="E75" s="16"/>
      <c r="F75" s="16"/>
    </row>
    <row r="76" spans="1:6" x14ac:dyDescent="0.25">
      <c r="A76" s="16" t="s">
        <v>170</v>
      </c>
      <c r="B76" s="17">
        <v>1555000</v>
      </c>
      <c r="C76" s="17">
        <v>1542000</v>
      </c>
      <c r="D76" s="17">
        <v>1522000</v>
      </c>
      <c r="E76" s="17">
        <v>1942000</v>
      </c>
      <c r="F76" s="17">
        <v>2220000</v>
      </c>
    </row>
    <row r="77" spans="1:6" x14ac:dyDescent="0.25">
      <c r="A77" s="16" t="s">
        <v>169</v>
      </c>
      <c r="B77" s="17">
        <v>1367000</v>
      </c>
      <c r="C77" s="17">
        <v>1538000</v>
      </c>
      <c r="D77" s="17">
        <v>1439000</v>
      </c>
      <c r="E77" s="17">
        <v>1843000</v>
      </c>
      <c r="F77" s="17">
        <v>1984000</v>
      </c>
    </row>
    <row r="78" spans="1:6" x14ac:dyDescent="0.25">
      <c r="A78" s="16" t="s">
        <v>168</v>
      </c>
      <c r="B78" s="15" t="s">
        <v>63</v>
      </c>
      <c r="C78" s="17">
        <v>0</v>
      </c>
      <c r="D78" s="17">
        <v>0</v>
      </c>
      <c r="E78" s="17">
        <v>0</v>
      </c>
      <c r="F78" s="17">
        <v>0</v>
      </c>
    </row>
    <row r="79" spans="1:6" x14ac:dyDescent="0.25">
      <c r="A79" s="16" t="s">
        <v>167</v>
      </c>
      <c r="B79" s="15" t="s">
        <v>63</v>
      </c>
      <c r="C79" s="15" t="s">
        <v>63</v>
      </c>
      <c r="D79" s="17">
        <v>736000</v>
      </c>
      <c r="E79" s="17">
        <v>879000</v>
      </c>
      <c r="F79" s="17">
        <v>802000</v>
      </c>
    </row>
    <row r="80" spans="1:6" x14ac:dyDescent="0.25">
      <c r="A80" s="16" t="s">
        <v>166</v>
      </c>
      <c r="B80" s="15" t="s">
        <v>63</v>
      </c>
      <c r="C80" s="17">
        <v>0</v>
      </c>
      <c r="D80" s="17">
        <v>0</v>
      </c>
      <c r="E80" s="17">
        <v>0</v>
      </c>
      <c r="F80" s="17">
        <v>0</v>
      </c>
    </row>
    <row r="81" spans="1:6" x14ac:dyDescent="0.25">
      <c r="A81" s="16" t="s">
        <v>165</v>
      </c>
      <c r="B81" s="17">
        <v>18000</v>
      </c>
      <c r="C81" s="17">
        <v>14000</v>
      </c>
      <c r="D81" s="17">
        <v>9000</v>
      </c>
      <c r="E81" s="17">
        <v>12000</v>
      </c>
      <c r="F81" s="17">
        <v>9000</v>
      </c>
    </row>
    <row r="82" spans="1:6" x14ac:dyDescent="0.25">
      <c r="A82" s="16" t="s">
        <v>164</v>
      </c>
      <c r="B82" s="15" t="s">
        <v>63</v>
      </c>
      <c r="C82" s="17">
        <v>0</v>
      </c>
      <c r="D82" s="17">
        <v>0</v>
      </c>
      <c r="E82" s="17">
        <v>0</v>
      </c>
      <c r="F82" s="17">
        <v>0</v>
      </c>
    </row>
    <row r="83" spans="1:6" x14ac:dyDescent="0.25">
      <c r="A83" s="16" t="s">
        <v>163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</row>
    <row r="84" spans="1:6" x14ac:dyDescent="0.25">
      <c r="A84" s="16" t="s">
        <v>162</v>
      </c>
      <c r="B84" s="17">
        <v>497000</v>
      </c>
      <c r="C84" s="17">
        <v>51000</v>
      </c>
      <c r="D84" s="17">
        <v>2000</v>
      </c>
      <c r="E84" s="15" t="s">
        <v>63</v>
      </c>
      <c r="F84" s="15" t="s">
        <v>63</v>
      </c>
    </row>
    <row r="85" spans="1:6" x14ac:dyDescent="0.25">
      <c r="A85" s="16" t="s">
        <v>161</v>
      </c>
      <c r="B85" s="17">
        <v>248000</v>
      </c>
      <c r="C85" s="17">
        <v>368000</v>
      </c>
      <c r="D85" s="15" t="s">
        <v>63</v>
      </c>
      <c r="E85" s="15" t="s">
        <v>63</v>
      </c>
      <c r="F85" s="15" t="s">
        <v>63</v>
      </c>
    </row>
    <row r="86" spans="1:6" x14ac:dyDescent="0.25">
      <c r="A86" s="16" t="s">
        <v>160</v>
      </c>
      <c r="B86" s="15" t="s">
        <v>63</v>
      </c>
      <c r="C86" s="17">
        <v>31000</v>
      </c>
      <c r="D86" s="15" t="s">
        <v>63</v>
      </c>
      <c r="E86" s="15" t="s">
        <v>63</v>
      </c>
      <c r="F86" s="15" t="s">
        <v>63</v>
      </c>
    </row>
    <row r="87" spans="1:6" x14ac:dyDescent="0.25">
      <c r="A87" s="16" t="s">
        <v>159</v>
      </c>
      <c r="B87" s="17">
        <v>244000</v>
      </c>
      <c r="C87" s="15" t="s">
        <v>63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158</v>
      </c>
      <c r="B88" s="17">
        <v>20000</v>
      </c>
      <c r="C88" s="15" t="s">
        <v>63</v>
      </c>
      <c r="D88" s="15" t="s">
        <v>63</v>
      </c>
      <c r="E88" s="15" t="s">
        <v>63</v>
      </c>
      <c r="F88" s="15" t="s">
        <v>63</v>
      </c>
    </row>
    <row r="89" spans="1:6" x14ac:dyDescent="0.25">
      <c r="A89" s="16" t="s">
        <v>2</v>
      </c>
      <c r="B89" s="16"/>
      <c r="C89" s="16"/>
      <c r="D89" s="16"/>
      <c r="E89" s="16"/>
      <c r="F89" s="16"/>
    </row>
    <row r="90" spans="1:6" x14ac:dyDescent="0.25">
      <c r="A90" s="16" t="s">
        <v>69</v>
      </c>
      <c r="B90" s="16"/>
      <c r="C90" s="16"/>
      <c r="D90" s="16"/>
      <c r="E90" s="16"/>
      <c r="F90" s="16"/>
    </row>
    <row r="91" spans="1:6" x14ac:dyDescent="0.25">
      <c r="A91" s="16" t="s">
        <v>170</v>
      </c>
      <c r="B91" s="18">
        <v>39.377057482907098</v>
      </c>
      <c r="C91" s="18">
        <v>43.510158013544</v>
      </c>
      <c r="D91" s="18">
        <v>41.046386192017302</v>
      </c>
      <c r="E91" s="18">
        <v>41.5312232677502</v>
      </c>
      <c r="F91" s="18">
        <v>44.267198404785603</v>
      </c>
    </row>
    <row r="92" spans="1:6" x14ac:dyDescent="0.25">
      <c r="A92" s="16" t="s">
        <v>169</v>
      </c>
      <c r="B92" s="18">
        <v>34.6163585717903</v>
      </c>
      <c r="C92" s="18">
        <v>43.397291196388302</v>
      </c>
      <c r="D92" s="18">
        <v>38.8079827400216</v>
      </c>
      <c r="E92" s="18">
        <v>39.414029084687797</v>
      </c>
      <c r="F92" s="18">
        <v>39.5613160518445</v>
      </c>
    </row>
    <row r="93" spans="1:6" x14ac:dyDescent="0.25">
      <c r="A93" s="16" t="s">
        <v>168</v>
      </c>
      <c r="B93" s="15" t="s">
        <v>63</v>
      </c>
      <c r="C93" s="18">
        <v>0</v>
      </c>
      <c r="D93" s="18">
        <v>0</v>
      </c>
      <c r="E93" s="18">
        <v>0</v>
      </c>
      <c r="F93" s="18">
        <v>0</v>
      </c>
    </row>
    <row r="94" spans="1:6" x14ac:dyDescent="0.25">
      <c r="A94" s="16" t="s">
        <v>167</v>
      </c>
      <c r="B94" s="15" t="s">
        <v>63</v>
      </c>
      <c r="C94" s="15" t="s">
        <v>63</v>
      </c>
      <c r="D94" s="18">
        <v>19.848975188781001</v>
      </c>
      <c r="E94" s="18">
        <v>18.798118049615098</v>
      </c>
      <c r="F94" s="18">
        <v>15.992023928215399</v>
      </c>
    </row>
    <row r="95" spans="1:6" x14ac:dyDescent="0.25">
      <c r="A95" s="16" t="s">
        <v>166</v>
      </c>
      <c r="B95" s="15" t="s">
        <v>63</v>
      </c>
      <c r="C95" s="18">
        <v>0</v>
      </c>
      <c r="D95" s="18">
        <v>0</v>
      </c>
      <c r="E95" s="18">
        <v>0</v>
      </c>
      <c r="F95" s="18">
        <v>0</v>
      </c>
    </row>
    <row r="96" spans="1:6" x14ac:dyDescent="0.25">
      <c r="A96" s="16" t="s">
        <v>165</v>
      </c>
      <c r="B96" s="18">
        <v>0.455811597872879</v>
      </c>
      <c r="C96" s="18">
        <v>0.39503386004514701</v>
      </c>
      <c r="D96" s="18">
        <v>0.242718446601942</v>
      </c>
      <c r="E96" s="18">
        <v>0.256629597946963</v>
      </c>
      <c r="F96" s="18">
        <v>0.17946161515453601</v>
      </c>
    </row>
    <row r="97" spans="1:6" x14ac:dyDescent="0.25">
      <c r="A97" s="16" t="s">
        <v>164</v>
      </c>
      <c r="B97" s="15" t="s">
        <v>63</v>
      </c>
      <c r="C97" s="18">
        <v>0</v>
      </c>
      <c r="D97" s="18">
        <v>0</v>
      </c>
      <c r="E97" s="18">
        <v>0</v>
      </c>
      <c r="F97" s="18">
        <v>0</v>
      </c>
    </row>
    <row r="98" spans="1:6" x14ac:dyDescent="0.25">
      <c r="A98" s="16" t="s">
        <v>163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</row>
    <row r="99" spans="1:6" x14ac:dyDescent="0.25">
      <c r="A99" s="16" t="s">
        <v>162</v>
      </c>
      <c r="B99" s="18">
        <v>12.5854646746012</v>
      </c>
      <c r="C99" s="18">
        <v>1.4390519187358899</v>
      </c>
      <c r="D99" s="18">
        <v>5.39374325782093E-2</v>
      </c>
      <c r="E99" s="15" t="s">
        <v>63</v>
      </c>
      <c r="F99" s="15" t="s">
        <v>63</v>
      </c>
    </row>
    <row r="100" spans="1:6" x14ac:dyDescent="0.25">
      <c r="A100" s="16" t="s">
        <v>161</v>
      </c>
      <c r="B100" s="18">
        <v>6.2800709040263403</v>
      </c>
      <c r="C100" s="18">
        <v>10.3837471783296</v>
      </c>
      <c r="D100" s="15" t="s">
        <v>63</v>
      </c>
      <c r="E100" s="15" t="s">
        <v>63</v>
      </c>
      <c r="F100" s="15" t="s">
        <v>63</v>
      </c>
    </row>
    <row r="101" spans="1:6" x14ac:dyDescent="0.25">
      <c r="A101" s="16" t="s">
        <v>160</v>
      </c>
      <c r="B101" s="15" t="s">
        <v>63</v>
      </c>
      <c r="C101" s="18">
        <v>0.87471783295711103</v>
      </c>
      <c r="D101" s="15" t="s">
        <v>63</v>
      </c>
      <c r="E101" s="15" t="s">
        <v>63</v>
      </c>
      <c r="F101" s="15" t="s">
        <v>63</v>
      </c>
    </row>
    <row r="102" spans="1:6" x14ac:dyDescent="0.25">
      <c r="A102" s="16" t="s">
        <v>159</v>
      </c>
      <c r="B102" s="18">
        <v>6.1787794378323602</v>
      </c>
      <c r="C102" s="15" t="s">
        <v>63</v>
      </c>
      <c r="D102" s="15" t="s">
        <v>63</v>
      </c>
      <c r="E102" s="15" t="s">
        <v>63</v>
      </c>
      <c r="F102" s="15" t="s">
        <v>63</v>
      </c>
    </row>
    <row r="103" spans="1:6" x14ac:dyDescent="0.25">
      <c r="A103" s="16" t="s">
        <v>158</v>
      </c>
      <c r="B103" s="18">
        <v>0.506457330969866</v>
      </c>
      <c r="C103" s="15" t="s">
        <v>63</v>
      </c>
      <c r="D103" s="15" t="s">
        <v>63</v>
      </c>
      <c r="E103" s="15" t="s">
        <v>63</v>
      </c>
      <c r="F103" s="15" t="s">
        <v>63</v>
      </c>
    </row>
    <row r="104" spans="1:6" x14ac:dyDescent="0.25">
      <c r="A104" s="16" t="s">
        <v>2</v>
      </c>
      <c r="B104" s="16"/>
      <c r="C104" s="16"/>
      <c r="D104" s="16"/>
      <c r="E104" s="16"/>
      <c r="F104" s="16"/>
    </row>
    <row r="105" spans="1:6" x14ac:dyDescent="0.25">
      <c r="A105" s="16" t="s">
        <v>65</v>
      </c>
      <c r="B105" s="16"/>
      <c r="C105" s="16"/>
      <c r="D105" s="16"/>
      <c r="E105" s="16"/>
      <c r="F105" s="16"/>
    </row>
    <row r="106" spans="1:6" x14ac:dyDescent="0.25">
      <c r="A106" s="16" t="s">
        <v>170</v>
      </c>
      <c r="B106" s="17">
        <v>17844000</v>
      </c>
      <c r="C106" s="17">
        <v>19225000</v>
      </c>
      <c r="D106" s="17">
        <v>20560000</v>
      </c>
      <c r="E106" s="17">
        <v>22311000</v>
      </c>
      <c r="F106" s="17">
        <v>24058000</v>
      </c>
    </row>
    <row r="107" spans="1:6" x14ac:dyDescent="0.25">
      <c r="A107" s="16" t="s">
        <v>169</v>
      </c>
      <c r="B107" s="17">
        <v>14159000</v>
      </c>
      <c r="C107" s="17">
        <v>15389000</v>
      </c>
      <c r="D107" s="17">
        <v>17077000</v>
      </c>
      <c r="E107" s="17">
        <v>18460000</v>
      </c>
      <c r="F107" s="17">
        <v>20324000</v>
      </c>
    </row>
    <row r="108" spans="1:6" x14ac:dyDescent="0.25">
      <c r="A108" s="16" t="s">
        <v>168</v>
      </c>
      <c r="B108" s="15" t="s">
        <v>63</v>
      </c>
      <c r="C108" s="17">
        <v>9652000</v>
      </c>
      <c r="D108" s="17">
        <v>11619000</v>
      </c>
      <c r="E108" s="17">
        <v>12542000</v>
      </c>
      <c r="F108" s="17">
        <v>13047000</v>
      </c>
    </row>
    <row r="109" spans="1:6" x14ac:dyDescent="0.25">
      <c r="A109" s="16" t="s">
        <v>167</v>
      </c>
      <c r="B109" s="15" t="s">
        <v>63</v>
      </c>
      <c r="C109" s="15" t="s">
        <v>63</v>
      </c>
      <c r="D109" s="17">
        <v>13660000</v>
      </c>
      <c r="E109" s="17">
        <v>12772000</v>
      </c>
      <c r="F109" s="17">
        <v>14408000</v>
      </c>
    </row>
    <row r="110" spans="1:6" x14ac:dyDescent="0.25">
      <c r="A110" s="16" t="s">
        <v>166</v>
      </c>
      <c r="B110" s="15" t="s">
        <v>63</v>
      </c>
      <c r="C110" s="17">
        <v>3718000</v>
      </c>
      <c r="D110" s="17">
        <v>3958000</v>
      </c>
      <c r="E110" s="17">
        <v>0</v>
      </c>
      <c r="F110" s="17">
        <v>0</v>
      </c>
    </row>
    <row r="111" spans="1:6" x14ac:dyDescent="0.25">
      <c r="A111" s="16" t="s">
        <v>165</v>
      </c>
      <c r="B111" s="17">
        <v>915000</v>
      </c>
      <c r="C111" s="17">
        <v>1070000</v>
      </c>
      <c r="D111" s="17">
        <v>763000</v>
      </c>
      <c r="E111" s="17">
        <v>1215000</v>
      </c>
      <c r="F111" s="17">
        <v>1399000</v>
      </c>
    </row>
    <row r="112" spans="1:6" x14ac:dyDescent="0.25">
      <c r="A112" s="16" t="s">
        <v>164</v>
      </c>
      <c r="B112" s="15" t="s">
        <v>63</v>
      </c>
      <c r="C112" s="17">
        <v>0</v>
      </c>
      <c r="D112" s="17">
        <v>0</v>
      </c>
      <c r="E112" s="17">
        <v>0</v>
      </c>
      <c r="F112" s="17">
        <v>0</v>
      </c>
    </row>
    <row r="113" spans="1:6" x14ac:dyDescent="0.25">
      <c r="A113" s="16" t="s">
        <v>163</v>
      </c>
      <c r="B113" s="17">
        <v>-2848000</v>
      </c>
      <c r="C113" s="17">
        <v>-4190000</v>
      </c>
      <c r="D113" s="17">
        <v>-1972000</v>
      </c>
      <c r="E113" s="17">
        <v>-677000</v>
      </c>
      <c r="F113" s="17">
        <v>-1191000</v>
      </c>
    </row>
    <row r="114" spans="1:6" x14ac:dyDescent="0.25">
      <c r="A114" s="16" t="s">
        <v>162</v>
      </c>
      <c r="B114" s="17">
        <v>2898000</v>
      </c>
      <c r="C114" s="17">
        <v>2549000</v>
      </c>
      <c r="D114" s="17">
        <v>0</v>
      </c>
      <c r="E114" s="15" t="s">
        <v>63</v>
      </c>
      <c r="F114" s="15" t="s">
        <v>63</v>
      </c>
    </row>
    <row r="115" spans="1:6" x14ac:dyDescent="0.25">
      <c r="A115" s="16" t="s">
        <v>161</v>
      </c>
      <c r="B115" s="17">
        <v>8554000</v>
      </c>
      <c r="C115" s="17">
        <v>9165000</v>
      </c>
      <c r="D115" s="15" t="s">
        <v>63</v>
      </c>
      <c r="E115" s="15" t="s">
        <v>63</v>
      </c>
      <c r="F115" s="15" t="s">
        <v>63</v>
      </c>
    </row>
    <row r="116" spans="1:6" x14ac:dyDescent="0.25">
      <c r="A116" s="16" t="s">
        <v>160</v>
      </c>
      <c r="B116" s="15" t="s">
        <v>63</v>
      </c>
      <c r="C116" s="17">
        <v>4060000</v>
      </c>
      <c r="D116" s="15" t="s">
        <v>63</v>
      </c>
      <c r="E116" s="15" t="s">
        <v>63</v>
      </c>
      <c r="F116" s="15" t="s">
        <v>63</v>
      </c>
    </row>
    <row r="117" spans="1:6" x14ac:dyDescent="0.25">
      <c r="A117" s="16" t="s">
        <v>159</v>
      </c>
      <c r="B117" s="17">
        <v>4060000</v>
      </c>
      <c r="C117" s="15" t="s">
        <v>63</v>
      </c>
      <c r="D117" s="15" t="s">
        <v>63</v>
      </c>
      <c r="E117" s="15" t="s">
        <v>63</v>
      </c>
      <c r="F117" s="15" t="s">
        <v>63</v>
      </c>
    </row>
    <row r="118" spans="1:6" x14ac:dyDescent="0.25">
      <c r="A118" s="16" t="s">
        <v>158</v>
      </c>
      <c r="B118" s="17">
        <v>4872000</v>
      </c>
      <c r="C118" s="15" t="s">
        <v>63</v>
      </c>
      <c r="D118" s="15" t="s">
        <v>63</v>
      </c>
      <c r="E118" s="15" t="s">
        <v>63</v>
      </c>
      <c r="F118" s="15" t="s">
        <v>63</v>
      </c>
    </row>
    <row r="119" spans="1:6" x14ac:dyDescent="0.25">
      <c r="A119" s="16" t="s">
        <v>2</v>
      </c>
      <c r="B119" s="16"/>
      <c r="C119" s="16"/>
      <c r="D119" s="16"/>
      <c r="E119" s="16"/>
      <c r="F119" s="16"/>
    </row>
    <row r="120" spans="1:6" x14ac:dyDescent="0.25">
      <c r="A120" s="16" t="s">
        <v>64</v>
      </c>
      <c r="B120" s="16"/>
      <c r="C120" s="16"/>
      <c r="D120" s="16"/>
      <c r="E120" s="16"/>
      <c r="F120" s="16"/>
    </row>
    <row r="121" spans="1:6" x14ac:dyDescent="0.25">
      <c r="A121" s="16" t="s">
        <v>170</v>
      </c>
      <c r="B121" s="18">
        <v>35.366868831014401</v>
      </c>
      <c r="C121" s="18">
        <v>31.7045417065207</v>
      </c>
      <c r="D121" s="18">
        <v>31.310439351252601</v>
      </c>
      <c r="E121" s="18">
        <v>33.488434924875797</v>
      </c>
      <c r="F121" s="18">
        <v>33.393018252481099</v>
      </c>
    </row>
    <row r="122" spans="1:6" x14ac:dyDescent="0.25">
      <c r="A122" s="16" t="s">
        <v>169</v>
      </c>
      <c r="B122" s="18">
        <v>28.063186268680401</v>
      </c>
      <c r="C122" s="18">
        <v>25.3784755433886</v>
      </c>
      <c r="D122" s="18">
        <v>26.006243813294802</v>
      </c>
      <c r="E122" s="18">
        <v>27.708148837488601</v>
      </c>
      <c r="F122" s="18">
        <v>28.210146436255101</v>
      </c>
    </row>
    <row r="123" spans="1:6" x14ac:dyDescent="0.25">
      <c r="A123" s="16" t="s">
        <v>168</v>
      </c>
      <c r="B123" s="15" t="s">
        <v>63</v>
      </c>
      <c r="C123" s="18">
        <v>15.9174115241268</v>
      </c>
      <c r="D123" s="18">
        <v>17.694357724815401</v>
      </c>
      <c r="E123" s="18">
        <v>18.825330591537501</v>
      </c>
      <c r="F123" s="18">
        <v>18.109514886529301</v>
      </c>
    </row>
    <row r="124" spans="1:6" x14ac:dyDescent="0.25">
      <c r="A124" s="16" t="s">
        <v>167</v>
      </c>
      <c r="B124" s="15" t="s">
        <v>63</v>
      </c>
      <c r="C124" s="15" t="s">
        <v>63</v>
      </c>
      <c r="D124" s="18">
        <v>20.802558440569602</v>
      </c>
      <c r="E124" s="18">
        <v>19.1705567146481</v>
      </c>
      <c r="F124" s="18">
        <v>19.998611978624499</v>
      </c>
    </row>
    <row r="125" spans="1:6" x14ac:dyDescent="0.25">
      <c r="A125" s="16" t="s">
        <v>166</v>
      </c>
      <c r="B125" s="15" t="s">
        <v>63</v>
      </c>
      <c r="C125" s="18">
        <v>6.1314687159866796</v>
      </c>
      <c r="D125" s="18">
        <v>6.0275641513744</v>
      </c>
      <c r="E125" s="18">
        <v>0</v>
      </c>
      <c r="F125" s="18">
        <v>0</v>
      </c>
    </row>
    <row r="126" spans="1:6" x14ac:dyDescent="0.25">
      <c r="A126" s="16" t="s">
        <v>165</v>
      </c>
      <c r="B126" s="18">
        <v>1.8135331192769699</v>
      </c>
      <c r="C126" s="18">
        <v>1.7645700715722801</v>
      </c>
      <c r="D126" s="18">
        <v>1.16195842534074</v>
      </c>
      <c r="E126" s="18">
        <v>1.8236945199105401</v>
      </c>
      <c r="F126" s="18">
        <v>1.9418419043653301</v>
      </c>
    </row>
    <row r="127" spans="1:6" x14ac:dyDescent="0.25">
      <c r="A127" s="16" t="s">
        <v>164</v>
      </c>
      <c r="B127" s="15" t="s">
        <v>63</v>
      </c>
      <c r="C127" s="18">
        <v>0</v>
      </c>
      <c r="D127" s="18">
        <v>0</v>
      </c>
      <c r="E127" s="18">
        <v>0</v>
      </c>
      <c r="F127" s="18">
        <v>0</v>
      </c>
    </row>
    <row r="128" spans="1:6" x14ac:dyDescent="0.25">
      <c r="A128" s="16" t="s">
        <v>163</v>
      </c>
      <c r="B128" s="15" t="s">
        <v>66</v>
      </c>
      <c r="C128" s="15" t="s">
        <v>66</v>
      </c>
      <c r="D128" s="15" t="s">
        <v>66</v>
      </c>
      <c r="E128" s="15" t="s">
        <v>66</v>
      </c>
      <c r="F128" s="15" t="s">
        <v>66</v>
      </c>
    </row>
    <row r="129" spans="1:6" x14ac:dyDescent="0.25">
      <c r="A129" s="16" t="s">
        <v>162</v>
      </c>
      <c r="B129" s="18">
        <v>5.7438458794149101</v>
      </c>
      <c r="C129" s="18">
        <v>4.2036346845212602</v>
      </c>
      <c r="D129" s="18">
        <v>0</v>
      </c>
      <c r="E129" s="15" t="s">
        <v>63</v>
      </c>
      <c r="F129" s="15" t="s">
        <v>63</v>
      </c>
    </row>
    <row r="130" spans="1:6" x14ac:dyDescent="0.25">
      <c r="A130" s="16" t="s">
        <v>161</v>
      </c>
      <c r="B130" s="18">
        <v>16.954057160978302</v>
      </c>
      <c r="C130" s="18">
        <v>15.114284771925201</v>
      </c>
      <c r="D130" s="15" t="s">
        <v>63</v>
      </c>
      <c r="E130" s="15" t="s">
        <v>63</v>
      </c>
      <c r="F130" s="15" t="s">
        <v>63</v>
      </c>
    </row>
    <row r="131" spans="1:6" x14ac:dyDescent="0.25">
      <c r="A131" s="16" t="s">
        <v>160</v>
      </c>
      <c r="B131" s="15" t="s">
        <v>63</v>
      </c>
      <c r="C131" s="18">
        <v>6.6954714865265998</v>
      </c>
      <c r="D131" s="15" t="s">
        <v>63</v>
      </c>
      <c r="E131" s="15" t="s">
        <v>63</v>
      </c>
      <c r="F131" s="15" t="s">
        <v>63</v>
      </c>
    </row>
    <row r="132" spans="1:6" x14ac:dyDescent="0.25">
      <c r="A132" s="16" t="s">
        <v>159</v>
      </c>
      <c r="B132" s="18">
        <v>8.0469338407262097</v>
      </c>
      <c r="C132" s="15" t="s">
        <v>63</v>
      </c>
      <c r="D132" s="15" t="s">
        <v>63</v>
      </c>
      <c r="E132" s="15" t="s">
        <v>63</v>
      </c>
      <c r="F132" s="15" t="s">
        <v>63</v>
      </c>
    </row>
    <row r="133" spans="1:6" x14ac:dyDescent="0.25">
      <c r="A133" s="16" t="s">
        <v>158</v>
      </c>
      <c r="B133" s="18">
        <v>9.6563206088714502</v>
      </c>
      <c r="C133" s="15" t="s">
        <v>63</v>
      </c>
      <c r="D133" s="15" t="s">
        <v>63</v>
      </c>
      <c r="E133" s="15" t="s">
        <v>63</v>
      </c>
      <c r="F133" s="15" t="s">
        <v>63</v>
      </c>
    </row>
    <row r="134" spans="1:6" ht="15.6" x14ac:dyDescent="0.3">
      <c r="A134" s="46"/>
      <c r="B134" s="5"/>
      <c r="C134" s="5"/>
      <c r="D134" s="5"/>
      <c r="E134" s="5"/>
      <c r="F134" s="5"/>
    </row>
    <row r="135" spans="1:6" x14ac:dyDescent="0.25">
      <c r="A135" s="14" t="s">
        <v>81</v>
      </c>
    </row>
    <row r="136" spans="1:6" ht="16.2" thickBot="1" x14ac:dyDescent="0.35">
      <c r="A136" s="46"/>
      <c r="B136" s="5"/>
      <c r="C136" s="5"/>
      <c r="D136" s="5"/>
      <c r="E136" s="5"/>
      <c r="F136" s="5"/>
    </row>
    <row r="137" spans="1:6" x14ac:dyDescent="0.25">
      <c r="A137" s="24" t="s">
        <v>80</v>
      </c>
      <c r="B137" s="23" t="s">
        <v>79</v>
      </c>
      <c r="C137" s="23" t="s">
        <v>78</v>
      </c>
      <c r="D137" s="23" t="s">
        <v>77</v>
      </c>
      <c r="E137" s="23" t="s">
        <v>76</v>
      </c>
      <c r="F137" s="23" t="s">
        <v>75</v>
      </c>
    </row>
    <row r="138" spans="1:6" x14ac:dyDescent="0.25">
      <c r="A138" s="16" t="s">
        <v>74</v>
      </c>
      <c r="B138" s="20">
        <v>43100</v>
      </c>
      <c r="C138" s="20">
        <v>43465</v>
      </c>
      <c r="D138" s="20">
        <v>43830</v>
      </c>
      <c r="E138" s="20">
        <v>44196</v>
      </c>
      <c r="F138" s="20">
        <v>44561</v>
      </c>
    </row>
    <row r="139" spans="1:6" x14ac:dyDescent="0.25">
      <c r="A139" s="16" t="s">
        <v>2</v>
      </c>
      <c r="B139" s="16"/>
      <c r="C139" s="16"/>
      <c r="D139" s="16"/>
      <c r="E139" s="16"/>
      <c r="F139" s="16"/>
    </row>
    <row r="140" spans="1:6" x14ac:dyDescent="0.25">
      <c r="A140" s="19" t="s">
        <v>170</v>
      </c>
      <c r="B140" s="16"/>
      <c r="C140" s="16"/>
      <c r="D140" s="16"/>
      <c r="E140" s="16"/>
      <c r="F140" s="16"/>
    </row>
    <row r="141" spans="1:6" x14ac:dyDescent="0.25">
      <c r="A141" s="16" t="s">
        <v>72</v>
      </c>
      <c r="B141" s="17">
        <v>4476000</v>
      </c>
      <c r="C141" s="17">
        <v>4568000</v>
      </c>
      <c r="D141" s="17">
        <v>4925000</v>
      </c>
      <c r="E141" s="17">
        <v>5313000</v>
      </c>
      <c r="F141" s="17">
        <v>5504000</v>
      </c>
    </row>
    <row r="142" spans="1:6" x14ac:dyDescent="0.25">
      <c r="A142" s="16" t="s">
        <v>71</v>
      </c>
      <c r="B142" s="17">
        <v>1555000</v>
      </c>
      <c r="C142" s="17">
        <v>1542000</v>
      </c>
      <c r="D142" s="17">
        <v>1522000</v>
      </c>
      <c r="E142" s="17">
        <v>1942000</v>
      </c>
      <c r="F142" s="17">
        <v>2220000</v>
      </c>
    </row>
    <row r="143" spans="1:6" x14ac:dyDescent="0.25">
      <c r="A143" s="16" t="s">
        <v>70</v>
      </c>
      <c r="B143" s="18">
        <v>39.939323637012599</v>
      </c>
      <c r="C143" s="18">
        <v>45.218768560681099</v>
      </c>
      <c r="D143" s="18">
        <v>45.479730353679898</v>
      </c>
      <c r="E143" s="18">
        <v>46.728232189973603</v>
      </c>
      <c r="F143" s="18">
        <v>42.809364548494997</v>
      </c>
    </row>
    <row r="144" spans="1:6" x14ac:dyDescent="0.25">
      <c r="A144" s="16" t="s">
        <v>69</v>
      </c>
      <c r="B144" s="18">
        <v>39.377057482907098</v>
      </c>
      <c r="C144" s="18">
        <v>43.510158013544</v>
      </c>
      <c r="D144" s="18">
        <v>41.046386192017302</v>
      </c>
      <c r="E144" s="18">
        <v>41.5312232677502</v>
      </c>
      <c r="F144" s="18">
        <v>44.267198404785603</v>
      </c>
    </row>
    <row r="145" spans="1:6" x14ac:dyDescent="0.25">
      <c r="A145" s="16" t="s">
        <v>68</v>
      </c>
      <c r="B145" s="17">
        <v>407000</v>
      </c>
      <c r="C145" s="17">
        <v>669000</v>
      </c>
      <c r="D145" s="17">
        <v>767000</v>
      </c>
      <c r="E145" s="17">
        <v>824000</v>
      </c>
      <c r="F145" s="17">
        <v>819000</v>
      </c>
    </row>
    <row r="146" spans="1:6" x14ac:dyDescent="0.25">
      <c r="A146" s="16" t="s">
        <v>67</v>
      </c>
      <c r="B146" s="15" t="s">
        <v>66</v>
      </c>
      <c r="C146" s="18">
        <v>72.402597402597394</v>
      </c>
      <c r="D146" s="18">
        <v>37.323600973235997</v>
      </c>
      <c r="E146" s="18">
        <v>21.8916046758767</v>
      </c>
      <c r="F146" s="18">
        <v>65.311004784689004</v>
      </c>
    </row>
    <row r="147" spans="1:6" x14ac:dyDescent="0.25">
      <c r="A147" s="16" t="s">
        <v>65</v>
      </c>
      <c r="B147" s="17">
        <v>17844000</v>
      </c>
      <c r="C147" s="17">
        <v>19225000</v>
      </c>
      <c r="D147" s="17">
        <v>20560000</v>
      </c>
      <c r="E147" s="17">
        <v>22311000</v>
      </c>
      <c r="F147" s="17">
        <v>24058000</v>
      </c>
    </row>
    <row r="148" spans="1:6" x14ac:dyDescent="0.25">
      <c r="A148" s="16" t="s">
        <v>64</v>
      </c>
      <c r="B148" s="18">
        <v>35.366868831014401</v>
      </c>
      <c r="C148" s="18">
        <v>31.7045417065207</v>
      </c>
      <c r="D148" s="18">
        <v>31.310439351252601</v>
      </c>
      <c r="E148" s="18">
        <v>33.488434924875797</v>
      </c>
      <c r="F148" s="18">
        <v>33.393018252481099</v>
      </c>
    </row>
    <row r="149" spans="1:6" x14ac:dyDescent="0.25">
      <c r="A149" s="16" t="s">
        <v>2</v>
      </c>
      <c r="B149" s="16"/>
      <c r="C149" s="16"/>
      <c r="D149" s="16"/>
      <c r="E149" s="16"/>
      <c r="F149" s="16"/>
    </row>
    <row r="150" spans="1:6" x14ac:dyDescent="0.25">
      <c r="A150" s="19" t="s">
        <v>169</v>
      </c>
      <c r="B150" s="16"/>
      <c r="C150" s="16"/>
      <c r="D150" s="16"/>
      <c r="E150" s="16"/>
      <c r="F150" s="16"/>
    </row>
    <row r="151" spans="1:6" x14ac:dyDescent="0.25">
      <c r="A151" s="16" t="s">
        <v>72</v>
      </c>
      <c r="B151" s="17">
        <v>3785000</v>
      </c>
      <c r="C151" s="17">
        <v>3962000</v>
      </c>
      <c r="D151" s="17">
        <v>4525000</v>
      </c>
      <c r="E151" s="17">
        <v>4748000</v>
      </c>
      <c r="F151" s="17">
        <v>5515000</v>
      </c>
    </row>
    <row r="152" spans="1:6" x14ac:dyDescent="0.25">
      <c r="A152" s="16" t="s">
        <v>71</v>
      </c>
      <c r="B152" s="17">
        <v>1367000</v>
      </c>
      <c r="C152" s="17">
        <v>1538000</v>
      </c>
      <c r="D152" s="17">
        <v>1439000</v>
      </c>
      <c r="E152" s="17">
        <v>1843000</v>
      </c>
      <c r="F152" s="17">
        <v>1984000</v>
      </c>
    </row>
    <row r="153" spans="1:6" x14ac:dyDescent="0.25">
      <c r="A153" s="16" t="s">
        <v>70</v>
      </c>
      <c r="B153" s="18">
        <v>33.773534398144001</v>
      </c>
      <c r="C153" s="18">
        <v>39.219956444268497</v>
      </c>
      <c r="D153" s="18">
        <v>41.785945147289702</v>
      </c>
      <c r="E153" s="18">
        <v>41.759014951627101</v>
      </c>
      <c r="F153" s="18">
        <v>42.894921054678399</v>
      </c>
    </row>
    <row r="154" spans="1:6" x14ac:dyDescent="0.25">
      <c r="A154" s="16" t="s">
        <v>69</v>
      </c>
      <c r="B154" s="18">
        <v>34.6163585717903</v>
      </c>
      <c r="C154" s="18">
        <v>43.397291196388302</v>
      </c>
      <c r="D154" s="18">
        <v>38.8079827400216</v>
      </c>
      <c r="E154" s="18">
        <v>39.414029084687797</v>
      </c>
      <c r="F154" s="18">
        <v>39.5613160518445</v>
      </c>
    </row>
    <row r="155" spans="1:6" x14ac:dyDescent="0.25">
      <c r="A155" s="16" t="s">
        <v>68</v>
      </c>
      <c r="B155" s="17">
        <v>396000</v>
      </c>
      <c r="C155" s="17">
        <v>400000</v>
      </c>
      <c r="D155" s="17">
        <v>641000</v>
      </c>
      <c r="E155" s="17">
        <v>504000</v>
      </c>
      <c r="F155" s="17">
        <v>-427000</v>
      </c>
    </row>
    <row r="156" spans="1:6" x14ac:dyDescent="0.25">
      <c r="A156" s="16" t="s">
        <v>67</v>
      </c>
      <c r="B156" s="15" t="s">
        <v>66</v>
      </c>
      <c r="C156" s="18">
        <v>43.2900432900433</v>
      </c>
      <c r="D156" s="18">
        <v>31.192214111922102</v>
      </c>
      <c r="E156" s="18">
        <v>13.3900106269926</v>
      </c>
      <c r="F156" s="15" t="s">
        <v>66</v>
      </c>
    </row>
    <row r="157" spans="1:6" x14ac:dyDescent="0.25">
      <c r="A157" s="16" t="s">
        <v>65</v>
      </c>
      <c r="B157" s="17">
        <v>14159000</v>
      </c>
      <c r="C157" s="17">
        <v>15389000</v>
      </c>
      <c r="D157" s="17">
        <v>17077000</v>
      </c>
      <c r="E157" s="17">
        <v>18460000</v>
      </c>
      <c r="F157" s="17">
        <v>20324000</v>
      </c>
    </row>
    <row r="158" spans="1:6" x14ac:dyDescent="0.25">
      <c r="A158" s="16" t="s">
        <v>64</v>
      </c>
      <c r="B158" s="18">
        <v>28.063186268680401</v>
      </c>
      <c r="C158" s="18">
        <v>25.3784755433886</v>
      </c>
      <c r="D158" s="18">
        <v>26.006243813294802</v>
      </c>
      <c r="E158" s="18">
        <v>27.708148837488601</v>
      </c>
      <c r="F158" s="18">
        <v>28.210146436255101</v>
      </c>
    </row>
    <row r="159" spans="1:6" x14ac:dyDescent="0.25">
      <c r="A159" s="16" t="s">
        <v>2</v>
      </c>
      <c r="B159" s="16"/>
      <c r="C159" s="16"/>
      <c r="D159" s="16"/>
      <c r="E159" s="16"/>
      <c r="F159" s="16"/>
    </row>
    <row r="160" spans="1:6" x14ac:dyDescent="0.25">
      <c r="A160" s="19" t="s">
        <v>168</v>
      </c>
      <c r="B160" s="16"/>
      <c r="C160" s="16"/>
      <c r="D160" s="16"/>
      <c r="E160" s="16"/>
      <c r="F160" s="16"/>
    </row>
    <row r="161" spans="1:6" x14ac:dyDescent="0.25">
      <c r="A161" s="16" t="s">
        <v>72</v>
      </c>
      <c r="B161" s="15" t="s">
        <v>63</v>
      </c>
      <c r="C161" s="17">
        <v>0</v>
      </c>
      <c r="D161" s="17">
        <v>0</v>
      </c>
      <c r="E161" s="17">
        <v>0</v>
      </c>
      <c r="F161" s="17">
        <v>0</v>
      </c>
    </row>
    <row r="162" spans="1:6" x14ac:dyDescent="0.25">
      <c r="A162" s="16" t="s">
        <v>71</v>
      </c>
      <c r="B162" s="15" t="s">
        <v>63</v>
      </c>
      <c r="C162" s="17">
        <v>0</v>
      </c>
      <c r="D162" s="17">
        <v>0</v>
      </c>
      <c r="E162" s="17">
        <v>0</v>
      </c>
      <c r="F162" s="17">
        <v>0</v>
      </c>
    </row>
    <row r="163" spans="1:6" x14ac:dyDescent="0.25">
      <c r="A163" s="16" t="s">
        <v>70</v>
      </c>
      <c r="B163" s="15" t="s">
        <v>63</v>
      </c>
      <c r="C163" s="18">
        <v>0</v>
      </c>
      <c r="D163" s="18">
        <v>0</v>
      </c>
      <c r="E163" s="18">
        <v>0</v>
      </c>
      <c r="F163" s="18">
        <v>0</v>
      </c>
    </row>
    <row r="164" spans="1:6" x14ac:dyDescent="0.25">
      <c r="A164" s="16" t="s">
        <v>69</v>
      </c>
      <c r="B164" s="15" t="s">
        <v>63</v>
      </c>
      <c r="C164" s="18">
        <v>0</v>
      </c>
      <c r="D164" s="18">
        <v>0</v>
      </c>
      <c r="E164" s="18">
        <v>0</v>
      </c>
      <c r="F164" s="18">
        <v>0</v>
      </c>
    </row>
    <row r="165" spans="1:6" x14ac:dyDescent="0.25">
      <c r="A165" s="16" t="s">
        <v>68</v>
      </c>
      <c r="B165" s="15" t="s">
        <v>63</v>
      </c>
      <c r="C165" s="17">
        <v>371000</v>
      </c>
      <c r="D165" s="17">
        <v>528000</v>
      </c>
      <c r="E165" s="17">
        <v>579000</v>
      </c>
      <c r="F165" s="17">
        <v>616000</v>
      </c>
    </row>
    <row r="166" spans="1:6" x14ac:dyDescent="0.25">
      <c r="A166" s="16" t="s">
        <v>67</v>
      </c>
      <c r="B166" s="15" t="s">
        <v>63</v>
      </c>
      <c r="C166" s="18">
        <v>40.151515151515099</v>
      </c>
      <c r="D166" s="18">
        <v>25.6934306569343</v>
      </c>
      <c r="E166" s="18">
        <v>15.3825717321998</v>
      </c>
      <c r="F166" s="18">
        <v>49.122807017543899</v>
      </c>
    </row>
    <row r="167" spans="1:6" x14ac:dyDescent="0.25">
      <c r="A167" s="16" t="s">
        <v>65</v>
      </c>
      <c r="B167" s="15" t="s">
        <v>63</v>
      </c>
      <c r="C167" s="17">
        <v>9652000</v>
      </c>
      <c r="D167" s="17">
        <v>11619000</v>
      </c>
      <c r="E167" s="17">
        <v>12542000</v>
      </c>
      <c r="F167" s="17">
        <v>13047000</v>
      </c>
    </row>
    <row r="168" spans="1:6" x14ac:dyDescent="0.25">
      <c r="A168" s="16" t="s">
        <v>64</v>
      </c>
      <c r="B168" s="15" t="s">
        <v>63</v>
      </c>
      <c r="C168" s="18">
        <v>15.9174115241268</v>
      </c>
      <c r="D168" s="18">
        <v>17.694357724815401</v>
      </c>
      <c r="E168" s="18">
        <v>18.825330591537501</v>
      </c>
      <c r="F168" s="18">
        <v>18.109514886529301</v>
      </c>
    </row>
    <row r="169" spans="1:6" x14ac:dyDescent="0.25">
      <c r="A169" s="16" t="s">
        <v>2</v>
      </c>
      <c r="B169" s="16"/>
      <c r="C169" s="16"/>
      <c r="D169" s="16"/>
      <c r="E169" s="16"/>
      <c r="F169" s="16"/>
    </row>
    <row r="170" spans="1:6" x14ac:dyDescent="0.25">
      <c r="A170" s="19" t="s">
        <v>167</v>
      </c>
      <c r="B170" s="16"/>
      <c r="C170" s="16"/>
      <c r="D170" s="16"/>
      <c r="E170" s="16"/>
      <c r="F170" s="16"/>
    </row>
    <row r="171" spans="1:6" x14ac:dyDescent="0.25">
      <c r="A171" s="16" t="s">
        <v>72</v>
      </c>
      <c r="B171" s="15" t="s">
        <v>63</v>
      </c>
      <c r="C171" s="15" t="s">
        <v>63</v>
      </c>
      <c r="D171" s="17">
        <v>1454000</v>
      </c>
      <c r="E171" s="17">
        <v>1400000</v>
      </c>
      <c r="F171" s="17">
        <v>1997000</v>
      </c>
    </row>
    <row r="172" spans="1:6" x14ac:dyDescent="0.25">
      <c r="A172" s="16" t="s">
        <v>71</v>
      </c>
      <c r="B172" s="15" t="s">
        <v>63</v>
      </c>
      <c r="C172" s="15" t="s">
        <v>63</v>
      </c>
      <c r="D172" s="17">
        <v>736000</v>
      </c>
      <c r="E172" s="17">
        <v>879000</v>
      </c>
      <c r="F172" s="17">
        <v>802000</v>
      </c>
    </row>
    <row r="173" spans="1:6" x14ac:dyDescent="0.25">
      <c r="A173" s="16" t="s">
        <v>70</v>
      </c>
      <c r="B173" s="15" t="s">
        <v>63</v>
      </c>
      <c r="C173" s="15" t="s">
        <v>63</v>
      </c>
      <c r="D173" s="18">
        <v>13.4269092252286</v>
      </c>
      <c r="E173" s="18">
        <v>12.3131046613896</v>
      </c>
      <c r="F173" s="18">
        <v>15.5323948043867</v>
      </c>
    </row>
    <row r="174" spans="1:6" x14ac:dyDescent="0.25">
      <c r="A174" s="16" t="s">
        <v>69</v>
      </c>
      <c r="B174" s="15" t="s">
        <v>63</v>
      </c>
      <c r="C174" s="15" t="s">
        <v>63</v>
      </c>
      <c r="D174" s="18">
        <v>19.848975188781001</v>
      </c>
      <c r="E174" s="18">
        <v>18.798118049615098</v>
      </c>
      <c r="F174" s="18">
        <v>15.992023928215399</v>
      </c>
    </row>
    <row r="175" spans="1:6" x14ac:dyDescent="0.25">
      <c r="A175" s="16" t="s">
        <v>68</v>
      </c>
      <c r="B175" s="15" t="s">
        <v>63</v>
      </c>
      <c r="C175" s="15" t="s">
        <v>63</v>
      </c>
      <c r="D175" s="17">
        <v>247000</v>
      </c>
      <c r="E175" s="17">
        <v>580000</v>
      </c>
      <c r="F175" s="17">
        <v>682000</v>
      </c>
    </row>
    <row r="176" spans="1:6" x14ac:dyDescent="0.25">
      <c r="A176" s="16" t="s">
        <v>67</v>
      </c>
      <c r="B176" s="15" t="s">
        <v>63</v>
      </c>
      <c r="C176" s="15" t="s">
        <v>63</v>
      </c>
      <c r="D176" s="18">
        <v>12.0194647201946</v>
      </c>
      <c r="E176" s="18">
        <v>15.4091392136026</v>
      </c>
      <c r="F176" s="18">
        <v>54.385964912280699</v>
      </c>
    </row>
    <row r="177" spans="1:6" x14ac:dyDescent="0.25">
      <c r="A177" s="16" t="s">
        <v>65</v>
      </c>
      <c r="B177" s="15" t="s">
        <v>63</v>
      </c>
      <c r="C177" s="15" t="s">
        <v>63</v>
      </c>
      <c r="D177" s="17">
        <v>13660000</v>
      </c>
      <c r="E177" s="17">
        <v>12772000</v>
      </c>
      <c r="F177" s="17">
        <v>14408000</v>
      </c>
    </row>
    <row r="178" spans="1:6" x14ac:dyDescent="0.25">
      <c r="A178" s="16" t="s">
        <v>64</v>
      </c>
      <c r="B178" s="15" t="s">
        <v>63</v>
      </c>
      <c r="C178" s="15" t="s">
        <v>63</v>
      </c>
      <c r="D178" s="18">
        <v>20.802558440569602</v>
      </c>
      <c r="E178" s="18">
        <v>19.1705567146481</v>
      </c>
      <c r="F178" s="18">
        <v>19.998611978624499</v>
      </c>
    </row>
    <row r="179" spans="1:6" x14ac:dyDescent="0.25">
      <c r="A179" s="16" t="s">
        <v>2</v>
      </c>
      <c r="B179" s="16"/>
      <c r="C179" s="16"/>
      <c r="D179" s="16"/>
      <c r="E179" s="16"/>
      <c r="F179" s="16"/>
    </row>
    <row r="180" spans="1:6" x14ac:dyDescent="0.25">
      <c r="A180" s="19" t="s">
        <v>166</v>
      </c>
      <c r="B180" s="16"/>
      <c r="C180" s="16"/>
      <c r="D180" s="16"/>
      <c r="E180" s="16"/>
      <c r="F180" s="16"/>
    </row>
    <row r="181" spans="1:6" x14ac:dyDescent="0.25">
      <c r="A181" s="16" t="s">
        <v>72</v>
      </c>
      <c r="B181" s="15" t="s">
        <v>63</v>
      </c>
      <c r="C181" s="17">
        <v>0</v>
      </c>
      <c r="D181" s="17">
        <v>0</v>
      </c>
      <c r="E181" s="17">
        <v>0</v>
      </c>
      <c r="F181" s="17">
        <v>0</v>
      </c>
    </row>
    <row r="182" spans="1:6" x14ac:dyDescent="0.25">
      <c r="A182" s="16" t="s">
        <v>71</v>
      </c>
      <c r="B182" s="15" t="s">
        <v>63</v>
      </c>
      <c r="C182" s="17">
        <v>0</v>
      </c>
      <c r="D182" s="17">
        <v>0</v>
      </c>
      <c r="E182" s="17">
        <v>0</v>
      </c>
      <c r="F182" s="17">
        <v>0</v>
      </c>
    </row>
    <row r="183" spans="1:6" x14ac:dyDescent="0.25">
      <c r="A183" s="16" t="s">
        <v>70</v>
      </c>
      <c r="B183" s="15" t="s">
        <v>63</v>
      </c>
      <c r="C183" s="18">
        <v>0</v>
      </c>
      <c r="D183" s="18">
        <v>0</v>
      </c>
      <c r="E183" s="18">
        <v>0</v>
      </c>
      <c r="F183" s="18">
        <v>0</v>
      </c>
    </row>
    <row r="184" spans="1:6" x14ac:dyDescent="0.25">
      <c r="A184" s="16" t="s">
        <v>69</v>
      </c>
      <c r="B184" s="15" t="s">
        <v>63</v>
      </c>
      <c r="C184" s="18">
        <v>0</v>
      </c>
      <c r="D184" s="18">
        <v>0</v>
      </c>
      <c r="E184" s="18">
        <v>0</v>
      </c>
      <c r="F184" s="18">
        <v>0</v>
      </c>
    </row>
    <row r="185" spans="1:6" x14ac:dyDescent="0.25">
      <c r="A185" s="16" t="s">
        <v>68</v>
      </c>
      <c r="B185" s="15" t="s">
        <v>63</v>
      </c>
      <c r="C185" s="17">
        <v>156000</v>
      </c>
      <c r="D185" s="17">
        <v>328000</v>
      </c>
      <c r="E185" s="17">
        <v>1840000</v>
      </c>
      <c r="F185" s="17">
        <v>0</v>
      </c>
    </row>
    <row r="186" spans="1:6" x14ac:dyDescent="0.25">
      <c r="A186" s="16" t="s">
        <v>67</v>
      </c>
      <c r="B186" s="15" t="s">
        <v>63</v>
      </c>
      <c r="C186" s="18">
        <v>16.883116883116902</v>
      </c>
      <c r="D186" s="18">
        <v>15.9610705596107</v>
      </c>
      <c r="E186" s="18">
        <v>48.884165781084</v>
      </c>
      <c r="F186" s="18">
        <v>0</v>
      </c>
    </row>
    <row r="187" spans="1:6" x14ac:dyDescent="0.25">
      <c r="A187" s="16" t="s">
        <v>65</v>
      </c>
      <c r="B187" s="15" t="s">
        <v>63</v>
      </c>
      <c r="C187" s="17">
        <v>3718000</v>
      </c>
      <c r="D187" s="17">
        <v>3958000</v>
      </c>
      <c r="E187" s="17">
        <v>0</v>
      </c>
      <c r="F187" s="17">
        <v>0</v>
      </c>
    </row>
    <row r="188" spans="1:6" x14ac:dyDescent="0.25">
      <c r="A188" s="16" t="s">
        <v>64</v>
      </c>
      <c r="B188" s="15" t="s">
        <v>63</v>
      </c>
      <c r="C188" s="18">
        <v>6.1314687159866796</v>
      </c>
      <c r="D188" s="18">
        <v>6.0275641513744</v>
      </c>
      <c r="E188" s="18">
        <v>0</v>
      </c>
      <c r="F188" s="18">
        <v>0</v>
      </c>
    </row>
    <row r="189" spans="1:6" x14ac:dyDescent="0.25">
      <c r="A189" s="16" t="s">
        <v>2</v>
      </c>
      <c r="B189" s="16"/>
      <c r="C189" s="16"/>
      <c r="D189" s="16"/>
      <c r="E189" s="16"/>
      <c r="F189" s="16"/>
    </row>
    <row r="190" spans="1:6" x14ac:dyDescent="0.25">
      <c r="A190" s="19" t="s">
        <v>165</v>
      </c>
      <c r="B190" s="16"/>
      <c r="C190" s="16"/>
      <c r="D190" s="16"/>
      <c r="E190" s="16"/>
      <c r="F190" s="16"/>
    </row>
    <row r="191" spans="1:6" x14ac:dyDescent="0.25">
      <c r="A191" s="16" t="s">
        <v>72</v>
      </c>
      <c r="B191" s="17">
        <v>-1000</v>
      </c>
      <c r="C191" s="17">
        <v>0</v>
      </c>
      <c r="D191" s="17">
        <v>3000</v>
      </c>
      <c r="E191" s="17">
        <v>2000</v>
      </c>
      <c r="F191" s="17">
        <v>5000</v>
      </c>
    </row>
    <row r="192" spans="1:6" x14ac:dyDescent="0.25">
      <c r="A192" s="16" t="s">
        <v>71</v>
      </c>
      <c r="B192" s="17">
        <v>18000</v>
      </c>
      <c r="C192" s="17">
        <v>14000</v>
      </c>
      <c r="D192" s="17">
        <v>9000</v>
      </c>
      <c r="E192" s="17">
        <v>12000</v>
      </c>
      <c r="F192" s="17">
        <v>9000</v>
      </c>
    </row>
    <row r="193" spans="1:6" x14ac:dyDescent="0.25">
      <c r="A193" s="16" t="s">
        <v>70</v>
      </c>
      <c r="B193" s="15" t="s">
        <v>66</v>
      </c>
      <c r="C193" s="18">
        <v>0</v>
      </c>
      <c r="D193" s="18">
        <v>2.77033890479269E-2</v>
      </c>
      <c r="E193" s="18">
        <v>1.75901495162709E-2</v>
      </c>
      <c r="F193" s="18">
        <v>3.8889320992455498E-2</v>
      </c>
    </row>
    <row r="194" spans="1:6" x14ac:dyDescent="0.25">
      <c r="A194" s="16" t="s">
        <v>69</v>
      </c>
      <c r="B194" s="18">
        <v>0.455811597872879</v>
      </c>
      <c r="C194" s="18">
        <v>0.39503386004514701</v>
      </c>
      <c r="D194" s="18">
        <v>0.242718446601942</v>
      </c>
      <c r="E194" s="18">
        <v>0.256629597946963</v>
      </c>
      <c r="F194" s="18">
        <v>0.17946161515453601</v>
      </c>
    </row>
    <row r="195" spans="1:6" x14ac:dyDescent="0.25">
      <c r="A195" s="16" t="s">
        <v>68</v>
      </c>
      <c r="B195" s="17">
        <v>-1304000</v>
      </c>
      <c r="C195" s="17">
        <v>-620000</v>
      </c>
      <c r="D195" s="17">
        <v>-515000</v>
      </c>
      <c r="E195" s="17">
        <v>-563000</v>
      </c>
      <c r="F195" s="17">
        <v>-436000</v>
      </c>
    </row>
    <row r="196" spans="1:6" x14ac:dyDescent="0.25">
      <c r="A196" s="16" t="s">
        <v>67</v>
      </c>
      <c r="B196" s="15" t="s">
        <v>66</v>
      </c>
      <c r="C196" s="15" t="s">
        <v>66</v>
      </c>
      <c r="D196" s="15" t="s">
        <v>66</v>
      </c>
      <c r="E196" s="15" t="s">
        <v>66</v>
      </c>
      <c r="F196" s="15" t="s">
        <v>66</v>
      </c>
    </row>
    <row r="197" spans="1:6" x14ac:dyDescent="0.25">
      <c r="A197" s="16" t="s">
        <v>65</v>
      </c>
      <c r="B197" s="17">
        <v>915000</v>
      </c>
      <c r="C197" s="17">
        <v>1070000</v>
      </c>
      <c r="D197" s="17">
        <v>763000</v>
      </c>
      <c r="E197" s="17">
        <v>1215000</v>
      </c>
      <c r="F197" s="17">
        <v>1399000</v>
      </c>
    </row>
    <row r="198" spans="1:6" x14ac:dyDescent="0.25">
      <c r="A198" s="16" t="s">
        <v>64</v>
      </c>
      <c r="B198" s="18">
        <v>1.8135331192769699</v>
      </c>
      <c r="C198" s="18">
        <v>1.7645700715722801</v>
      </c>
      <c r="D198" s="18">
        <v>1.16195842534074</v>
      </c>
      <c r="E198" s="18">
        <v>1.8236945199105401</v>
      </c>
      <c r="F198" s="18">
        <v>1.9418419043653301</v>
      </c>
    </row>
    <row r="199" spans="1:6" x14ac:dyDescent="0.25">
      <c r="A199" s="16" t="s">
        <v>2</v>
      </c>
      <c r="B199" s="16"/>
      <c r="C199" s="16"/>
      <c r="D199" s="16"/>
      <c r="E199" s="16"/>
      <c r="F199" s="16"/>
    </row>
    <row r="200" spans="1:6" x14ac:dyDescent="0.25">
      <c r="A200" s="19" t="s">
        <v>164</v>
      </c>
      <c r="B200" s="16"/>
      <c r="C200" s="16"/>
      <c r="D200" s="16"/>
      <c r="E200" s="16"/>
      <c r="F200" s="16"/>
    </row>
    <row r="201" spans="1:6" x14ac:dyDescent="0.25">
      <c r="A201" s="16" t="s">
        <v>72</v>
      </c>
      <c r="B201" s="15" t="s">
        <v>63</v>
      </c>
      <c r="C201" s="17">
        <v>-3000</v>
      </c>
      <c r="D201" s="17">
        <v>-3000</v>
      </c>
      <c r="E201" s="17">
        <v>-3000</v>
      </c>
      <c r="F201" s="17">
        <v>-1000</v>
      </c>
    </row>
    <row r="202" spans="1:6" x14ac:dyDescent="0.25">
      <c r="A202" s="16" t="s">
        <v>71</v>
      </c>
      <c r="B202" s="15" t="s">
        <v>63</v>
      </c>
      <c r="C202" s="17">
        <v>0</v>
      </c>
      <c r="D202" s="17">
        <v>0</v>
      </c>
      <c r="E202" s="17">
        <v>0</v>
      </c>
      <c r="F202" s="17">
        <v>0</v>
      </c>
    </row>
    <row r="203" spans="1:6" x14ac:dyDescent="0.25">
      <c r="A203" s="16" t="s">
        <v>70</v>
      </c>
      <c r="B203" s="15" t="s">
        <v>63</v>
      </c>
      <c r="C203" s="15" t="s">
        <v>66</v>
      </c>
      <c r="D203" s="15" t="s">
        <v>66</v>
      </c>
      <c r="E203" s="15" t="s">
        <v>66</v>
      </c>
      <c r="F203" s="15" t="s">
        <v>66</v>
      </c>
    </row>
    <row r="204" spans="1:6" x14ac:dyDescent="0.25">
      <c r="A204" s="16" t="s">
        <v>69</v>
      </c>
      <c r="B204" s="15" t="s">
        <v>63</v>
      </c>
      <c r="C204" s="18">
        <v>0</v>
      </c>
      <c r="D204" s="18">
        <v>0</v>
      </c>
      <c r="E204" s="18">
        <v>0</v>
      </c>
      <c r="F204" s="18">
        <v>0</v>
      </c>
    </row>
    <row r="205" spans="1:6" x14ac:dyDescent="0.25">
      <c r="A205" s="16" t="s">
        <v>68</v>
      </c>
      <c r="B205" s="15" t="s">
        <v>63</v>
      </c>
      <c r="C205" s="17">
        <v>0</v>
      </c>
      <c r="D205" s="17">
        <v>0</v>
      </c>
      <c r="E205" s="17">
        <v>0</v>
      </c>
      <c r="F205" s="17">
        <v>0</v>
      </c>
    </row>
    <row r="206" spans="1:6" x14ac:dyDescent="0.25">
      <c r="A206" s="16" t="s">
        <v>67</v>
      </c>
      <c r="B206" s="15" t="s">
        <v>63</v>
      </c>
      <c r="C206" s="18">
        <v>0</v>
      </c>
      <c r="D206" s="18">
        <v>0</v>
      </c>
      <c r="E206" s="18">
        <v>0</v>
      </c>
      <c r="F206" s="18">
        <v>0</v>
      </c>
    </row>
    <row r="207" spans="1:6" x14ac:dyDescent="0.25">
      <c r="A207" s="16" t="s">
        <v>65</v>
      </c>
      <c r="B207" s="15" t="s">
        <v>63</v>
      </c>
      <c r="C207" s="17">
        <v>0</v>
      </c>
      <c r="D207" s="17">
        <v>0</v>
      </c>
      <c r="E207" s="17">
        <v>0</v>
      </c>
      <c r="F207" s="17">
        <v>0</v>
      </c>
    </row>
    <row r="208" spans="1:6" x14ac:dyDescent="0.25">
      <c r="A208" s="16" t="s">
        <v>64</v>
      </c>
      <c r="B208" s="15" t="s">
        <v>63</v>
      </c>
      <c r="C208" s="18">
        <v>0</v>
      </c>
      <c r="D208" s="18">
        <v>0</v>
      </c>
      <c r="E208" s="18">
        <v>0</v>
      </c>
      <c r="F208" s="18">
        <v>0</v>
      </c>
    </row>
    <row r="209" spans="1:6" x14ac:dyDescent="0.25">
      <c r="A209" s="16" t="s">
        <v>2</v>
      </c>
      <c r="B209" s="16"/>
      <c r="C209" s="16"/>
      <c r="D209" s="16"/>
      <c r="E209" s="16"/>
      <c r="F209" s="16"/>
    </row>
    <row r="210" spans="1:6" x14ac:dyDescent="0.25">
      <c r="A210" s="19" t="s">
        <v>163</v>
      </c>
      <c r="B210" s="16"/>
      <c r="C210" s="16"/>
      <c r="D210" s="16"/>
      <c r="E210" s="16"/>
      <c r="F210" s="16"/>
    </row>
    <row r="211" spans="1:6" x14ac:dyDescent="0.25">
      <c r="A211" s="16" t="s">
        <v>72</v>
      </c>
      <c r="B211" s="17">
        <v>-450000</v>
      </c>
      <c r="C211" s="17">
        <v>-397000</v>
      </c>
      <c r="D211" s="17">
        <v>-85000</v>
      </c>
      <c r="E211" s="17">
        <v>-90000</v>
      </c>
      <c r="F211" s="17">
        <v>-163000</v>
      </c>
    </row>
    <row r="212" spans="1:6" x14ac:dyDescent="0.25">
      <c r="A212" s="16" t="s">
        <v>71</v>
      </c>
      <c r="B212" s="17">
        <v>0</v>
      </c>
      <c r="C212" s="17">
        <v>0</v>
      </c>
      <c r="D212" s="17">
        <v>0</v>
      </c>
      <c r="E212" s="17">
        <v>0</v>
      </c>
      <c r="F212" s="17">
        <v>0</v>
      </c>
    </row>
    <row r="213" spans="1:6" x14ac:dyDescent="0.25">
      <c r="A213" s="16" t="s">
        <v>70</v>
      </c>
      <c r="B213" s="15" t="s">
        <v>66</v>
      </c>
      <c r="C213" s="15" t="s">
        <v>66</v>
      </c>
      <c r="D213" s="15" t="s">
        <v>66</v>
      </c>
      <c r="E213" s="15" t="s">
        <v>66</v>
      </c>
      <c r="F213" s="15" t="s">
        <v>66</v>
      </c>
    </row>
    <row r="214" spans="1:6" x14ac:dyDescent="0.25">
      <c r="A214" s="16" t="s">
        <v>69</v>
      </c>
      <c r="B214" s="18">
        <v>0</v>
      </c>
      <c r="C214" s="18">
        <v>0</v>
      </c>
      <c r="D214" s="18">
        <v>0</v>
      </c>
      <c r="E214" s="18">
        <v>0</v>
      </c>
      <c r="F214" s="18">
        <v>0</v>
      </c>
    </row>
    <row r="215" spans="1:6" x14ac:dyDescent="0.25">
      <c r="A215" s="16" t="s">
        <v>68</v>
      </c>
      <c r="B215" s="17">
        <v>0</v>
      </c>
      <c r="C215" s="17">
        <v>0</v>
      </c>
      <c r="D215" s="17">
        <v>0</v>
      </c>
      <c r="E215" s="17">
        <v>0</v>
      </c>
      <c r="F215" s="17">
        <v>0</v>
      </c>
    </row>
    <row r="216" spans="1:6" x14ac:dyDescent="0.25">
      <c r="A216" s="16" t="s">
        <v>67</v>
      </c>
      <c r="B216" s="18">
        <v>0</v>
      </c>
      <c r="C216" s="18">
        <v>0</v>
      </c>
      <c r="D216" s="18">
        <v>0</v>
      </c>
      <c r="E216" s="18">
        <v>0</v>
      </c>
      <c r="F216" s="18">
        <v>0</v>
      </c>
    </row>
    <row r="217" spans="1:6" x14ac:dyDescent="0.25">
      <c r="A217" s="16" t="s">
        <v>65</v>
      </c>
      <c r="B217" s="17">
        <v>-2848000</v>
      </c>
      <c r="C217" s="17">
        <v>-4190000</v>
      </c>
      <c r="D217" s="17">
        <v>-1972000</v>
      </c>
      <c r="E217" s="17">
        <v>-677000</v>
      </c>
      <c r="F217" s="17">
        <v>-1191000</v>
      </c>
    </row>
    <row r="218" spans="1:6" x14ac:dyDescent="0.25">
      <c r="A218" s="16" t="s">
        <v>64</v>
      </c>
      <c r="B218" s="15" t="s">
        <v>66</v>
      </c>
      <c r="C218" s="15" t="s">
        <v>66</v>
      </c>
      <c r="D218" s="15" t="s">
        <v>66</v>
      </c>
      <c r="E218" s="15" t="s">
        <v>66</v>
      </c>
      <c r="F218" s="15" t="s">
        <v>66</v>
      </c>
    </row>
    <row r="219" spans="1:6" x14ac:dyDescent="0.25">
      <c r="A219" s="16" t="s">
        <v>2</v>
      </c>
      <c r="B219" s="16"/>
      <c r="C219" s="16"/>
      <c r="D219" s="16"/>
      <c r="E219" s="16"/>
      <c r="F219" s="16"/>
    </row>
    <row r="220" spans="1:6" x14ac:dyDescent="0.25">
      <c r="A220" s="19" t="s">
        <v>162</v>
      </c>
      <c r="B220" s="16"/>
      <c r="C220" s="16"/>
      <c r="D220" s="16"/>
      <c r="E220" s="16"/>
      <c r="F220" s="16"/>
    </row>
    <row r="221" spans="1:6" x14ac:dyDescent="0.25">
      <c r="A221" s="16" t="s">
        <v>72</v>
      </c>
      <c r="B221" s="17">
        <v>94000</v>
      </c>
      <c r="C221" s="17">
        <v>124000</v>
      </c>
      <c r="D221" s="17">
        <v>10000</v>
      </c>
      <c r="E221" s="15" t="s">
        <v>63</v>
      </c>
      <c r="F221" s="15" t="s">
        <v>63</v>
      </c>
    </row>
    <row r="222" spans="1:6" x14ac:dyDescent="0.25">
      <c r="A222" s="16" t="s">
        <v>71</v>
      </c>
      <c r="B222" s="17">
        <v>497000</v>
      </c>
      <c r="C222" s="17">
        <v>51000</v>
      </c>
      <c r="D222" s="17">
        <v>2000</v>
      </c>
      <c r="E222" s="15" t="s">
        <v>63</v>
      </c>
      <c r="F222" s="15" t="s">
        <v>63</v>
      </c>
    </row>
    <row r="223" spans="1:6" x14ac:dyDescent="0.25">
      <c r="A223" s="16" t="s">
        <v>70</v>
      </c>
      <c r="B223" s="18">
        <v>0.83876148835549202</v>
      </c>
      <c r="C223" s="18">
        <v>1.22747970698872</v>
      </c>
      <c r="D223" s="18">
        <v>9.2344630159756205E-2</v>
      </c>
      <c r="E223" s="15" t="s">
        <v>63</v>
      </c>
      <c r="F223" s="15" t="s">
        <v>63</v>
      </c>
    </row>
    <row r="224" spans="1:6" x14ac:dyDescent="0.25">
      <c r="A224" s="16" t="s">
        <v>69</v>
      </c>
      <c r="B224" s="18">
        <v>12.5854646746012</v>
      </c>
      <c r="C224" s="18">
        <v>1.4390519187358899</v>
      </c>
      <c r="D224" s="18">
        <v>5.39374325782093E-2</v>
      </c>
      <c r="E224" s="15" t="s">
        <v>63</v>
      </c>
      <c r="F224" s="15" t="s">
        <v>63</v>
      </c>
    </row>
    <row r="225" spans="1:6" x14ac:dyDescent="0.25">
      <c r="A225" s="16" t="s">
        <v>68</v>
      </c>
      <c r="B225" s="17">
        <v>252000</v>
      </c>
      <c r="C225" s="17">
        <v>328000</v>
      </c>
      <c r="D225" s="17">
        <v>59000</v>
      </c>
      <c r="E225" s="15" t="s">
        <v>63</v>
      </c>
      <c r="F225" s="15" t="s">
        <v>63</v>
      </c>
    </row>
    <row r="226" spans="1:6" x14ac:dyDescent="0.25">
      <c r="A226" s="16" t="s">
        <v>67</v>
      </c>
      <c r="B226" s="18">
        <v>98.4375</v>
      </c>
      <c r="C226" s="18">
        <v>35.497835497835503</v>
      </c>
      <c r="D226" s="18">
        <v>2.8710462287104601</v>
      </c>
      <c r="E226" s="15" t="s">
        <v>63</v>
      </c>
      <c r="F226" s="15" t="s">
        <v>63</v>
      </c>
    </row>
    <row r="227" spans="1:6" x14ac:dyDescent="0.25">
      <c r="A227" s="16" t="s">
        <v>65</v>
      </c>
      <c r="B227" s="17">
        <v>2898000</v>
      </c>
      <c r="C227" s="17">
        <v>2549000</v>
      </c>
      <c r="D227" s="17">
        <v>0</v>
      </c>
      <c r="E227" s="15" t="s">
        <v>63</v>
      </c>
      <c r="F227" s="15" t="s">
        <v>63</v>
      </c>
    </row>
    <row r="228" spans="1:6" x14ac:dyDescent="0.25">
      <c r="A228" s="16" t="s">
        <v>64</v>
      </c>
      <c r="B228" s="18">
        <v>5.7438458794149101</v>
      </c>
      <c r="C228" s="18">
        <v>4.2036346845212602</v>
      </c>
      <c r="D228" s="18">
        <v>0</v>
      </c>
      <c r="E228" s="15" t="s">
        <v>63</v>
      </c>
      <c r="F228" s="15" t="s">
        <v>63</v>
      </c>
    </row>
    <row r="229" spans="1:6" x14ac:dyDescent="0.25">
      <c r="A229" s="16" t="s">
        <v>2</v>
      </c>
      <c r="B229" s="16"/>
      <c r="C229" s="16"/>
      <c r="D229" s="16"/>
      <c r="E229" s="16"/>
      <c r="F229" s="16"/>
    </row>
    <row r="230" spans="1:6" x14ac:dyDescent="0.25">
      <c r="A230" s="19" t="s">
        <v>161</v>
      </c>
      <c r="B230" s="16"/>
      <c r="C230" s="16"/>
      <c r="D230" s="16"/>
      <c r="E230" s="16"/>
      <c r="F230" s="16"/>
    </row>
    <row r="231" spans="1:6" x14ac:dyDescent="0.25">
      <c r="A231" s="16" t="s">
        <v>72</v>
      </c>
      <c r="B231" s="17">
        <v>1196000</v>
      </c>
      <c r="C231" s="17">
        <v>1376000</v>
      </c>
      <c r="D231" s="15" t="s">
        <v>63</v>
      </c>
      <c r="E231" s="15" t="s">
        <v>63</v>
      </c>
      <c r="F231" s="15" t="s">
        <v>63</v>
      </c>
    </row>
    <row r="232" spans="1:6" x14ac:dyDescent="0.25">
      <c r="A232" s="16" t="s">
        <v>71</v>
      </c>
      <c r="B232" s="17">
        <v>248000</v>
      </c>
      <c r="C232" s="17">
        <v>368000</v>
      </c>
      <c r="D232" s="15" t="s">
        <v>63</v>
      </c>
      <c r="E232" s="15" t="s">
        <v>63</v>
      </c>
      <c r="F232" s="15" t="s">
        <v>63</v>
      </c>
    </row>
    <row r="233" spans="1:6" x14ac:dyDescent="0.25">
      <c r="A233" s="16" t="s">
        <v>70</v>
      </c>
      <c r="B233" s="18">
        <v>10.671901490140099</v>
      </c>
      <c r="C233" s="18">
        <v>13.6210651356167</v>
      </c>
      <c r="D233" s="15" t="s">
        <v>63</v>
      </c>
      <c r="E233" s="15" t="s">
        <v>63</v>
      </c>
      <c r="F233" s="15" t="s">
        <v>63</v>
      </c>
    </row>
    <row r="234" spans="1:6" x14ac:dyDescent="0.25">
      <c r="A234" s="16" t="s">
        <v>69</v>
      </c>
      <c r="B234" s="18">
        <v>6.2800709040263403</v>
      </c>
      <c r="C234" s="18">
        <v>10.3837471783296</v>
      </c>
      <c r="D234" s="15" t="s">
        <v>63</v>
      </c>
      <c r="E234" s="15" t="s">
        <v>63</v>
      </c>
      <c r="F234" s="15" t="s">
        <v>63</v>
      </c>
    </row>
    <row r="235" spans="1:6" x14ac:dyDescent="0.25">
      <c r="A235" s="16" t="s">
        <v>68</v>
      </c>
      <c r="B235" s="17">
        <v>169000</v>
      </c>
      <c r="C235" s="17">
        <v>237000</v>
      </c>
      <c r="D235" s="15" t="s">
        <v>63</v>
      </c>
      <c r="E235" s="15" t="s">
        <v>63</v>
      </c>
      <c r="F235" s="15" t="s">
        <v>63</v>
      </c>
    </row>
    <row r="236" spans="1:6" x14ac:dyDescent="0.25">
      <c r="A236" s="16" t="s">
        <v>67</v>
      </c>
      <c r="B236" s="18">
        <v>66.015625</v>
      </c>
      <c r="C236" s="18">
        <v>25.649350649350598</v>
      </c>
      <c r="D236" s="15" t="s">
        <v>63</v>
      </c>
      <c r="E236" s="15" t="s">
        <v>63</v>
      </c>
      <c r="F236" s="15" t="s">
        <v>63</v>
      </c>
    </row>
    <row r="237" spans="1:6" x14ac:dyDescent="0.25">
      <c r="A237" s="16" t="s">
        <v>65</v>
      </c>
      <c r="B237" s="17">
        <v>8554000</v>
      </c>
      <c r="C237" s="17">
        <v>9165000</v>
      </c>
      <c r="D237" s="15" t="s">
        <v>63</v>
      </c>
      <c r="E237" s="15" t="s">
        <v>63</v>
      </c>
      <c r="F237" s="15" t="s">
        <v>63</v>
      </c>
    </row>
    <row r="238" spans="1:6" x14ac:dyDescent="0.25">
      <c r="A238" s="16" t="s">
        <v>64</v>
      </c>
      <c r="B238" s="18">
        <v>16.954057160978302</v>
      </c>
      <c r="C238" s="18">
        <v>15.114284771925201</v>
      </c>
      <c r="D238" s="15" t="s">
        <v>63</v>
      </c>
      <c r="E238" s="15" t="s">
        <v>63</v>
      </c>
      <c r="F238" s="15" t="s">
        <v>63</v>
      </c>
    </row>
    <row r="239" spans="1:6" x14ac:dyDescent="0.25">
      <c r="A239" s="16" t="s">
        <v>2</v>
      </c>
      <c r="B239" s="16"/>
      <c r="C239" s="16"/>
      <c r="D239" s="16"/>
      <c r="E239" s="16"/>
      <c r="F239" s="16"/>
    </row>
    <row r="240" spans="1:6" x14ac:dyDescent="0.25">
      <c r="A240" s="19" t="s">
        <v>160</v>
      </c>
      <c r="B240" s="16"/>
      <c r="C240" s="16"/>
      <c r="D240" s="16"/>
      <c r="E240" s="16"/>
      <c r="F240" s="16"/>
    </row>
    <row r="241" spans="1:6" x14ac:dyDescent="0.25">
      <c r="A241" s="16" t="s">
        <v>72</v>
      </c>
      <c r="B241" s="15" t="s">
        <v>63</v>
      </c>
      <c r="C241" s="17">
        <v>472000</v>
      </c>
      <c r="D241" s="15" t="s">
        <v>63</v>
      </c>
      <c r="E241" s="15" t="s">
        <v>63</v>
      </c>
      <c r="F241" s="15" t="s">
        <v>63</v>
      </c>
    </row>
    <row r="242" spans="1:6" x14ac:dyDescent="0.25">
      <c r="A242" s="16" t="s">
        <v>71</v>
      </c>
      <c r="B242" s="15" t="s">
        <v>63</v>
      </c>
      <c r="C242" s="17">
        <v>31000</v>
      </c>
      <c r="D242" s="15" t="s">
        <v>63</v>
      </c>
      <c r="E242" s="15" t="s">
        <v>63</v>
      </c>
      <c r="F242" s="15" t="s">
        <v>63</v>
      </c>
    </row>
    <row r="243" spans="1:6" x14ac:dyDescent="0.25">
      <c r="A243" s="16" t="s">
        <v>70</v>
      </c>
      <c r="B243" s="15" t="s">
        <v>63</v>
      </c>
      <c r="C243" s="18">
        <v>4.6723421104731697</v>
      </c>
      <c r="D243" s="15" t="s">
        <v>63</v>
      </c>
      <c r="E243" s="15" t="s">
        <v>63</v>
      </c>
      <c r="F243" s="15" t="s">
        <v>63</v>
      </c>
    </row>
    <row r="244" spans="1:6" x14ac:dyDescent="0.25">
      <c r="A244" s="16" t="s">
        <v>69</v>
      </c>
      <c r="B244" s="15" t="s">
        <v>63</v>
      </c>
      <c r="C244" s="18">
        <v>0.87471783295711103</v>
      </c>
      <c r="D244" s="15" t="s">
        <v>63</v>
      </c>
      <c r="E244" s="15" t="s">
        <v>63</v>
      </c>
      <c r="F244" s="15" t="s">
        <v>63</v>
      </c>
    </row>
    <row r="245" spans="1:6" x14ac:dyDescent="0.25">
      <c r="A245" s="16" t="s">
        <v>68</v>
      </c>
      <c r="B245" s="15" t="s">
        <v>63</v>
      </c>
      <c r="C245" s="17">
        <v>-617000</v>
      </c>
      <c r="D245" s="15" t="s">
        <v>63</v>
      </c>
      <c r="E245" s="15" t="s">
        <v>63</v>
      </c>
      <c r="F245" s="15" t="s">
        <v>63</v>
      </c>
    </row>
    <row r="246" spans="1:6" x14ac:dyDescent="0.25">
      <c r="A246" s="16" t="s">
        <v>67</v>
      </c>
      <c r="B246" s="15" t="s">
        <v>63</v>
      </c>
      <c r="C246" s="15" t="s">
        <v>66</v>
      </c>
      <c r="D246" s="15" t="s">
        <v>63</v>
      </c>
      <c r="E246" s="15" t="s">
        <v>63</v>
      </c>
      <c r="F246" s="15" t="s">
        <v>63</v>
      </c>
    </row>
    <row r="247" spans="1:6" x14ac:dyDescent="0.25">
      <c r="A247" s="16" t="s">
        <v>65</v>
      </c>
      <c r="B247" s="15" t="s">
        <v>63</v>
      </c>
      <c r="C247" s="17">
        <v>4060000</v>
      </c>
      <c r="D247" s="15" t="s">
        <v>63</v>
      </c>
      <c r="E247" s="15" t="s">
        <v>63</v>
      </c>
      <c r="F247" s="15" t="s">
        <v>63</v>
      </c>
    </row>
    <row r="248" spans="1:6" x14ac:dyDescent="0.25">
      <c r="A248" s="16" t="s">
        <v>64</v>
      </c>
      <c r="B248" s="15" t="s">
        <v>63</v>
      </c>
      <c r="C248" s="18">
        <v>6.6954714865265998</v>
      </c>
      <c r="D248" s="15" t="s">
        <v>63</v>
      </c>
      <c r="E248" s="15" t="s">
        <v>63</v>
      </c>
      <c r="F248" s="15" t="s">
        <v>63</v>
      </c>
    </row>
    <row r="249" spans="1:6" x14ac:dyDescent="0.25">
      <c r="A249" s="16" t="s">
        <v>2</v>
      </c>
      <c r="B249" s="16"/>
      <c r="C249" s="16"/>
      <c r="D249" s="16"/>
      <c r="E249" s="16"/>
      <c r="F249" s="16"/>
    </row>
    <row r="250" spans="1:6" x14ac:dyDescent="0.25">
      <c r="A250" s="19" t="s">
        <v>159</v>
      </c>
      <c r="B250" s="16"/>
      <c r="C250" s="16"/>
      <c r="D250" s="16"/>
      <c r="E250" s="16"/>
      <c r="F250" s="16"/>
    </row>
    <row r="251" spans="1:6" x14ac:dyDescent="0.25">
      <c r="A251" s="16" t="s">
        <v>72</v>
      </c>
      <c r="B251" s="17">
        <v>1567000</v>
      </c>
      <c r="C251" s="15" t="s">
        <v>63</v>
      </c>
      <c r="D251" s="15" t="s">
        <v>63</v>
      </c>
      <c r="E251" s="15" t="s">
        <v>63</v>
      </c>
      <c r="F251" s="15" t="s">
        <v>63</v>
      </c>
    </row>
    <row r="252" spans="1:6" x14ac:dyDescent="0.25">
      <c r="A252" s="16" t="s">
        <v>71</v>
      </c>
      <c r="B252" s="17">
        <v>244000</v>
      </c>
      <c r="C252" s="15" t="s">
        <v>63</v>
      </c>
      <c r="D252" s="15" t="s">
        <v>63</v>
      </c>
      <c r="E252" s="15" t="s">
        <v>63</v>
      </c>
      <c r="F252" s="15" t="s">
        <v>63</v>
      </c>
    </row>
    <row r="253" spans="1:6" x14ac:dyDescent="0.25">
      <c r="A253" s="16" t="s">
        <v>70</v>
      </c>
      <c r="B253" s="18">
        <v>13.9823324707772</v>
      </c>
      <c r="C253" s="15" t="s">
        <v>63</v>
      </c>
      <c r="D253" s="15" t="s">
        <v>63</v>
      </c>
      <c r="E253" s="15" t="s">
        <v>63</v>
      </c>
      <c r="F253" s="15" t="s">
        <v>63</v>
      </c>
    </row>
    <row r="254" spans="1:6" x14ac:dyDescent="0.25">
      <c r="A254" s="16" t="s">
        <v>69</v>
      </c>
      <c r="B254" s="18">
        <v>6.1787794378323602</v>
      </c>
      <c r="C254" s="15" t="s">
        <v>63</v>
      </c>
      <c r="D254" s="15" t="s">
        <v>63</v>
      </c>
      <c r="E254" s="15" t="s">
        <v>63</v>
      </c>
      <c r="F254" s="15" t="s">
        <v>63</v>
      </c>
    </row>
    <row r="255" spans="1:6" x14ac:dyDescent="0.25">
      <c r="A255" s="16" t="s">
        <v>68</v>
      </c>
      <c r="B255" s="17">
        <v>186000</v>
      </c>
      <c r="C255" s="15" t="s">
        <v>63</v>
      </c>
      <c r="D255" s="15" t="s">
        <v>63</v>
      </c>
      <c r="E255" s="15" t="s">
        <v>63</v>
      </c>
      <c r="F255" s="15" t="s">
        <v>63</v>
      </c>
    </row>
    <row r="256" spans="1:6" x14ac:dyDescent="0.25">
      <c r="A256" s="16" t="s">
        <v>67</v>
      </c>
      <c r="B256" s="18">
        <v>72.65625</v>
      </c>
      <c r="C256" s="15" t="s">
        <v>63</v>
      </c>
      <c r="D256" s="15" t="s">
        <v>63</v>
      </c>
      <c r="E256" s="15" t="s">
        <v>63</v>
      </c>
      <c r="F256" s="15" t="s">
        <v>63</v>
      </c>
    </row>
    <row r="257" spans="1:6" x14ac:dyDescent="0.25">
      <c r="A257" s="16" t="s">
        <v>65</v>
      </c>
      <c r="B257" s="17">
        <v>4060000</v>
      </c>
      <c r="C257" s="15" t="s">
        <v>63</v>
      </c>
      <c r="D257" s="15" t="s">
        <v>63</v>
      </c>
      <c r="E257" s="15" t="s">
        <v>63</v>
      </c>
      <c r="F257" s="15" t="s">
        <v>63</v>
      </c>
    </row>
    <row r="258" spans="1:6" x14ac:dyDescent="0.25">
      <c r="A258" s="16" t="s">
        <v>64</v>
      </c>
      <c r="B258" s="18">
        <v>8.0469338407262097</v>
      </c>
      <c r="C258" s="15" t="s">
        <v>63</v>
      </c>
      <c r="D258" s="15" t="s">
        <v>63</v>
      </c>
      <c r="E258" s="15" t="s">
        <v>63</v>
      </c>
      <c r="F258" s="15" t="s">
        <v>63</v>
      </c>
    </row>
    <row r="259" spans="1:6" x14ac:dyDescent="0.25">
      <c r="A259" s="16" t="s">
        <v>2</v>
      </c>
      <c r="B259" s="16"/>
      <c r="C259" s="16"/>
      <c r="D259" s="16"/>
      <c r="E259" s="16"/>
      <c r="F259" s="16"/>
    </row>
    <row r="260" spans="1:6" x14ac:dyDescent="0.25">
      <c r="A260" s="19" t="s">
        <v>158</v>
      </c>
      <c r="B260" s="16"/>
      <c r="C260" s="16"/>
      <c r="D260" s="16"/>
      <c r="E260" s="16"/>
      <c r="F260" s="16"/>
    </row>
    <row r="261" spans="1:6" x14ac:dyDescent="0.25">
      <c r="A261" s="16" t="s">
        <v>72</v>
      </c>
      <c r="B261" s="17">
        <v>540000</v>
      </c>
      <c r="C261" s="15" t="s">
        <v>63</v>
      </c>
      <c r="D261" s="15" t="s">
        <v>63</v>
      </c>
      <c r="E261" s="15" t="s">
        <v>63</v>
      </c>
      <c r="F261" s="15" t="s">
        <v>63</v>
      </c>
    </row>
    <row r="262" spans="1:6" x14ac:dyDescent="0.25">
      <c r="A262" s="16" t="s">
        <v>71</v>
      </c>
      <c r="B262" s="17">
        <v>20000</v>
      </c>
      <c r="C262" s="15" t="s">
        <v>63</v>
      </c>
      <c r="D262" s="15" t="s">
        <v>63</v>
      </c>
      <c r="E262" s="15" t="s">
        <v>63</v>
      </c>
      <c r="F262" s="15" t="s">
        <v>63</v>
      </c>
    </row>
    <row r="263" spans="1:6" x14ac:dyDescent="0.25">
      <c r="A263" s="16" t="s">
        <v>70</v>
      </c>
      <c r="B263" s="18">
        <v>4.8184170607655901</v>
      </c>
      <c r="C263" s="15" t="s">
        <v>63</v>
      </c>
      <c r="D263" s="15" t="s">
        <v>63</v>
      </c>
      <c r="E263" s="15" t="s">
        <v>63</v>
      </c>
      <c r="F263" s="15" t="s">
        <v>63</v>
      </c>
    </row>
    <row r="264" spans="1:6" x14ac:dyDescent="0.25">
      <c r="A264" s="16" t="s">
        <v>69</v>
      </c>
      <c r="B264" s="18">
        <v>0.506457330969866</v>
      </c>
      <c r="C264" s="15" t="s">
        <v>63</v>
      </c>
      <c r="D264" s="15" t="s">
        <v>63</v>
      </c>
      <c r="E264" s="15" t="s">
        <v>63</v>
      </c>
      <c r="F264" s="15" t="s">
        <v>63</v>
      </c>
    </row>
    <row r="265" spans="1:6" x14ac:dyDescent="0.25">
      <c r="A265" s="16" t="s">
        <v>68</v>
      </c>
      <c r="B265" s="17">
        <v>150000</v>
      </c>
      <c r="C265" s="15" t="s">
        <v>63</v>
      </c>
      <c r="D265" s="15" t="s">
        <v>63</v>
      </c>
      <c r="E265" s="15" t="s">
        <v>63</v>
      </c>
      <c r="F265" s="15" t="s">
        <v>63</v>
      </c>
    </row>
    <row r="266" spans="1:6" x14ac:dyDescent="0.25">
      <c r="A266" s="16" t="s">
        <v>67</v>
      </c>
      <c r="B266" s="18">
        <v>58.59375</v>
      </c>
      <c r="C266" s="15" t="s">
        <v>63</v>
      </c>
      <c r="D266" s="15" t="s">
        <v>63</v>
      </c>
      <c r="E266" s="15" t="s">
        <v>63</v>
      </c>
      <c r="F266" s="15" t="s">
        <v>63</v>
      </c>
    </row>
    <row r="267" spans="1:6" x14ac:dyDescent="0.25">
      <c r="A267" s="16" t="s">
        <v>65</v>
      </c>
      <c r="B267" s="17">
        <v>4872000</v>
      </c>
      <c r="C267" s="15" t="s">
        <v>63</v>
      </c>
      <c r="D267" s="15" t="s">
        <v>63</v>
      </c>
      <c r="E267" s="15" t="s">
        <v>63</v>
      </c>
      <c r="F267" s="15" t="s">
        <v>63</v>
      </c>
    </row>
    <row r="268" spans="1:6" x14ac:dyDescent="0.25">
      <c r="A268" s="16" t="s">
        <v>64</v>
      </c>
      <c r="B268" s="18">
        <v>9.6563206088714502</v>
      </c>
      <c r="C268" s="15" t="s">
        <v>63</v>
      </c>
      <c r="D268" s="15" t="s">
        <v>63</v>
      </c>
      <c r="E268" s="15" t="s">
        <v>63</v>
      </c>
      <c r="F268" s="15" t="s">
        <v>63</v>
      </c>
    </row>
    <row r="269" spans="1:6" x14ac:dyDescent="0.25">
      <c r="A269" s="14"/>
    </row>
    <row r="270" spans="1:6" ht="178.5" customHeight="1" x14ac:dyDescent="0.3">
      <c r="A270" s="46" t="s">
        <v>62</v>
      </c>
      <c r="B270" s="5"/>
      <c r="C270" s="5"/>
      <c r="D270" s="5"/>
      <c r="E270" s="5"/>
      <c r="F270" s="5"/>
    </row>
  </sheetData>
  <mergeCells count="7">
    <mergeCell ref="A270:F270"/>
    <mergeCell ref="A2:L2"/>
    <mergeCell ref="A1:D1"/>
    <mergeCell ref="A9:F9"/>
    <mergeCell ref="A11:F11"/>
    <mergeCell ref="A134:F134"/>
    <mergeCell ref="A136:F136"/>
  </mergeCells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10B84-7F45-4008-A682-E793009A9D44}">
  <dimension ref="A1:L257"/>
  <sheetViews>
    <sheetView topLeftCell="A9" zoomScaleNormal="100" workbookViewId="0">
      <selection activeCell="I19" sqref="I19:J19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302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171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11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11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  <c r="H18" s="13" t="s">
        <v>337</v>
      </c>
      <c r="I18" s="13">
        <v>5.2</v>
      </c>
      <c r="J18" s="13">
        <v>7</v>
      </c>
      <c r="K18" s="13">
        <f>SUM(I18:J18)</f>
        <v>12.2</v>
      </c>
    </row>
    <row r="19" spans="1:11" x14ac:dyDescent="0.25">
      <c r="A19" s="16" t="s">
        <v>2</v>
      </c>
      <c r="B19" s="16"/>
      <c r="C19" s="16"/>
      <c r="D19" s="16"/>
      <c r="E19" s="16"/>
      <c r="F19" s="16"/>
      <c r="I19" s="13">
        <f>I18/K18</f>
        <v>0.42622950819672134</v>
      </c>
      <c r="J19" s="13">
        <f>J18/K18</f>
        <v>0.57377049180327877</v>
      </c>
    </row>
    <row r="20" spans="1:11" x14ac:dyDescent="0.25">
      <c r="A20" s="19" t="s">
        <v>121</v>
      </c>
      <c r="B20" s="16"/>
      <c r="C20" s="16"/>
      <c r="D20" s="16"/>
      <c r="E20" s="16"/>
      <c r="F20" s="16"/>
    </row>
    <row r="21" spans="1:11" x14ac:dyDescent="0.25">
      <c r="A21" s="16" t="s">
        <v>301</v>
      </c>
      <c r="B21" s="17">
        <v>4568000</v>
      </c>
      <c r="C21" s="17">
        <v>4925000</v>
      </c>
      <c r="D21" s="17">
        <v>5313000</v>
      </c>
      <c r="E21" s="17">
        <v>5504000</v>
      </c>
      <c r="F21" s="17">
        <v>5838000</v>
      </c>
    </row>
    <row r="22" spans="1:11" x14ac:dyDescent="0.25">
      <c r="A22" s="16" t="s">
        <v>300</v>
      </c>
      <c r="B22" s="17">
        <v>3962000</v>
      </c>
      <c r="C22" s="17">
        <v>4525000</v>
      </c>
      <c r="D22" s="17">
        <v>4748000</v>
      </c>
      <c r="E22" s="17">
        <v>5515000</v>
      </c>
      <c r="F22" s="17">
        <v>6840000</v>
      </c>
    </row>
    <row r="23" spans="1:11" x14ac:dyDescent="0.25">
      <c r="A23" s="16" t="s">
        <v>299</v>
      </c>
      <c r="B23" s="17">
        <v>1376000</v>
      </c>
      <c r="C23" s="15" t="s">
        <v>63</v>
      </c>
      <c r="D23" s="15" t="s">
        <v>63</v>
      </c>
      <c r="E23" s="15" t="s">
        <v>63</v>
      </c>
      <c r="F23" s="15" t="s">
        <v>63</v>
      </c>
    </row>
    <row r="24" spans="1:11" x14ac:dyDescent="0.25">
      <c r="A24" s="16" t="s">
        <v>298</v>
      </c>
      <c r="B24" s="17">
        <v>124000</v>
      </c>
      <c r="C24" s="17">
        <v>10000</v>
      </c>
      <c r="D24" s="15" t="s">
        <v>63</v>
      </c>
      <c r="E24" s="15" t="s">
        <v>63</v>
      </c>
      <c r="F24" s="15" t="s">
        <v>63</v>
      </c>
    </row>
    <row r="25" spans="1:11" x14ac:dyDescent="0.25">
      <c r="A25" s="16" t="s">
        <v>297</v>
      </c>
      <c r="B25" s="17">
        <v>-3000</v>
      </c>
      <c r="C25" s="17">
        <v>-3000</v>
      </c>
      <c r="D25" s="17">
        <v>-3000</v>
      </c>
      <c r="E25" s="17">
        <v>-1000</v>
      </c>
      <c r="F25" s="17">
        <v>-1000</v>
      </c>
    </row>
    <row r="26" spans="1:11" x14ac:dyDescent="0.25">
      <c r="A26" s="16" t="s">
        <v>296</v>
      </c>
      <c r="B26" s="17">
        <v>-397000</v>
      </c>
      <c r="C26" s="17">
        <v>-85000</v>
      </c>
      <c r="D26" s="17">
        <v>-90000</v>
      </c>
      <c r="E26" s="17">
        <v>-163000</v>
      </c>
      <c r="F26" s="17">
        <v>-158000</v>
      </c>
    </row>
    <row r="27" spans="1:11" x14ac:dyDescent="0.25">
      <c r="A27" s="16" t="s">
        <v>295</v>
      </c>
      <c r="B27" s="15" t="s">
        <v>63</v>
      </c>
      <c r="C27" s="15" t="s">
        <v>63</v>
      </c>
      <c r="D27" s="15" t="s">
        <v>63</v>
      </c>
      <c r="E27" s="15" t="s">
        <v>63</v>
      </c>
      <c r="F27" s="15" t="s">
        <v>63</v>
      </c>
    </row>
    <row r="28" spans="1:11" x14ac:dyDescent="0.25">
      <c r="A28" s="16" t="s">
        <v>294</v>
      </c>
      <c r="B28" s="15" t="s">
        <v>63</v>
      </c>
      <c r="C28" s="17">
        <v>3000</v>
      </c>
      <c r="D28" s="17">
        <v>2000</v>
      </c>
      <c r="E28" s="17">
        <v>5000</v>
      </c>
      <c r="F28" s="17">
        <v>1000</v>
      </c>
    </row>
    <row r="29" spans="1:11" x14ac:dyDescent="0.25">
      <c r="A29" s="16" t="s">
        <v>293</v>
      </c>
      <c r="B29" s="17">
        <v>472000</v>
      </c>
      <c r="C29" s="15" t="s">
        <v>63</v>
      </c>
      <c r="D29" s="15" t="s">
        <v>63</v>
      </c>
      <c r="E29" s="15" t="s">
        <v>63</v>
      </c>
      <c r="F29" s="15" t="s">
        <v>63</v>
      </c>
    </row>
    <row r="30" spans="1:11" x14ac:dyDescent="0.25">
      <c r="A30" s="16" t="s">
        <v>55</v>
      </c>
      <c r="B30" s="15" t="s">
        <v>63</v>
      </c>
      <c r="C30" s="15" t="s">
        <v>63</v>
      </c>
      <c r="D30" s="15" t="s">
        <v>63</v>
      </c>
      <c r="E30" s="15" t="s">
        <v>63</v>
      </c>
      <c r="F30" s="15" t="s">
        <v>63</v>
      </c>
    </row>
    <row r="31" spans="1:11" x14ac:dyDescent="0.25">
      <c r="A31" s="16" t="s">
        <v>190</v>
      </c>
      <c r="B31" s="15" t="s">
        <v>63</v>
      </c>
      <c r="C31" s="15" t="s">
        <v>63</v>
      </c>
      <c r="D31" s="15" t="s">
        <v>63</v>
      </c>
      <c r="E31" s="15" t="s">
        <v>63</v>
      </c>
      <c r="F31" s="15" t="s">
        <v>63</v>
      </c>
    </row>
    <row r="32" spans="1:11" x14ac:dyDescent="0.25">
      <c r="A32" s="16" t="s">
        <v>131</v>
      </c>
      <c r="B32" s="22">
        <v>10102000</v>
      </c>
      <c r="C32" s="22">
        <v>10829000</v>
      </c>
      <c r="D32" s="22">
        <v>11370000</v>
      </c>
      <c r="E32" s="22">
        <v>12857000</v>
      </c>
      <c r="F32" s="22">
        <v>14439000</v>
      </c>
    </row>
    <row r="33" spans="1:6" x14ac:dyDescent="0.25">
      <c r="A33" s="16" t="s">
        <v>2</v>
      </c>
      <c r="B33" s="16"/>
      <c r="C33" s="16"/>
      <c r="D33" s="16"/>
      <c r="E33" s="16"/>
      <c r="F33" s="16"/>
    </row>
    <row r="34" spans="1:6" x14ac:dyDescent="0.25">
      <c r="A34" s="19" t="s">
        <v>119</v>
      </c>
      <c r="B34" s="16"/>
      <c r="C34" s="16"/>
      <c r="D34" s="16"/>
      <c r="E34" s="16"/>
      <c r="F34" s="16"/>
    </row>
    <row r="35" spans="1:6" x14ac:dyDescent="0.25">
      <c r="A35" s="16" t="s">
        <v>301</v>
      </c>
      <c r="B35" s="17">
        <v>-221000</v>
      </c>
      <c r="C35" s="17">
        <v>-411000</v>
      </c>
      <c r="D35" s="17">
        <v>-413000</v>
      </c>
      <c r="E35" s="17">
        <v>-412000</v>
      </c>
      <c r="F35" s="17">
        <v>-449000</v>
      </c>
    </row>
    <row r="36" spans="1:6" x14ac:dyDescent="0.25">
      <c r="A36" s="16" t="s">
        <v>300</v>
      </c>
      <c r="B36" s="17">
        <v>-115000</v>
      </c>
      <c r="C36" s="17">
        <v>-141000</v>
      </c>
      <c r="D36" s="17">
        <v>-158000</v>
      </c>
      <c r="E36" s="17">
        <v>-157000</v>
      </c>
      <c r="F36" s="17">
        <v>-198000</v>
      </c>
    </row>
    <row r="37" spans="1:6" x14ac:dyDescent="0.25">
      <c r="A37" s="16" t="s">
        <v>299</v>
      </c>
      <c r="B37" s="17">
        <v>-120000</v>
      </c>
      <c r="C37" s="15" t="s">
        <v>63</v>
      </c>
      <c r="D37" s="15" t="s">
        <v>63</v>
      </c>
      <c r="E37" s="15" t="s">
        <v>63</v>
      </c>
      <c r="F37" s="15" t="s">
        <v>63</v>
      </c>
    </row>
    <row r="38" spans="1:6" x14ac:dyDescent="0.25">
      <c r="A38" s="16" t="s">
        <v>298</v>
      </c>
      <c r="B38" s="17">
        <v>-19000</v>
      </c>
      <c r="C38" s="17">
        <v>-3000</v>
      </c>
      <c r="D38" s="15" t="s">
        <v>63</v>
      </c>
      <c r="E38" s="15" t="s">
        <v>63</v>
      </c>
      <c r="F38" s="15" t="s">
        <v>63</v>
      </c>
    </row>
    <row r="39" spans="1:6" x14ac:dyDescent="0.25">
      <c r="A39" s="16" t="s">
        <v>297</v>
      </c>
      <c r="B39" s="15" t="s">
        <v>63</v>
      </c>
      <c r="C39" s="15" t="s">
        <v>63</v>
      </c>
      <c r="D39" s="15" t="s">
        <v>63</v>
      </c>
      <c r="E39" s="15" t="s">
        <v>63</v>
      </c>
      <c r="F39" s="15" t="s">
        <v>63</v>
      </c>
    </row>
    <row r="40" spans="1:6" x14ac:dyDescent="0.25">
      <c r="A40" s="16" t="s">
        <v>296</v>
      </c>
      <c r="B40" s="17">
        <v>106000</v>
      </c>
      <c r="C40" s="17">
        <v>83000</v>
      </c>
      <c r="D40" s="17">
        <v>54000</v>
      </c>
      <c r="E40" s="17">
        <v>20000</v>
      </c>
      <c r="F40" s="17">
        <v>3000</v>
      </c>
    </row>
    <row r="41" spans="1:6" x14ac:dyDescent="0.25">
      <c r="A41" s="16" t="s">
        <v>295</v>
      </c>
      <c r="B41" s="15" t="s">
        <v>63</v>
      </c>
      <c r="C41" s="15" t="s">
        <v>63</v>
      </c>
      <c r="D41" s="15" t="s">
        <v>63</v>
      </c>
      <c r="E41" s="15" t="s">
        <v>63</v>
      </c>
      <c r="F41" s="15" t="s">
        <v>63</v>
      </c>
    </row>
    <row r="42" spans="1:6" x14ac:dyDescent="0.25">
      <c r="A42" s="16" t="s">
        <v>294</v>
      </c>
      <c r="B42" s="17">
        <v>-496000</v>
      </c>
      <c r="C42" s="17">
        <v>-450000</v>
      </c>
      <c r="D42" s="17">
        <v>-390000</v>
      </c>
      <c r="E42" s="17">
        <v>-444000</v>
      </c>
      <c r="F42" s="17">
        <v>-306000</v>
      </c>
    </row>
    <row r="43" spans="1:6" x14ac:dyDescent="0.25">
      <c r="A43" s="16" t="s">
        <v>293</v>
      </c>
      <c r="B43" s="17">
        <v>-21000</v>
      </c>
      <c r="C43" s="15" t="s">
        <v>63</v>
      </c>
      <c r="D43" s="15" t="s">
        <v>63</v>
      </c>
      <c r="E43" s="15" t="s">
        <v>63</v>
      </c>
      <c r="F43" s="15" t="s">
        <v>63</v>
      </c>
    </row>
    <row r="44" spans="1:6" x14ac:dyDescent="0.25">
      <c r="A44" s="16" t="s">
        <v>55</v>
      </c>
      <c r="B44" s="15" t="s">
        <v>63</v>
      </c>
      <c r="C44" s="15" t="s">
        <v>63</v>
      </c>
      <c r="D44" s="15" t="s">
        <v>63</v>
      </c>
      <c r="E44" s="15" t="s">
        <v>63</v>
      </c>
      <c r="F44" s="15" t="s">
        <v>63</v>
      </c>
    </row>
    <row r="45" spans="1:6" x14ac:dyDescent="0.25">
      <c r="A45" s="16" t="s">
        <v>190</v>
      </c>
      <c r="B45" s="15" t="s">
        <v>63</v>
      </c>
      <c r="C45" s="15" t="s">
        <v>63</v>
      </c>
      <c r="D45" s="15" t="s">
        <v>63</v>
      </c>
      <c r="E45" s="15" t="s">
        <v>63</v>
      </c>
      <c r="F45" s="15" t="s">
        <v>63</v>
      </c>
    </row>
    <row r="46" spans="1:6" x14ac:dyDescent="0.25">
      <c r="A46" s="16" t="s">
        <v>131</v>
      </c>
      <c r="B46" s="22">
        <v>-886000</v>
      </c>
      <c r="C46" s="22">
        <v>-1077000</v>
      </c>
      <c r="D46" s="22">
        <v>-1081000</v>
      </c>
      <c r="E46" s="22">
        <v>-1198000</v>
      </c>
      <c r="F46" s="22">
        <v>-1054000</v>
      </c>
    </row>
    <row r="47" spans="1:6" x14ac:dyDescent="0.25">
      <c r="A47" s="16" t="s">
        <v>2</v>
      </c>
      <c r="B47" s="16"/>
      <c r="C47" s="16"/>
      <c r="D47" s="16"/>
      <c r="E47" s="16"/>
      <c r="F47" s="16"/>
    </row>
    <row r="48" spans="1:6" x14ac:dyDescent="0.25">
      <c r="A48" s="19" t="s">
        <v>117</v>
      </c>
      <c r="B48" s="16"/>
      <c r="C48" s="16"/>
      <c r="D48" s="16"/>
      <c r="E48" s="16"/>
      <c r="F48" s="16"/>
    </row>
    <row r="49" spans="1:6" x14ac:dyDescent="0.25">
      <c r="A49" s="16" t="s">
        <v>301</v>
      </c>
      <c r="B49" s="17">
        <v>173000</v>
      </c>
      <c r="C49" s="17">
        <v>171000</v>
      </c>
      <c r="D49" s="17">
        <v>190000</v>
      </c>
      <c r="E49" s="17">
        <v>201000</v>
      </c>
      <c r="F49" s="17">
        <v>182000</v>
      </c>
    </row>
    <row r="50" spans="1:6" x14ac:dyDescent="0.25">
      <c r="A50" s="16" t="s">
        <v>300</v>
      </c>
      <c r="B50" s="17">
        <v>92000</v>
      </c>
      <c r="C50" s="17">
        <v>120000</v>
      </c>
      <c r="D50" s="17">
        <v>96000</v>
      </c>
      <c r="E50" s="17">
        <v>-310000</v>
      </c>
      <c r="F50" s="17">
        <v>138000</v>
      </c>
    </row>
    <row r="51" spans="1:6" x14ac:dyDescent="0.25">
      <c r="A51" s="16" t="s">
        <v>299</v>
      </c>
      <c r="B51" s="17">
        <v>185000</v>
      </c>
      <c r="C51" s="15" t="s">
        <v>63</v>
      </c>
      <c r="D51" s="15" t="s">
        <v>63</v>
      </c>
      <c r="E51" s="15" t="s">
        <v>63</v>
      </c>
      <c r="F51" s="15" t="s">
        <v>63</v>
      </c>
    </row>
    <row r="52" spans="1:6" x14ac:dyDescent="0.25">
      <c r="A52" s="16" t="s">
        <v>298</v>
      </c>
      <c r="B52" s="17">
        <v>71000</v>
      </c>
      <c r="C52" s="17">
        <v>4000</v>
      </c>
      <c r="D52" s="15" t="s">
        <v>63</v>
      </c>
      <c r="E52" s="15" t="s">
        <v>63</v>
      </c>
      <c r="F52" s="15" t="s">
        <v>63</v>
      </c>
    </row>
    <row r="53" spans="1:6" x14ac:dyDescent="0.25">
      <c r="A53" s="16" t="s">
        <v>297</v>
      </c>
      <c r="B53" s="15" t="s">
        <v>63</v>
      </c>
      <c r="C53" s="15" t="s">
        <v>63</v>
      </c>
      <c r="D53" s="15" t="s">
        <v>63</v>
      </c>
      <c r="E53" s="15" t="s">
        <v>63</v>
      </c>
      <c r="F53" s="15" t="s">
        <v>63</v>
      </c>
    </row>
    <row r="54" spans="1:6" x14ac:dyDescent="0.25">
      <c r="A54" s="16" t="s">
        <v>296</v>
      </c>
      <c r="B54" s="15" t="s">
        <v>63</v>
      </c>
      <c r="C54" s="15" t="s">
        <v>63</v>
      </c>
      <c r="D54" s="15" t="s">
        <v>63</v>
      </c>
      <c r="E54" s="15" t="s">
        <v>63</v>
      </c>
      <c r="F54" s="15" t="s">
        <v>63</v>
      </c>
    </row>
    <row r="55" spans="1:6" x14ac:dyDescent="0.25">
      <c r="A55" s="16" t="s">
        <v>295</v>
      </c>
      <c r="B55" s="15" t="s">
        <v>63</v>
      </c>
      <c r="C55" s="15" t="s">
        <v>63</v>
      </c>
      <c r="D55" s="17">
        <v>1000</v>
      </c>
      <c r="E55" s="15" t="s">
        <v>63</v>
      </c>
      <c r="F55" s="15" t="s">
        <v>63</v>
      </c>
    </row>
    <row r="56" spans="1:6" x14ac:dyDescent="0.25">
      <c r="A56" s="16" t="s">
        <v>294</v>
      </c>
      <c r="B56" s="17">
        <v>-135000</v>
      </c>
      <c r="C56" s="17">
        <v>-202000</v>
      </c>
      <c r="D56" s="17">
        <v>-187000</v>
      </c>
      <c r="E56" s="17">
        <v>-30000</v>
      </c>
      <c r="F56" s="17">
        <v>-13000</v>
      </c>
    </row>
    <row r="57" spans="1:6" x14ac:dyDescent="0.25">
      <c r="A57" s="16" t="s">
        <v>293</v>
      </c>
      <c r="B57" s="17">
        <v>-435000</v>
      </c>
      <c r="C57" s="15" t="s">
        <v>63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55</v>
      </c>
      <c r="B58" s="15" t="s">
        <v>63</v>
      </c>
      <c r="C58" s="15" t="s">
        <v>63</v>
      </c>
      <c r="D58" s="15" t="s">
        <v>63</v>
      </c>
      <c r="E58" s="15" t="s">
        <v>63</v>
      </c>
      <c r="F58" s="15" t="s">
        <v>63</v>
      </c>
    </row>
    <row r="59" spans="1:6" x14ac:dyDescent="0.25">
      <c r="A59" s="16" t="s">
        <v>190</v>
      </c>
      <c r="B59" s="15" t="s">
        <v>63</v>
      </c>
      <c r="C59" s="15" t="s">
        <v>63</v>
      </c>
      <c r="D59" s="15" t="s">
        <v>63</v>
      </c>
      <c r="E59" s="15" t="s">
        <v>63</v>
      </c>
      <c r="F59" s="15" t="s">
        <v>63</v>
      </c>
    </row>
    <row r="60" spans="1:6" x14ac:dyDescent="0.25">
      <c r="A60" s="16" t="s">
        <v>131</v>
      </c>
      <c r="B60" s="22">
        <v>-49000</v>
      </c>
      <c r="C60" s="22">
        <v>315000</v>
      </c>
      <c r="D60" s="22">
        <v>249000</v>
      </c>
      <c r="E60" s="22">
        <v>99000</v>
      </c>
      <c r="F60" s="22">
        <v>556000</v>
      </c>
    </row>
    <row r="61" spans="1:6" x14ac:dyDescent="0.25">
      <c r="A61" s="16" t="s">
        <v>2</v>
      </c>
      <c r="B61" s="16"/>
      <c r="C61" s="16"/>
      <c r="D61" s="16"/>
      <c r="E61" s="16"/>
      <c r="F61" s="16"/>
    </row>
    <row r="62" spans="1:6" x14ac:dyDescent="0.25">
      <c r="A62" s="19" t="s">
        <v>68</v>
      </c>
      <c r="B62" s="16"/>
      <c r="C62" s="16"/>
      <c r="D62" s="16"/>
      <c r="E62" s="16"/>
      <c r="F62" s="16"/>
    </row>
    <row r="63" spans="1:6" x14ac:dyDescent="0.25">
      <c r="A63" s="16" t="s">
        <v>301</v>
      </c>
      <c r="B63" s="17">
        <v>669000</v>
      </c>
      <c r="C63" s="17">
        <v>767000</v>
      </c>
      <c r="D63" s="17">
        <v>824000</v>
      </c>
      <c r="E63" s="17">
        <v>819000</v>
      </c>
      <c r="F63" s="17">
        <v>915000</v>
      </c>
    </row>
    <row r="64" spans="1:6" x14ac:dyDescent="0.25">
      <c r="A64" s="16" t="s">
        <v>300</v>
      </c>
      <c r="B64" s="17">
        <v>400000</v>
      </c>
      <c r="C64" s="17">
        <v>641000</v>
      </c>
      <c r="D64" s="17">
        <v>504000</v>
      </c>
      <c r="E64" s="17">
        <v>-427000</v>
      </c>
      <c r="F64" s="17">
        <v>599000</v>
      </c>
    </row>
    <row r="65" spans="1:6" x14ac:dyDescent="0.25">
      <c r="A65" s="16" t="s">
        <v>299</v>
      </c>
      <c r="B65" s="17">
        <v>237000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298</v>
      </c>
      <c r="B66" s="17">
        <v>328000</v>
      </c>
      <c r="C66" s="17">
        <v>59000</v>
      </c>
      <c r="D66" s="15" t="s">
        <v>63</v>
      </c>
      <c r="E66" s="15" t="s">
        <v>63</v>
      </c>
      <c r="F66" s="15" t="s">
        <v>63</v>
      </c>
    </row>
    <row r="67" spans="1:6" x14ac:dyDescent="0.25">
      <c r="A67" s="16" t="s">
        <v>297</v>
      </c>
      <c r="B67" s="15" t="s">
        <v>63</v>
      </c>
      <c r="C67" s="15" t="s">
        <v>63</v>
      </c>
      <c r="D67" s="15" t="s">
        <v>63</v>
      </c>
      <c r="E67" s="15" t="s">
        <v>63</v>
      </c>
      <c r="F67" s="15" t="s">
        <v>63</v>
      </c>
    </row>
    <row r="68" spans="1:6" x14ac:dyDescent="0.25">
      <c r="A68" s="16" t="s">
        <v>296</v>
      </c>
      <c r="B68" s="15" t="s">
        <v>63</v>
      </c>
      <c r="C68" s="15" t="s">
        <v>63</v>
      </c>
      <c r="D68" s="15" t="s">
        <v>63</v>
      </c>
      <c r="E68" s="15" t="s">
        <v>63</v>
      </c>
      <c r="F68" s="15" t="s">
        <v>63</v>
      </c>
    </row>
    <row r="69" spans="1:6" x14ac:dyDescent="0.25">
      <c r="A69" s="16" t="s">
        <v>295</v>
      </c>
      <c r="B69" s="17">
        <v>371000</v>
      </c>
      <c r="C69" s="17">
        <v>528000</v>
      </c>
      <c r="D69" s="17">
        <v>579000</v>
      </c>
      <c r="E69" s="17">
        <v>616000</v>
      </c>
      <c r="F69" s="17">
        <v>736000</v>
      </c>
    </row>
    <row r="70" spans="1:6" x14ac:dyDescent="0.25">
      <c r="A70" s="16" t="s">
        <v>294</v>
      </c>
      <c r="B70" s="17">
        <v>-620000</v>
      </c>
      <c r="C70" s="17">
        <v>-515000</v>
      </c>
      <c r="D70" s="17">
        <v>-563000</v>
      </c>
      <c r="E70" s="17">
        <v>-436000</v>
      </c>
      <c r="F70" s="17">
        <v>-466000</v>
      </c>
    </row>
    <row r="71" spans="1:6" x14ac:dyDescent="0.25">
      <c r="A71" s="16" t="s">
        <v>293</v>
      </c>
      <c r="B71" s="17">
        <v>-617000</v>
      </c>
      <c r="C71" s="15" t="s">
        <v>63</v>
      </c>
      <c r="D71" s="15" t="s">
        <v>63</v>
      </c>
      <c r="E71" s="15" t="s">
        <v>63</v>
      </c>
      <c r="F71" s="15" t="s">
        <v>63</v>
      </c>
    </row>
    <row r="72" spans="1:6" x14ac:dyDescent="0.25">
      <c r="A72" s="16" t="s">
        <v>55</v>
      </c>
      <c r="B72" s="15" t="s">
        <v>63</v>
      </c>
      <c r="C72" s="15" t="s">
        <v>63</v>
      </c>
      <c r="D72" s="17">
        <v>1840000</v>
      </c>
      <c r="E72" s="15" t="s">
        <v>63</v>
      </c>
      <c r="F72" s="15" t="s">
        <v>63</v>
      </c>
    </row>
    <row r="73" spans="1:6" x14ac:dyDescent="0.25">
      <c r="A73" s="16" t="s">
        <v>190</v>
      </c>
      <c r="B73" s="15" t="s">
        <v>63</v>
      </c>
      <c r="C73" s="15" t="s">
        <v>63</v>
      </c>
      <c r="D73" s="15" t="s">
        <v>63</v>
      </c>
      <c r="E73" s="15" t="s">
        <v>63</v>
      </c>
      <c r="F73" s="15" t="s">
        <v>63</v>
      </c>
    </row>
    <row r="74" spans="1:6" x14ac:dyDescent="0.25">
      <c r="A74" s="16" t="s">
        <v>131</v>
      </c>
      <c r="B74" s="22">
        <v>924000</v>
      </c>
      <c r="C74" s="22">
        <v>2055000</v>
      </c>
      <c r="D74" s="22">
        <v>3764000</v>
      </c>
      <c r="E74" s="22">
        <v>1254000</v>
      </c>
      <c r="F74" s="22">
        <v>2094000</v>
      </c>
    </row>
    <row r="75" spans="1:6" x14ac:dyDescent="0.25">
      <c r="A75" s="16" t="s">
        <v>2</v>
      </c>
      <c r="B75" s="16"/>
      <c r="C75" s="16"/>
      <c r="D75" s="16"/>
      <c r="E75" s="16"/>
      <c r="F75" s="16"/>
    </row>
    <row r="76" spans="1:6" x14ac:dyDescent="0.25">
      <c r="A76" s="19" t="s">
        <v>65</v>
      </c>
      <c r="B76" s="16"/>
      <c r="C76" s="16"/>
      <c r="D76" s="16"/>
      <c r="E76" s="16"/>
      <c r="F76" s="16"/>
    </row>
    <row r="77" spans="1:6" x14ac:dyDescent="0.25">
      <c r="A77" s="16" t="s">
        <v>301</v>
      </c>
      <c r="B77" s="17">
        <v>19225000</v>
      </c>
      <c r="C77" s="17">
        <v>20560000</v>
      </c>
      <c r="D77" s="15" t="s">
        <v>63</v>
      </c>
      <c r="E77" s="17">
        <v>24058000</v>
      </c>
      <c r="F77" s="17">
        <v>26422000</v>
      </c>
    </row>
    <row r="78" spans="1:6" x14ac:dyDescent="0.25">
      <c r="A78" s="16" t="s">
        <v>300</v>
      </c>
      <c r="B78" s="17">
        <v>15389000</v>
      </c>
      <c r="C78" s="17">
        <v>17077000</v>
      </c>
      <c r="D78" s="15" t="s">
        <v>63</v>
      </c>
      <c r="E78" s="17">
        <v>20324000</v>
      </c>
      <c r="F78" s="17">
        <v>22346000</v>
      </c>
    </row>
    <row r="79" spans="1:6" x14ac:dyDescent="0.25">
      <c r="A79" s="16" t="s">
        <v>299</v>
      </c>
      <c r="B79" s="17">
        <v>9165000</v>
      </c>
      <c r="C79" s="15" t="s">
        <v>63</v>
      </c>
      <c r="D79" s="15" t="s">
        <v>63</v>
      </c>
      <c r="E79" s="15" t="s">
        <v>63</v>
      </c>
      <c r="F79" s="15" t="s">
        <v>63</v>
      </c>
    </row>
    <row r="80" spans="1:6" x14ac:dyDescent="0.25">
      <c r="A80" s="16" t="s">
        <v>298</v>
      </c>
      <c r="B80" s="17">
        <v>2549000</v>
      </c>
      <c r="C80" s="15" t="s">
        <v>63</v>
      </c>
      <c r="D80" s="15" t="s">
        <v>63</v>
      </c>
      <c r="E80" s="15" t="s">
        <v>63</v>
      </c>
      <c r="F80" s="15" t="s">
        <v>63</v>
      </c>
    </row>
    <row r="81" spans="1:6" x14ac:dyDescent="0.25">
      <c r="A81" s="16" t="s">
        <v>297</v>
      </c>
      <c r="B81" s="15" t="s">
        <v>63</v>
      </c>
      <c r="C81" s="15" t="s">
        <v>63</v>
      </c>
      <c r="D81" s="15" t="s">
        <v>63</v>
      </c>
      <c r="E81" s="15" t="s">
        <v>63</v>
      </c>
      <c r="F81" s="15" t="s">
        <v>63</v>
      </c>
    </row>
    <row r="82" spans="1:6" x14ac:dyDescent="0.25">
      <c r="A82" s="16" t="s">
        <v>296</v>
      </c>
      <c r="B82" s="17">
        <v>-4190000</v>
      </c>
      <c r="C82" s="17">
        <v>-1972000</v>
      </c>
      <c r="D82" s="15" t="s">
        <v>63</v>
      </c>
      <c r="E82" s="17">
        <v>-1191000</v>
      </c>
      <c r="F82" s="17">
        <v>-1111000</v>
      </c>
    </row>
    <row r="83" spans="1:6" x14ac:dyDescent="0.25">
      <c r="A83" s="16" t="s">
        <v>295</v>
      </c>
      <c r="B83" s="17">
        <v>9652000</v>
      </c>
      <c r="C83" s="17">
        <v>11619000</v>
      </c>
      <c r="D83" s="15" t="s">
        <v>63</v>
      </c>
      <c r="E83" s="17">
        <v>13047000</v>
      </c>
      <c r="F83" s="17">
        <v>13781000</v>
      </c>
    </row>
    <row r="84" spans="1:6" x14ac:dyDescent="0.25">
      <c r="A84" s="16" t="s">
        <v>294</v>
      </c>
      <c r="B84" s="17">
        <v>1070000</v>
      </c>
      <c r="C84" s="17">
        <v>763000</v>
      </c>
      <c r="D84" s="15" t="s">
        <v>63</v>
      </c>
      <c r="E84" s="17">
        <v>1399000</v>
      </c>
      <c r="F84" s="17">
        <v>1376000</v>
      </c>
    </row>
    <row r="85" spans="1:6" x14ac:dyDescent="0.25">
      <c r="A85" s="16" t="s">
        <v>293</v>
      </c>
      <c r="B85" s="17">
        <v>4060000</v>
      </c>
      <c r="C85" s="15" t="s">
        <v>63</v>
      </c>
      <c r="D85" s="15" t="s">
        <v>63</v>
      </c>
      <c r="E85" s="15" t="s">
        <v>63</v>
      </c>
      <c r="F85" s="15" t="s">
        <v>63</v>
      </c>
    </row>
    <row r="86" spans="1:6" x14ac:dyDescent="0.25">
      <c r="A86" s="16" t="s">
        <v>55</v>
      </c>
      <c r="B86" s="15" t="s">
        <v>63</v>
      </c>
      <c r="C86" s="15" t="s">
        <v>63</v>
      </c>
      <c r="D86" s="15" t="s">
        <v>63</v>
      </c>
      <c r="E86" s="15" t="s">
        <v>63</v>
      </c>
      <c r="F86" s="15" t="s">
        <v>63</v>
      </c>
    </row>
    <row r="87" spans="1:6" x14ac:dyDescent="0.25">
      <c r="A87" s="16" t="s">
        <v>190</v>
      </c>
      <c r="B87" s="15" t="s">
        <v>63</v>
      </c>
      <c r="C87" s="15" t="s">
        <v>63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131</v>
      </c>
      <c r="B88" s="22">
        <v>60638000</v>
      </c>
      <c r="C88" s="22">
        <v>65665000</v>
      </c>
      <c r="D88" s="29" t="s">
        <v>63</v>
      </c>
      <c r="E88" s="22">
        <v>72045000</v>
      </c>
      <c r="F88" s="22">
        <v>78574000</v>
      </c>
    </row>
    <row r="89" spans="1:6" x14ac:dyDescent="0.25">
      <c r="A89" s="16" t="s">
        <v>2</v>
      </c>
      <c r="B89" s="16"/>
      <c r="C89" s="16"/>
      <c r="D89" s="16"/>
      <c r="E89" s="16"/>
      <c r="F89" s="16"/>
    </row>
    <row r="90" spans="1:6" x14ac:dyDescent="0.25">
      <c r="A90" s="19" t="s">
        <v>116</v>
      </c>
      <c r="B90" s="16"/>
      <c r="C90" s="16"/>
      <c r="D90" s="16"/>
      <c r="E90" s="16"/>
      <c r="F90" s="16"/>
    </row>
    <row r="91" spans="1:6" x14ac:dyDescent="0.25">
      <c r="A91" s="16" t="s">
        <v>301</v>
      </c>
      <c r="B91" s="17">
        <v>688000</v>
      </c>
      <c r="C91" s="17">
        <v>760000</v>
      </c>
      <c r="D91" s="17">
        <v>801000</v>
      </c>
      <c r="E91" s="17">
        <v>889000</v>
      </c>
      <c r="F91" s="17">
        <v>982000</v>
      </c>
    </row>
    <row r="92" spans="1:6" x14ac:dyDescent="0.25">
      <c r="A92" s="16" t="s">
        <v>300</v>
      </c>
      <c r="B92" s="17">
        <v>556000</v>
      </c>
      <c r="C92" s="17">
        <v>602000</v>
      </c>
      <c r="D92" s="17">
        <v>654000</v>
      </c>
      <c r="E92" s="17">
        <v>716000</v>
      </c>
      <c r="F92" s="17">
        <v>761000</v>
      </c>
    </row>
    <row r="93" spans="1:6" x14ac:dyDescent="0.25">
      <c r="A93" s="16" t="s">
        <v>299</v>
      </c>
      <c r="B93" s="17">
        <v>175000</v>
      </c>
      <c r="C93" s="15" t="s">
        <v>63</v>
      </c>
      <c r="D93" s="15" t="s">
        <v>63</v>
      </c>
      <c r="E93" s="15" t="s">
        <v>63</v>
      </c>
      <c r="F93" s="15" t="s">
        <v>63</v>
      </c>
    </row>
    <row r="94" spans="1:6" x14ac:dyDescent="0.25">
      <c r="A94" s="16" t="s">
        <v>298</v>
      </c>
      <c r="B94" s="17">
        <v>27000</v>
      </c>
      <c r="C94" s="15" t="s">
        <v>63</v>
      </c>
      <c r="D94" s="15" t="s">
        <v>63</v>
      </c>
      <c r="E94" s="15" t="s">
        <v>63</v>
      </c>
      <c r="F94" s="15" t="s">
        <v>63</v>
      </c>
    </row>
    <row r="95" spans="1:6" x14ac:dyDescent="0.25">
      <c r="A95" s="16" t="s">
        <v>297</v>
      </c>
      <c r="B95" s="15" t="s">
        <v>63</v>
      </c>
      <c r="C95" s="15" t="s">
        <v>63</v>
      </c>
      <c r="D95" s="15" t="s">
        <v>63</v>
      </c>
      <c r="E95" s="15" t="s">
        <v>63</v>
      </c>
      <c r="F95" s="15" t="s">
        <v>63</v>
      </c>
    </row>
    <row r="96" spans="1:6" x14ac:dyDescent="0.25">
      <c r="A96" s="16" t="s">
        <v>296</v>
      </c>
      <c r="B96" s="15" t="s">
        <v>63</v>
      </c>
      <c r="C96" s="15" t="s">
        <v>63</v>
      </c>
      <c r="D96" s="15" t="s">
        <v>63</v>
      </c>
      <c r="E96" s="15" t="s">
        <v>63</v>
      </c>
      <c r="F96" s="15" t="s">
        <v>63</v>
      </c>
    </row>
    <row r="97" spans="1:6" x14ac:dyDescent="0.25">
      <c r="A97" s="16" t="s">
        <v>295</v>
      </c>
      <c r="B97" s="15" t="s">
        <v>63</v>
      </c>
      <c r="C97" s="15" t="s">
        <v>63</v>
      </c>
      <c r="D97" s="15" t="s">
        <v>63</v>
      </c>
      <c r="E97" s="15" t="s">
        <v>63</v>
      </c>
      <c r="F97" s="15" t="s">
        <v>63</v>
      </c>
    </row>
    <row r="98" spans="1:6" x14ac:dyDescent="0.25">
      <c r="A98" s="16" t="s">
        <v>294</v>
      </c>
      <c r="B98" s="17">
        <v>19000</v>
      </c>
      <c r="C98" s="17">
        <v>14000</v>
      </c>
      <c r="D98" s="17">
        <v>13000</v>
      </c>
      <c r="E98" s="17">
        <v>11000</v>
      </c>
      <c r="F98" s="17">
        <v>8000</v>
      </c>
    </row>
    <row r="99" spans="1:6" x14ac:dyDescent="0.25">
      <c r="A99" s="16" t="s">
        <v>293</v>
      </c>
      <c r="B99" s="17">
        <v>26000</v>
      </c>
      <c r="C99" s="15" t="s">
        <v>63</v>
      </c>
      <c r="D99" s="15" t="s">
        <v>63</v>
      </c>
      <c r="E99" s="15" t="s">
        <v>63</v>
      </c>
      <c r="F99" s="15" t="s">
        <v>63</v>
      </c>
    </row>
    <row r="100" spans="1:6" x14ac:dyDescent="0.25">
      <c r="A100" s="16" t="s">
        <v>55</v>
      </c>
      <c r="B100" s="15" t="s">
        <v>63</v>
      </c>
      <c r="C100" s="15" t="s">
        <v>63</v>
      </c>
      <c r="D100" s="15" t="s">
        <v>63</v>
      </c>
      <c r="E100" s="15" t="s">
        <v>63</v>
      </c>
      <c r="F100" s="15" t="s">
        <v>63</v>
      </c>
    </row>
    <row r="101" spans="1:6" x14ac:dyDescent="0.25">
      <c r="A101" s="16" t="s">
        <v>190</v>
      </c>
      <c r="B101" s="15" t="s">
        <v>63</v>
      </c>
      <c r="C101" s="15" t="s">
        <v>63</v>
      </c>
      <c r="D101" s="15" t="s">
        <v>63</v>
      </c>
      <c r="E101" s="15" t="s">
        <v>63</v>
      </c>
      <c r="F101" s="15" t="s">
        <v>63</v>
      </c>
    </row>
    <row r="102" spans="1:6" x14ac:dyDescent="0.25">
      <c r="A102" s="16" t="s">
        <v>131</v>
      </c>
      <c r="B102" s="22">
        <v>1491000</v>
      </c>
      <c r="C102" s="22">
        <v>1569000</v>
      </c>
      <c r="D102" s="22">
        <v>1666000</v>
      </c>
      <c r="E102" s="22">
        <v>1855000</v>
      </c>
      <c r="F102" s="22">
        <v>2019000</v>
      </c>
    </row>
    <row r="103" spans="1:6" x14ac:dyDescent="0.25">
      <c r="A103" s="16" t="s">
        <v>2</v>
      </c>
      <c r="B103" s="16"/>
      <c r="C103" s="16"/>
      <c r="D103" s="16"/>
      <c r="E103" s="16"/>
      <c r="F103" s="16"/>
    </row>
    <row r="104" spans="1:6" x14ac:dyDescent="0.25">
      <c r="A104" s="19" t="s">
        <v>115</v>
      </c>
      <c r="B104" s="16"/>
      <c r="C104" s="16"/>
      <c r="D104" s="16"/>
      <c r="E104" s="16"/>
      <c r="F104" s="16"/>
    </row>
    <row r="105" spans="1:6" x14ac:dyDescent="0.25">
      <c r="A105" s="16" t="s">
        <v>301</v>
      </c>
      <c r="B105" s="17">
        <v>-1542000</v>
      </c>
      <c r="C105" s="17">
        <v>-1522000</v>
      </c>
      <c r="D105" s="17">
        <v>-1942000</v>
      </c>
      <c r="E105" s="17">
        <v>-2220000</v>
      </c>
      <c r="F105" s="17">
        <v>-2473000</v>
      </c>
    </row>
    <row r="106" spans="1:6" x14ac:dyDescent="0.25">
      <c r="A106" s="16" t="s">
        <v>300</v>
      </c>
      <c r="B106" s="17">
        <v>-1538000</v>
      </c>
      <c r="C106" s="17">
        <v>-1439000</v>
      </c>
      <c r="D106" s="17">
        <v>-1843000</v>
      </c>
      <c r="E106" s="17">
        <v>-1984000</v>
      </c>
      <c r="F106" s="17">
        <v>-1993000</v>
      </c>
    </row>
    <row r="107" spans="1:6" x14ac:dyDescent="0.25">
      <c r="A107" s="16" t="s">
        <v>299</v>
      </c>
      <c r="B107" s="17">
        <v>-368000</v>
      </c>
      <c r="C107" s="15" t="s">
        <v>63</v>
      </c>
      <c r="D107" s="15" t="s">
        <v>63</v>
      </c>
      <c r="E107" s="15" t="s">
        <v>63</v>
      </c>
      <c r="F107" s="15" t="s">
        <v>63</v>
      </c>
    </row>
    <row r="108" spans="1:6" x14ac:dyDescent="0.25">
      <c r="A108" s="16" t="s">
        <v>298</v>
      </c>
      <c r="B108" s="17">
        <v>-51000</v>
      </c>
      <c r="C108" s="17">
        <v>-2000</v>
      </c>
      <c r="D108" s="15" t="s">
        <v>63</v>
      </c>
      <c r="E108" s="15" t="s">
        <v>63</v>
      </c>
      <c r="F108" s="15" t="s">
        <v>63</v>
      </c>
    </row>
    <row r="109" spans="1:6" x14ac:dyDescent="0.25">
      <c r="A109" s="16" t="s">
        <v>297</v>
      </c>
      <c r="B109" s="15" t="s">
        <v>63</v>
      </c>
      <c r="C109" s="15" t="s">
        <v>63</v>
      </c>
      <c r="D109" s="15" t="s">
        <v>63</v>
      </c>
      <c r="E109" s="15" t="s">
        <v>63</v>
      </c>
      <c r="F109" s="15" t="s">
        <v>63</v>
      </c>
    </row>
    <row r="110" spans="1:6" x14ac:dyDescent="0.25">
      <c r="A110" s="16" t="s">
        <v>296</v>
      </c>
      <c r="B110" s="15" t="s">
        <v>63</v>
      </c>
      <c r="C110" s="15" t="s">
        <v>63</v>
      </c>
      <c r="D110" s="15" t="s">
        <v>63</v>
      </c>
      <c r="E110" s="15" t="s">
        <v>63</v>
      </c>
      <c r="F110" s="15" t="s">
        <v>63</v>
      </c>
    </row>
    <row r="111" spans="1:6" x14ac:dyDescent="0.25">
      <c r="A111" s="16" t="s">
        <v>295</v>
      </c>
      <c r="B111" s="15" t="s">
        <v>63</v>
      </c>
      <c r="C111" s="15" t="s">
        <v>63</v>
      </c>
      <c r="D111" s="15" t="s">
        <v>63</v>
      </c>
      <c r="E111" s="15" t="s">
        <v>63</v>
      </c>
      <c r="F111" s="15" t="s">
        <v>63</v>
      </c>
    </row>
    <row r="112" spans="1:6" x14ac:dyDescent="0.25">
      <c r="A112" s="16" t="s">
        <v>294</v>
      </c>
      <c r="B112" s="17">
        <v>-14000</v>
      </c>
      <c r="C112" s="17">
        <v>-9000</v>
      </c>
      <c r="D112" s="17">
        <v>-12000</v>
      </c>
      <c r="E112" s="17">
        <v>-9000</v>
      </c>
      <c r="F112" s="17">
        <v>-7000</v>
      </c>
    </row>
    <row r="113" spans="1:6" x14ac:dyDescent="0.25">
      <c r="A113" s="16" t="s">
        <v>293</v>
      </c>
      <c r="B113" s="17">
        <v>-31000</v>
      </c>
      <c r="C113" s="15" t="s">
        <v>63</v>
      </c>
      <c r="D113" s="15" t="s">
        <v>63</v>
      </c>
      <c r="E113" s="15" t="s">
        <v>63</v>
      </c>
      <c r="F113" s="15" t="s">
        <v>63</v>
      </c>
    </row>
    <row r="114" spans="1:6" x14ac:dyDescent="0.25">
      <c r="A114" s="16" t="s">
        <v>55</v>
      </c>
      <c r="B114" s="15" t="s">
        <v>63</v>
      </c>
      <c r="C114" s="15" t="s">
        <v>63</v>
      </c>
      <c r="D114" s="15" t="s">
        <v>63</v>
      </c>
      <c r="E114" s="15" t="s">
        <v>63</v>
      </c>
      <c r="F114" s="15" t="s">
        <v>63</v>
      </c>
    </row>
    <row r="115" spans="1:6" x14ac:dyDescent="0.25">
      <c r="A115" s="16" t="s">
        <v>190</v>
      </c>
      <c r="B115" s="15" t="s">
        <v>63</v>
      </c>
      <c r="C115" s="15" t="s">
        <v>63</v>
      </c>
      <c r="D115" s="15" t="s">
        <v>63</v>
      </c>
      <c r="E115" s="15" t="s">
        <v>63</v>
      </c>
      <c r="F115" s="15" t="s">
        <v>63</v>
      </c>
    </row>
    <row r="116" spans="1:6" x14ac:dyDescent="0.25">
      <c r="A116" s="16" t="s">
        <v>131</v>
      </c>
      <c r="B116" s="22">
        <v>-3544000</v>
      </c>
      <c r="C116" s="22">
        <v>-3708000</v>
      </c>
      <c r="D116" s="22">
        <v>-4676000</v>
      </c>
      <c r="E116" s="22">
        <v>-5015000</v>
      </c>
      <c r="F116" s="22">
        <v>-5357000</v>
      </c>
    </row>
    <row r="117" spans="1:6" x14ac:dyDescent="0.25">
      <c r="A117" s="16"/>
    </row>
    <row r="118" spans="1:6" ht="16.2" thickBot="1" x14ac:dyDescent="0.35">
      <c r="A118" s="50" t="s">
        <v>128</v>
      </c>
      <c r="B118" s="5"/>
      <c r="C118" s="5"/>
      <c r="D118" s="5"/>
      <c r="E118" s="5"/>
      <c r="F118" s="5"/>
    </row>
    <row r="119" spans="1:6" x14ac:dyDescent="0.25">
      <c r="A119" s="27" t="s">
        <v>127</v>
      </c>
      <c r="B119" s="26" t="s">
        <v>126</v>
      </c>
      <c r="C119" s="26" t="s">
        <v>125</v>
      </c>
      <c r="D119" s="26" t="s">
        <v>124</v>
      </c>
      <c r="E119" s="26" t="s">
        <v>123</v>
      </c>
      <c r="F119" s="26" t="s">
        <v>189</v>
      </c>
    </row>
    <row r="120" spans="1:6" x14ac:dyDescent="0.25">
      <c r="A120" s="16" t="s">
        <v>74</v>
      </c>
      <c r="B120" s="20">
        <v>43465</v>
      </c>
      <c r="C120" s="20">
        <v>43830</v>
      </c>
      <c r="D120" s="20">
        <v>44196</v>
      </c>
      <c r="E120" s="20">
        <v>44561</v>
      </c>
      <c r="F120" s="20">
        <v>44926</v>
      </c>
    </row>
    <row r="121" spans="1:6" x14ac:dyDescent="0.25">
      <c r="A121" s="16" t="s">
        <v>122</v>
      </c>
      <c r="B121" s="15" t="s">
        <v>0</v>
      </c>
      <c r="C121" s="15" t="s">
        <v>0</v>
      </c>
      <c r="D121" s="15" t="s">
        <v>0</v>
      </c>
      <c r="E121" s="15" t="s">
        <v>0</v>
      </c>
      <c r="F121" s="15" t="s">
        <v>0</v>
      </c>
    </row>
    <row r="122" spans="1:6" x14ac:dyDescent="0.25">
      <c r="A122" s="16" t="s">
        <v>2</v>
      </c>
      <c r="B122" s="16"/>
      <c r="C122" s="16"/>
      <c r="D122" s="16"/>
      <c r="E122" s="16"/>
      <c r="F122" s="16"/>
    </row>
    <row r="123" spans="1:6" x14ac:dyDescent="0.25">
      <c r="A123" s="19" t="s">
        <v>121</v>
      </c>
      <c r="B123" s="16"/>
      <c r="C123" s="16"/>
      <c r="D123" s="16"/>
      <c r="E123" s="16"/>
      <c r="F123" s="16"/>
    </row>
    <row r="124" spans="1:6" x14ac:dyDescent="0.25">
      <c r="A124" s="16" t="s">
        <v>3</v>
      </c>
      <c r="B124" s="17">
        <v>8840000</v>
      </c>
      <c r="C124" s="17">
        <v>9574000</v>
      </c>
      <c r="D124" s="17">
        <v>10205000</v>
      </c>
      <c r="E124" s="17">
        <v>11154000</v>
      </c>
      <c r="F124" s="17">
        <v>13015000</v>
      </c>
    </row>
    <row r="125" spans="1:6" x14ac:dyDescent="0.25">
      <c r="A125" s="16" t="s">
        <v>292</v>
      </c>
      <c r="B125" s="17">
        <v>1262000</v>
      </c>
      <c r="C125" s="17">
        <v>1255000</v>
      </c>
      <c r="D125" s="17">
        <v>1165000</v>
      </c>
      <c r="E125" s="17">
        <v>1703000</v>
      </c>
      <c r="F125" s="17">
        <v>1424000</v>
      </c>
    </row>
    <row r="126" spans="1:6" x14ac:dyDescent="0.25">
      <c r="A126" s="16" t="s">
        <v>291</v>
      </c>
      <c r="B126" s="15" t="s">
        <v>63</v>
      </c>
      <c r="C126" s="15" t="s">
        <v>63</v>
      </c>
      <c r="D126" s="15" t="s">
        <v>63</v>
      </c>
      <c r="E126" s="15" t="s">
        <v>63</v>
      </c>
      <c r="F126" s="15" t="s">
        <v>63</v>
      </c>
    </row>
    <row r="127" spans="1:6" x14ac:dyDescent="0.25">
      <c r="A127" s="16" t="s">
        <v>130</v>
      </c>
      <c r="B127" s="22">
        <v>10102000</v>
      </c>
      <c r="C127" s="22">
        <v>10829000</v>
      </c>
      <c r="D127" s="22">
        <v>11370000</v>
      </c>
      <c r="E127" s="22">
        <v>12857000</v>
      </c>
      <c r="F127" s="22">
        <v>14439000</v>
      </c>
    </row>
    <row r="128" spans="1:6" x14ac:dyDescent="0.25">
      <c r="A128" s="16" t="s">
        <v>2</v>
      </c>
      <c r="B128" s="16"/>
      <c r="C128" s="16"/>
      <c r="D128" s="16"/>
      <c r="E128" s="16"/>
      <c r="F128" s="16"/>
    </row>
    <row r="129" spans="1:6" x14ac:dyDescent="0.25">
      <c r="A129" s="19" t="s">
        <v>65</v>
      </c>
      <c r="B129" s="16"/>
      <c r="C129" s="16"/>
      <c r="D129" s="16"/>
      <c r="E129" s="16"/>
      <c r="F129" s="16"/>
    </row>
    <row r="130" spans="1:6" x14ac:dyDescent="0.25">
      <c r="A130" s="16" t="s">
        <v>3</v>
      </c>
      <c r="B130" s="17">
        <v>40611000</v>
      </c>
      <c r="C130" s="17">
        <v>43719000</v>
      </c>
      <c r="D130" s="17">
        <v>46902000</v>
      </c>
      <c r="E130" s="17">
        <v>50657000</v>
      </c>
      <c r="F130" s="17">
        <v>55035000</v>
      </c>
    </row>
    <row r="131" spans="1:6" x14ac:dyDescent="0.25">
      <c r="A131" s="16" t="s">
        <v>292</v>
      </c>
      <c r="B131" s="17">
        <v>5800000</v>
      </c>
      <c r="C131" s="17">
        <v>6355000</v>
      </c>
      <c r="D131" s="17">
        <v>6929000</v>
      </c>
      <c r="E131" s="17">
        <v>7708000</v>
      </c>
      <c r="F131" s="17">
        <v>8423000</v>
      </c>
    </row>
    <row r="132" spans="1:6" x14ac:dyDescent="0.25">
      <c r="A132" s="16" t="s">
        <v>291</v>
      </c>
      <c r="B132" s="15" t="s">
        <v>63</v>
      </c>
      <c r="C132" s="15" t="s">
        <v>63</v>
      </c>
      <c r="D132" s="15" t="s">
        <v>63</v>
      </c>
      <c r="E132" s="17">
        <v>1000</v>
      </c>
      <c r="F132" s="17">
        <v>1000</v>
      </c>
    </row>
    <row r="133" spans="1:6" x14ac:dyDescent="0.25">
      <c r="A133" s="16" t="s">
        <v>130</v>
      </c>
      <c r="B133" s="22">
        <v>46411000</v>
      </c>
      <c r="C133" s="22">
        <v>50074000</v>
      </c>
      <c r="D133" s="22">
        <v>53831000</v>
      </c>
      <c r="E133" s="22">
        <v>58366000</v>
      </c>
      <c r="F133" s="22">
        <v>63459000</v>
      </c>
    </row>
    <row r="134" spans="1:6" ht="15.6" x14ac:dyDescent="0.3">
      <c r="A134" s="46"/>
      <c r="B134" s="5"/>
      <c r="C134" s="5"/>
      <c r="D134" s="5"/>
      <c r="E134" s="5"/>
      <c r="F134" s="5"/>
    </row>
    <row r="135" spans="1:6" x14ac:dyDescent="0.25">
      <c r="A135" s="14" t="s">
        <v>81</v>
      </c>
    </row>
    <row r="136" spans="1:6" ht="16.2" thickBot="1" x14ac:dyDescent="0.35">
      <c r="A136" s="50" t="s">
        <v>129</v>
      </c>
      <c r="B136" s="5"/>
      <c r="C136" s="5"/>
      <c r="D136" s="5"/>
      <c r="E136" s="5"/>
      <c r="F136" s="5"/>
    </row>
    <row r="137" spans="1:6" x14ac:dyDescent="0.25">
      <c r="A137" s="27" t="s">
        <v>127</v>
      </c>
      <c r="B137" s="26" t="s">
        <v>126</v>
      </c>
      <c r="C137" s="26" t="s">
        <v>125</v>
      </c>
      <c r="D137" s="26" t="s">
        <v>124</v>
      </c>
      <c r="E137" s="26" t="s">
        <v>123</v>
      </c>
      <c r="F137" s="26" t="s">
        <v>189</v>
      </c>
    </row>
    <row r="138" spans="1:6" x14ac:dyDescent="0.25">
      <c r="A138" s="16" t="s">
        <v>74</v>
      </c>
      <c r="B138" s="20">
        <v>43465</v>
      </c>
      <c r="C138" s="20">
        <v>43830</v>
      </c>
      <c r="D138" s="20">
        <v>44196</v>
      </c>
      <c r="E138" s="20">
        <v>44561</v>
      </c>
      <c r="F138" s="20">
        <v>44926</v>
      </c>
    </row>
    <row r="139" spans="1:6" x14ac:dyDescent="0.25">
      <c r="A139" s="16" t="s">
        <v>122</v>
      </c>
      <c r="B139" s="15" t="s">
        <v>0</v>
      </c>
      <c r="C139" s="15" t="s">
        <v>0</v>
      </c>
      <c r="D139" s="15" t="s">
        <v>0</v>
      </c>
      <c r="E139" s="15" t="s">
        <v>0</v>
      </c>
      <c r="F139" s="15" t="s">
        <v>0</v>
      </c>
    </row>
    <row r="140" spans="1:6" x14ac:dyDescent="0.25">
      <c r="A140" s="16" t="s">
        <v>2</v>
      </c>
      <c r="B140" s="16"/>
      <c r="C140" s="16"/>
      <c r="D140" s="16"/>
      <c r="E140" s="16"/>
      <c r="F140" s="16"/>
    </row>
    <row r="141" spans="1:6" x14ac:dyDescent="0.25">
      <c r="A141" s="19" t="s">
        <v>301</v>
      </c>
      <c r="B141" s="16"/>
      <c r="C141" s="16"/>
      <c r="D141" s="16"/>
      <c r="E141" s="16"/>
      <c r="F141" s="16"/>
    </row>
    <row r="142" spans="1:6" x14ac:dyDescent="0.25">
      <c r="A142" s="19" t="s">
        <v>121</v>
      </c>
      <c r="B142" s="22">
        <v>4568000</v>
      </c>
      <c r="C142" s="22">
        <v>4925000</v>
      </c>
      <c r="D142" s="22">
        <v>5313000</v>
      </c>
      <c r="E142" s="22">
        <v>5504000</v>
      </c>
      <c r="F142" s="22">
        <v>5838000</v>
      </c>
    </row>
    <row r="143" spans="1:6" x14ac:dyDescent="0.25">
      <c r="A143" s="19" t="s">
        <v>119</v>
      </c>
      <c r="B143" s="22">
        <v>-221000</v>
      </c>
      <c r="C143" s="22">
        <v>-411000</v>
      </c>
      <c r="D143" s="22">
        <v>-413000</v>
      </c>
      <c r="E143" s="22">
        <v>-412000</v>
      </c>
      <c r="F143" s="22">
        <v>-449000</v>
      </c>
    </row>
    <row r="144" spans="1:6" x14ac:dyDescent="0.25">
      <c r="A144" s="19" t="s">
        <v>117</v>
      </c>
      <c r="B144" s="22">
        <v>173000</v>
      </c>
      <c r="C144" s="22">
        <v>171000</v>
      </c>
      <c r="D144" s="22">
        <v>190000</v>
      </c>
      <c r="E144" s="22">
        <v>201000</v>
      </c>
      <c r="F144" s="22">
        <v>182000</v>
      </c>
    </row>
    <row r="145" spans="1:6" x14ac:dyDescent="0.25">
      <c r="A145" s="19" t="s">
        <v>68</v>
      </c>
      <c r="B145" s="22">
        <v>669000</v>
      </c>
      <c r="C145" s="22">
        <v>767000</v>
      </c>
      <c r="D145" s="22">
        <v>824000</v>
      </c>
      <c r="E145" s="22">
        <v>819000</v>
      </c>
      <c r="F145" s="22">
        <v>915000</v>
      </c>
    </row>
    <row r="146" spans="1:6" x14ac:dyDescent="0.25">
      <c r="A146" s="19" t="s">
        <v>65</v>
      </c>
      <c r="B146" s="22">
        <v>19225000</v>
      </c>
      <c r="C146" s="22">
        <v>20560000</v>
      </c>
      <c r="D146" s="29" t="s">
        <v>63</v>
      </c>
      <c r="E146" s="22">
        <v>24058000</v>
      </c>
      <c r="F146" s="22">
        <v>26422000</v>
      </c>
    </row>
    <row r="147" spans="1:6" x14ac:dyDescent="0.25">
      <c r="A147" s="19" t="s">
        <v>116</v>
      </c>
      <c r="B147" s="22">
        <v>688000</v>
      </c>
      <c r="C147" s="22">
        <v>760000</v>
      </c>
      <c r="D147" s="22">
        <v>801000</v>
      </c>
      <c r="E147" s="22">
        <v>889000</v>
      </c>
      <c r="F147" s="22">
        <v>982000</v>
      </c>
    </row>
    <row r="148" spans="1:6" x14ac:dyDescent="0.25">
      <c r="A148" s="19" t="s">
        <v>115</v>
      </c>
      <c r="B148" s="22">
        <v>-1542000</v>
      </c>
      <c r="C148" s="22">
        <v>-1522000</v>
      </c>
      <c r="D148" s="22">
        <v>-1942000</v>
      </c>
      <c r="E148" s="22">
        <v>-2220000</v>
      </c>
      <c r="F148" s="22">
        <v>-2473000</v>
      </c>
    </row>
    <row r="149" spans="1:6" x14ac:dyDescent="0.25">
      <c r="A149" s="16" t="s">
        <v>2</v>
      </c>
      <c r="B149" s="16"/>
      <c r="C149" s="16"/>
      <c r="D149" s="16"/>
      <c r="E149" s="16"/>
      <c r="F149" s="16"/>
    </row>
    <row r="150" spans="1:6" x14ac:dyDescent="0.25">
      <c r="A150" s="19" t="s">
        <v>300</v>
      </c>
      <c r="B150" s="16"/>
      <c r="C150" s="16"/>
      <c r="D150" s="16"/>
      <c r="E150" s="16"/>
      <c r="F150" s="16"/>
    </row>
    <row r="151" spans="1:6" x14ac:dyDescent="0.25">
      <c r="A151" s="19" t="s">
        <v>121</v>
      </c>
      <c r="B151" s="22">
        <v>3962000</v>
      </c>
      <c r="C151" s="22">
        <v>4525000</v>
      </c>
      <c r="D151" s="22">
        <v>4748000</v>
      </c>
      <c r="E151" s="22">
        <v>5515000</v>
      </c>
      <c r="F151" s="22">
        <v>6840000</v>
      </c>
    </row>
    <row r="152" spans="1:6" x14ac:dyDescent="0.25">
      <c r="A152" s="19" t="s">
        <v>119</v>
      </c>
      <c r="B152" s="22">
        <v>-115000</v>
      </c>
      <c r="C152" s="22">
        <v>-141000</v>
      </c>
      <c r="D152" s="22">
        <v>-158000</v>
      </c>
      <c r="E152" s="22">
        <v>-157000</v>
      </c>
      <c r="F152" s="22">
        <v>-198000</v>
      </c>
    </row>
    <row r="153" spans="1:6" x14ac:dyDescent="0.25">
      <c r="A153" s="19" t="s">
        <v>117</v>
      </c>
      <c r="B153" s="22">
        <v>92000</v>
      </c>
      <c r="C153" s="22">
        <v>120000</v>
      </c>
      <c r="D153" s="22">
        <v>96000</v>
      </c>
      <c r="E153" s="22">
        <v>-310000</v>
      </c>
      <c r="F153" s="22">
        <v>138000</v>
      </c>
    </row>
    <row r="154" spans="1:6" x14ac:dyDescent="0.25">
      <c r="A154" s="19" t="s">
        <v>68</v>
      </c>
      <c r="B154" s="22">
        <v>400000</v>
      </c>
      <c r="C154" s="22">
        <v>641000</v>
      </c>
      <c r="D154" s="22">
        <v>504000</v>
      </c>
      <c r="E154" s="22">
        <v>-427000</v>
      </c>
      <c r="F154" s="22">
        <v>599000</v>
      </c>
    </row>
    <row r="155" spans="1:6" x14ac:dyDescent="0.25">
      <c r="A155" s="19" t="s">
        <v>65</v>
      </c>
      <c r="B155" s="22">
        <v>15389000</v>
      </c>
      <c r="C155" s="22">
        <v>17077000</v>
      </c>
      <c r="D155" s="29" t="s">
        <v>63</v>
      </c>
      <c r="E155" s="22">
        <v>20324000</v>
      </c>
      <c r="F155" s="22">
        <v>22346000</v>
      </c>
    </row>
    <row r="156" spans="1:6" x14ac:dyDescent="0.25">
      <c r="A156" s="19" t="s">
        <v>116</v>
      </c>
      <c r="B156" s="22">
        <v>556000</v>
      </c>
      <c r="C156" s="22">
        <v>602000</v>
      </c>
      <c r="D156" s="22">
        <v>654000</v>
      </c>
      <c r="E156" s="22">
        <v>716000</v>
      </c>
      <c r="F156" s="22">
        <v>761000</v>
      </c>
    </row>
    <row r="157" spans="1:6" x14ac:dyDescent="0.25">
      <c r="A157" s="19" t="s">
        <v>115</v>
      </c>
      <c r="B157" s="22">
        <v>-1538000</v>
      </c>
      <c r="C157" s="22">
        <v>-1439000</v>
      </c>
      <c r="D157" s="22">
        <v>-1843000</v>
      </c>
      <c r="E157" s="22">
        <v>-1984000</v>
      </c>
      <c r="F157" s="22">
        <v>-1993000</v>
      </c>
    </row>
    <row r="158" spans="1:6" x14ac:dyDescent="0.25">
      <c r="A158" s="16" t="s">
        <v>2</v>
      </c>
      <c r="B158" s="16"/>
      <c r="C158" s="16"/>
      <c r="D158" s="16"/>
      <c r="E158" s="16"/>
      <c r="F158" s="16"/>
    </row>
    <row r="159" spans="1:6" x14ac:dyDescent="0.25">
      <c r="A159" s="19" t="s">
        <v>299</v>
      </c>
      <c r="B159" s="16"/>
      <c r="C159" s="16"/>
      <c r="D159" s="16"/>
      <c r="E159" s="16"/>
      <c r="F159" s="16"/>
    </row>
    <row r="160" spans="1:6" x14ac:dyDescent="0.25">
      <c r="A160" s="19" t="s">
        <v>121</v>
      </c>
      <c r="B160" s="22">
        <v>1376000</v>
      </c>
      <c r="C160" s="29" t="s">
        <v>63</v>
      </c>
      <c r="D160" s="29" t="s">
        <v>63</v>
      </c>
      <c r="E160" s="29" t="s">
        <v>63</v>
      </c>
      <c r="F160" s="29" t="s">
        <v>63</v>
      </c>
    </row>
    <row r="161" spans="1:6" x14ac:dyDescent="0.25">
      <c r="A161" s="19" t="s">
        <v>119</v>
      </c>
      <c r="B161" s="22">
        <v>-120000</v>
      </c>
      <c r="C161" s="29" t="s">
        <v>63</v>
      </c>
      <c r="D161" s="29" t="s">
        <v>63</v>
      </c>
      <c r="E161" s="29" t="s">
        <v>63</v>
      </c>
      <c r="F161" s="29" t="s">
        <v>63</v>
      </c>
    </row>
    <row r="162" spans="1:6" x14ac:dyDescent="0.25">
      <c r="A162" s="19" t="s">
        <v>117</v>
      </c>
      <c r="B162" s="22">
        <v>185000</v>
      </c>
      <c r="C162" s="29" t="s">
        <v>63</v>
      </c>
      <c r="D162" s="29" t="s">
        <v>63</v>
      </c>
      <c r="E162" s="29" t="s">
        <v>63</v>
      </c>
      <c r="F162" s="29" t="s">
        <v>63</v>
      </c>
    </row>
    <row r="163" spans="1:6" x14ac:dyDescent="0.25">
      <c r="A163" s="19" t="s">
        <v>68</v>
      </c>
      <c r="B163" s="22">
        <v>237000</v>
      </c>
      <c r="C163" s="29" t="s">
        <v>63</v>
      </c>
      <c r="D163" s="29" t="s">
        <v>63</v>
      </c>
      <c r="E163" s="29" t="s">
        <v>63</v>
      </c>
      <c r="F163" s="29" t="s">
        <v>63</v>
      </c>
    </row>
    <row r="164" spans="1:6" x14ac:dyDescent="0.25">
      <c r="A164" s="19" t="s">
        <v>65</v>
      </c>
      <c r="B164" s="22">
        <v>9165000</v>
      </c>
      <c r="C164" s="29" t="s">
        <v>63</v>
      </c>
      <c r="D164" s="29" t="s">
        <v>63</v>
      </c>
      <c r="E164" s="29" t="s">
        <v>63</v>
      </c>
      <c r="F164" s="29" t="s">
        <v>63</v>
      </c>
    </row>
    <row r="165" spans="1:6" x14ac:dyDescent="0.25">
      <c r="A165" s="19" t="s">
        <v>116</v>
      </c>
      <c r="B165" s="22">
        <v>175000</v>
      </c>
      <c r="C165" s="29" t="s">
        <v>63</v>
      </c>
      <c r="D165" s="29" t="s">
        <v>63</v>
      </c>
      <c r="E165" s="29" t="s">
        <v>63</v>
      </c>
      <c r="F165" s="29" t="s">
        <v>63</v>
      </c>
    </row>
    <row r="166" spans="1:6" x14ac:dyDescent="0.25">
      <c r="A166" s="19" t="s">
        <v>115</v>
      </c>
      <c r="B166" s="22">
        <v>-368000</v>
      </c>
      <c r="C166" s="29" t="s">
        <v>63</v>
      </c>
      <c r="D166" s="29" t="s">
        <v>63</v>
      </c>
      <c r="E166" s="29" t="s">
        <v>63</v>
      </c>
      <c r="F166" s="29" t="s">
        <v>63</v>
      </c>
    </row>
    <row r="167" spans="1:6" x14ac:dyDescent="0.25">
      <c r="A167" s="16" t="s">
        <v>2</v>
      </c>
      <c r="B167" s="16"/>
      <c r="C167" s="16"/>
      <c r="D167" s="16"/>
      <c r="E167" s="16"/>
      <c r="F167" s="16"/>
    </row>
    <row r="168" spans="1:6" x14ac:dyDescent="0.25">
      <c r="A168" s="19" t="s">
        <v>298</v>
      </c>
      <c r="B168" s="16"/>
      <c r="C168" s="16"/>
      <c r="D168" s="16"/>
      <c r="E168" s="16"/>
      <c r="F168" s="16"/>
    </row>
    <row r="169" spans="1:6" x14ac:dyDescent="0.25">
      <c r="A169" s="19" t="s">
        <v>121</v>
      </c>
      <c r="B169" s="22">
        <v>124000</v>
      </c>
      <c r="C169" s="22">
        <v>10000</v>
      </c>
      <c r="D169" s="29" t="s">
        <v>63</v>
      </c>
      <c r="E169" s="29" t="s">
        <v>63</v>
      </c>
      <c r="F169" s="29" t="s">
        <v>63</v>
      </c>
    </row>
    <row r="170" spans="1:6" x14ac:dyDescent="0.25">
      <c r="A170" s="19" t="s">
        <v>119</v>
      </c>
      <c r="B170" s="22">
        <v>-19000</v>
      </c>
      <c r="C170" s="22">
        <v>-3000</v>
      </c>
      <c r="D170" s="29" t="s">
        <v>63</v>
      </c>
      <c r="E170" s="29" t="s">
        <v>63</v>
      </c>
      <c r="F170" s="29" t="s">
        <v>63</v>
      </c>
    </row>
    <row r="171" spans="1:6" x14ac:dyDescent="0.25">
      <c r="A171" s="19" t="s">
        <v>117</v>
      </c>
      <c r="B171" s="22">
        <v>71000</v>
      </c>
      <c r="C171" s="22">
        <v>4000</v>
      </c>
      <c r="D171" s="29" t="s">
        <v>63</v>
      </c>
      <c r="E171" s="29" t="s">
        <v>63</v>
      </c>
      <c r="F171" s="29" t="s">
        <v>63</v>
      </c>
    </row>
    <row r="172" spans="1:6" x14ac:dyDescent="0.25">
      <c r="A172" s="19" t="s">
        <v>68</v>
      </c>
      <c r="B172" s="22">
        <v>328000</v>
      </c>
      <c r="C172" s="22">
        <v>59000</v>
      </c>
      <c r="D172" s="29" t="s">
        <v>63</v>
      </c>
      <c r="E172" s="29" t="s">
        <v>63</v>
      </c>
      <c r="F172" s="29" t="s">
        <v>63</v>
      </c>
    </row>
    <row r="173" spans="1:6" x14ac:dyDescent="0.25">
      <c r="A173" s="19" t="s">
        <v>65</v>
      </c>
      <c r="B173" s="22">
        <v>2549000</v>
      </c>
      <c r="C173" s="29" t="s">
        <v>63</v>
      </c>
      <c r="D173" s="29" t="s">
        <v>63</v>
      </c>
      <c r="E173" s="29" t="s">
        <v>63</v>
      </c>
      <c r="F173" s="29" t="s">
        <v>63</v>
      </c>
    </row>
    <row r="174" spans="1:6" x14ac:dyDescent="0.25">
      <c r="A174" s="19" t="s">
        <v>116</v>
      </c>
      <c r="B174" s="22">
        <v>27000</v>
      </c>
      <c r="C174" s="29" t="s">
        <v>63</v>
      </c>
      <c r="D174" s="29" t="s">
        <v>63</v>
      </c>
      <c r="E174" s="29" t="s">
        <v>63</v>
      </c>
      <c r="F174" s="29" t="s">
        <v>63</v>
      </c>
    </row>
    <row r="175" spans="1:6" x14ac:dyDescent="0.25">
      <c r="A175" s="19" t="s">
        <v>115</v>
      </c>
      <c r="B175" s="22">
        <v>-51000</v>
      </c>
      <c r="C175" s="22">
        <v>-2000</v>
      </c>
      <c r="D175" s="29" t="s">
        <v>63</v>
      </c>
      <c r="E175" s="29" t="s">
        <v>63</v>
      </c>
      <c r="F175" s="29" t="s">
        <v>63</v>
      </c>
    </row>
    <row r="176" spans="1:6" x14ac:dyDescent="0.25">
      <c r="A176" s="16" t="s">
        <v>2</v>
      </c>
      <c r="B176" s="16"/>
      <c r="C176" s="16"/>
      <c r="D176" s="16"/>
      <c r="E176" s="16"/>
      <c r="F176" s="16"/>
    </row>
    <row r="177" spans="1:6" x14ac:dyDescent="0.25">
      <c r="A177" s="19" t="s">
        <v>297</v>
      </c>
      <c r="B177" s="16"/>
      <c r="C177" s="16"/>
      <c r="D177" s="16"/>
      <c r="E177" s="16"/>
      <c r="F177" s="16"/>
    </row>
    <row r="178" spans="1:6" x14ac:dyDescent="0.25">
      <c r="A178" s="19" t="s">
        <v>121</v>
      </c>
      <c r="B178" s="22">
        <v>-3000</v>
      </c>
      <c r="C178" s="22">
        <v>-3000</v>
      </c>
      <c r="D178" s="22">
        <v>-3000</v>
      </c>
      <c r="E178" s="22">
        <v>-1000</v>
      </c>
      <c r="F178" s="22">
        <v>-1000</v>
      </c>
    </row>
    <row r="179" spans="1:6" x14ac:dyDescent="0.25">
      <c r="A179" s="19" t="s">
        <v>119</v>
      </c>
      <c r="B179" s="29" t="s">
        <v>63</v>
      </c>
      <c r="C179" s="29" t="s">
        <v>63</v>
      </c>
      <c r="D179" s="29" t="s">
        <v>63</v>
      </c>
      <c r="E179" s="29" t="s">
        <v>63</v>
      </c>
      <c r="F179" s="29" t="s">
        <v>63</v>
      </c>
    </row>
    <row r="180" spans="1:6" x14ac:dyDescent="0.25">
      <c r="A180" s="19" t="s">
        <v>117</v>
      </c>
      <c r="B180" s="29" t="s">
        <v>63</v>
      </c>
      <c r="C180" s="29" t="s">
        <v>63</v>
      </c>
      <c r="D180" s="29" t="s">
        <v>63</v>
      </c>
      <c r="E180" s="29" t="s">
        <v>63</v>
      </c>
      <c r="F180" s="29" t="s">
        <v>63</v>
      </c>
    </row>
    <row r="181" spans="1:6" x14ac:dyDescent="0.25">
      <c r="A181" s="19" t="s">
        <v>68</v>
      </c>
      <c r="B181" s="29" t="s">
        <v>63</v>
      </c>
      <c r="C181" s="29" t="s">
        <v>63</v>
      </c>
      <c r="D181" s="29" t="s">
        <v>63</v>
      </c>
      <c r="E181" s="29" t="s">
        <v>63</v>
      </c>
      <c r="F181" s="29" t="s">
        <v>63</v>
      </c>
    </row>
    <row r="182" spans="1:6" x14ac:dyDescent="0.25">
      <c r="A182" s="19" t="s">
        <v>65</v>
      </c>
      <c r="B182" s="29" t="s">
        <v>63</v>
      </c>
      <c r="C182" s="29" t="s">
        <v>63</v>
      </c>
      <c r="D182" s="29" t="s">
        <v>63</v>
      </c>
      <c r="E182" s="29" t="s">
        <v>63</v>
      </c>
      <c r="F182" s="29" t="s">
        <v>63</v>
      </c>
    </row>
    <row r="183" spans="1:6" x14ac:dyDescent="0.25">
      <c r="A183" s="19" t="s">
        <v>116</v>
      </c>
      <c r="B183" s="29" t="s">
        <v>63</v>
      </c>
      <c r="C183" s="29" t="s">
        <v>63</v>
      </c>
      <c r="D183" s="29" t="s">
        <v>63</v>
      </c>
      <c r="E183" s="29" t="s">
        <v>63</v>
      </c>
      <c r="F183" s="29" t="s">
        <v>63</v>
      </c>
    </row>
    <row r="184" spans="1:6" x14ac:dyDescent="0.25">
      <c r="A184" s="19" t="s">
        <v>115</v>
      </c>
      <c r="B184" s="29" t="s">
        <v>63</v>
      </c>
      <c r="C184" s="29" t="s">
        <v>63</v>
      </c>
      <c r="D184" s="29" t="s">
        <v>63</v>
      </c>
      <c r="E184" s="29" t="s">
        <v>63</v>
      </c>
      <c r="F184" s="29" t="s">
        <v>63</v>
      </c>
    </row>
    <row r="185" spans="1:6" x14ac:dyDescent="0.25">
      <c r="A185" s="16" t="s">
        <v>2</v>
      </c>
      <c r="B185" s="16"/>
      <c r="C185" s="16"/>
      <c r="D185" s="16"/>
      <c r="E185" s="16"/>
      <c r="F185" s="16"/>
    </row>
    <row r="186" spans="1:6" x14ac:dyDescent="0.25">
      <c r="A186" s="19" t="s">
        <v>296</v>
      </c>
      <c r="B186" s="16"/>
      <c r="C186" s="16"/>
      <c r="D186" s="16"/>
      <c r="E186" s="16"/>
      <c r="F186" s="16"/>
    </row>
    <row r="187" spans="1:6" x14ac:dyDescent="0.25">
      <c r="A187" s="19" t="s">
        <v>121</v>
      </c>
      <c r="B187" s="22">
        <v>-397000</v>
      </c>
      <c r="C187" s="22">
        <v>-85000</v>
      </c>
      <c r="D187" s="22">
        <v>-90000</v>
      </c>
      <c r="E187" s="22">
        <v>-163000</v>
      </c>
      <c r="F187" s="22">
        <v>-158000</v>
      </c>
    </row>
    <row r="188" spans="1:6" x14ac:dyDescent="0.25">
      <c r="A188" s="19" t="s">
        <v>119</v>
      </c>
      <c r="B188" s="22">
        <v>106000</v>
      </c>
      <c r="C188" s="22">
        <v>83000</v>
      </c>
      <c r="D188" s="22">
        <v>54000</v>
      </c>
      <c r="E188" s="22">
        <v>20000</v>
      </c>
      <c r="F188" s="22">
        <v>3000</v>
      </c>
    </row>
    <row r="189" spans="1:6" x14ac:dyDescent="0.25">
      <c r="A189" s="19" t="s">
        <v>117</v>
      </c>
      <c r="B189" s="29" t="s">
        <v>63</v>
      </c>
      <c r="C189" s="29" t="s">
        <v>63</v>
      </c>
      <c r="D189" s="29" t="s">
        <v>63</v>
      </c>
      <c r="E189" s="29" t="s">
        <v>63</v>
      </c>
      <c r="F189" s="29" t="s">
        <v>63</v>
      </c>
    </row>
    <row r="190" spans="1:6" x14ac:dyDescent="0.25">
      <c r="A190" s="19" t="s">
        <v>68</v>
      </c>
      <c r="B190" s="29" t="s">
        <v>63</v>
      </c>
      <c r="C190" s="29" t="s">
        <v>63</v>
      </c>
      <c r="D190" s="29" t="s">
        <v>63</v>
      </c>
      <c r="E190" s="29" t="s">
        <v>63</v>
      </c>
      <c r="F190" s="29" t="s">
        <v>63</v>
      </c>
    </row>
    <row r="191" spans="1:6" x14ac:dyDescent="0.25">
      <c r="A191" s="19" t="s">
        <v>65</v>
      </c>
      <c r="B191" s="22">
        <v>-4190000</v>
      </c>
      <c r="C191" s="22">
        <v>-1972000</v>
      </c>
      <c r="D191" s="29" t="s">
        <v>63</v>
      </c>
      <c r="E191" s="22">
        <v>-1191000</v>
      </c>
      <c r="F191" s="22">
        <v>-1111000</v>
      </c>
    </row>
    <row r="192" spans="1:6" x14ac:dyDescent="0.25">
      <c r="A192" s="19" t="s">
        <v>116</v>
      </c>
      <c r="B192" s="29" t="s">
        <v>63</v>
      </c>
      <c r="C192" s="29" t="s">
        <v>63</v>
      </c>
      <c r="D192" s="29" t="s">
        <v>63</v>
      </c>
      <c r="E192" s="29" t="s">
        <v>63</v>
      </c>
      <c r="F192" s="29" t="s">
        <v>63</v>
      </c>
    </row>
    <row r="193" spans="1:6" x14ac:dyDescent="0.25">
      <c r="A193" s="19" t="s">
        <v>115</v>
      </c>
      <c r="B193" s="29" t="s">
        <v>63</v>
      </c>
      <c r="C193" s="29" t="s">
        <v>63</v>
      </c>
      <c r="D193" s="29" t="s">
        <v>63</v>
      </c>
      <c r="E193" s="29" t="s">
        <v>63</v>
      </c>
      <c r="F193" s="29" t="s">
        <v>63</v>
      </c>
    </row>
    <row r="194" spans="1:6" x14ac:dyDescent="0.25">
      <c r="A194" s="16" t="s">
        <v>2</v>
      </c>
      <c r="B194" s="16"/>
      <c r="C194" s="16"/>
      <c r="D194" s="16"/>
      <c r="E194" s="16"/>
      <c r="F194" s="16"/>
    </row>
    <row r="195" spans="1:6" x14ac:dyDescent="0.25">
      <c r="A195" s="19" t="s">
        <v>295</v>
      </c>
      <c r="B195" s="16"/>
      <c r="C195" s="16"/>
      <c r="D195" s="16"/>
      <c r="E195" s="16"/>
      <c r="F195" s="16"/>
    </row>
    <row r="196" spans="1:6" x14ac:dyDescent="0.25">
      <c r="A196" s="19" t="s">
        <v>121</v>
      </c>
      <c r="B196" s="29" t="s">
        <v>63</v>
      </c>
      <c r="C196" s="29" t="s">
        <v>63</v>
      </c>
      <c r="D196" s="29" t="s">
        <v>63</v>
      </c>
      <c r="E196" s="29" t="s">
        <v>63</v>
      </c>
      <c r="F196" s="29" t="s">
        <v>63</v>
      </c>
    </row>
    <row r="197" spans="1:6" x14ac:dyDescent="0.25">
      <c r="A197" s="19" t="s">
        <v>119</v>
      </c>
      <c r="B197" s="29" t="s">
        <v>63</v>
      </c>
      <c r="C197" s="29" t="s">
        <v>63</v>
      </c>
      <c r="D197" s="29" t="s">
        <v>63</v>
      </c>
      <c r="E197" s="29" t="s">
        <v>63</v>
      </c>
      <c r="F197" s="29" t="s">
        <v>63</v>
      </c>
    </row>
    <row r="198" spans="1:6" x14ac:dyDescent="0.25">
      <c r="A198" s="19" t="s">
        <v>117</v>
      </c>
      <c r="B198" s="29" t="s">
        <v>63</v>
      </c>
      <c r="C198" s="29" t="s">
        <v>63</v>
      </c>
      <c r="D198" s="22">
        <v>1000</v>
      </c>
      <c r="E198" s="29" t="s">
        <v>63</v>
      </c>
      <c r="F198" s="29" t="s">
        <v>63</v>
      </c>
    </row>
    <row r="199" spans="1:6" x14ac:dyDescent="0.25">
      <c r="A199" s="19" t="s">
        <v>68</v>
      </c>
      <c r="B199" s="22">
        <v>371000</v>
      </c>
      <c r="C199" s="22">
        <v>528000</v>
      </c>
      <c r="D199" s="22">
        <v>579000</v>
      </c>
      <c r="E199" s="22">
        <v>616000</v>
      </c>
      <c r="F199" s="22">
        <v>736000</v>
      </c>
    </row>
    <row r="200" spans="1:6" x14ac:dyDescent="0.25">
      <c r="A200" s="19" t="s">
        <v>65</v>
      </c>
      <c r="B200" s="22">
        <v>9652000</v>
      </c>
      <c r="C200" s="22">
        <v>11619000</v>
      </c>
      <c r="D200" s="29" t="s">
        <v>63</v>
      </c>
      <c r="E200" s="22">
        <v>13047000</v>
      </c>
      <c r="F200" s="22">
        <v>13781000</v>
      </c>
    </row>
    <row r="201" spans="1:6" x14ac:dyDescent="0.25">
      <c r="A201" s="19" t="s">
        <v>116</v>
      </c>
      <c r="B201" s="29" t="s">
        <v>63</v>
      </c>
      <c r="C201" s="29" t="s">
        <v>63</v>
      </c>
      <c r="D201" s="29" t="s">
        <v>63</v>
      </c>
      <c r="E201" s="29" t="s">
        <v>63</v>
      </c>
      <c r="F201" s="29" t="s">
        <v>63</v>
      </c>
    </row>
    <row r="202" spans="1:6" x14ac:dyDescent="0.25">
      <c r="A202" s="19" t="s">
        <v>115</v>
      </c>
      <c r="B202" s="29" t="s">
        <v>63</v>
      </c>
      <c r="C202" s="29" t="s">
        <v>63</v>
      </c>
      <c r="D202" s="29" t="s">
        <v>63</v>
      </c>
      <c r="E202" s="29" t="s">
        <v>63</v>
      </c>
      <c r="F202" s="29" t="s">
        <v>63</v>
      </c>
    </row>
    <row r="203" spans="1:6" x14ac:dyDescent="0.25">
      <c r="A203" s="16" t="s">
        <v>2</v>
      </c>
      <c r="B203" s="16"/>
      <c r="C203" s="16"/>
      <c r="D203" s="16"/>
      <c r="E203" s="16"/>
      <c r="F203" s="16"/>
    </row>
    <row r="204" spans="1:6" x14ac:dyDescent="0.25">
      <c r="A204" s="19" t="s">
        <v>294</v>
      </c>
      <c r="B204" s="16"/>
      <c r="C204" s="16"/>
      <c r="D204" s="16"/>
      <c r="E204" s="16"/>
      <c r="F204" s="16"/>
    </row>
    <row r="205" spans="1:6" x14ac:dyDescent="0.25">
      <c r="A205" s="19" t="s">
        <v>121</v>
      </c>
      <c r="B205" s="29" t="s">
        <v>63</v>
      </c>
      <c r="C205" s="22">
        <v>3000</v>
      </c>
      <c r="D205" s="22">
        <v>2000</v>
      </c>
      <c r="E205" s="22">
        <v>5000</v>
      </c>
      <c r="F205" s="22">
        <v>1000</v>
      </c>
    </row>
    <row r="206" spans="1:6" x14ac:dyDescent="0.25">
      <c r="A206" s="19" t="s">
        <v>119</v>
      </c>
      <c r="B206" s="22">
        <v>-496000</v>
      </c>
      <c r="C206" s="22">
        <v>-450000</v>
      </c>
      <c r="D206" s="22">
        <v>-390000</v>
      </c>
      <c r="E206" s="22">
        <v>-444000</v>
      </c>
      <c r="F206" s="22">
        <v>-306000</v>
      </c>
    </row>
    <row r="207" spans="1:6" x14ac:dyDescent="0.25">
      <c r="A207" s="19" t="s">
        <v>117</v>
      </c>
      <c r="B207" s="22">
        <v>-135000</v>
      </c>
      <c r="C207" s="22">
        <v>-202000</v>
      </c>
      <c r="D207" s="22">
        <v>-187000</v>
      </c>
      <c r="E207" s="22">
        <v>-30000</v>
      </c>
      <c r="F207" s="22">
        <v>-13000</v>
      </c>
    </row>
    <row r="208" spans="1:6" x14ac:dyDescent="0.25">
      <c r="A208" s="19" t="s">
        <v>68</v>
      </c>
      <c r="B208" s="22">
        <v>-620000</v>
      </c>
      <c r="C208" s="22">
        <v>-515000</v>
      </c>
      <c r="D208" s="22">
        <v>-563000</v>
      </c>
      <c r="E208" s="22">
        <v>-436000</v>
      </c>
      <c r="F208" s="22">
        <v>-466000</v>
      </c>
    </row>
    <row r="209" spans="1:6" x14ac:dyDescent="0.25">
      <c r="A209" s="19" t="s">
        <v>65</v>
      </c>
      <c r="B209" s="22">
        <v>1070000</v>
      </c>
      <c r="C209" s="22">
        <v>763000</v>
      </c>
      <c r="D209" s="29" t="s">
        <v>63</v>
      </c>
      <c r="E209" s="22">
        <v>1399000</v>
      </c>
      <c r="F209" s="22">
        <v>1376000</v>
      </c>
    </row>
    <row r="210" spans="1:6" x14ac:dyDescent="0.25">
      <c r="A210" s="19" t="s">
        <v>116</v>
      </c>
      <c r="B210" s="22">
        <v>19000</v>
      </c>
      <c r="C210" s="22">
        <v>14000</v>
      </c>
      <c r="D210" s="22">
        <v>13000</v>
      </c>
      <c r="E210" s="22">
        <v>11000</v>
      </c>
      <c r="F210" s="22">
        <v>8000</v>
      </c>
    </row>
    <row r="211" spans="1:6" x14ac:dyDescent="0.25">
      <c r="A211" s="19" t="s">
        <v>115</v>
      </c>
      <c r="B211" s="22">
        <v>-14000</v>
      </c>
      <c r="C211" s="22">
        <v>-9000</v>
      </c>
      <c r="D211" s="22">
        <v>-12000</v>
      </c>
      <c r="E211" s="22">
        <v>-9000</v>
      </c>
      <c r="F211" s="22">
        <v>-7000</v>
      </c>
    </row>
    <row r="212" spans="1:6" x14ac:dyDescent="0.25">
      <c r="A212" s="16" t="s">
        <v>2</v>
      </c>
      <c r="B212" s="16"/>
      <c r="C212" s="16"/>
      <c r="D212" s="16"/>
      <c r="E212" s="16"/>
      <c r="F212" s="16"/>
    </row>
    <row r="213" spans="1:6" x14ac:dyDescent="0.25">
      <c r="A213" s="19" t="s">
        <v>293</v>
      </c>
      <c r="B213" s="16"/>
      <c r="C213" s="16"/>
      <c r="D213" s="16"/>
      <c r="E213" s="16"/>
      <c r="F213" s="16"/>
    </row>
    <row r="214" spans="1:6" x14ac:dyDescent="0.25">
      <c r="A214" s="19" t="s">
        <v>121</v>
      </c>
      <c r="B214" s="22">
        <v>472000</v>
      </c>
      <c r="C214" s="29" t="s">
        <v>63</v>
      </c>
      <c r="D214" s="29" t="s">
        <v>63</v>
      </c>
      <c r="E214" s="29" t="s">
        <v>63</v>
      </c>
      <c r="F214" s="29" t="s">
        <v>63</v>
      </c>
    </row>
    <row r="215" spans="1:6" x14ac:dyDescent="0.25">
      <c r="A215" s="19" t="s">
        <v>119</v>
      </c>
      <c r="B215" s="22">
        <v>-21000</v>
      </c>
      <c r="C215" s="29" t="s">
        <v>63</v>
      </c>
      <c r="D215" s="29" t="s">
        <v>63</v>
      </c>
      <c r="E215" s="29" t="s">
        <v>63</v>
      </c>
      <c r="F215" s="29" t="s">
        <v>63</v>
      </c>
    </row>
    <row r="216" spans="1:6" x14ac:dyDescent="0.25">
      <c r="A216" s="19" t="s">
        <v>117</v>
      </c>
      <c r="B216" s="22">
        <v>-435000</v>
      </c>
      <c r="C216" s="29" t="s">
        <v>63</v>
      </c>
      <c r="D216" s="29" t="s">
        <v>63</v>
      </c>
      <c r="E216" s="29" t="s">
        <v>63</v>
      </c>
      <c r="F216" s="29" t="s">
        <v>63</v>
      </c>
    </row>
    <row r="217" spans="1:6" x14ac:dyDescent="0.25">
      <c r="A217" s="19" t="s">
        <v>68</v>
      </c>
      <c r="B217" s="22">
        <v>-617000</v>
      </c>
      <c r="C217" s="29" t="s">
        <v>63</v>
      </c>
      <c r="D217" s="29" t="s">
        <v>63</v>
      </c>
      <c r="E217" s="29" t="s">
        <v>63</v>
      </c>
      <c r="F217" s="29" t="s">
        <v>63</v>
      </c>
    </row>
    <row r="218" spans="1:6" x14ac:dyDescent="0.25">
      <c r="A218" s="19" t="s">
        <v>65</v>
      </c>
      <c r="B218" s="22">
        <v>4060000</v>
      </c>
      <c r="C218" s="29" t="s">
        <v>63</v>
      </c>
      <c r="D218" s="29" t="s">
        <v>63</v>
      </c>
      <c r="E218" s="29" t="s">
        <v>63</v>
      </c>
      <c r="F218" s="29" t="s">
        <v>63</v>
      </c>
    </row>
    <row r="219" spans="1:6" x14ac:dyDescent="0.25">
      <c r="A219" s="19" t="s">
        <v>116</v>
      </c>
      <c r="B219" s="22">
        <v>26000</v>
      </c>
      <c r="C219" s="29" t="s">
        <v>63</v>
      </c>
      <c r="D219" s="29" t="s">
        <v>63</v>
      </c>
      <c r="E219" s="29" t="s">
        <v>63</v>
      </c>
      <c r="F219" s="29" t="s">
        <v>63</v>
      </c>
    </row>
    <row r="220" spans="1:6" x14ac:dyDescent="0.25">
      <c r="A220" s="19" t="s">
        <v>115</v>
      </c>
      <c r="B220" s="22">
        <v>-31000</v>
      </c>
      <c r="C220" s="29" t="s">
        <v>63</v>
      </c>
      <c r="D220" s="29" t="s">
        <v>63</v>
      </c>
      <c r="E220" s="29" t="s">
        <v>63</v>
      </c>
      <c r="F220" s="29" t="s">
        <v>63</v>
      </c>
    </row>
    <row r="221" spans="1:6" x14ac:dyDescent="0.25">
      <c r="A221" s="16" t="s">
        <v>2</v>
      </c>
      <c r="B221" s="16"/>
      <c r="C221" s="16"/>
      <c r="D221" s="16"/>
      <c r="E221" s="16"/>
      <c r="F221" s="16"/>
    </row>
    <row r="222" spans="1:6" x14ac:dyDescent="0.25">
      <c r="A222" s="19" t="s">
        <v>55</v>
      </c>
      <c r="B222" s="16"/>
      <c r="C222" s="16"/>
      <c r="D222" s="16"/>
      <c r="E222" s="16"/>
      <c r="F222" s="16"/>
    </row>
    <row r="223" spans="1:6" x14ac:dyDescent="0.25">
      <c r="A223" s="19" t="s">
        <v>121</v>
      </c>
      <c r="B223" s="29" t="s">
        <v>63</v>
      </c>
      <c r="C223" s="29" t="s">
        <v>63</v>
      </c>
      <c r="D223" s="29" t="s">
        <v>63</v>
      </c>
      <c r="E223" s="29" t="s">
        <v>63</v>
      </c>
      <c r="F223" s="29" t="s">
        <v>63</v>
      </c>
    </row>
    <row r="224" spans="1:6" x14ac:dyDescent="0.25">
      <c r="A224" s="19" t="s">
        <v>119</v>
      </c>
      <c r="B224" s="29" t="s">
        <v>63</v>
      </c>
      <c r="C224" s="29" t="s">
        <v>63</v>
      </c>
      <c r="D224" s="29" t="s">
        <v>63</v>
      </c>
      <c r="E224" s="29" t="s">
        <v>63</v>
      </c>
      <c r="F224" s="29" t="s">
        <v>63</v>
      </c>
    </row>
    <row r="225" spans="1:6" x14ac:dyDescent="0.25">
      <c r="A225" s="19" t="s">
        <v>117</v>
      </c>
      <c r="B225" s="29" t="s">
        <v>63</v>
      </c>
      <c r="C225" s="29" t="s">
        <v>63</v>
      </c>
      <c r="D225" s="29" t="s">
        <v>63</v>
      </c>
      <c r="E225" s="29" t="s">
        <v>63</v>
      </c>
      <c r="F225" s="29" t="s">
        <v>63</v>
      </c>
    </row>
    <row r="226" spans="1:6" x14ac:dyDescent="0.25">
      <c r="A226" s="19" t="s">
        <v>68</v>
      </c>
      <c r="B226" s="29" t="s">
        <v>63</v>
      </c>
      <c r="C226" s="29" t="s">
        <v>63</v>
      </c>
      <c r="D226" s="22">
        <v>1840000</v>
      </c>
      <c r="E226" s="29" t="s">
        <v>63</v>
      </c>
      <c r="F226" s="29" t="s">
        <v>63</v>
      </c>
    </row>
    <row r="227" spans="1:6" x14ac:dyDescent="0.25">
      <c r="A227" s="19" t="s">
        <v>65</v>
      </c>
      <c r="B227" s="29" t="s">
        <v>63</v>
      </c>
      <c r="C227" s="29" t="s">
        <v>63</v>
      </c>
      <c r="D227" s="29" t="s">
        <v>63</v>
      </c>
      <c r="E227" s="29" t="s">
        <v>63</v>
      </c>
      <c r="F227" s="29" t="s">
        <v>63</v>
      </c>
    </row>
    <row r="228" spans="1:6" x14ac:dyDescent="0.25">
      <c r="A228" s="19" t="s">
        <v>116</v>
      </c>
      <c r="B228" s="29" t="s">
        <v>63</v>
      </c>
      <c r="C228" s="29" t="s">
        <v>63</v>
      </c>
      <c r="D228" s="29" t="s">
        <v>63</v>
      </c>
      <c r="E228" s="29" t="s">
        <v>63</v>
      </c>
      <c r="F228" s="29" t="s">
        <v>63</v>
      </c>
    </row>
    <row r="229" spans="1:6" x14ac:dyDescent="0.25">
      <c r="A229" s="19" t="s">
        <v>115</v>
      </c>
      <c r="B229" s="29" t="s">
        <v>63</v>
      </c>
      <c r="C229" s="29" t="s">
        <v>63</v>
      </c>
      <c r="D229" s="29" t="s">
        <v>63</v>
      </c>
      <c r="E229" s="29" t="s">
        <v>63</v>
      </c>
      <c r="F229" s="29" t="s">
        <v>63</v>
      </c>
    </row>
    <row r="230" spans="1:6" x14ac:dyDescent="0.25">
      <c r="A230" s="16" t="s">
        <v>2</v>
      </c>
      <c r="B230" s="16"/>
      <c r="C230" s="16"/>
      <c r="D230" s="16"/>
      <c r="E230" s="16"/>
      <c r="F230" s="16"/>
    </row>
    <row r="231" spans="1:6" x14ac:dyDescent="0.25">
      <c r="A231" s="19" t="s">
        <v>190</v>
      </c>
      <c r="B231" s="16"/>
      <c r="C231" s="16"/>
      <c r="D231" s="16"/>
      <c r="E231" s="16"/>
      <c r="F231" s="16"/>
    </row>
    <row r="232" spans="1:6" x14ac:dyDescent="0.25">
      <c r="A232" s="19" t="s">
        <v>121</v>
      </c>
      <c r="B232" s="29" t="s">
        <v>63</v>
      </c>
      <c r="C232" s="29" t="s">
        <v>63</v>
      </c>
      <c r="D232" s="29" t="s">
        <v>63</v>
      </c>
      <c r="E232" s="29" t="s">
        <v>63</v>
      </c>
      <c r="F232" s="29" t="s">
        <v>63</v>
      </c>
    </row>
    <row r="233" spans="1:6" x14ac:dyDescent="0.25">
      <c r="A233" s="19" t="s">
        <v>119</v>
      </c>
      <c r="B233" s="29" t="s">
        <v>63</v>
      </c>
      <c r="C233" s="29" t="s">
        <v>63</v>
      </c>
      <c r="D233" s="29" t="s">
        <v>63</v>
      </c>
      <c r="E233" s="29" t="s">
        <v>63</v>
      </c>
      <c r="F233" s="29" t="s">
        <v>63</v>
      </c>
    </row>
    <row r="234" spans="1:6" x14ac:dyDescent="0.25">
      <c r="A234" s="19" t="s">
        <v>117</v>
      </c>
      <c r="B234" s="29" t="s">
        <v>63</v>
      </c>
      <c r="C234" s="29" t="s">
        <v>63</v>
      </c>
      <c r="D234" s="29" t="s">
        <v>63</v>
      </c>
      <c r="E234" s="29" t="s">
        <v>63</v>
      </c>
      <c r="F234" s="29" t="s">
        <v>63</v>
      </c>
    </row>
    <row r="235" spans="1:6" x14ac:dyDescent="0.25">
      <c r="A235" s="19" t="s">
        <v>68</v>
      </c>
      <c r="B235" s="29" t="s">
        <v>63</v>
      </c>
      <c r="C235" s="29" t="s">
        <v>63</v>
      </c>
      <c r="D235" s="29" t="s">
        <v>63</v>
      </c>
      <c r="E235" s="29" t="s">
        <v>63</v>
      </c>
      <c r="F235" s="29" t="s">
        <v>63</v>
      </c>
    </row>
    <row r="236" spans="1:6" x14ac:dyDescent="0.25">
      <c r="A236" s="19" t="s">
        <v>65</v>
      </c>
      <c r="B236" s="29" t="s">
        <v>63</v>
      </c>
      <c r="C236" s="29" t="s">
        <v>63</v>
      </c>
      <c r="D236" s="29" t="s">
        <v>63</v>
      </c>
      <c r="E236" s="29" t="s">
        <v>63</v>
      </c>
      <c r="F236" s="29" t="s">
        <v>63</v>
      </c>
    </row>
    <row r="237" spans="1:6" x14ac:dyDescent="0.25">
      <c r="A237" s="19" t="s">
        <v>116</v>
      </c>
      <c r="B237" s="29" t="s">
        <v>63</v>
      </c>
      <c r="C237" s="29" t="s">
        <v>63</v>
      </c>
      <c r="D237" s="29" t="s">
        <v>63</v>
      </c>
      <c r="E237" s="29" t="s">
        <v>63</v>
      </c>
      <c r="F237" s="29" t="s">
        <v>63</v>
      </c>
    </row>
    <row r="238" spans="1:6" x14ac:dyDescent="0.25">
      <c r="A238" s="19" t="s">
        <v>115</v>
      </c>
      <c r="B238" s="29" t="s">
        <v>63</v>
      </c>
      <c r="C238" s="29" t="s">
        <v>63</v>
      </c>
      <c r="D238" s="29" t="s">
        <v>63</v>
      </c>
      <c r="E238" s="29" t="s">
        <v>63</v>
      </c>
      <c r="F238" s="29" t="s">
        <v>63</v>
      </c>
    </row>
    <row r="239" spans="1:6" x14ac:dyDescent="0.25">
      <c r="A239" s="16"/>
    </row>
    <row r="240" spans="1:6" ht="16.2" thickBot="1" x14ac:dyDescent="0.35">
      <c r="A240" s="50" t="s">
        <v>128</v>
      </c>
      <c r="B240" s="5"/>
      <c r="C240" s="5"/>
      <c r="D240" s="5"/>
      <c r="E240" s="5"/>
      <c r="F240" s="5"/>
    </row>
    <row r="241" spans="1:6" x14ac:dyDescent="0.25">
      <c r="A241" s="27" t="s">
        <v>127</v>
      </c>
      <c r="B241" s="26" t="s">
        <v>126</v>
      </c>
      <c r="C241" s="26" t="s">
        <v>125</v>
      </c>
      <c r="D241" s="26" t="s">
        <v>124</v>
      </c>
      <c r="E241" s="26" t="s">
        <v>123</v>
      </c>
      <c r="F241" s="26" t="s">
        <v>189</v>
      </c>
    </row>
    <row r="242" spans="1:6" x14ac:dyDescent="0.25">
      <c r="A242" s="16" t="s">
        <v>74</v>
      </c>
      <c r="B242" s="20">
        <v>43465</v>
      </c>
      <c r="C242" s="20">
        <v>43830</v>
      </c>
      <c r="D242" s="20">
        <v>44196</v>
      </c>
      <c r="E242" s="20">
        <v>44561</v>
      </c>
      <c r="F242" s="20">
        <v>44926</v>
      </c>
    </row>
    <row r="243" spans="1:6" x14ac:dyDescent="0.25">
      <c r="A243" s="16" t="s">
        <v>122</v>
      </c>
      <c r="B243" s="15" t="s">
        <v>0</v>
      </c>
      <c r="C243" s="15" t="s">
        <v>0</v>
      </c>
      <c r="D243" s="15" t="s">
        <v>0</v>
      </c>
      <c r="E243" s="15" t="s">
        <v>0</v>
      </c>
      <c r="F243" s="15" t="s">
        <v>0</v>
      </c>
    </row>
    <row r="244" spans="1:6" x14ac:dyDescent="0.25">
      <c r="A244" s="16" t="s">
        <v>2</v>
      </c>
      <c r="B244" s="16"/>
      <c r="C244" s="16"/>
      <c r="D244" s="16"/>
      <c r="E244" s="16"/>
      <c r="F244" s="16"/>
    </row>
    <row r="245" spans="1:6" x14ac:dyDescent="0.25">
      <c r="A245" s="19" t="s">
        <v>3</v>
      </c>
      <c r="B245" s="16"/>
      <c r="C245" s="16"/>
      <c r="D245" s="16"/>
      <c r="E245" s="16"/>
      <c r="F245" s="16"/>
    </row>
    <row r="246" spans="1:6" x14ac:dyDescent="0.25">
      <c r="A246" s="19" t="s">
        <v>121</v>
      </c>
      <c r="B246" s="22">
        <v>8840000</v>
      </c>
      <c r="C246" s="22">
        <v>9574000</v>
      </c>
      <c r="D246" s="22">
        <v>10205000</v>
      </c>
      <c r="E246" s="22">
        <v>11154000</v>
      </c>
      <c r="F246" s="22">
        <v>13015000</v>
      </c>
    </row>
    <row r="247" spans="1:6" x14ac:dyDescent="0.25">
      <c r="A247" s="19" t="s">
        <v>65</v>
      </c>
      <c r="B247" s="22">
        <v>40611000</v>
      </c>
      <c r="C247" s="22">
        <v>43719000</v>
      </c>
      <c r="D247" s="22">
        <v>46902000</v>
      </c>
      <c r="E247" s="22">
        <v>50657000</v>
      </c>
      <c r="F247" s="22">
        <v>55035000</v>
      </c>
    </row>
    <row r="248" spans="1:6" x14ac:dyDescent="0.25">
      <c r="A248" s="16" t="s">
        <v>2</v>
      </c>
      <c r="B248" s="16"/>
      <c r="C248" s="16"/>
      <c r="D248" s="16"/>
      <c r="E248" s="16"/>
      <c r="F248" s="16"/>
    </row>
    <row r="249" spans="1:6" x14ac:dyDescent="0.25">
      <c r="A249" s="19" t="s">
        <v>292</v>
      </c>
      <c r="B249" s="16"/>
      <c r="C249" s="16"/>
      <c r="D249" s="16"/>
      <c r="E249" s="16"/>
      <c r="F249" s="16"/>
    </row>
    <row r="250" spans="1:6" x14ac:dyDescent="0.25">
      <c r="A250" s="19" t="s">
        <v>121</v>
      </c>
      <c r="B250" s="22">
        <v>1262000</v>
      </c>
      <c r="C250" s="22">
        <v>1255000</v>
      </c>
      <c r="D250" s="22">
        <v>1165000</v>
      </c>
      <c r="E250" s="22">
        <v>1703000</v>
      </c>
      <c r="F250" s="22">
        <v>1424000</v>
      </c>
    </row>
    <row r="251" spans="1:6" x14ac:dyDescent="0.25">
      <c r="A251" s="19" t="s">
        <v>65</v>
      </c>
      <c r="B251" s="22">
        <v>5800000</v>
      </c>
      <c r="C251" s="22">
        <v>6355000</v>
      </c>
      <c r="D251" s="22">
        <v>6929000</v>
      </c>
      <c r="E251" s="22">
        <v>7708000</v>
      </c>
      <c r="F251" s="22">
        <v>8423000</v>
      </c>
    </row>
    <row r="252" spans="1:6" x14ac:dyDescent="0.25">
      <c r="A252" s="16" t="s">
        <v>2</v>
      </c>
      <c r="B252" s="16"/>
      <c r="C252" s="16"/>
      <c r="D252" s="16"/>
      <c r="E252" s="16"/>
      <c r="F252" s="16"/>
    </row>
    <row r="253" spans="1:6" x14ac:dyDescent="0.25">
      <c r="A253" s="19" t="s">
        <v>291</v>
      </c>
      <c r="B253" s="16"/>
      <c r="C253" s="16"/>
      <c r="D253" s="16"/>
      <c r="E253" s="16"/>
      <c r="F253" s="16"/>
    </row>
    <row r="254" spans="1:6" x14ac:dyDescent="0.25">
      <c r="A254" s="19" t="s">
        <v>121</v>
      </c>
      <c r="B254" s="29" t="s">
        <v>63</v>
      </c>
      <c r="C254" s="29" t="s">
        <v>63</v>
      </c>
      <c r="D254" s="29" t="s">
        <v>63</v>
      </c>
      <c r="E254" s="29" t="s">
        <v>63</v>
      </c>
      <c r="F254" s="29" t="s">
        <v>63</v>
      </c>
    </row>
    <row r="255" spans="1:6" x14ac:dyDescent="0.25">
      <c r="A255" s="19" t="s">
        <v>65</v>
      </c>
      <c r="B255" s="29" t="s">
        <v>63</v>
      </c>
      <c r="C255" s="29" t="s">
        <v>63</v>
      </c>
      <c r="D255" s="29" t="s">
        <v>63</v>
      </c>
      <c r="E255" s="22">
        <v>1000</v>
      </c>
      <c r="F255" s="22">
        <v>1000</v>
      </c>
    </row>
    <row r="256" spans="1:6" x14ac:dyDescent="0.25">
      <c r="A256" s="14"/>
    </row>
    <row r="257" spans="1:6" ht="178.5" customHeight="1" x14ac:dyDescent="0.3">
      <c r="A257" s="46" t="s">
        <v>62</v>
      </c>
      <c r="B257" s="5"/>
      <c r="C257" s="5"/>
      <c r="D257" s="5"/>
      <c r="E257" s="5"/>
      <c r="F257" s="5"/>
    </row>
  </sheetData>
  <mergeCells count="9">
    <mergeCell ref="A240:F240"/>
    <mergeCell ref="A257:F257"/>
    <mergeCell ref="A2:L2"/>
    <mergeCell ref="A1:D1"/>
    <mergeCell ref="A13:F13"/>
    <mergeCell ref="A15:F15"/>
    <mergeCell ref="A118:F118"/>
    <mergeCell ref="A134:F134"/>
    <mergeCell ref="A136:F136"/>
  </mergeCells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828E-8ADE-46EA-B190-5E84FF96931D}">
  <dimension ref="A1:L241"/>
  <sheetViews>
    <sheetView topLeftCell="A3" zoomScaleNormal="100" workbookViewId="0">
      <selection activeCell="G22" sqref="G22:H22"/>
    </sheetView>
  </sheetViews>
  <sheetFormatPr defaultRowHeight="13.2" x14ac:dyDescent="0.25"/>
  <cols>
    <col min="1" max="1" width="48.5546875" style="13" customWidth="1"/>
    <col min="2" max="6" width="18.21875" style="13" customWidth="1"/>
    <col min="7" max="7" width="10.109375" style="13" bestFit="1" customWidth="1"/>
    <col min="8" max="8" width="9.109375" style="13" bestFit="1" customWidth="1"/>
    <col min="9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174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173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310</v>
      </c>
      <c r="B21" s="17">
        <v>16843000</v>
      </c>
      <c r="C21" s="17">
        <v>15569000</v>
      </c>
      <c r="D21" s="17">
        <v>15135000</v>
      </c>
      <c r="E21" s="17">
        <v>16614000</v>
      </c>
      <c r="F21" s="17">
        <v>20408000</v>
      </c>
      <c r="G21" s="35">
        <f>(F21+F22)</f>
        <v>23777000</v>
      </c>
      <c r="H21" s="35">
        <f>F23</f>
        <v>5267000</v>
      </c>
    </row>
    <row r="22" spans="1:8" x14ac:dyDescent="0.25">
      <c r="A22" s="16" t="s">
        <v>309</v>
      </c>
      <c r="B22" s="17">
        <v>2205000</v>
      </c>
      <c r="C22" s="17">
        <v>1938000</v>
      </c>
      <c r="D22" s="17">
        <v>1733000</v>
      </c>
      <c r="E22" s="17">
        <v>2216000</v>
      </c>
      <c r="F22" s="17">
        <v>3369000</v>
      </c>
      <c r="G22" s="13">
        <f>G21/F31</f>
        <v>0.81208374602957756</v>
      </c>
      <c r="H22" s="13">
        <f>F23/F31</f>
        <v>0.17989002356637862</v>
      </c>
    </row>
    <row r="23" spans="1:8" x14ac:dyDescent="0.25">
      <c r="A23" s="16" t="s">
        <v>308</v>
      </c>
      <c r="B23" s="17">
        <v>3186000</v>
      </c>
      <c r="C23" s="17">
        <v>3028000</v>
      </c>
      <c r="D23" s="17">
        <v>2952000</v>
      </c>
      <c r="E23" s="17">
        <v>3679000</v>
      </c>
      <c r="F23" s="17">
        <v>5267000</v>
      </c>
    </row>
    <row r="24" spans="1:8" x14ac:dyDescent="0.25">
      <c r="A24" s="16" t="s">
        <v>307</v>
      </c>
      <c r="B24" s="17">
        <v>32000</v>
      </c>
      <c r="C24" s="17">
        <v>32000</v>
      </c>
      <c r="D24" s="17">
        <v>32000</v>
      </c>
      <c r="E24" s="17">
        <v>32000</v>
      </c>
      <c r="F24" s="17">
        <v>32000</v>
      </c>
    </row>
    <row r="25" spans="1:8" x14ac:dyDescent="0.25">
      <c r="A25" s="16" t="s">
        <v>306</v>
      </c>
      <c r="B25" s="17">
        <v>144000</v>
      </c>
      <c r="C25" s="17">
        <v>294000</v>
      </c>
      <c r="D25" s="17">
        <v>74000</v>
      </c>
      <c r="E25" s="17">
        <v>188000</v>
      </c>
      <c r="F25" s="15" t="s">
        <v>63</v>
      </c>
    </row>
    <row r="26" spans="1:8" x14ac:dyDescent="0.25">
      <c r="A26" s="16" t="s">
        <v>305</v>
      </c>
      <c r="B26" s="17">
        <v>568000</v>
      </c>
      <c r="C26" s="17">
        <v>456000</v>
      </c>
      <c r="D26" s="17">
        <v>408000</v>
      </c>
      <c r="E26" s="17">
        <v>475000</v>
      </c>
      <c r="F26" s="17">
        <v>638000</v>
      </c>
    </row>
    <row r="27" spans="1:8" x14ac:dyDescent="0.25">
      <c r="A27" s="16" t="s">
        <v>304</v>
      </c>
      <c r="B27" s="17">
        <v>55000</v>
      </c>
      <c r="C27" s="17">
        <v>44000</v>
      </c>
      <c r="D27" s="17">
        <v>36000</v>
      </c>
      <c r="E27" s="17">
        <v>38000</v>
      </c>
      <c r="F27" s="17">
        <v>55000</v>
      </c>
    </row>
    <row r="28" spans="1:8" x14ac:dyDescent="0.25">
      <c r="A28" s="16" t="s">
        <v>303</v>
      </c>
      <c r="B28" s="17">
        <v>1213000</v>
      </c>
      <c r="C28" s="17">
        <v>690000</v>
      </c>
      <c r="D28" s="17">
        <v>596000</v>
      </c>
      <c r="E28" s="17">
        <v>582000</v>
      </c>
      <c r="F28" s="17">
        <v>593000</v>
      </c>
    </row>
    <row r="29" spans="1:8" x14ac:dyDescent="0.25">
      <c r="A29" s="16" t="s">
        <v>1</v>
      </c>
      <c r="B29" s="17">
        <v>-751000</v>
      </c>
      <c r="C29" s="17">
        <v>-632000</v>
      </c>
      <c r="D29" s="17">
        <v>-591000</v>
      </c>
      <c r="E29" s="17">
        <v>-711000</v>
      </c>
      <c r="F29" s="17">
        <v>-1083000</v>
      </c>
    </row>
    <row r="30" spans="1:8" x14ac:dyDescent="0.25">
      <c r="A30" s="16" t="s">
        <v>190</v>
      </c>
      <c r="B30" s="15" t="s">
        <v>63</v>
      </c>
      <c r="C30" s="15" t="s">
        <v>63</v>
      </c>
      <c r="D30" s="15" t="s">
        <v>63</v>
      </c>
      <c r="E30" s="15" t="s">
        <v>63</v>
      </c>
      <c r="F30" s="15" t="s">
        <v>63</v>
      </c>
    </row>
    <row r="31" spans="1:8" x14ac:dyDescent="0.25">
      <c r="A31" s="16" t="s">
        <v>131</v>
      </c>
      <c r="B31" s="22">
        <v>23495000</v>
      </c>
      <c r="C31" s="22">
        <v>21419000</v>
      </c>
      <c r="D31" s="22">
        <v>20375000</v>
      </c>
      <c r="E31" s="22">
        <v>23113000</v>
      </c>
      <c r="F31" s="22">
        <v>29279000</v>
      </c>
    </row>
    <row r="32" spans="1:8" x14ac:dyDescent="0.25">
      <c r="A32" s="16" t="s">
        <v>2</v>
      </c>
      <c r="B32" s="16"/>
      <c r="C32" s="16"/>
      <c r="D32" s="16"/>
      <c r="E32" s="16"/>
      <c r="F32" s="16"/>
    </row>
    <row r="33" spans="1:6" x14ac:dyDescent="0.25">
      <c r="A33" s="19" t="s">
        <v>119</v>
      </c>
      <c r="B33" s="16"/>
      <c r="C33" s="16"/>
      <c r="D33" s="16"/>
      <c r="E33" s="16"/>
      <c r="F33" s="16"/>
    </row>
    <row r="34" spans="1:6" x14ac:dyDescent="0.25">
      <c r="A34" s="16" t="s">
        <v>310</v>
      </c>
      <c r="B34" s="17">
        <v>-852000</v>
      </c>
      <c r="C34" s="17">
        <v>-818000</v>
      </c>
      <c r="D34" s="17">
        <v>-825000</v>
      </c>
      <c r="E34" s="17">
        <v>-821000</v>
      </c>
      <c r="F34" s="17">
        <v>-929000</v>
      </c>
    </row>
    <row r="35" spans="1:6" x14ac:dyDescent="0.25">
      <c r="A35" s="16" t="s">
        <v>309</v>
      </c>
      <c r="B35" s="17">
        <v>-183000</v>
      </c>
      <c r="C35" s="17">
        <v>-169000</v>
      </c>
      <c r="D35" s="17">
        <v>-151000</v>
      </c>
      <c r="E35" s="17">
        <v>-147000</v>
      </c>
      <c r="F35" s="17">
        <v>-138000</v>
      </c>
    </row>
    <row r="36" spans="1:6" x14ac:dyDescent="0.25">
      <c r="A36" s="16" t="s">
        <v>308</v>
      </c>
      <c r="B36" s="17">
        <v>-178000</v>
      </c>
      <c r="C36" s="17">
        <v>-187000</v>
      </c>
      <c r="D36" s="17">
        <v>-192000</v>
      </c>
      <c r="E36" s="17">
        <v>-207000</v>
      </c>
      <c r="F36" s="17">
        <v>-229000</v>
      </c>
    </row>
    <row r="37" spans="1:6" x14ac:dyDescent="0.25">
      <c r="A37" s="16" t="s">
        <v>307</v>
      </c>
      <c r="B37" s="17">
        <v>-34000</v>
      </c>
      <c r="C37" s="17">
        <v>-30000</v>
      </c>
      <c r="D37" s="17">
        <v>-29000</v>
      </c>
      <c r="E37" s="17">
        <v>-25000</v>
      </c>
      <c r="F37" s="17">
        <v>-27000</v>
      </c>
    </row>
    <row r="38" spans="1:6" x14ac:dyDescent="0.25">
      <c r="A38" s="16" t="s">
        <v>306</v>
      </c>
      <c r="B38" s="17">
        <v>-9000</v>
      </c>
      <c r="C38" s="17">
        <v>-5000</v>
      </c>
      <c r="D38" s="17">
        <v>-4000</v>
      </c>
      <c r="E38" s="17">
        <v>-2000</v>
      </c>
      <c r="F38" s="15" t="s">
        <v>63</v>
      </c>
    </row>
    <row r="39" spans="1:6" x14ac:dyDescent="0.25">
      <c r="A39" s="16" t="s">
        <v>305</v>
      </c>
      <c r="B39" s="17">
        <v>-6000</v>
      </c>
      <c r="C39" s="17">
        <v>-3000</v>
      </c>
      <c r="D39" s="17">
        <v>-3000</v>
      </c>
      <c r="E39" s="17">
        <v>-3000</v>
      </c>
      <c r="F39" s="17">
        <v>-3000</v>
      </c>
    </row>
    <row r="40" spans="1:6" x14ac:dyDescent="0.25">
      <c r="A40" s="16" t="s">
        <v>304</v>
      </c>
      <c r="B40" s="17">
        <v>-1000</v>
      </c>
      <c r="C40" s="17">
        <v>-7000</v>
      </c>
      <c r="D40" s="17">
        <v>-3000</v>
      </c>
      <c r="E40" s="17">
        <v>-1000</v>
      </c>
      <c r="F40" s="17">
        <v>-4000</v>
      </c>
    </row>
    <row r="41" spans="1:6" x14ac:dyDescent="0.25">
      <c r="A41" s="16" t="s">
        <v>303</v>
      </c>
      <c r="B41" s="17">
        <v>-580000</v>
      </c>
      <c r="C41" s="17">
        <v>-517000</v>
      </c>
      <c r="D41" s="17">
        <v>-614000</v>
      </c>
      <c r="E41" s="17">
        <v>-631000</v>
      </c>
      <c r="F41" s="17">
        <v>-694000</v>
      </c>
    </row>
    <row r="42" spans="1:6" x14ac:dyDescent="0.25">
      <c r="A42" s="16" t="s">
        <v>1</v>
      </c>
      <c r="B42" s="17">
        <v>1000</v>
      </c>
      <c r="C42" s="15" t="s">
        <v>63</v>
      </c>
      <c r="D42" s="15" t="s">
        <v>63</v>
      </c>
      <c r="E42" s="15" t="s">
        <v>63</v>
      </c>
      <c r="F42" s="17">
        <v>2000</v>
      </c>
    </row>
    <row r="43" spans="1:6" x14ac:dyDescent="0.25">
      <c r="A43" s="16" t="s">
        <v>190</v>
      </c>
      <c r="B43" s="15" t="s">
        <v>63</v>
      </c>
      <c r="C43" s="15" t="s">
        <v>63</v>
      </c>
      <c r="D43" s="15" t="s">
        <v>63</v>
      </c>
      <c r="E43" s="15" t="s">
        <v>63</v>
      </c>
      <c r="F43" s="15" t="s">
        <v>63</v>
      </c>
    </row>
    <row r="44" spans="1:6" x14ac:dyDescent="0.25">
      <c r="A44" s="16" t="s">
        <v>131</v>
      </c>
      <c r="B44" s="22">
        <v>-1842000</v>
      </c>
      <c r="C44" s="22">
        <v>-1736000</v>
      </c>
      <c r="D44" s="22">
        <v>-1821000</v>
      </c>
      <c r="E44" s="22">
        <v>-1837000</v>
      </c>
      <c r="F44" s="22">
        <v>-2022000</v>
      </c>
    </row>
    <row r="45" spans="1:6" x14ac:dyDescent="0.25">
      <c r="A45" s="16" t="s">
        <v>2</v>
      </c>
      <c r="B45" s="16"/>
      <c r="C45" s="16"/>
      <c r="D45" s="16"/>
      <c r="E45" s="16"/>
      <c r="F45" s="16"/>
    </row>
    <row r="46" spans="1:6" x14ac:dyDescent="0.25">
      <c r="A46" s="19" t="s">
        <v>117</v>
      </c>
      <c r="B46" s="16"/>
      <c r="C46" s="16"/>
      <c r="D46" s="16"/>
      <c r="E46" s="16"/>
      <c r="F46" s="16"/>
    </row>
    <row r="47" spans="1:6" x14ac:dyDescent="0.25">
      <c r="A47" s="16" t="s">
        <v>310</v>
      </c>
      <c r="B47" s="17">
        <v>371000</v>
      </c>
      <c r="C47" s="17">
        <v>764000</v>
      </c>
      <c r="D47" s="17">
        <v>514000</v>
      </c>
      <c r="E47" s="17">
        <v>232000</v>
      </c>
      <c r="F47" s="17">
        <v>828000</v>
      </c>
    </row>
    <row r="48" spans="1:6" x14ac:dyDescent="0.25">
      <c r="A48" s="16" t="s">
        <v>309</v>
      </c>
      <c r="B48" s="17">
        <v>-164000</v>
      </c>
      <c r="C48" s="17">
        <v>-56000</v>
      </c>
      <c r="D48" s="17">
        <v>3000</v>
      </c>
      <c r="E48" s="17">
        <v>-13000</v>
      </c>
      <c r="F48" s="17">
        <v>20000</v>
      </c>
    </row>
    <row r="49" spans="1:6" x14ac:dyDescent="0.25">
      <c r="A49" s="16" t="s">
        <v>308</v>
      </c>
      <c r="B49" s="17">
        <v>409000</v>
      </c>
      <c r="C49" s="17">
        <v>63000</v>
      </c>
      <c r="D49" s="17">
        <v>114000</v>
      </c>
      <c r="E49" s="17">
        <v>120000</v>
      </c>
      <c r="F49" s="17">
        <v>145000</v>
      </c>
    </row>
    <row r="50" spans="1:6" x14ac:dyDescent="0.25">
      <c r="A50" s="16" t="s">
        <v>307</v>
      </c>
      <c r="B50" s="17">
        <v>28000</v>
      </c>
      <c r="C50" s="17">
        <v>58000</v>
      </c>
      <c r="D50" s="17">
        <v>33000</v>
      </c>
      <c r="E50" s="17">
        <v>27000</v>
      </c>
      <c r="F50" s="17">
        <v>35000</v>
      </c>
    </row>
    <row r="51" spans="1:6" x14ac:dyDescent="0.25">
      <c r="A51" s="16" t="s">
        <v>306</v>
      </c>
      <c r="B51" s="17">
        <v>4000</v>
      </c>
      <c r="C51" s="17">
        <v>52000</v>
      </c>
      <c r="D51" s="17">
        <v>3000</v>
      </c>
      <c r="E51" s="17">
        <v>32000</v>
      </c>
      <c r="F51" s="15" t="s">
        <v>63</v>
      </c>
    </row>
    <row r="52" spans="1:6" x14ac:dyDescent="0.25">
      <c r="A52" s="16" t="s">
        <v>305</v>
      </c>
      <c r="B52" s="17">
        <v>54000</v>
      </c>
      <c r="C52" s="17">
        <v>27000</v>
      </c>
      <c r="D52" s="17">
        <v>28000</v>
      </c>
      <c r="E52" s="17">
        <v>34000</v>
      </c>
      <c r="F52" s="17">
        <v>37000</v>
      </c>
    </row>
    <row r="53" spans="1:6" x14ac:dyDescent="0.25">
      <c r="A53" s="16" t="s">
        <v>304</v>
      </c>
      <c r="B53" s="17">
        <v>-31000</v>
      </c>
      <c r="C53" s="17">
        <v>-70000</v>
      </c>
      <c r="D53" s="17">
        <v>-5000</v>
      </c>
      <c r="E53" s="17">
        <v>62000</v>
      </c>
      <c r="F53" s="17">
        <v>-37000</v>
      </c>
    </row>
    <row r="54" spans="1:6" x14ac:dyDescent="0.25">
      <c r="A54" s="16" t="s">
        <v>303</v>
      </c>
      <c r="B54" s="17">
        <v>-222000</v>
      </c>
      <c r="C54" s="17">
        <v>960000</v>
      </c>
      <c r="D54" s="17">
        <v>-297000</v>
      </c>
      <c r="E54" s="17">
        <v>-227000</v>
      </c>
      <c r="F54" s="17">
        <v>-233000</v>
      </c>
    </row>
    <row r="55" spans="1:6" x14ac:dyDescent="0.25">
      <c r="A55" s="16" t="s">
        <v>1</v>
      </c>
      <c r="B55" s="15" t="s">
        <v>63</v>
      </c>
      <c r="C55" s="15" t="s">
        <v>63</v>
      </c>
      <c r="D55" s="15" t="s">
        <v>63</v>
      </c>
      <c r="E55" s="15" t="s">
        <v>63</v>
      </c>
      <c r="F55" s="15" t="s">
        <v>63</v>
      </c>
    </row>
    <row r="56" spans="1:6" x14ac:dyDescent="0.25">
      <c r="A56" s="16" t="s">
        <v>190</v>
      </c>
      <c r="B56" s="15" t="s">
        <v>63</v>
      </c>
      <c r="C56" s="15" t="s">
        <v>63</v>
      </c>
      <c r="D56" s="15" t="s">
        <v>63</v>
      </c>
      <c r="E56" s="15" t="s">
        <v>63</v>
      </c>
      <c r="F56" s="15" t="s">
        <v>63</v>
      </c>
    </row>
    <row r="57" spans="1:6" x14ac:dyDescent="0.25">
      <c r="A57" s="16" t="s">
        <v>131</v>
      </c>
      <c r="B57" s="22">
        <v>449000</v>
      </c>
      <c r="C57" s="22">
        <v>1798000</v>
      </c>
      <c r="D57" s="22">
        <v>393000</v>
      </c>
      <c r="E57" s="22">
        <v>267000</v>
      </c>
      <c r="F57" s="22">
        <v>795000</v>
      </c>
    </row>
    <row r="58" spans="1:6" x14ac:dyDescent="0.25">
      <c r="A58" s="16" t="s">
        <v>2</v>
      </c>
      <c r="B58" s="16"/>
      <c r="C58" s="16"/>
      <c r="D58" s="16"/>
      <c r="E58" s="16"/>
      <c r="F58" s="16"/>
    </row>
    <row r="59" spans="1:6" x14ac:dyDescent="0.25">
      <c r="A59" s="19" t="s">
        <v>68</v>
      </c>
      <c r="B59" s="16"/>
      <c r="C59" s="16"/>
      <c r="D59" s="16"/>
      <c r="E59" s="16"/>
      <c r="F59" s="16"/>
    </row>
    <row r="60" spans="1:6" x14ac:dyDescent="0.25">
      <c r="A60" s="16" t="s">
        <v>310</v>
      </c>
      <c r="B60" s="17">
        <v>2117000</v>
      </c>
      <c r="C60" s="17">
        <v>2929000</v>
      </c>
      <c r="D60" s="17">
        <v>2877000</v>
      </c>
      <c r="E60" s="17">
        <v>1981000</v>
      </c>
      <c r="F60" s="17">
        <v>3318000</v>
      </c>
    </row>
    <row r="61" spans="1:6" x14ac:dyDescent="0.25">
      <c r="A61" s="16" t="s">
        <v>309</v>
      </c>
      <c r="B61" s="17">
        <v>187000</v>
      </c>
      <c r="C61" s="17">
        <v>339000</v>
      </c>
      <c r="D61" s="17">
        <v>238000</v>
      </c>
      <c r="E61" s="17">
        <v>266000</v>
      </c>
      <c r="F61" s="17">
        <v>354000</v>
      </c>
    </row>
    <row r="62" spans="1:6" x14ac:dyDescent="0.25">
      <c r="A62" s="16" t="s">
        <v>308</v>
      </c>
      <c r="B62" s="17">
        <v>334000</v>
      </c>
      <c r="C62" s="17">
        <v>337000</v>
      </c>
      <c r="D62" s="17">
        <v>390000</v>
      </c>
      <c r="E62" s="17">
        <v>412000</v>
      </c>
      <c r="F62" s="17">
        <v>470000</v>
      </c>
    </row>
    <row r="63" spans="1:6" x14ac:dyDescent="0.25">
      <c r="A63" s="16" t="s">
        <v>307</v>
      </c>
      <c r="B63" s="17">
        <v>103000</v>
      </c>
      <c r="C63" s="17">
        <v>94000</v>
      </c>
      <c r="D63" s="17">
        <v>99000</v>
      </c>
      <c r="E63" s="17">
        <v>19000</v>
      </c>
      <c r="F63" s="17">
        <v>107000</v>
      </c>
    </row>
    <row r="64" spans="1:6" x14ac:dyDescent="0.25">
      <c r="A64" s="16" t="s">
        <v>306</v>
      </c>
      <c r="B64" s="17">
        <v>38000</v>
      </c>
      <c r="C64" s="17">
        <v>163000</v>
      </c>
      <c r="D64" s="17">
        <v>14000</v>
      </c>
      <c r="E64" s="17">
        <v>107000</v>
      </c>
      <c r="F64" s="15" t="s">
        <v>63</v>
      </c>
    </row>
    <row r="65" spans="1:6" x14ac:dyDescent="0.25">
      <c r="A65" s="16" t="s">
        <v>305</v>
      </c>
      <c r="B65" s="17">
        <v>-40000</v>
      </c>
      <c r="C65" s="17">
        <v>83000</v>
      </c>
      <c r="D65" s="17">
        <v>89000</v>
      </c>
      <c r="E65" s="17">
        <v>88000</v>
      </c>
      <c r="F65" s="17">
        <v>94000</v>
      </c>
    </row>
    <row r="66" spans="1:6" x14ac:dyDescent="0.25">
      <c r="A66" s="16" t="s">
        <v>304</v>
      </c>
      <c r="B66" s="17">
        <v>-63000</v>
      </c>
      <c r="C66" s="17">
        <v>-92000</v>
      </c>
      <c r="D66" s="17">
        <v>-2000</v>
      </c>
      <c r="E66" s="17">
        <v>-87000</v>
      </c>
      <c r="F66" s="17">
        <v>-99000</v>
      </c>
    </row>
    <row r="67" spans="1:6" x14ac:dyDescent="0.25">
      <c r="A67" s="16" t="s">
        <v>303</v>
      </c>
      <c r="B67" s="17">
        <v>-453000</v>
      </c>
      <c r="C67" s="17">
        <v>908000</v>
      </c>
      <c r="D67" s="17">
        <v>-592000</v>
      </c>
      <c r="E67" s="17">
        <v>-384000</v>
      </c>
      <c r="F67" s="17">
        <v>-711000</v>
      </c>
    </row>
    <row r="68" spans="1:6" x14ac:dyDescent="0.25">
      <c r="A68" s="16" t="s">
        <v>1</v>
      </c>
      <c r="B68" s="17">
        <v>3000</v>
      </c>
      <c r="C68" s="17">
        <v>-22000</v>
      </c>
      <c r="D68" s="17">
        <v>6000</v>
      </c>
      <c r="E68" s="17">
        <v>-9000</v>
      </c>
      <c r="F68" s="17">
        <v>-9000</v>
      </c>
    </row>
    <row r="69" spans="1:6" x14ac:dyDescent="0.25">
      <c r="A69" s="16" t="s">
        <v>190</v>
      </c>
      <c r="B69" s="15" t="s">
        <v>63</v>
      </c>
      <c r="C69" s="15" t="s">
        <v>63</v>
      </c>
      <c r="D69" s="15" t="s">
        <v>63</v>
      </c>
      <c r="E69" s="15" t="s">
        <v>63</v>
      </c>
      <c r="F69" s="15" t="s">
        <v>63</v>
      </c>
    </row>
    <row r="70" spans="1:6" x14ac:dyDescent="0.25">
      <c r="A70" s="16" t="s">
        <v>131</v>
      </c>
      <c r="B70" s="22">
        <v>2226000</v>
      </c>
      <c r="C70" s="22">
        <v>4739000</v>
      </c>
      <c r="D70" s="22">
        <v>3119000</v>
      </c>
      <c r="E70" s="22">
        <v>2393000</v>
      </c>
      <c r="F70" s="22">
        <v>3524000</v>
      </c>
    </row>
    <row r="71" spans="1:6" x14ac:dyDescent="0.25">
      <c r="A71" s="16" t="s">
        <v>2</v>
      </c>
      <c r="B71" s="16"/>
      <c r="C71" s="16"/>
      <c r="D71" s="16"/>
      <c r="E71" s="16"/>
      <c r="F71" s="16"/>
    </row>
    <row r="72" spans="1:6" x14ac:dyDescent="0.25">
      <c r="A72" s="19" t="s">
        <v>65</v>
      </c>
      <c r="B72" s="16"/>
      <c r="C72" s="16"/>
      <c r="D72" s="16"/>
      <c r="E72" s="16"/>
      <c r="F72" s="16"/>
    </row>
    <row r="73" spans="1:6" x14ac:dyDescent="0.25">
      <c r="A73" s="16" t="s">
        <v>310</v>
      </c>
      <c r="B73" s="17">
        <v>79382000</v>
      </c>
      <c r="C73" s="17">
        <v>81063000</v>
      </c>
      <c r="D73" s="17">
        <v>85486000</v>
      </c>
      <c r="E73" s="17">
        <v>89051000</v>
      </c>
      <c r="F73" s="17">
        <v>95861000</v>
      </c>
    </row>
    <row r="74" spans="1:6" x14ac:dyDescent="0.25">
      <c r="A74" s="16" t="s">
        <v>309</v>
      </c>
      <c r="B74" s="17">
        <v>14883000</v>
      </c>
      <c r="C74" s="17">
        <v>14300000</v>
      </c>
      <c r="D74" s="17">
        <v>13235000</v>
      </c>
      <c r="E74" s="17">
        <v>13390000</v>
      </c>
      <c r="F74" s="17">
        <v>13081000</v>
      </c>
    </row>
    <row r="75" spans="1:6" x14ac:dyDescent="0.25">
      <c r="A75" s="16" t="s">
        <v>308</v>
      </c>
      <c r="B75" s="17">
        <v>17266000</v>
      </c>
      <c r="C75" s="17">
        <v>18204000</v>
      </c>
      <c r="D75" s="17">
        <v>19090000</v>
      </c>
      <c r="E75" s="17">
        <v>20917000</v>
      </c>
      <c r="F75" s="17">
        <v>22040000</v>
      </c>
    </row>
    <row r="76" spans="1:6" x14ac:dyDescent="0.25">
      <c r="A76" s="16" t="s">
        <v>307</v>
      </c>
      <c r="B76" s="17">
        <v>1763000</v>
      </c>
      <c r="C76" s="17">
        <v>1678000</v>
      </c>
      <c r="D76" s="17">
        <v>1597000</v>
      </c>
      <c r="E76" s="17">
        <v>1467000</v>
      </c>
      <c r="F76" s="17">
        <v>1577000</v>
      </c>
    </row>
    <row r="77" spans="1:6" x14ac:dyDescent="0.25">
      <c r="A77" s="16" t="s">
        <v>306</v>
      </c>
      <c r="B77" s="17">
        <v>1302000</v>
      </c>
      <c r="C77" s="17">
        <v>850000</v>
      </c>
      <c r="D77" s="17">
        <v>850000</v>
      </c>
      <c r="E77" s="17">
        <v>31000</v>
      </c>
      <c r="F77" s="15" t="s">
        <v>63</v>
      </c>
    </row>
    <row r="78" spans="1:6" x14ac:dyDescent="0.25">
      <c r="A78" s="16" t="s">
        <v>305</v>
      </c>
      <c r="B78" s="17">
        <v>1587000</v>
      </c>
      <c r="C78" s="17">
        <v>1496000</v>
      </c>
      <c r="D78" s="17">
        <v>1503000</v>
      </c>
      <c r="E78" s="17">
        <v>1556000</v>
      </c>
      <c r="F78" s="17">
        <v>1616000</v>
      </c>
    </row>
    <row r="79" spans="1:6" x14ac:dyDescent="0.25">
      <c r="A79" s="16" t="s">
        <v>304</v>
      </c>
      <c r="B79" s="17">
        <v>11112000</v>
      </c>
      <c r="C79" s="17">
        <v>10759000</v>
      </c>
      <c r="D79" s="17">
        <v>11336000</v>
      </c>
      <c r="E79" s="17">
        <v>12114000</v>
      </c>
      <c r="F79" s="17">
        <v>8943000</v>
      </c>
    </row>
    <row r="80" spans="1:6" x14ac:dyDescent="0.25">
      <c r="A80" s="16" t="s">
        <v>303</v>
      </c>
      <c r="B80" s="17">
        <v>3285000</v>
      </c>
      <c r="C80" s="17">
        <v>3511000</v>
      </c>
      <c r="D80" s="17">
        <v>3168000</v>
      </c>
      <c r="E80" s="17">
        <v>2975000</v>
      </c>
      <c r="F80" s="17">
        <v>2665000</v>
      </c>
    </row>
    <row r="81" spans="1:6" x14ac:dyDescent="0.25">
      <c r="A81" s="16" t="s">
        <v>1</v>
      </c>
      <c r="B81" s="17">
        <v>-13666000</v>
      </c>
      <c r="C81" s="17">
        <v>-13161000</v>
      </c>
      <c r="D81" s="17">
        <v>-13330000</v>
      </c>
      <c r="E81" s="17">
        <v>-13967000</v>
      </c>
      <c r="F81" s="17">
        <v>-10892000</v>
      </c>
    </row>
    <row r="82" spans="1:6" x14ac:dyDescent="0.25">
      <c r="A82" s="16" t="s">
        <v>190</v>
      </c>
      <c r="B82" s="15" t="s">
        <v>63</v>
      </c>
      <c r="C82" s="15" t="s">
        <v>63</v>
      </c>
      <c r="D82" s="15" t="s">
        <v>63</v>
      </c>
      <c r="E82" s="15" t="s">
        <v>63</v>
      </c>
      <c r="F82" s="15" t="s">
        <v>63</v>
      </c>
    </row>
    <row r="83" spans="1:6" x14ac:dyDescent="0.25">
      <c r="A83" s="16" t="s">
        <v>131</v>
      </c>
      <c r="B83" s="22">
        <v>116914000</v>
      </c>
      <c r="C83" s="22">
        <v>118700000</v>
      </c>
      <c r="D83" s="22">
        <v>122935000</v>
      </c>
      <c r="E83" s="22">
        <v>127534000</v>
      </c>
      <c r="F83" s="22">
        <v>134891000</v>
      </c>
    </row>
    <row r="84" spans="1:6" x14ac:dyDescent="0.25">
      <c r="A84" s="16" t="s">
        <v>2</v>
      </c>
      <c r="B84" s="16"/>
      <c r="C84" s="16"/>
      <c r="D84" s="16"/>
      <c r="E84" s="16"/>
      <c r="F84" s="16"/>
    </row>
    <row r="85" spans="1:6" x14ac:dyDescent="0.25">
      <c r="A85" s="19" t="s">
        <v>116</v>
      </c>
      <c r="B85" s="16"/>
      <c r="C85" s="16"/>
      <c r="D85" s="16"/>
      <c r="E85" s="16"/>
      <c r="F85" s="16"/>
    </row>
    <row r="86" spans="1:6" x14ac:dyDescent="0.25">
      <c r="A86" s="16" t="s">
        <v>310</v>
      </c>
      <c r="B86" s="17">
        <v>2072000</v>
      </c>
      <c r="C86" s="17">
        <v>1993000</v>
      </c>
      <c r="D86" s="17">
        <v>2447000</v>
      </c>
      <c r="E86" s="17">
        <v>2436000</v>
      </c>
      <c r="F86" s="17">
        <v>2513000</v>
      </c>
    </row>
    <row r="87" spans="1:6" x14ac:dyDescent="0.25">
      <c r="A87" s="16" t="s">
        <v>309</v>
      </c>
      <c r="B87" s="17">
        <v>493000</v>
      </c>
      <c r="C87" s="17">
        <v>479000</v>
      </c>
      <c r="D87" s="17">
        <v>494000</v>
      </c>
      <c r="E87" s="17">
        <v>517000</v>
      </c>
      <c r="F87" s="17">
        <v>516000</v>
      </c>
    </row>
    <row r="88" spans="1:6" x14ac:dyDescent="0.25">
      <c r="A88" s="16" t="s">
        <v>308</v>
      </c>
      <c r="B88" s="17">
        <v>409000</v>
      </c>
      <c r="C88" s="17">
        <v>422000</v>
      </c>
      <c r="D88" s="17">
        <v>442000</v>
      </c>
      <c r="E88" s="17">
        <v>482000</v>
      </c>
      <c r="F88" s="17">
        <v>516000</v>
      </c>
    </row>
    <row r="89" spans="1:6" x14ac:dyDescent="0.25">
      <c r="A89" s="16" t="s">
        <v>307</v>
      </c>
      <c r="B89" s="17">
        <v>5000</v>
      </c>
      <c r="C89" s="17">
        <v>5000</v>
      </c>
      <c r="D89" s="17">
        <v>5000</v>
      </c>
      <c r="E89" s="17">
        <v>5000</v>
      </c>
      <c r="F89" s="17">
        <v>5000</v>
      </c>
    </row>
    <row r="90" spans="1:6" x14ac:dyDescent="0.25">
      <c r="A90" s="16" t="s">
        <v>306</v>
      </c>
      <c r="B90" s="17">
        <v>2000</v>
      </c>
      <c r="C90" s="17">
        <v>1000</v>
      </c>
      <c r="D90" s="17">
        <v>1000</v>
      </c>
      <c r="E90" s="15" t="s">
        <v>63</v>
      </c>
      <c r="F90" s="15" t="s">
        <v>63</v>
      </c>
    </row>
    <row r="91" spans="1:6" x14ac:dyDescent="0.25">
      <c r="A91" s="16" t="s">
        <v>305</v>
      </c>
      <c r="B91" s="17">
        <v>37000</v>
      </c>
      <c r="C91" s="17">
        <v>26000</v>
      </c>
      <c r="D91" s="17">
        <v>22000</v>
      </c>
      <c r="E91" s="17">
        <v>18000</v>
      </c>
      <c r="F91" s="17">
        <v>16000</v>
      </c>
    </row>
    <row r="92" spans="1:6" x14ac:dyDescent="0.25">
      <c r="A92" s="16" t="s">
        <v>304</v>
      </c>
      <c r="B92" s="17">
        <v>47000</v>
      </c>
      <c r="C92" s="17">
        <v>33000</v>
      </c>
      <c r="D92" s="17">
        <v>30000</v>
      </c>
      <c r="E92" s="17">
        <v>31000</v>
      </c>
      <c r="F92" s="17">
        <v>22000</v>
      </c>
    </row>
    <row r="93" spans="1:6" x14ac:dyDescent="0.25">
      <c r="A93" s="16" t="s">
        <v>303</v>
      </c>
      <c r="B93" s="17">
        <v>66000</v>
      </c>
      <c r="C93" s="17">
        <v>79000</v>
      </c>
      <c r="D93" s="17">
        <v>77000</v>
      </c>
      <c r="E93" s="17">
        <v>76000</v>
      </c>
      <c r="F93" s="17">
        <v>75000</v>
      </c>
    </row>
    <row r="94" spans="1:6" x14ac:dyDescent="0.25">
      <c r="A94" s="16" t="s">
        <v>1</v>
      </c>
      <c r="B94" s="15" t="s">
        <v>63</v>
      </c>
      <c r="C94" s="15" t="s">
        <v>63</v>
      </c>
      <c r="D94" s="15" t="s">
        <v>63</v>
      </c>
      <c r="E94" s="15" t="s">
        <v>63</v>
      </c>
      <c r="F94" s="15" t="s">
        <v>63</v>
      </c>
    </row>
    <row r="95" spans="1:6" x14ac:dyDescent="0.25">
      <c r="A95" s="16" t="s">
        <v>190</v>
      </c>
      <c r="B95" s="15" t="s">
        <v>63</v>
      </c>
      <c r="C95" s="15" t="s">
        <v>63</v>
      </c>
      <c r="D95" s="15" t="s">
        <v>63</v>
      </c>
      <c r="E95" s="15" t="s">
        <v>63</v>
      </c>
      <c r="F95" s="15" t="s">
        <v>63</v>
      </c>
    </row>
    <row r="96" spans="1:6" x14ac:dyDescent="0.25">
      <c r="A96" s="16" t="s">
        <v>131</v>
      </c>
      <c r="B96" s="22">
        <v>3131000</v>
      </c>
      <c r="C96" s="22">
        <v>3038000</v>
      </c>
      <c r="D96" s="22">
        <v>3518000</v>
      </c>
      <c r="E96" s="22">
        <v>3565000</v>
      </c>
      <c r="F96" s="22">
        <v>3663000</v>
      </c>
    </row>
    <row r="97" spans="1:6" x14ac:dyDescent="0.25">
      <c r="A97" s="16"/>
    </row>
    <row r="98" spans="1:6" ht="16.2" thickBot="1" x14ac:dyDescent="0.35">
      <c r="A98" s="50" t="s">
        <v>128</v>
      </c>
      <c r="B98" s="5"/>
      <c r="C98" s="5"/>
      <c r="D98" s="5"/>
      <c r="E98" s="5"/>
      <c r="F98" s="5"/>
    </row>
    <row r="99" spans="1:6" x14ac:dyDescent="0.25">
      <c r="A99" s="27" t="s">
        <v>127</v>
      </c>
      <c r="B99" s="26" t="s">
        <v>126</v>
      </c>
      <c r="C99" s="26" t="s">
        <v>125</v>
      </c>
      <c r="D99" s="26" t="s">
        <v>124</v>
      </c>
      <c r="E99" s="26" t="s">
        <v>123</v>
      </c>
      <c r="F99" s="26" t="s">
        <v>189</v>
      </c>
    </row>
    <row r="100" spans="1:6" x14ac:dyDescent="0.25">
      <c r="A100" s="16" t="s">
        <v>74</v>
      </c>
      <c r="B100" s="20">
        <v>43465</v>
      </c>
      <c r="C100" s="20">
        <v>43830</v>
      </c>
      <c r="D100" s="20">
        <v>44196</v>
      </c>
      <c r="E100" s="20">
        <v>44561</v>
      </c>
      <c r="F100" s="20">
        <v>44926</v>
      </c>
    </row>
    <row r="101" spans="1:6" x14ac:dyDescent="0.25">
      <c r="A101" s="16" t="s">
        <v>122</v>
      </c>
      <c r="B101" s="15" t="s">
        <v>0</v>
      </c>
      <c r="C101" s="15" t="s">
        <v>0</v>
      </c>
      <c r="D101" s="15" t="s">
        <v>0</v>
      </c>
      <c r="E101" s="15" t="s">
        <v>0</v>
      </c>
      <c r="F101" s="15" t="s">
        <v>0</v>
      </c>
    </row>
    <row r="102" spans="1:6" x14ac:dyDescent="0.25">
      <c r="A102" s="16" t="s">
        <v>2</v>
      </c>
      <c r="B102" s="16"/>
      <c r="C102" s="16"/>
      <c r="D102" s="16"/>
      <c r="E102" s="16"/>
      <c r="F102" s="16"/>
    </row>
    <row r="103" spans="1:6" x14ac:dyDescent="0.25">
      <c r="A103" s="19" t="s">
        <v>121</v>
      </c>
      <c r="B103" s="16"/>
      <c r="C103" s="16"/>
      <c r="D103" s="16"/>
      <c r="E103" s="16"/>
      <c r="F103" s="16"/>
    </row>
    <row r="104" spans="1:6" x14ac:dyDescent="0.25">
      <c r="A104" s="16" t="s">
        <v>3</v>
      </c>
      <c r="B104" s="17">
        <v>23495000</v>
      </c>
      <c r="C104" s="17">
        <v>21419000</v>
      </c>
      <c r="D104" s="17">
        <v>20375000</v>
      </c>
      <c r="E104" s="17">
        <v>23113000</v>
      </c>
      <c r="F104" s="17">
        <v>29279000</v>
      </c>
    </row>
    <row r="105" spans="1:6" x14ac:dyDescent="0.25">
      <c r="A105" s="16" t="s">
        <v>130</v>
      </c>
      <c r="B105" s="22">
        <v>23495000</v>
      </c>
      <c r="C105" s="22">
        <v>21419000</v>
      </c>
      <c r="D105" s="22">
        <v>20375000</v>
      </c>
      <c r="E105" s="22">
        <v>23113000</v>
      </c>
      <c r="F105" s="22">
        <v>29279000</v>
      </c>
    </row>
    <row r="106" spans="1:6" x14ac:dyDescent="0.25">
      <c r="A106" s="16" t="s">
        <v>2</v>
      </c>
      <c r="B106" s="16"/>
      <c r="C106" s="16"/>
      <c r="D106" s="16"/>
      <c r="E106" s="16"/>
      <c r="F106" s="16"/>
    </row>
    <row r="107" spans="1:6" x14ac:dyDescent="0.25">
      <c r="A107" s="19" t="s">
        <v>120</v>
      </c>
      <c r="B107" s="16"/>
      <c r="C107" s="16"/>
      <c r="D107" s="16"/>
      <c r="E107" s="16"/>
      <c r="F107" s="16"/>
    </row>
    <row r="108" spans="1:6" x14ac:dyDescent="0.25">
      <c r="A108" s="16" t="s">
        <v>3</v>
      </c>
      <c r="B108" s="17">
        <v>4191000</v>
      </c>
      <c r="C108" s="17">
        <v>7736000</v>
      </c>
      <c r="D108" s="17">
        <v>4885000</v>
      </c>
      <c r="E108" s="17">
        <v>3698000</v>
      </c>
      <c r="F108" s="17">
        <v>5370000</v>
      </c>
    </row>
    <row r="109" spans="1:6" x14ac:dyDescent="0.25">
      <c r="A109" s="16" t="s">
        <v>130</v>
      </c>
      <c r="B109" s="22">
        <v>4191000</v>
      </c>
      <c r="C109" s="22">
        <v>7736000</v>
      </c>
      <c r="D109" s="22">
        <v>4885000</v>
      </c>
      <c r="E109" s="22">
        <v>3698000</v>
      </c>
      <c r="F109" s="22">
        <v>5370000</v>
      </c>
    </row>
    <row r="110" spans="1:6" x14ac:dyDescent="0.25">
      <c r="A110" s="16" t="s">
        <v>2</v>
      </c>
      <c r="B110" s="16"/>
      <c r="C110" s="16"/>
      <c r="D110" s="16"/>
      <c r="E110" s="16"/>
      <c r="F110" s="16"/>
    </row>
    <row r="111" spans="1:6" x14ac:dyDescent="0.25">
      <c r="A111" s="19" t="s">
        <v>119</v>
      </c>
      <c r="B111" s="16"/>
      <c r="C111" s="16"/>
      <c r="D111" s="16"/>
      <c r="E111" s="16"/>
      <c r="F111" s="16"/>
    </row>
    <row r="112" spans="1:6" x14ac:dyDescent="0.25">
      <c r="A112" s="16" t="s">
        <v>3</v>
      </c>
      <c r="B112" s="17">
        <v>-1842000</v>
      </c>
      <c r="C112" s="17">
        <v>-1736000</v>
      </c>
      <c r="D112" s="17">
        <v>-1821000</v>
      </c>
      <c r="E112" s="17">
        <v>-1837000</v>
      </c>
      <c r="F112" s="17">
        <v>-2022000</v>
      </c>
    </row>
    <row r="113" spans="1:6" x14ac:dyDescent="0.25">
      <c r="A113" s="16" t="s">
        <v>130</v>
      </c>
      <c r="B113" s="22">
        <v>-1842000</v>
      </c>
      <c r="C113" s="22">
        <v>-1736000</v>
      </c>
      <c r="D113" s="22">
        <v>-1821000</v>
      </c>
      <c r="E113" s="22">
        <v>-1837000</v>
      </c>
      <c r="F113" s="22">
        <v>-2022000</v>
      </c>
    </row>
    <row r="114" spans="1:6" x14ac:dyDescent="0.25">
      <c r="A114" s="16" t="s">
        <v>2</v>
      </c>
      <c r="B114" s="16"/>
      <c r="C114" s="16"/>
      <c r="D114" s="16"/>
      <c r="E114" s="16"/>
      <c r="F114" s="16"/>
    </row>
    <row r="115" spans="1:6" x14ac:dyDescent="0.25">
      <c r="A115" s="19" t="s">
        <v>118</v>
      </c>
      <c r="B115" s="16"/>
      <c r="C115" s="16"/>
      <c r="D115" s="16"/>
      <c r="E115" s="16"/>
      <c r="F115" s="16"/>
    </row>
    <row r="116" spans="1:6" x14ac:dyDescent="0.25">
      <c r="A116" s="16" t="s">
        <v>3</v>
      </c>
      <c r="B116" s="17">
        <v>2749000</v>
      </c>
      <c r="C116" s="17">
        <v>6542000</v>
      </c>
      <c r="D116" s="17">
        <v>3496000</v>
      </c>
      <c r="E116" s="17">
        <v>2576000</v>
      </c>
      <c r="F116" s="17">
        <v>4223000</v>
      </c>
    </row>
    <row r="117" spans="1:6" x14ac:dyDescent="0.25">
      <c r="A117" s="16" t="s">
        <v>130</v>
      </c>
      <c r="B117" s="22">
        <v>2749000</v>
      </c>
      <c r="C117" s="22">
        <v>6542000</v>
      </c>
      <c r="D117" s="22">
        <v>3496000</v>
      </c>
      <c r="E117" s="22">
        <v>2576000</v>
      </c>
      <c r="F117" s="22">
        <v>4223000</v>
      </c>
    </row>
    <row r="118" spans="1:6" x14ac:dyDescent="0.25">
      <c r="A118" s="16" t="s">
        <v>2</v>
      </c>
      <c r="B118" s="16"/>
      <c r="C118" s="16"/>
      <c r="D118" s="16"/>
      <c r="E118" s="16"/>
      <c r="F118" s="16"/>
    </row>
    <row r="119" spans="1:6" x14ac:dyDescent="0.25">
      <c r="A119" s="19" t="s">
        <v>117</v>
      </c>
      <c r="B119" s="16"/>
      <c r="C119" s="16"/>
      <c r="D119" s="16"/>
      <c r="E119" s="16"/>
      <c r="F119" s="16"/>
    </row>
    <row r="120" spans="1:6" x14ac:dyDescent="0.25">
      <c r="A120" s="16" t="s">
        <v>3</v>
      </c>
      <c r="B120" s="17">
        <v>449000</v>
      </c>
      <c r="C120" s="17">
        <v>1798000</v>
      </c>
      <c r="D120" s="17">
        <v>393000</v>
      </c>
      <c r="E120" s="17">
        <v>267000</v>
      </c>
      <c r="F120" s="17">
        <v>795000</v>
      </c>
    </row>
    <row r="121" spans="1:6" x14ac:dyDescent="0.25">
      <c r="A121" s="16" t="s">
        <v>130</v>
      </c>
      <c r="B121" s="22">
        <v>449000</v>
      </c>
      <c r="C121" s="22">
        <v>1798000</v>
      </c>
      <c r="D121" s="22">
        <v>393000</v>
      </c>
      <c r="E121" s="22">
        <v>267000</v>
      </c>
      <c r="F121" s="22">
        <v>795000</v>
      </c>
    </row>
    <row r="122" spans="1:6" x14ac:dyDescent="0.25">
      <c r="A122" s="16" t="s">
        <v>2</v>
      </c>
      <c r="B122" s="16"/>
      <c r="C122" s="16"/>
      <c r="D122" s="16"/>
      <c r="E122" s="16"/>
      <c r="F122" s="16"/>
    </row>
    <row r="123" spans="1:6" x14ac:dyDescent="0.25">
      <c r="A123" s="19" t="s">
        <v>68</v>
      </c>
      <c r="B123" s="16"/>
      <c r="C123" s="16"/>
      <c r="D123" s="16"/>
      <c r="E123" s="16"/>
      <c r="F123" s="16"/>
    </row>
    <row r="124" spans="1:6" x14ac:dyDescent="0.25">
      <c r="A124" s="16" t="s">
        <v>3</v>
      </c>
      <c r="B124" s="17">
        <v>2226000</v>
      </c>
      <c r="C124" s="17">
        <v>4739000</v>
      </c>
      <c r="D124" s="17">
        <v>3119000</v>
      </c>
      <c r="E124" s="17">
        <v>2393000</v>
      </c>
      <c r="F124" s="17">
        <v>3524000</v>
      </c>
    </row>
    <row r="125" spans="1:6" x14ac:dyDescent="0.25">
      <c r="A125" s="16" t="s">
        <v>130</v>
      </c>
      <c r="B125" s="22">
        <v>2226000</v>
      </c>
      <c r="C125" s="22">
        <v>4739000</v>
      </c>
      <c r="D125" s="22">
        <v>3119000</v>
      </c>
      <c r="E125" s="22">
        <v>2393000</v>
      </c>
      <c r="F125" s="22">
        <v>3524000</v>
      </c>
    </row>
    <row r="126" spans="1:6" x14ac:dyDescent="0.25">
      <c r="A126" s="16" t="s">
        <v>2</v>
      </c>
      <c r="B126" s="16"/>
      <c r="C126" s="16"/>
      <c r="D126" s="16"/>
      <c r="E126" s="16"/>
      <c r="F126" s="16"/>
    </row>
    <row r="127" spans="1:6" x14ac:dyDescent="0.25">
      <c r="A127" s="19" t="s">
        <v>65</v>
      </c>
      <c r="B127" s="16"/>
      <c r="C127" s="16"/>
      <c r="D127" s="16"/>
      <c r="E127" s="16"/>
      <c r="F127" s="16"/>
    </row>
    <row r="128" spans="1:6" x14ac:dyDescent="0.25">
      <c r="A128" s="16" t="s">
        <v>3</v>
      </c>
      <c r="B128" s="15" t="s">
        <v>63</v>
      </c>
      <c r="C128" s="15" t="s">
        <v>63</v>
      </c>
      <c r="D128" s="15" t="s">
        <v>63</v>
      </c>
      <c r="E128" s="17">
        <v>127534000</v>
      </c>
      <c r="F128" s="17">
        <v>134891000</v>
      </c>
    </row>
    <row r="129" spans="1:6" x14ac:dyDescent="0.25">
      <c r="A129" s="16" t="s">
        <v>130</v>
      </c>
      <c r="B129" s="29" t="s">
        <v>63</v>
      </c>
      <c r="C129" s="29" t="s">
        <v>63</v>
      </c>
      <c r="D129" s="29" t="s">
        <v>63</v>
      </c>
      <c r="E129" s="22">
        <v>127534000</v>
      </c>
      <c r="F129" s="22">
        <v>134891000</v>
      </c>
    </row>
    <row r="130" spans="1:6" x14ac:dyDescent="0.25">
      <c r="A130" s="16" t="s">
        <v>2</v>
      </c>
      <c r="B130" s="16"/>
      <c r="C130" s="16"/>
      <c r="D130" s="16"/>
      <c r="E130" s="16"/>
      <c r="F130" s="16"/>
    </row>
    <row r="131" spans="1:6" x14ac:dyDescent="0.25">
      <c r="A131" s="19" t="s">
        <v>116</v>
      </c>
      <c r="B131" s="16"/>
      <c r="C131" s="16"/>
      <c r="D131" s="16"/>
      <c r="E131" s="16"/>
      <c r="F131" s="16"/>
    </row>
    <row r="132" spans="1:6" x14ac:dyDescent="0.25">
      <c r="A132" s="16" t="s">
        <v>3</v>
      </c>
      <c r="B132" s="17">
        <v>3549000</v>
      </c>
      <c r="C132" s="17">
        <v>3331000</v>
      </c>
      <c r="D132" s="17">
        <v>3905000</v>
      </c>
      <c r="E132" s="17">
        <v>3973000</v>
      </c>
      <c r="F132" s="17">
        <v>4064000</v>
      </c>
    </row>
    <row r="133" spans="1:6" x14ac:dyDescent="0.25">
      <c r="A133" s="16" t="s">
        <v>130</v>
      </c>
      <c r="B133" s="22">
        <v>3549000</v>
      </c>
      <c r="C133" s="22">
        <v>3331000</v>
      </c>
      <c r="D133" s="22">
        <v>3905000</v>
      </c>
      <c r="E133" s="22">
        <v>3973000</v>
      </c>
      <c r="F133" s="22">
        <v>4064000</v>
      </c>
    </row>
    <row r="134" spans="1:6" x14ac:dyDescent="0.25">
      <c r="A134" s="16" t="s">
        <v>2</v>
      </c>
      <c r="B134" s="16"/>
      <c r="C134" s="16"/>
      <c r="D134" s="16"/>
      <c r="E134" s="16"/>
      <c r="F134" s="16"/>
    </row>
    <row r="135" spans="1:6" x14ac:dyDescent="0.25">
      <c r="A135" s="19" t="s">
        <v>115</v>
      </c>
      <c r="B135" s="16"/>
      <c r="C135" s="16"/>
      <c r="D135" s="16"/>
      <c r="E135" s="16"/>
      <c r="F135" s="16"/>
    </row>
    <row r="136" spans="1:6" x14ac:dyDescent="0.25">
      <c r="A136" s="16" t="s">
        <v>3</v>
      </c>
      <c r="B136" s="17">
        <v>-8187000</v>
      </c>
      <c r="C136" s="17">
        <v>-7789000</v>
      </c>
      <c r="D136" s="17">
        <v>-7733000</v>
      </c>
      <c r="E136" s="17">
        <v>-7774000</v>
      </c>
      <c r="F136" s="17">
        <v>-8113000</v>
      </c>
    </row>
    <row r="137" spans="1:6" x14ac:dyDescent="0.25">
      <c r="A137" s="16" t="s">
        <v>130</v>
      </c>
      <c r="B137" s="22">
        <v>-8187000</v>
      </c>
      <c r="C137" s="22">
        <v>-7789000</v>
      </c>
      <c r="D137" s="22">
        <v>-7733000</v>
      </c>
      <c r="E137" s="22">
        <v>-7774000</v>
      </c>
      <c r="F137" s="22">
        <v>-8113000</v>
      </c>
    </row>
    <row r="138" spans="1:6" ht="15.6" x14ac:dyDescent="0.3">
      <c r="A138" s="46"/>
      <c r="B138" s="5"/>
      <c r="C138" s="5"/>
      <c r="D138" s="5"/>
      <c r="E138" s="5"/>
      <c r="F138" s="5"/>
    </row>
    <row r="139" spans="1:6" x14ac:dyDescent="0.25">
      <c r="A139" s="14" t="s">
        <v>81</v>
      </c>
    </row>
    <row r="140" spans="1:6" ht="16.2" thickBot="1" x14ac:dyDescent="0.35">
      <c r="A140" s="50" t="s">
        <v>129</v>
      </c>
      <c r="B140" s="5"/>
      <c r="C140" s="5"/>
      <c r="D140" s="5"/>
      <c r="E140" s="5"/>
      <c r="F140" s="5"/>
    </row>
    <row r="141" spans="1:6" x14ac:dyDescent="0.25">
      <c r="A141" s="27" t="s">
        <v>127</v>
      </c>
      <c r="B141" s="26" t="s">
        <v>126</v>
      </c>
      <c r="C141" s="26" t="s">
        <v>125</v>
      </c>
      <c r="D141" s="26" t="s">
        <v>124</v>
      </c>
      <c r="E141" s="26" t="s">
        <v>123</v>
      </c>
      <c r="F141" s="26" t="s">
        <v>189</v>
      </c>
    </row>
    <row r="142" spans="1:6" x14ac:dyDescent="0.25">
      <c r="A142" s="16" t="s">
        <v>74</v>
      </c>
      <c r="B142" s="20">
        <v>43465</v>
      </c>
      <c r="C142" s="20">
        <v>43830</v>
      </c>
      <c r="D142" s="20">
        <v>44196</v>
      </c>
      <c r="E142" s="20">
        <v>44561</v>
      </c>
      <c r="F142" s="20">
        <v>44926</v>
      </c>
    </row>
    <row r="143" spans="1:6" x14ac:dyDescent="0.25">
      <c r="A143" s="16" t="s">
        <v>122</v>
      </c>
      <c r="B143" s="15" t="s">
        <v>0</v>
      </c>
      <c r="C143" s="15" t="s">
        <v>0</v>
      </c>
      <c r="D143" s="15" t="s">
        <v>0</v>
      </c>
      <c r="E143" s="15" t="s">
        <v>0</v>
      </c>
      <c r="F143" s="15" t="s">
        <v>0</v>
      </c>
    </row>
    <row r="144" spans="1:6" x14ac:dyDescent="0.25">
      <c r="A144" s="16" t="s">
        <v>2</v>
      </c>
      <c r="B144" s="16"/>
      <c r="C144" s="16"/>
      <c r="D144" s="16"/>
      <c r="E144" s="16"/>
      <c r="F144" s="16"/>
    </row>
    <row r="145" spans="1:6" x14ac:dyDescent="0.25">
      <c r="A145" s="19" t="s">
        <v>310</v>
      </c>
      <c r="B145" s="16"/>
      <c r="C145" s="16"/>
      <c r="D145" s="16"/>
      <c r="E145" s="16"/>
      <c r="F145" s="16"/>
    </row>
    <row r="146" spans="1:6" x14ac:dyDescent="0.25">
      <c r="A146" s="19" t="s">
        <v>121</v>
      </c>
      <c r="B146" s="22">
        <v>16843000</v>
      </c>
      <c r="C146" s="22">
        <v>15569000</v>
      </c>
      <c r="D146" s="22">
        <v>15135000</v>
      </c>
      <c r="E146" s="22">
        <v>16614000</v>
      </c>
      <c r="F146" s="22">
        <v>20408000</v>
      </c>
    </row>
    <row r="147" spans="1:6" x14ac:dyDescent="0.25">
      <c r="A147" s="19" t="s">
        <v>119</v>
      </c>
      <c r="B147" s="22">
        <v>-852000</v>
      </c>
      <c r="C147" s="22">
        <v>-818000</v>
      </c>
      <c r="D147" s="22">
        <v>-825000</v>
      </c>
      <c r="E147" s="22">
        <v>-821000</v>
      </c>
      <c r="F147" s="22">
        <v>-929000</v>
      </c>
    </row>
    <row r="148" spans="1:6" x14ac:dyDescent="0.25">
      <c r="A148" s="19" t="s">
        <v>117</v>
      </c>
      <c r="B148" s="22">
        <v>371000</v>
      </c>
      <c r="C148" s="22">
        <v>764000</v>
      </c>
      <c r="D148" s="22">
        <v>514000</v>
      </c>
      <c r="E148" s="22">
        <v>232000</v>
      </c>
      <c r="F148" s="22">
        <v>828000</v>
      </c>
    </row>
    <row r="149" spans="1:6" x14ac:dyDescent="0.25">
      <c r="A149" s="19" t="s">
        <v>68</v>
      </c>
      <c r="B149" s="22">
        <v>2117000</v>
      </c>
      <c r="C149" s="22">
        <v>2929000</v>
      </c>
      <c r="D149" s="22">
        <v>2877000</v>
      </c>
      <c r="E149" s="22">
        <v>1981000</v>
      </c>
      <c r="F149" s="22">
        <v>3318000</v>
      </c>
    </row>
    <row r="150" spans="1:6" x14ac:dyDescent="0.25">
      <c r="A150" s="19" t="s">
        <v>65</v>
      </c>
      <c r="B150" s="22">
        <v>79382000</v>
      </c>
      <c r="C150" s="22">
        <v>81063000</v>
      </c>
      <c r="D150" s="22">
        <v>85486000</v>
      </c>
      <c r="E150" s="22">
        <v>89051000</v>
      </c>
      <c r="F150" s="22">
        <v>95861000</v>
      </c>
    </row>
    <row r="151" spans="1:6" x14ac:dyDescent="0.25">
      <c r="A151" s="19" t="s">
        <v>116</v>
      </c>
      <c r="B151" s="22">
        <v>2072000</v>
      </c>
      <c r="C151" s="22">
        <v>1993000</v>
      </c>
      <c r="D151" s="22">
        <v>2447000</v>
      </c>
      <c r="E151" s="22">
        <v>2436000</v>
      </c>
      <c r="F151" s="22">
        <v>2513000</v>
      </c>
    </row>
    <row r="152" spans="1:6" x14ac:dyDescent="0.25">
      <c r="A152" s="16" t="s">
        <v>2</v>
      </c>
      <c r="B152" s="16"/>
      <c r="C152" s="16"/>
      <c r="D152" s="16"/>
      <c r="E152" s="16"/>
      <c r="F152" s="16"/>
    </row>
    <row r="153" spans="1:6" x14ac:dyDescent="0.25">
      <c r="A153" s="19" t="s">
        <v>309</v>
      </c>
      <c r="B153" s="16"/>
      <c r="C153" s="16"/>
      <c r="D153" s="16"/>
      <c r="E153" s="16"/>
      <c r="F153" s="16"/>
    </row>
    <row r="154" spans="1:6" x14ac:dyDescent="0.25">
      <c r="A154" s="19" t="s">
        <v>121</v>
      </c>
      <c r="B154" s="22">
        <v>2205000</v>
      </c>
      <c r="C154" s="22">
        <v>1938000</v>
      </c>
      <c r="D154" s="22">
        <v>1733000</v>
      </c>
      <c r="E154" s="22">
        <v>2216000</v>
      </c>
      <c r="F154" s="22">
        <v>3369000</v>
      </c>
    </row>
    <row r="155" spans="1:6" x14ac:dyDescent="0.25">
      <c r="A155" s="19" t="s">
        <v>119</v>
      </c>
      <c r="B155" s="22">
        <v>-183000</v>
      </c>
      <c r="C155" s="22">
        <v>-169000</v>
      </c>
      <c r="D155" s="22">
        <v>-151000</v>
      </c>
      <c r="E155" s="22">
        <v>-147000</v>
      </c>
      <c r="F155" s="22">
        <v>-138000</v>
      </c>
    </row>
    <row r="156" spans="1:6" x14ac:dyDescent="0.25">
      <c r="A156" s="19" t="s">
        <v>117</v>
      </c>
      <c r="B156" s="22">
        <v>-164000</v>
      </c>
      <c r="C156" s="22">
        <v>-56000</v>
      </c>
      <c r="D156" s="22">
        <v>3000</v>
      </c>
      <c r="E156" s="22">
        <v>-13000</v>
      </c>
      <c r="F156" s="22">
        <v>20000</v>
      </c>
    </row>
    <row r="157" spans="1:6" x14ac:dyDescent="0.25">
      <c r="A157" s="19" t="s">
        <v>68</v>
      </c>
      <c r="B157" s="22">
        <v>187000</v>
      </c>
      <c r="C157" s="22">
        <v>339000</v>
      </c>
      <c r="D157" s="22">
        <v>238000</v>
      </c>
      <c r="E157" s="22">
        <v>266000</v>
      </c>
      <c r="F157" s="22">
        <v>354000</v>
      </c>
    </row>
    <row r="158" spans="1:6" x14ac:dyDescent="0.25">
      <c r="A158" s="19" t="s">
        <v>65</v>
      </c>
      <c r="B158" s="22">
        <v>14883000</v>
      </c>
      <c r="C158" s="22">
        <v>14300000</v>
      </c>
      <c r="D158" s="22">
        <v>13235000</v>
      </c>
      <c r="E158" s="22">
        <v>13390000</v>
      </c>
      <c r="F158" s="22">
        <v>13081000</v>
      </c>
    </row>
    <row r="159" spans="1:6" x14ac:dyDescent="0.25">
      <c r="A159" s="19" t="s">
        <v>116</v>
      </c>
      <c r="B159" s="22">
        <v>493000</v>
      </c>
      <c r="C159" s="22">
        <v>479000</v>
      </c>
      <c r="D159" s="22">
        <v>494000</v>
      </c>
      <c r="E159" s="22">
        <v>517000</v>
      </c>
      <c r="F159" s="22">
        <v>516000</v>
      </c>
    </row>
    <row r="160" spans="1:6" x14ac:dyDescent="0.25">
      <c r="A160" s="16" t="s">
        <v>2</v>
      </c>
      <c r="B160" s="16"/>
      <c r="C160" s="16"/>
      <c r="D160" s="16"/>
      <c r="E160" s="16"/>
      <c r="F160" s="16"/>
    </row>
    <row r="161" spans="1:6" x14ac:dyDescent="0.25">
      <c r="A161" s="19" t="s">
        <v>308</v>
      </c>
      <c r="B161" s="16"/>
      <c r="C161" s="16"/>
      <c r="D161" s="16"/>
      <c r="E161" s="16"/>
      <c r="F161" s="16"/>
    </row>
    <row r="162" spans="1:6" x14ac:dyDescent="0.25">
      <c r="A162" s="19" t="s">
        <v>121</v>
      </c>
      <c r="B162" s="22">
        <v>3186000</v>
      </c>
      <c r="C162" s="22">
        <v>3028000</v>
      </c>
      <c r="D162" s="22">
        <v>2952000</v>
      </c>
      <c r="E162" s="22">
        <v>3679000</v>
      </c>
      <c r="F162" s="22">
        <v>5267000</v>
      </c>
    </row>
    <row r="163" spans="1:6" x14ac:dyDescent="0.25">
      <c r="A163" s="19" t="s">
        <v>119</v>
      </c>
      <c r="B163" s="22">
        <v>-178000</v>
      </c>
      <c r="C163" s="22">
        <v>-187000</v>
      </c>
      <c r="D163" s="22">
        <v>-192000</v>
      </c>
      <c r="E163" s="22">
        <v>-207000</v>
      </c>
      <c r="F163" s="22">
        <v>-229000</v>
      </c>
    </row>
    <row r="164" spans="1:6" x14ac:dyDescent="0.25">
      <c r="A164" s="19" t="s">
        <v>117</v>
      </c>
      <c r="B164" s="22">
        <v>409000</v>
      </c>
      <c r="C164" s="22">
        <v>63000</v>
      </c>
      <c r="D164" s="22">
        <v>114000</v>
      </c>
      <c r="E164" s="22">
        <v>120000</v>
      </c>
      <c r="F164" s="22">
        <v>145000</v>
      </c>
    </row>
    <row r="165" spans="1:6" x14ac:dyDescent="0.25">
      <c r="A165" s="19" t="s">
        <v>68</v>
      </c>
      <c r="B165" s="22">
        <v>334000</v>
      </c>
      <c r="C165" s="22">
        <v>337000</v>
      </c>
      <c r="D165" s="22">
        <v>390000</v>
      </c>
      <c r="E165" s="22">
        <v>412000</v>
      </c>
      <c r="F165" s="22">
        <v>470000</v>
      </c>
    </row>
    <row r="166" spans="1:6" x14ac:dyDescent="0.25">
      <c r="A166" s="19" t="s">
        <v>65</v>
      </c>
      <c r="B166" s="22">
        <v>17266000</v>
      </c>
      <c r="C166" s="22">
        <v>18204000</v>
      </c>
      <c r="D166" s="22">
        <v>19090000</v>
      </c>
      <c r="E166" s="22">
        <v>20917000</v>
      </c>
      <c r="F166" s="22">
        <v>22040000</v>
      </c>
    </row>
    <row r="167" spans="1:6" x14ac:dyDescent="0.25">
      <c r="A167" s="19" t="s">
        <v>116</v>
      </c>
      <c r="B167" s="22">
        <v>409000</v>
      </c>
      <c r="C167" s="22">
        <v>422000</v>
      </c>
      <c r="D167" s="22">
        <v>442000</v>
      </c>
      <c r="E167" s="22">
        <v>482000</v>
      </c>
      <c r="F167" s="22">
        <v>516000</v>
      </c>
    </row>
    <row r="168" spans="1:6" x14ac:dyDescent="0.25">
      <c r="A168" s="16" t="s">
        <v>2</v>
      </c>
      <c r="B168" s="16"/>
      <c r="C168" s="16"/>
      <c r="D168" s="16"/>
      <c r="E168" s="16"/>
      <c r="F168" s="16"/>
    </row>
    <row r="169" spans="1:6" x14ac:dyDescent="0.25">
      <c r="A169" s="19" t="s">
        <v>307</v>
      </c>
      <c r="B169" s="16"/>
      <c r="C169" s="16"/>
      <c r="D169" s="16"/>
      <c r="E169" s="16"/>
      <c r="F169" s="16"/>
    </row>
    <row r="170" spans="1:6" x14ac:dyDescent="0.25">
      <c r="A170" s="19" t="s">
        <v>121</v>
      </c>
      <c r="B170" s="22">
        <v>32000</v>
      </c>
      <c r="C170" s="22">
        <v>32000</v>
      </c>
      <c r="D170" s="22">
        <v>32000</v>
      </c>
      <c r="E170" s="22">
        <v>32000</v>
      </c>
      <c r="F170" s="22">
        <v>32000</v>
      </c>
    </row>
    <row r="171" spans="1:6" x14ac:dyDescent="0.25">
      <c r="A171" s="19" t="s">
        <v>119</v>
      </c>
      <c r="B171" s="22">
        <v>-34000</v>
      </c>
      <c r="C171" s="22">
        <v>-30000</v>
      </c>
      <c r="D171" s="22">
        <v>-29000</v>
      </c>
      <c r="E171" s="22">
        <v>-25000</v>
      </c>
      <c r="F171" s="22">
        <v>-27000</v>
      </c>
    </row>
    <row r="172" spans="1:6" x14ac:dyDescent="0.25">
      <c r="A172" s="19" t="s">
        <v>117</v>
      </c>
      <c r="B172" s="22">
        <v>28000</v>
      </c>
      <c r="C172" s="22">
        <v>58000</v>
      </c>
      <c r="D172" s="22">
        <v>33000</v>
      </c>
      <c r="E172" s="22">
        <v>27000</v>
      </c>
      <c r="F172" s="22">
        <v>35000</v>
      </c>
    </row>
    <row r="173" spans="1:6" x14ac:dyDescent="0.25">
      <c r="A173" s="19" t="s">
        <v>68</v>
      </c>
      <c r="B173" s="22">
        <v>103000</v>
      </c>
      <c r="C173" s="22">
        <v>94000</v>
      </c>
      <c r="D173" s="22">
        <v>99000</v>
      </c>
      <c r="E173" s="22">
        <v>19000</v>
      </c>
      <c r="F173" s="22">
        <v>107000</v>
      </c>
    </row>
    <row r="174" spans="1:6" x14ac:dyDescent="0.25">
      <c r="A174" s="19" t="s">
        <v>65</v>
      </c>
      <c r="B174" s="22">
        <v>1763000</v>
      </c>
      <c r="C174" s="22">
        <v>1678000</v>
      </c>
      <c r="D174" s="22">
        <v>1597000</v>
      </c>
      <c r="E174" s="22">
        <v>1467000</v>
      </c>
      <c r="F174" s="22">
        <v>1577000</v>
      </c>
    </row>
    <row r="175" spans="1:6" x14ac:dyDescent="0.25">
      <c r="A175" s="19" t="s">
        <v>116</v>
      </c>
      <c r="B175" s="22">
        <v>5000</v>
      </c>
      <c r="C175" s="22">
        <v>5000</v>
      </c>
      <c r="D175" s="22">
        <v>5000</v>
      </c>
      <c r="E175" s="22">
        <v>5000</v>
      </c>
      <c r="F175" s="22">
        <v>5000</v>
      </c>
    </row>
    <row r="176" spans="1:6" x14ac:dyDescent="0.25">
      <c r="A176" s="16" t="s">
        <v>2</v>
      </c>
      <c r="B176" s="16"/>
      <c r="C176" s="16"/>
      <c r="D176" s="16"/>
      <c r="E176" s="16"/>
      <c r="F176" s="16"/>
    </row>
    <row r="177" spans="1:6" x14ac:dyDescent="0.25">
      <c r="A177" s="19" t="s">
        <v>306</v>
      </c>
      <c r="B177" s="16"/>
      <c r="C177" s="16"/>
      <c r="D177" s="16"/>
      <c r="E177" s="16"/>
      <c r="F177" s="16"/>
    </row>
    <row r="178" spans="1:6" x14ac:dyDescent="0.25">
      <c r="A178" s="19" t="s">
        <v>121</v>
      </c>
      <c r="B178" s="22">
        <v>144000</v>
      </c>
      <c r="C178" s="22">
        <v>294000</v>
      </c>
      <c r="D178" s="22">
        <v>74000</v>
      </c>
      <c r="E178" s="22">
        <v>188000</v>
      </c>
      <c r="F178" s="29" t="s">
        <v>63</v>
      </c>
    </row>
    <row r="179" spans="1:6" x14ac:dyDescent="0.25">
      <c r="A179" s="19" t="s">
        <v>119</v>
      </c>
      <c r="B179" s="22">
        <v>-9000</v>
      </c>
      <c r="C179" s="22">
        <v>-5000</v>
      </c>
      <c r="D179" s="22">
        <v>-4000</v>
      </c>
      <c r="E179" s="22">
        <v>-2000</v>
      </c>
      <c r="F179" s="29" t="s">
        <v>63</v>
      </c>
    </row>
    <row r="180" spans="1:6" x14ac:dyDescent="0.25">
      <c r="A180" s="19" t="s">
        <v>117</v>
      </c>
      <c r="B180" s="22">
        <v>4000</v>
      </c>
      <c r="C180" s="22">
        <v>52000</v>
      </c>
      <c r="D180" s="22">
        <v>3000</v>
      </c>
      <c r="E180" s="22">
        <v>32000</v>
      </c>
      <c r="F180" s="29" t="s">
        <v>63</v>
      </c>
    </row>
    <row r="181" spans="1:6" x14ac:dyDescent="0.25">
      <c r="A181" s="19" t="s">
        <v>68</v>
      </c>
      <c r="B181" s="22">
        <v>38000</v>
      </c>
      <c r="C181" s="22">
        <v>163000</v>
      </c>
      <c r="D181" s="22">
        <v>14000</v>
      </c>
      <c r="E181" s="22">
        <v>107000</v>
      </c>
      <c r="F181" s="29" t="s">
        <v>63</v>
      </c>
    </row>
    <row r="182" spans="1:6" x14ac:dyDescent="0.25">
      <c r="A182" s="19" t="s">
        <v>65</v>
      </c>
      <c r="B182" s="22">
        <v>1302000</v>
      </c>
      <c r="C182" s="22">
        <v>850000</v>
      </c>
      <c r="D182" s="22">
        <v>850000</v>
      </c>
      <c r="E182" s="22">
        <v>31000</v>
      </c>
      <c r="F182" s="29" t="s">
        <v>63</v>
      </c>
    </row>
    <row r="183" spans="1:6" x14ac:dyDescent="0.25">
      <c r="A183" s="19" t="s">
        <v>116</v>
      </c>
      <c r="B183" s="22">
        <v>2000</v>
      </c>
      <c r="C183" s="22">
        <v>1000</v>
      </c>
      <c r="D183" s="22">
        <v>1000</v>
      </c>
      <c r="E183" s="29" t="s">
        <v>63</v>
      </c>
      <c r="F183" s="29" t="s">
        <v>63</v>
      </c>
    </row>
    <row r="184" spans="1:6" x14ac:dyDescent="0.25">
      <c r="A184" s="16" t="s">
        <v>2</v>
      </c>
      <c r="B184" s="16"/>
      <c r="C184" s="16"/>
      <c r="D184" s="16"/>
      <c r="E184" s="16"/>
      <c r="F184" s="16"/>
    </row>
    <row r="185" spans="1:6" x14ac:dyDescent="0.25">
      <c r="A185" s="19" t="s">
        <v>305</v>
      </c>
      <c r="B185" s="16"/>
      <c r="C185" s="16"/>
      <c r="D185" s="16"/>
      <c r="E185" s="16"/>
      <c r="F185" s="16"/>
    </row>
    <row r="186" spans="1:6" x14ac:dyDescent="0.25">
      <c r="A186" s="19" t="s">
        <v>121</v>
      </c>
      <c r="B186" s="22">
        <v>568000</v>
      </c>
      <c r="C186" s="22">
        <v>456000</v>
      </c>
      <c r="D186" s="22">
        <v>408000</v>
      </c>
      <c r="E186" s="22">
        <v>475000</v>
      </c>
      <c r="F186" s="22">
        <v>638000</v>
      </c>
    </row>
    <row r="187" spans="1:6" x14ac:dyDescent="0.25">
      <c r="A187" s="19" t="s">
        <v>119</v>
      </c>
      <c r="B187" s="22">
        <v>-6000</v>
      </c>
      <c r="C187" s="22">
        <v>-3000</v>
      </c>
      <c r="D187" s="22">
        <v>-3000</v>
      </c>
      <c r="E187" s="22">
        <v>-3000</v>
      </c>
      <c r="F187" s="22">
        <v>-3000</v>
      </c>
    </row>
    <row r="188" spans="1:6" x14ac:dyDescent="0.25">
      <c r="A188" s="19" t="s">
        <v>117</v>
      </c>
      <c r="B188" s="22">
        <v>54000</v>
      </c>
      <c r="C188" s="22">
        <v>27000</v>
      </c>
      <c r="D188" s="22">
        <v>28000</v>
      </c>
      <c r="E188" s="22">
        <v>34000</v>
      </c>
      <c r="F188" s="22">
        <v>37000</v>
      </c>
    </row>
    <row r="189" spans="1:6" x14ac:dyDescent="0.25">
      <c r="A189" s="19" t="s">
        <v>68</v>
      </c>
      <c r="B189" s="22">
        <v>-40000</v>
      </c>
      <c r="C189" s="22">
        <v>83000</v>
      </c>
      <c r="D189" s="22">
        <v>89000</v>
      </c>
      <c r="E189" s="22">
        <v>88000</v>
      </c>
      <c r="F189" s="22">
        <v>94000</v>
      </c>
    </row>
    <row r="190" spans="1:6" x14ac:dyDescent="0.25">
      <c r="A190" s="19" t="s">
        <v>65</v>
      </c>
      <c r="B190" s="22">
        <v>1587000</v>
      </c>
      <c r="C190" s="22">
        <v>1496000</v>
      </c>
      <c r="D190" s="22">
        <v>1503000</v>
      </c>
      <c r="E190" s="22">
        <v>1556000</v>
      </c>
      <c r="F190" s="22">
        <v>1616000</v>
      </c>
    </row>
    <row r="191" spans="1:6" x14ac:dyDescent="0.25">
      <c r="A191" s="19" t="s">
        <v>116</v>
      </c>
      <c r="B191" s="22">
        <v>37000</v>
      </c>
      <c r="C191" s="22">
        <v>26000</v>
      </c>
      <c r="D191" s="22">
        <v>22000</v>
      </c>
      <c r="E191" s="22">
        <v>18000</v>
      </c>
      <c r="F191" s="22">
        <v>16000</v>
      </c>
    </row>
    <row r="192" spans="1:6" x14ac:dyDescent="0.25">
      <c r="A192" s="16" t="s">
        <v>2</v>
      </c>
      <c r="B192" s="16"/>
      <c r="C192" s="16"/>
      <c r="D192" s="16"/>
      <c r="E192" s="16"/>
      <c r="F192" s="16"/>
    </row>
    <row r="193" spans="1:6" x14ac:dyDescent="0.25">
      <c r="A193" s="19" t="s">
        <v>304</v>
      </c>
      <c r="B193" s="16"/>
      <c r="C193" s="16"/>
      <c r="D193" s="16"/>
      <c r="E193" s="16"/>
      <c r="F193" s="16"/>
    </row>
    <row r="194" spans="1:6" x14ac:dyDescent="0.25">
      <c r="A194" s="19" t="s">
        <v>121</v>
      </c>
      <c r="B194" s="22">
        <v>55000</v>
      </c>
      <c r="C194" s="22">
        <v>44000</v>
      </c>
      <c r="D194" s="22">
        <v>36000</v>
      </c>
      <c r="E194" s="22">
        <v>38000</v>
      </c>
      <c r="F194" s="22">
        <v>55000</v>
      </c>
    </row>
    <row r="195" spans="1:6" x14ac:dyDescent="0.25">
      <c r="A195" s="19" t="s">
        <v>119</v>
      </c>
      <c r="B195" s="22">
        <v>-1000</v>
      </c>
      <c r="C195" s="22">
        <v>-7000</v>
      </c>
      <c r="D195" s="22">
        <v>-3000</v>
      </c>
      <c r="E195" s="22">
        <v>-1000</v>
      </c>
      <c r="F195" s="22">
        <v>-4000</v>
      </c>
    </row>
    <row r="196" spans="1:6" x14ac:dyDescent="0.25">
      <c r="A196" s="19" t="s">
        <v>117</v>
      </c>
      <c r="B196" s="22">
        <v>-31000</v>
      </c>
      <c r="C196" s="22">
        <v>-70000</v>
      </c>
      <c r="D196" s="22">
        <v>-5000</v>
      </c>
      <c r="E196" s="22">
        <v>62000</v>
      </c>
      <c r="F196" s="22">
        <v>-37000</v>
      </c>
    </row>
    <row r="197" spans="1:6" x14ac:dyDescent="0.25">
      <c r="A197" s="19" t="s">
        <v>68</v>
      </c>
      <c r="B197" s="22">
        <v>-63000</v>
      </c>
      <c r="C197" s="22">
        <v>-92000</v>
      </c>
      <c r="D197" s="22">
        <v>-2000</v>
      </c>
      <c r="E197" s="22">
        <v>-87000</v>
      </c>
      <c r="F197" s="22">
        <v>-99000</v>
      </c>
    </row>
    <row r="198" spans="1:6" x14ac:dyDescent="0.25">
      <c r="A198" s="19" t="s">
        <v>65</v>
      </c>
      <c r="B198" s="22">
        <v>11112000</v>
      </c>
      <c r="C198" s="22">
        <v>10759000</v>
      </c>
      <c r="D198" s="22">
        <v>11336000</v>
      </c>
      <c r="E198" s="22">
        <v>12114000</v>
      </c>
      <c r="F198" s="22">
        <v>8943000</v>
      </c>
    </row>
    <row r="199" spans="1:6" x14ac:dyDescent="0.25">
      <c r="A199" s="19" t="s">
        <v>116</v>
      </c>
      <c r="B199" s="22">
        <v>47000</v>
      </c>
      <c r="C199" s="22">
        <v>33000</v>
      </c>
      <c r="D199" s="22">
        <v>30000</v>
      </c>
      <c r="E199" s="22">
        <v>31000</v>
      </c>
      <c r="F199" s="22">
        <v>22000</v>
      </c>
    </row>
    <row r="200" spans="1:6" x14ac:dyDescent="0.25">
      <c r="A200" s="16" t="s">
        <v>2</v>
      </c>
      <c r="B200" s="16"/>
      <c r="C200" s="16"/>
      <c r="D200" s="16"/>
      <c r="E200" s="16"/>
      <c r="F200" s="16"/>
    </row>
    <row r="201" spans="1:6" x14ac:dyDescent="0.25">
      <c r="A201" s="19" t="s">
        <v>303</v>
      </c>
      <c r="B201" s="16"/>
      <c r="C201" s="16"/>
      <c r="D201" s="16"/>
      <c r="E201" s="16"/>
      <c r="F201" s="16"/>
    </row>
    <row r="202" spans="1:6" x14ac:dyDescent="0.25">
      <c r="A202" s="19" t="s">
        <v>121</v>
      </c>
      <c r="B202" s="22">
        <v>1213000</v>
      </c>
      <c r="C202" s="22">
        <v>690000</v>
      </c>
      <c r="D202" s="22">
        <v>596000</v>
      </c>
      <c r="E202" s="22">
        <v>582000</v>
      </c>
      <c r="F202" s="22">
        <v>593000</v>
      </c>
    </row>
    <row r="203" spans="1:6" x14ac:dyDescent="0.25">
      <c r="A203" s="19" t="s">
        <v>119</v>
      </c>
      <c r="B203" s="22">
        <v>-580000</v>
      </c>
      <c r="C203" s="22">
        <v>-517000</v>
      </c>
      <c r="D203" s="22">
        <v>-614000</v>
      </c>
      <c r="E203" s="22">
        <v>-631000</v>
      </c>
      <c r="F203" s="22">
        <v>-694000</v>
      </c>
    </row>
    <row r="204" spans="1:6" x14ac:dyDescent="0.25">
      <c r="A204" s="19" t="s">
        <v>117</v>
      </c>
      <c r="B204" s="22">
        <v>-222000</v>
      </c>
      <c r="C204" s="22">
        <v>960000</v>
      </c>
      <c r="D204" s="22">
        <v>-297000</v>
      </c>
      <c r="E204" s="22">
        <v>-227000</v>
      </c>
      <c r="F204" s="22">
        <v>-233000</v>
      </c>
    </row>
    <row r="205" spans="1:6" x14ac:dyDescent="0.25">
      <c r="A205" s="19" t="s">
        <v>68</v>
      </c>
      <c r="B205" s="22">
        <v>-453000</v>
      </c>
      <c r="C205" s="22">
        <v>908000</v>
      </c>
      <c r="D205" s="22">
        <v>-592000</v>
      </c>
      <c r="E205" s="22">
        <v>-384000</v>
      </c>
      <c r="F205" s="22">
        <v>-711000</v>
      </c>
    </row>
    <row r="206" spans="1:6" x14ac:dyDescent="0.25">
      <c r="A206" s="19" t="s">
        <v>65</v>
      </c>
      <c r="B206" s="22">
        <v>3285000</v>
      </c>
      <c r="C206" s="22">
        <v>3511000</v>
      </c>
      <c r="D206" s="22">
        <v>3168000</v>
      </c>
      <c r="E206" s="22">
        <v>2975000</v>
      </c>
      <c r="F206" s="22">
        <v>2665000</v>
      </c>
    </row>
    <row r="207" spans="1:6" x14ac:dyDescent="0.25">
      <c r="A207" s="19" t="s">
        <v>116</v>
      </c>
      <c r="B207" s="22">
        <v>66000</v>
      </c>
      <c r="C207" s="22">
        <v>79000</v>
      </c>
      <c r="D207" s="22">
        <v>77000</v>
      </c>
      <c r="E207" s="22">
        <v>76000</v>
      </c>
      <c r="F207" s="22">
        <v>75000</v>
      </c>
    </row>
    <row r="208" spans="1:6" x14ac:dyDescent="0.25">
      <c r="A208" s="16" t="s">
        <v>2</v>
      </c>
      <c r="B208" s="16"/>
      <c r="C208" s="16"/>
      <c r="D208" s="16"/>
      <c r="E208" s="16"/>
      <c r="F208" s="16"/>
    </row>
    <row r="209" spans="1:6" x14ac:dyDescent="0.25">
      <c r="A209" s="19" t="s">
        <v>1</v>
      </c>
      <c r="B209" s="16"/>
      <c r="C209" s="16"/>
      <c r="D209" s="16"/>
      <c r="E209" s="16"/>
      <c r="F209" s="16"/>
    </row>
    <row r="210" spans="1:6" x14ac:dyDescent="0.25">
      <c r="A210" s="19" t="s">
        <v>121</v>
      </c>
      <c r="B210" s="22">
        <v>-751000</v>
      </c>
      <c r="C210" s="22">
        <v>-632000</v>
      </c>
      <c r="D210" s="22">
        <v>-591000</v>
      </c>
      <c r="E210" s="22">
        <v>-711000</v>
      </c>
      <c r="F210" s="22">
        <v>-1083000</v>
      </c>
    </row>
    <row r="211" spans="1:6" x14ac:dyDescent="0.25">
      <c r="A211" s="19" t="s">
        <v>119</v>
      </c>
      <c r="B211" s="22">
        <v>1000</v>
      </c>
      <c r="C211" s="29" t="s">
        <v>63</v>
      </c>
      <c r="D211" s="29" t="s">
        <v>63</v>
      </c>
      <c r="E211" s="29" t="s">
        <v>63</v>
      </c>
      <c r="F211" s="22">
        <v>2000</v>
      </c>
    </row>
    <row r="212" spans="1:6" x14ac:dyDescent="0.25">
      <c r="A212" s="19" t="s">
        <v>117</v>
      </c>
      <c r="B212" s="29" t="s">
        <v>63</v>
      </c>
      <c r="C212" s="29" t="s">
        <v>63</v>
      </c>
      <c r="D212" s="29" t="s">
        <v>63</v>
      </c>
      <c r="E212" s="29" t="s">
        <v>63</v>
      </c>
      <c r="F212" s="29" t="s">
        <v>63</v>
      </c>
    </row>
    <row r="213" spans="1:6" x14ac:dyDescent="0.25">
      <c r="A213" s="19" t="s">
        <v>68</v>
      </c>
      <c r="B213" s="22">
        <v>3000</v>
      </c>
      <c r="C213" s="22">
        <v>-22000</v>
      </c>
      <c r="D213" s="22">
        <v>6000</v>
      </c>
      <c r="E213" s="22">
        <v>-9000</v>
      </c>
      <c r="F213" s="22">
        <v>-9000</v>
      </c>
    </row>
    <row r="214" spans="1:6" x14ac:dyDescent="0.25">
      <c r="A214" s="19" t="s">
        <v>65</v>
      </c>
      <c r="B214" s="22">
        <v>-13666000</v>
      </c>
      <c r="C214" s="22">
        <v>-13161000</v>
      </c>
      <c r="D214" s="22">
        <v>-13330000</v>
      </c>
      <c r="E214" s="22">
        <v>-13967000</v>
      </c>
      <c r="F214" s="22">
        <v>-10892000</v>
      </c>
    </row>
    <row r="215" spans="1:6" x14ac:dyDescent="0.25">
      <c r="A215" s="19" t="s">
        <v>116</v>
      </c>
      <c r="B215" s="29" t="s">
        <v>63</v>
      </c>
      <c r="C215" s="29" t="s">
        <v>63</v>
      </c>
      <c r="D215" s="29" t="s">
        <v>63</v>
      </c>
      <c r="E215" s="29" t="s">
        <v>63</v>
      </c>
      <c r="F215" s="29" t="s">
        <v>63</v>
      </c>
    </row>
    <row r="216" spans="1:6" x14ac:dyDescent="0.25">
      <c r="A216" s="16" t="s">
        <v>2</v>
      </c>
      <c r="B216" s="16"/>
      <c r="C216" s="16"/>
      <c r="D216" s="16"/>
      <c r="E216" s="16"/>
      <c r="F216" s="16"/>
    </row>
    <row r="217" spans="1:6" x14ac:dyDescent="0.25">
      <c r="A217" s="19" t="s">
        <v>190</v>
      </c>
      <c r="B217" s="16"/>
      <c r="C217" s="16"/>
      <c r="D217" s="16"/>
      <c r="E217" s="16"/>
      <c r="F217" s="16"/>
    </row>
    <row r="218" spans="1:6" x14ac:dyDescent="0.25">
      <c r="A218" s="19" t="s">
        <v>121</v>
      </c>
      <c r="B218" s="29" t="s">
        <v>63</v>
      </c>
      <c r="C218" s="29" t="s">
        <v>63</v>
      </c>
      <c r="D218" s="29" t="s">
        <v>63</v>
      </c>
      <c r="E218" s="29" t="s">
        <v>63</v>
      </c>
      <c r="F218" s="29" t="s">
        <v>63</v>
      </c>
    </row>
    <row r="219" spans="1:6" x14ac:dyDescent="0.25">
      <c r="A219" s="19" t="s">
        <v>119</v>
      </c>
      <c r="B219" s="29" t="s">
        <v>63</v>
      </c>
      <c r="C219" s="29" t="s">
        <v>63</v>
      </c>
      <c r="D219" s="29" t="s">
        <v>63</v>
      </c>
      <c r="E219" s="29" t="s">
        <v>63</v>
      </c>
      <c r="F219" s="29" t="s">
        <v>63</v>
      </c>
    </row>
    <row r="220" spans="1:6" x14ac:dyDescent="0.25">
      <c r="A220" s="19" t="s">
        <v>117</v>
      </c>
      <c r="B220" s="29" t="s">
        <v>63</v>
      </c>
      <c r="C220" s="29" t="s">
        <v>63</v>
      </c>
      <c r="D220" s="29" t="s">
        <v>63</v>
      </c>
      <c r="E220" s="29" t="s">
        <v>63</v>
      </c>
      <c r="F220" s="29" t="s">
        <v>63</v>
      </c>
    </row>
    <row r="221" spans="1:6" x14ac:dyDescent="0.25">
      <c r="A221" s="19" t="s">
        <v>68</v>
      </c>
      <c r="B221" s="29" t="s">
        <v>63</v>
      </c>
      <c r="C221" s="29" t="s">
        <v>63</v>
      </c>
      <c r="D221" s="29" t="s">
        <v>63</v>
      </c>
      <c r="E221" s="29" t="s">
        <v>63</v>
      </c>
      <c r="F221" s="29" t="s">
        <v>63</v>
      </c>
    </row>
    <row r="222" spans="1:6" x14ac:dyDescent="0.25">
      <c r="A222" s="19" t="s">
        <v>65</v>
      </c>
      <c r="B222" s="29" t="s">
        <v>63</v>
      </c>
      <c r="C222" s="29" t="s">
        <v>63</v>
      </c>
      <c r="D222" s="29" t="s">
        <v>63</v>
      </c>
      <c r="E222" s="29" t="s">
        <v>63</v>
      </c>
      <c r="F222" s="29" t="s">
        <v>63</v>
      </c>
    </row>
    <row r="223" spans="1:6" x14ac:dyDescent="0.25">
      <c r="A223" s="19" t="s">
        <v>116</v>
      </c>
      <c r="B223" s="29" t="s">
        <v>63</v>
      </c>
      <c r="C223" s="29" t="s">
        <v>63</v>
      </c>
      <c r="D223" s="29" t="s">
        <v>63</v>
      </c>
      <c r="E223" s="29" t="s">
        <v>63</v>
      </c>
      <c r="F223" s="29" t="s">
        <v>63</v>
      </c>
    </row>
    <row r="224" spans="1:6" x14ac:dyDescent="0.25">
      <c r="A224" s="16"/>
    </row>
    <row r="225" spans="1:6" ht="16.2" thickBot="1" x14ac:dyDescent="0.35">
      <c r="A225" s="50" t="s">
        <v>128</v>
      </c>
      <c r="B225" s="5"/>
      <c r="C225" s="5"/>
      <c r="D225" s="5"/>
      <c r="E225" s="5"/>
      <c r="F225" s="5"/>
    </row>
    <row r="226" spans="1:6" x14ac:dyDescent="0.25">
      <c r="A226" s="27" t="s">
        <v>127</v>
      </c>
      <c r="B226" s="26" t="s">
        <v>126</v>
      </c>
      <c r="C226" s="26" t="s">
        <v>125</v>
      </c>
      <c r="D226" s="26" t="s">
        <v>124</v>
      </c>
      <c r="E226" s="26" t="s">
        <v>123</v>
      </c>
      <c r="F226" s="26" t="s">
        <v>189</v>
      </c>
    </row>
    <row r="227" spans="1:6" x14ac:dyDescent="0.25">
      <c r="A227" s="16" t="s">
        <v>74</v>
      </c>
      <c r="B227" s="20">
        <v>43465</v>
      </c>
      <c r="C227" s="20">
        <v>43830</v>
      </c>
      <c r="D227" s="20">
        <v>44196</v>
      </c>
      <c r="E227" s="20">
        <v>44561</v>
      </c>
      <c r="F227" s="20">
        <v>44926</v>
      </c>
    </row>
    <row r="228" spans="1:6" x14ac:dyDescent="0.25">
      <c r="A228" s="16" t="s">
        <v>122</v>
      </c>
      <c r="B228" s="15" t="s">
        <v>0</v>
      </c>
      <c r="C228" s="15" t="s">
        <v>0</v>
      </c>
      <c r="D228" s="15" t="s">
        <v>0</v>
      </c>
      <c r="E228" s="15" t="s">
        <v>0</v>
      </c>
      <c r="F228" s="15" t="s">
        <v>0</v>
      </c>
    </row>
    <row r="229" spans="1:6" x14ac:dyDescent="0.25">
      <c r="A229" s="16" t="s">
        <v>2</v>
      </c>
      <c r="B229" s="16"/>
      <c r="C229" s="16"/>
      <c r="D229" s="16"/>
      <c r="E229" s="16"/>
      <c r="F229" s="16"/>
    </row>
    <row r="230" spans="1:6" x14ac:dyDescent="0.25">
      <c r="A230" s="19" t="s">
        <v>3</v>
      </c>
      <c r="B230" s="16"/>
      <c r="C230" s="16"/>
      <c r="D230" s="16"/>
      <c r="E230" s="16"/>
      <c r="F230" s="16"/>
    </row>
    <row r="231" spans="1:6" x14ac:dyDescent="0.25">
      <c r="A231" s="19" t="s">
        <v>121</v>
      </c>
      <c r="B231" s="22">
        <v>23495000</v>
      </c>
      <c r="C231" s="22">
        <v>21419000</v>
      </c>
      <c r="D231" s="22">
        <v>20375000</v>
      </c>
      <c r="E231" s="22">
        <v>23113000</v>
      </c>
      <c r="F231" s="22">
        <v>29279000</v>
      </c>
    </row>
    <row r="232" spans="1:6" x14ac:dyDescent="0.25">
      <c r="A232" s="19" t="s">
        <v>120</v>
      </c>
      <c r="B232" s="22">
        <v>4191000</v>
      </c>
      <c r="C232" s="22">
        <v>7736000</v>
      </c>
      <c r="D232" s="22">
        <v>4885000</v>
      </c>
      <c r="E232" s="22">
        <v>3698000</v>
      </c>
      <c r="F232" s="22">
        <v>5370000</v>
      </c>
    </row>
    <row r="233" spans="1:6" x14ac:dyDescent="0.25">
      <c r="A233" s="19" t="s">
        <v>119</v>
      </c>
      <c r="B233" s="22">
        <v>-1842000</v>
      </c>
      <c r="C233" s="22">
        <v>-1736000</v>
      </c>
      <c r="D233" s="22">
        <v>-1821000</v>
      </c>
      <c r="E233" s="22">
        <v>-1837000</v>
      </c>
      <c r="F233" s="22">
        <v>-2022000</v>
      </c>
    </row>
    <row r="234" spans="1:6" x14ac:dyDescent="0.25">
      <c r="A234" s="19" t="s">
        <v>118</v>
      </c>
      <c r="B234" s="22">
        <v>2749000</v>
      </c>
      <c r="C234" s="22">
        <v>6542000</v>
      </c>
      <c r="D234" s="22">
        <v>3496000</v>
      </c>
      <c r="E234" s="22">
        <v>2576000</v>
      </c>
      <c r="F234" s="22">
        <v>4223000</v>
      </c>
    </row>
    <row r="235" spans="1:6" x14ac:dyDescent="0.25">
      <c r="A235" s="19" t="s">
        <v>117</v>
      </c>
      <c r="B235" s="22">
        <v>449000</v>
      </c>
      <c r="C235" s="22">
        <v>1798000</v>
      </c>
      <c r="D235" s="22">
        <v>393000</v>
      </c>
      <c r="E235" s="22">
        <v>267000</v>
      </c>
      <c r="F235" s="22">
        <v>795000</v>
      </c>
    </row>
    <row r="236" spans="1:6" x14ac:dyDescent="0.25">
      <c r="A236" s="19" t="s">
        <v>68</v>
      </c>
      <c r="B236" s="22">
        <v>2226000</v>
      </c>
      <c r="C236" s="22">
        <v>4739000</v>
      </c>
      <c r="D236" s="22">
        <v>3119000</v>
      </c>
      <c r="E236" s="22">
        <v>2393000</v>
      </c>
      <c r="F236" s="22">
        <v>3524000</v>
      </c>
    </row>
    <row r="237" spans="1:6" x14ac:dyDescent="0.25">
      <c r="A237" s="19" t="s">
        <v>65</v>
      </c>
      <c r="B237" s="29" t="s">
        <v>63</v>
      </c>
      <c r="C237" s="29" t="s">
        <v>63</v>
      </c>
      <c r="D237" s="29" t="s">
        <v>63</v>
      </c>
      <c r="E237" s="22">
        <v>127534000</v>
      </c>
      <c r="F237" s="22">
        <v>134891000</v>
      </c>
    </row>
    <row r="238" spans="1:6" x14ac:dyDescent="0.25">
      <c r="A238" s="19" t="s">
        <v>116</v>
      </c>
      <c r="B238" s="22">
        <v>3549000</v>
      </c>
      <c r="C238" s="22">
        <v>3331000</v>
      </c>
      <c r="D238" s="22">
        <v>3905000</v>
      </c>
      <c r="E238" s="22">
        <v>3973000</v>
      </c>
      <c r="F238" s="22">
        <v>4064000</v>
      </c>
    </row>
    <row r="239" spans="1:6" x14ac:dyDescent="0.25">
      <c r="A239" s="19" t="s">
        <v>115</v>
      </c>
      <c r="B239" s="22">
        <v>-8187000</v>
      </c>
      <c r="C239" s="22">
        <v>-7789000</v>
      </c>
      <c r="D239" s="22">
        <v>-7733000</v>
      </c>
      <c r="E239" s="22">
        <v>-7774000</v>
      </c>
      <c r="F239" s="22">
        <v>-8113000</v>
      </c>
    </row>
    <row r="240" spans="1:6" x14ac:dyDescent="0.25">
      <c r="A240" s="14"/>
    </row>
    <row r="241" spans="1:6" ht="178.5" customHeight="1" x14ac:dyDescent="0.3">
      <c r="A241" s="46" t="s">
        <v>62</v>
      </c>
      <c r="B241" s="5"/>
      <c r="C241" s="5"/>
      <c r="D241" s="5"/>
      <c r="E241" s="5"/>
      <c r="F241" s="5"/>
    </row>
  </sheetData>
  <mergeCells count="9">
    <mergeCell ref="A225:F225"/>
    <mergeCell ref="A241:F241"/>
    <mergeCell ref="A2:L2"/>
    <mergeCell ref="A1:D1"/>
    <mergeCell ref="A13:F13"/>
    <mergeCell ref="A15:F15"/>
    <mergeCell ref="A98:F98"/>
    <mergeCell ref="A138:F138"/>
    <mergeCell ref="A140:F140"/>
  </mergeCells>
  <pageMargins left="0.75" right="0.75" top="1" bottom="1" header="0.5" footer="0.5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B024-0E18-4299-BBFE-23ADF527268F}">
  <dimension ref="A1:L267"/>
  <sheetViews>
    <sheetView topLeftCell="A3" zoomScaleNormal="100" workbookViewId="0">
      <selection activeCell="G25" sqref="G25:H25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8" width="9.109375" style="13" bestFit="1" customWidth="1"/>
    <col min="9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181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180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192</v>
      </c>
      <c r="B21" s="17">
        <v>8700</v>
      </c>
      <c r="C21" s="17">
        <v>4400</v>
      </c>
      <c r="D21" s="17">
        <v>2200</v>
      </c>
      <c r="E21" s="17">
        <v>500</v>
      </c>
      <c r="F21" s="17">
        <v>500</v>
      </c>
    </row>
    <row r="22" spans="1:8" x14ac:dyDescent="0.25">
      <c r="A22" s="16" t="s">
        <v>315</v>
      </c>
      <c r="B22" s="17">
        <v>468400</v>
      </c>
      <c r="C22" s="17">
        <v>495900</v>
      </c>
      <c r="D22" s="17">
        <v>508500</v>
      </c>
      <c r="E22" s="17">
        <v>539500</v>
      </c>
      <c r="F22" s="17">
        <v>590000</v>
      </c>
    </row>
    <row r="23" spans="1:8" x14ac:dyDescent="0.25">
      <c r="A23" s="16" t="s">
        <v>314</v>
      </c>
      <c r="B23" s="17">
        <v>438200</v>
      </c>
      <c r="C23" s="17">
        <v>426000</v>
      </c>
      <c r="D23" s="17">
        <v>384100</v>
      </c>
      <c r="E23" s="17">
        <v>519000</v>
      </c>
      <c r="F23" s="17">
        <v>618500</v>
      </c>
    </row>
    <row r="24" spans="1:8" x14ac:dyDescent="0.25">
      <c r="A24" s="16" t="s">
        <v>313</v>
      </c>
      <c r="B24" s="17">
        <v>5794700</v>
      </c>
      <c r="C24" s="17">
        <v>5647100</v>
      </c>
      <c r="D24" s="17">
        <v>5473500</v>
      </c>
      <c r="E24" s="17">
        <v>6037000</v>
      </c>
      <c r="F24" s="17">
        <v>6960500</v>
      </c>
      <c r="G24" s="35">
        <f>F24</f>
        <v>6960500</v>
      </c>
      <c r="H24" s="35">
        <f>F23+F25</f>
        <v>2509400</v>
      </c>
    </row>
    <row r="25" spans="1:8" x14ac:dyDescent="0.25">
      <c r="A25" s="16" t="s">
        <v>312</v>
      </c>
      <c r="B25" s="17">
        <v>1400000</v>
      </c>
      <c r="C25" s="17">
        <v>1357100</v>
      </c>
      <c r="D25" s="17">
        <v>1321900</v>
      </c>
      <c r="E25" s="17">
        <v>1672800</v>
      </c>
      <c r="F25" s="17">
        <v>1890900</v>
      </c>
      <c r="G25" s="13">
        <f>G24/F28</f>
        <v>0.72524850480338421</v>
      </c>
      <c r="H25" s="13">
        <f>H24/F28</f>
        <v>0.26146664721695462</v>
      </c>
    </row>
    <row r="26" spans="1:8" x14ac:dyDescent="0.25">
      <c r="A26" s="16" t="s">
        <v>311</v>
      </c>
      <c r="B26" s="17">
        <v>-430500</v>
      </c>
      <c r="C26" s="17">
        <v>-407400</v>
      </c>
      <c r="D26" s="17">
        <v>-448500</v>
      </c>
      <c r="E26" s="17">
        <v>-452800</v>
      </c>
      <c r="F26" s="17">
        <v>-463000</v>
      </c>
    </row>
    <row r="27" spans="1:8" x14ac:dyDescent="0.25">
      <c r="A27" s="16" t="s">
        <v>262</v>
      </c>
      <c r="B27" s="15" t="s">
        <v>63</v>
      </c>
      <c r="C27" s="15" t="s">
        <v>63</v>
      </c>
      <c r="D27" s="15" t="s">
        <v>63</v>
      </c>
      <c r="E27" s="15" t="s">
        <v>63</v>
      </c>
      <c r="F27" s="15" t="s">
        <v>63</v>
      </c>
    </row>
    <row r="28" spans="1:8" x14ac:dyDescent="0.25">
      <c r="A28" s="16" t="s">
        <v>131</v>
      </c>
      <c r="B28" s="22">
        <v>7679500</v>
      </c>
      <c r="C28" s="22">
        <v>7523100</v>
      </c>
      <c r="D28" s="22">
        <v>7241700</v>
      </c>
      <c r="E28" s="22">
        <v>8316000</v>
      </c>
      <c r="F28" s="22">
        <v>9597400</v>
      </c>
    </row>
    <row r="29" spans="1:8" x14ac:dyDescent="0.25">
      <c r="A29" s="16" t="s">
        <v>2</v>
      </c>
      <c r="B29" s="16"/>
      <c r="C29" s="16"/>
      <c r="D29" s="16"/>
      <c r="E29" s="16"/>
      <c r="F29" s="16"/>
    </row>
    <row r="30" spans="1:8" x14ac:dyDescent="0.25">
      <c r="A30" s="19" t="s">
        <v>200</v>
      </c>
      <c r="B30" s="16"/>
      <c r="C30" s="16"/>
      <c r="D30" s="16"/>
      <c r="E30" s="16"/>
      <c r="F30" s="16"/>
    </row>
    <row r="31" spans="1:8" x14ac:dyDescent="0.25">
      <c r="A31" s="16" t="s">
        <v>192</v>
      </c>
      <c r="B31" s="15" t="s">
        <v>63</v>
      </c>
      <c r="C31" s="15" t="s">
        <v>63</v>
      </c>
      <c r="D31" s="15" t="s">
        <v>63</v>
      </c>
      <c r="E31" s="15" t="s">
        <v>63</v>
      </c>
      <c r="F31" s="15" t="s">
        <v>63</v>
      </c>
    </row>
    <row r="32" spans="1:8" x14ac:dyDescent="0.25">
      <c r="A32" s="16" t="s">
        <v>315</v>
      </c>
      <c r="B32" s="15" t="s">
        <v>63</v>
      </c>
      <c r="C32" s="15" t="s">
        <v>63</v>
      </c>
      <c r="D32" s="15" t="s">
        <v>63</v>
      </c>
      <c r="E32" s="15" t="s">
        <v>63</v>
      </c>
      <c r="F32" s="15" t="s">
        <v>63</v>
      </c>
    </row>
    <row r="33" spans="1:6" x14ac:dyDescent="0.25">
      <c r="A33" s="16" t="s">
        <v>314</v>
      </c>
      <c r="B33" s="17">
        <v>205400</v>
      </c>
      <c r="C33" s="15" t="s">
        <v>63</v>
      </c>
      <c r="D33" s="15" t="s">
        <v>63</v>
      </c>
      <c r="E33" s="17">
        <v>199700</v>
      </c>
      <c r="F33" s="17">
        <v>226900</v>
      </c>
    </row>
    <row r="34" spans="1:6" x14ac:dyDescent="0.25">
      <c r="A34" s="16" t="s">
        <v>313</v>
      </c>
      <c r="B34" s="17">
        <v>3584500</v>
      </c>
      <c r="C34" s="15" t="s">
        <v>63</v>
      </c>
      <c r="D34" s="15" t="s">
        <v>63</v>
      </c>
      <c r="E34" s="17">
        <v>3642300</v>
      </c>
      <c r="F34" s="17">
        <v>3751700</v>
      </c>
    </row>
    <row r="35" spans="1:6" x14ac:dyDescent="0.25">
      <c r="A35" s="16" t="s">
        <v>312</v>
      </c>
      <c r="B35" s="17">
        <v>919500</v>
      </c>
      <c r="C35" s="15" t="s">
        <v>63</v>
      </c>
      <c r="D35" s="15" t="s">
        <v>63</v>
      </c>
      <c r="E35" s="17">
        <v>1044400</v>
      </c>
      <c r="F35" s="17">
        <v>1098400</v>
      </c>
    </row>
    <row r="36" spans="1:6" x14ac:dyDescent="0.25">
      <c r="A36" s="16" t="s">
        <v>311</v>
      </c>
      <c r="B36" s="15" t="s">
        <v>63</v>
      </c>
      <c r="C36" s="15" t="s">
        <v>63</v>
      </c>
      <c r="D36" s="15" t="s">
        <v>63</v>
      </c>
      <c r="E36" s="15" t="s">
        <v>63</v>
      </c>
      <c r="F36" s="15" t="s">
        <v>63</v>
      </c>
    </row>
    <row r="37" spans="1:6" x14ac:dyDescent="0.25">
      <c r="A37" s="16" t="s">
        <v>262</v>
      </c>
      <c r="B37" s="15" t="s">
        <v>63</v>
      </c>
      <c r="C37" s="15" t="s">
        <v>63</v>
      </c>
      <c r="D37" s="15" t="s">
        <v>63</v>
      </c>
      <c r="E37" s="15" t="s">
        <v>63</v>
      </c>
      <c r="F37" s="15" t="s">
        <v>63</v>
      </c>
    </row>
    <row r="38" spans="1:6" x14ac:dyDescent="0.25">
      <c r="A38" s="16" t="s">
        <v>131</v>
      </c>
      <c r="B38" s="22">
        <v>4709400</v>
      </c>
      <c r="C38" s="29" t="s">
        <v>63</v>
      </c>
      <c r="D38" s="29" t="s">
        <v>63</v>
      </c>
      <c r="E38" s="22">
        <v>4886400</v>
      </c>
      <c r="F38" s="22">
        <v>5077000</v>
      </c>
    </row>
    <row r="39" spans="1:6" x14ac:dyDescent="0.25">
      <c r="A39" s="16" t="s">
        <v>2</v>
      </c>
      <c r="B39" s="16"/>
      <c r="C39" s="16"/>
      <c r="D39" s="16"/>
      <c r="E39" s="16"/>
      <c r="F39" s="16"/>
    </row>
    <row r="40" spans="1:6" x14ac:dyDescent="0.25">
      <c r="A40" s="19" t="s">
        <v>120</v>
      </c>
      <c r="B40" s="16"/>
      <c r="C40" s="16"/>
      <c r="D40" s="16"/>
      <c r="E40" s="16"/>
      <c r="F40" s="16"/>
    </row>
    <row r="41" spans="1:6" x14ac:dyDescent="0.25">
      <c r="A41" s="16" t="s">
        <v>192</v>
      </c>
      <c r="B41" s="15" t="s">
        <v>63</v>
      </c>
      <c r="C41" s="15" t="s">
        <v>63</v>
      </c>
      <c r="D41" s="15" t="s">
        <v>63</v>
      </c>
      <c r="E41" s="15" t="s">
        <v>63</v>
      </c>
      <c r="F41" s="15" t="s">
        <v>63</v>
      </c>
    </row>
    <row r="42" spans="1:6" x14ac:dyDescent="0.25">
      <c r="A42" s="16" t="s">
        <v>315</v>
      </c>
      <c r="B42" s="15" t="s">
        <v>63</v>
      </c>
      <c r="C42" s="15" t="s">
        <v>63</v>
      </c>
      <c r="D42" s="15" t="s">
        <v>63</v>
      </c>
      <c r="E42" s="15" t="s">
        <v>63</v>
      </c>
      <c r="F42" s="15" t="s">
        <v>63</v>
      </c>
    </row>
    <row r="43" spans="1:6" x14ac:dyDescent="0.25">
      <c r="A43" s="16" t="s">
        <v>314</v>
      </c>
      <c r="B43" s="17">
        <v>68800</v>
      </c>
      <c r="C43" s="15" t="s">
        <v>63</v>
      </c>
      <c r="D43" s="15" t="s">
        <v>63</v>
      </c>
      <c r="E43" s="17">
        <v>52400</v>
      </c>
      <c r="F43" s="17">
        <v>64200</v>
      </c>
    </row>
    <row r="44" spans="1:6" x14ac:dyDescent="0.25">
      <c r="A44" s="16" t="s">
        <v>313</v>
      </c>
      <c r="B44" s="17">
        <v>800200</v>
      </c>
      <c r="C44" s="15" t="s">
        <v>63</v>
      </c>
      <c r="D44" s="15" t="s">
        <v>63</v>
      </c>
      <c r="E44" s="17">
        <v>1309300</v>
      </c>
      <c r="F44" s="17">
        <v>1463100</v>
      </c>
    </row>
    <row r="45" spans="1:6" x14ac:dyDescent="0.25">
      <c r="A45" s="16" t="s">
        <v>312</v>
      </c>
      <c r="B45" s="17">
        <v>255800</v>
      </c>
      <c r="C45" s="15" t="s">
        <v>63</v>
      </c>
      <c r="D45" s="15" t="s">
        <v>63</v>
      </c>
      <c r="E45" s="17">
        <v>361600</v>
      </c>
      <c r="F45" s="17">
        <v>369700</v>
      </c>
    </row>
    <row r="46" spans="1:6" x14ac:dyDescent="0.25">
      <c r="A46" s="16" t="s">
        <v>311</v>
      </c>
      <c r="B46" s="15" t="s">
        <v>63</v>
      </c>
      <c r="C46" s="15" t="s">
        <v>63</v>
      </c>
      <c r="D46" s="15" t="s">
        <v>63</v>
      </c>
      <c r="E46" s="15" t="s">
        <v>63</v>
      </c>
      <c r="F46" s="15" t="s">
        <v>63</v>
      </c>
    </row>
    <row r="47" spans="1:6" x14ac:dyDescent="0.25">
      <c r="A47" s="16" t="s">
        <v>262</v>
      </c>
      <c r="B47" s="15" t="s">
        <v>63</v>
      </c>
      <c r="C47" s="15" t="s">
        <v>63</v>
      </c>
      <c r="D47" s="15" t="s">
        <v>63</v>
      </c>
      <c r="E47" s="15" t="s">
        <v>63</v>
      </c>
      <c r="F47" s="15" t="s">
        <v>63</v>
      </c>
    </row>
    <row r="48" spans="1:6" x14ac:dyDescent="0.25">
      <c r="A48" s="16" t="s">
        <v>131</v>
      </c>
      <c r="B48" s="22">
        <v>1124800</v>
      </c>
      <c r="C48" s="29" t="s">
        <v>63</v>
      </c>
      <c r="D48" s="29" t="s">
        <v>63</v>
      </c>
      <c r="E48" s="22">
        <v>1723300</v>
      </c>
      <c r="F48" s="22">
        <v>1897000</v>
      </c>
    </row>
    <row r="49" spans="1:6" x14ac:dyDescent="0.25">
      <c r="A49" s="16" t="s">
        <v>2</v>
      </c>
      <c r="B49" s="16"/>
      <c r="C49" s="16"/>
      <c r="D49" s="16"/>
      <c r="E49" s="16"/>
      <c r="F49" s="16"/>
    </row>
    <row r="50" spans="1:6" x14ac:dyDescent="0.25">
      <c r="A50" s="19" t="s">
        <v>119</v>
      </c>
      <c r="B50" s="16"/>
      <c r="C50" s="16"/>
      <c r="D50" s="16"/>
      <c r="E50" s="16"/>
      <c r="F50" s="16"/>
    </row>
    <row r="51" spans="1:6" x14ac:dyDescent="0.25">
      <c r="A51" s="16" t="s">
        <v>192</v>
      </c>
      <c r="B51" s="17">
        <v>-125800</v>
      </c>
      <c r="C51" s="17">
        <v>-140900</v>
      </c>
      <c r="D51" s="17">
        <v>-124000</v>
      </c>
      <c r="E51" s="17">
        <v>-92800</v>
      </c>
      <c r="F51" s="17">
        <v>-119400</v>
      </c>
    </row>
    <row r="52" spans="1:6" x14ac:dyDescent="0.25">
      <c r="A52" s="16" t="s">
        <v>315</v>
      </c>
      <c r="B52" s="17">
        <v>-63700</v>
      </c>
      <c r="C52" s="17">
        <v>-62100</v>
      </c>
      <c r="D52" s="17">
        <v>-60800</v>
      </c>
      <c r="E52" s="17">
        <v>-71000</v>
      </c>
      <c r="F52" s="17">
        <v>-68900</v>
      </c>
    </row>
    <row r="53" spans="1:6" x14ac:dyDescent="0.25">
      <c r="A53" s="16" t="s">
        <v>314</v>
      </c>
      <c r="B53" s="17">
        <v>-8700</v>
      </c>
      <c r="C53" s="17">
        <v>-8500</v>
      </c>
      <c r="D53" s="17">
        <v>-10200</v>
      </c>
      <c r="E53" s="17">
        <v>-6200</v>
      </c>
      <c r="F53" s="17">
        <v>-13900</v>
      </c>
    </row>
    <row r="54" spans="1:6" x14ac:dyDescent="0.25">
      <c r="A54" s="16" t="s">
        <v>313</v>
      </c>
      <c r="B54" s="17">
        <v>-200700</v>
      </c>
      <c r="C54" s="17">
        <v>-572000</v>
      </c>
      <c r="D54" s="17">
        <v>-561300</v>
      </c>
      <c r="E54" s="17">
        <v>-555600</v>
      </c>
      <c r="F54" s="17">
        <v>-555900</v>
      </c>
    </row>
    <row r="55" spans="1:6" x14ac:dyDescent="0.25">
      <c r="A55" s="16" t="s">
        <v>312</v>
      </c>
      <c r="B55" s="17">
        <v>-51200</v>
      </c>
      <c r="C55" s="17">
        <v>-59000</v>
      </c>
      <c r="D55" s="17">
        <v>-63500</v>
      </c>
      <c r="E55" s="17">
        <v>-66600</v>
      </c>
      <c r="F55" s="17">
        <v>-73800</v>
      </c>
    </row>
    <row r="56" spans="1:6" x14ac:dyDescent="0.25">
      <c r="A56" s="16" t="s">
        <v>311</v>
      </c>
      <c r="B56" s="17">
        <v>5300</v>
      </c>
      <c r="C56" s="17">
        <v>354100</v>
      </c>
      <c r="D56" s="17">
        <v>345500</v>
      </c>
      <c r="E56" s="17">
        <v>340500</v>
      </c>
      <c r="F56" s="17">
        <v>336200</v>
      </c>
    </row>
    <row r="57" spans="1:6" x14ac:dyDescent="0.25">
      <c r="A57" s="16" t="s">
        <v>262</v>
      </c>
      <c r="B57" s="17">
        <v>-300</v>
      </c>
      <c r="C57" s="17">
        <v>-13100</v>
      </c>
      <c r="D57" s="17">
        <v>-19400</v>
      </c>
      <c r="E57" s="17">
        <v>-19400</v>
      </c>
      <c r="F57" s="17">
        <v>-19400</v>
      </c>
    </row>
    <row r="58" spans="1:6" x14ac:dyDescent="0.25">
      <c r="A58" s="16" t="s">
        <v>131</v>
      </c>
      <c r="B58" s="22">
        <v>-445100</v>
      </c>
      <c r="C58" s="22">
        <v>-501500</v>
      </c>
      <c r="D58" s="22">
        <v>-493700</v>
      </c>
      <c r="E58" s="22">
        <v>-471100</v>
      </c>
      <c r="F58" s="22">
        <v>-515100</v>
      </c>
    </row>
    <row r="59" spans="1:6" x14ac:dyDescent="0.25">
      <c r="A59" s="16" t="s">
        <v>2</v>
      </c>
      <c r="B59" s="16"/>
      <c r="C59" s="16"/>
      <c r="D59" s="16"/>
      <c r="E59" s="16"/>
      <c r="F59" s="16"/>
    </row>
    <row r="60" spans="1:6" x14ac:dyDescent="0.25">
      <c r="A60" s="19" t="s">
        <v>118</v>
      </c>
      <c r="B60" s="16"/>
      <c r="C60" s="16"/>
      <c r="D60" s="16"/>
      <c r="E60" s="16"/>
      <c r="F60" s="16"/>
    </row>
    <row r="61" spans="1:6" x14ac:dyDescent="0.25">
      <c r="A61" s="16" t="s">
        <v>192</v>
      </c>
      <c r="B61" s="15" t="s">
        <v>63</v>
      </c>
      <c r="C61" s="15" t="s">
        <v>63</v>
      </c>
      <c r="D61" s="15" t="s">
        <v>63</v>
      </c>
      <c r="E61" s="15" t="s">
        <v>63</v>
      </c>
      <c r="F61" s="15" t="s">
        <v>63</v>
      </c>
    </row>
    <row r="62" spans="1:6" x14ac:dyDescent="0.25">
      <c r="A62" s="16" t="s">
        <v>315</v>
      </c>
      <c r="B62" s="15" t="s">
        <v>63</v>
      </c>
      <c r="C62" s="15" t="s">
        <v>63</v>
      </c>
      <c r="D62" s="15" t="s">
        <v>63</v>
      </c>
      <c r="E62" s="15" t="s">
        <v>63</v>
      </c>
      <c r="F62" s="15" t="s">
        <v>63</v>
      </c>
    </row>
    <row r="63" spans="1:6" x14ac:dyDescent="0.25">
      <c r="A63" s="16" t="s">
        <v>314</v>
      </c>
      <c r="B63" s="17">
        <v>60000</v>
      </c>
      <c r="C63" s="15" t="s">
        <v>63</v>
      </c>
      <c r="D63" s="15" t="s">
        <v>63</v>
      </c>
      <c r="E63" s="17">
        <v>47300</v>
      </c>
      <c r="F63" s="17">
        <v>52800</v>
      </c>
    </row>
    <row r="64" spans="1:6" x14ac:dyDescent="0.25">
      <c r="A64" s="16" t="s">
        <v>313</v>
      </c>
      <c r="B64" s="17">
        <v>664900</v>
      </c>
      <c r="C64" s="15" t="s">
        <v>63</v>
      </c>
      <c r="D64" s="15" t="s">
        <v>63</v>
      </c>
      <c r="E64" s="17">
        <v>827600</v>
      </c>
      <c r="F64" s="17">
        <v>1007100</v>
      </c>
    </row>
    <row r="65" spans="1:6" x14ac:dyDescent="0.25">
      <c r="A65" s="16" t="s">
        <v>312</v>
      </c>
      <c r="B65" s="17">
        <v>198900</v>
      </c>
      <c r="C65" s="15" t="s">
        <v>63</v>
      </c>
      <c r="D65" s="15" t="s">
        <v>63</v>
      </c>
      <c r="E65" s="17">
        <v>302300</v>
      </c>
      <c r="F65" s="17">
        <v>310000</v>
      </c>
    </row>
    <row r="66" spans="1:6" x14ac:dyDescent="0.25">
      <c r="A66" s="16" t="s">
        <v>311</v>
      </c>
      <c r="B66" s="15" t="s">
        <v>63</v>
      </c>
      <c r="C66" s="15" t="s">
        <v>63</v>
      </c>
      <c r="D66" s="15" t="s">
        <v>63</v>
      </c>
      <c r="E66" s="15" t="s">
        <v>63</v>
      </c>
      <c r="F66" s="15" t="s">
        <v>63</v>
      </c>
    </row>
    <row r="67" spans="1:6" x14ac:dyDescent="0.25">
      <c r="A67" s="16" t="s">
        <v>262</v>
      </c>
      <c r="B67" s="15" t="s">
        <v>63</v>
      </c>
      <c r="C67" s="15" t="s">
        <v>63</v>
      </c>
      <c r="D67" s="15" t="s">
        <v>63</v>
      </c>
      <c r="E67" s="15" t="s">
        <v>63</v>
      </c>
      <c r="F67" s="15" t="s">
        <v>63</v>
      </c>
    </row>
    <row r="68" spans="1:6" x14ac:dyDescent="0.25">
      <c r="A68" s="16" t="s">
        <v>131</v>
      </c>
      <c r="B68" s="22">
        <v>923800</v>
      </c>
      <c r="C68" s="29" t="s">
        <v>63</v>
      </c>
      <c r="D68" s="29" t="s">
        <v>63</v>
      </c>
      <c r="E68" s="22">
        <v>1177200</v>
      </c>
      <c r="F68" s="22">
        <v>1369900</v>
      </c>
    </row>
    <row r="69" spans="1:6" x14ac:dyDescent="0.25">
      <c r="A69" s="16" t="s">
        <v>2</v>
      </c>
      <c r="B69" s="16"/>
      <c r="C69" s="16"/>
      <c r="D69" s="16"/>
      <c r="E69" s="16"/>
      <c r="F69" s="16"/>
    </row>
    <row r="70" spans="1:6" x14ac:dyDescent="0.25">
      <c r="A70" s="19" t="s">
        <v>117</v>
      </c>
      <c r="B70" s="16"/>
      <c r="C70" s="16"/>
      <c r="D70" s="16"/>
      <c r="E70" s="16"/>
      <c r="F70" s="16"/>
    </row>
    <row r="71" spans="1:6" x14ac:dyDescent="0.25">
      <c r="A71" s="16" t="s">
        <v>192</v>
      </c>
      <c r="B71" s="17">
        <v>-72200</v>
      </c>
      <c r="C71" s="17">
        <v>-71000</v>
      </c>
      <c r="D71" s="17">
        <v>-72400</v>
      </c>
      <c r="E71" s="17">
        <v>-45800</v>
      </c>
      <c r="F71" s="17">
        <v>-45700</v>
      </c>
    </row>
    <row r="72" spans="1:6" x14ac:dyDescent="0.25">
      <c r="A72" s="16" t="s">
        <v>315</v>
      </c>
      <c r="B72" s="17">
        <v>73900</v>
      </c>
      <c r="C72" s="17">
        <v>59900</v>
      </c>
      <c r="D72" s="17">
        <v>44700</v>
      </c>
      <c r="E72" s="17">
        <v>3100</v>
      </c>
      <c r="F72" s="17">
        <v>-20900</v>
      </c>
    </row>
    <row r="73" spans="1:6" x14ac:dyDescent="0.25">
      <c r="A73" s="16" t="s">
        <v>314</v>
      </c>
      <c r="B73" s="17">
        <v>15900</v>
      </c>
      <c r="C73" s="17">
        <v>13600</v>
      </c>
      <c r="D73" s="17">
        <v>13100</v>
      </c>
      <c r="E73" s="17">
        <v>11500</v>
      </c>
      <c r="F73" s="17">
        <v>13100</v>
      </c>
    </row>
    <row r="74" spans="1:6" x14ac:dyDescent="0.25">
      <c r="A74" s="16" t="s">
        <v>313</v>
      </c>
      <c r="B74" s="17">
        <v>46700</v>
      </c>
      <c r="C74" s="17">
        <v>35200</v>
      </c>
      <c r="D74" s="17">
        <v>132700</v>
      </c>
      <c r="E74" s="17">
        <v>119900</v>
      </c>
      <c r="F74" s="17">
        <v>247500</v>
      </c>
    </row>
    <row r="75" spans="1:6" x14ac:dyDescent="0.25">
      <c r="A75" s="16" t="s">
        <v>312</v>
      </c>
      <c r="B75" s="17">
        <v>51800</v>
      </c>
      <c r="C75" s="17">
        <v>60200</v>
      </c>
      <c r="D75" s="17">
        <v>66100</v>
      </c>
      <c r="E75" s="17">
        <v>79300</v>
      </c>
      <c r="F75" s="17">
        <v>83100</v>
      </c>
    </row>
    <row r="76" spans="1:6" x14ac:dyDescent="0.25">
      <c r="A76" s="16" t="s">
        <v>311</v>
      </c>
      <c r="B76" s="15" t="s">
        <v>63</v>
      </c>
      <c r="C76" s="15" t="s">
        <v>63</v>
      </c>
      <c r="D76" s="15" t="s">
        <v>63</v>
      </c>
      <c r="E76" s="15" t="s">
        <v>63</v>
      </c>
      <c r="F76" s="15" t="s">
        <v>63</v>
      </c>
    </row>
    <row r="77" spans="1:6" x14ac:dyDescent="0.25">
      <c r="A77" s="16" t="s">
        <v>262</v>
      </c>
      <c r="B77" s="17">
        <v>53700</v>
      </c>
      <c r="C77" s="17">
        <v>27100</v>
      </c>
      <c r="D77" s="17">
        <v>43700</v>
      </c>
      <c r="E77" s="17">
        <v>32300</v>
      </c>
      <c r="F77" s="17">
        <v>45800</v>
      </c>
    </row>
    <row r="78" spans="1:6" x14ac:dyDescent="0.25">
      <c r="A78" s="16" t="s">
        <v>131</v>
      </c>
      <c r="B78" s="22">
        <v>169800</v>
      </c>
      <c r="C78" s="22">
        <v>125000</v>
      </c>
      <c r="D78" s="22">
        <v>227900</v>
      </c>
      <c r="E78" s="22">
        <v>200300</v>
      </c>
      <c r="F78" s="22">
        <v>322900</v>
      </c>
    </row>
    <row r="79" spans="1:6" x14ac:dyDescent="0.25">
      <c r="A79" s="16" t="s">
        <v>2</v>
      </c>
      <c r="B79" s="16"/>
      <c r="C79" s="16"/>
      <c r="D79" s="16"/>
      <c r="E79" s="16"/>
      <c r="F79" s="16"/>
    </row>
    <row r="80" spans="1:6" x14ac:dyDescent="0.25">
      <c r="A80" s="19" t="s">
        <v>68</v>
      </c>
      <c r="B80" s="16"/>
      <c r="C80" s="16"/>
      <c r="D80" s="16"/>
      <c r="E80" s="16"/>
      <c r="F80" s="16"/>
    </row>
    <row r="81" spans="1:6" x14ac:dyDescent="0.25">
      <c r="A81" s="16" t="s">
        <v>192</v>
      </c>
      <c r="B81" s="17">
        <v>-60100</v>
      </c>
      <c r="C81" s="17">
        <v>-62800</v>
      </c>
      <c r="D81" s="17">
        <v>-106400</v>
      </c>
      <c r="E81" s="17">
        <v>-50500</v>
      </c>
      <c r="F81" s="17">
        <v>-70800</v>
      </c>
    </row>
    <row r="82" spans="1:6" x14ac:dyDescent="0.25">
      <c r="A82" s="16" t="s">
        <v>315</v>
      </c>
      <c r="B82" s="17">
        <v>228400</v>
      </c>
      <c r="C82" s="17">
        <v>246000</v>
      </c>
      <c r="D82" s="17">
        <v>260800</v>
      </c>
      <c r="E82" s="17">
        <v>279200</v>
      </c>
      <c r="F82" s="17">
        <v>324400</v>
      </c>
    </row>
    <row r="83" spans="1:6" x14ac:dyDescent="0.25">
      <c r="A83" s="16" t="s">
        <v>314</v>
      </c>
      <c r="B83" s="17">
        <v>44100</v>
      </c>
      <c r="C83" s="17">
        <v>43200</v>
      </c>
      <c r="D83" s="17">
        <v>39000</v>
      </c>
      <c r="E83" s="17">
        <v>35800</v>
      </c>
      <c r="F83" s="17">
        <v>39700</v>
      </c>
    </row>
    <row r="84" spans="1:6" x14ac:dyDescent="0.25">
      <c r="A84" s="16" t="s">
        <v>313</v>
      </c>
      <c r="B84" s="17">
        <v>617000</v>
      </c>
      <c r="C84" s="17">
        <v>649900</v>
      </c>
      <c r="D84" s="17">
        <v>690400</v>
      </c>
      <c r="E84" s="17">
        <v>706500</v>
      </c>
      <c r="F84" s="17">
        <v>758400</v>
      </c>
    </row>
    <row r="85" spans="1:6" x14ac:dyDescent="0.25">
      <c r="A85" s="16" t="s">
        <v>312</v>
      </c>
      <c r="B85" s="17">
        <v>147100</v>
      </c>
      <c r="C85" s="17">
        <v>170300</v>
      </c>
      <c r="D85" s="17">
        <v>203500</v>
      </c>
      <c r="E85" s="17">
        <v>223000</v>
      </c>
      <c r="F85" s="17">
        <v>226900</v>
      </c>
    </row>
    <row r="86" spans="1:6" x14ac:dyDescent="0.25">
      <c r="A86" s="16" t="s">
        <v>311</v>
      </c>
      <c r="B86" s="15" t="s">
        <v>63</v>
      </c>
      <c r="C86" s="15" t="s">
        <v>63</v>
      </c>
      <c r="D86" s="15" t="s">
        <v>63</v>
      </c>
      <c r="E86" s="15" t="s">
        <v>63</v>
      </c>
      <c r="F86" s="15" t="s">
        <v>63</v>
      </c>
    </row>
    <row r="87" spans="1:6" x14ac:dyDescent="0.25">
      <c r="A87" s="16" t="s">
        <v>262</v>
      </c>
      <c r="B87" s="17">
        <v>82800</v>
      </c>
      <c r="C87" s="17">
        <v>87400</v>
      </c>
      <c r="D87" s="17">
        <v>112600</v>
      </c>
      <c r="E87" s="17">
        <v>106300</v>
      </c>
      <c r="F87" s="17">
        <v>129500</v>
      </c>
    </row>
    <row r="88" spans="1:6" x14ac:dyDescent="0.25">
      <c r="A88" s="16" t="s">
        <v>131</v>
      </c>
      <c r="B88" s="22">
        <v>1059300</v>
      </c>
      <c r="C88" s="22">
        <v>1134000</v>
      </c>
      <c r="D88" s="22">
        <v>1199900</v>
      </c>
      <c r="E88" s="22">
        <v>1300300</v>
      </c>
      <c r="F88" s="22">
        <v>1408100</v>
      </c>
    </row>
    <row r="89" spans="1:6" x14ac:dyDescent="0.25">
      <c r="A89" s="16" t="s">
        <v>2</v>
      </c>
      <c r="B89" s="16"/>
      <c r="C89" s="16"/>
      <c r="D89" s="16"/>
      <c r="E89" s="16"/>
      <c r="F89" s="16"/>
    </row>
    <row r="90" spans="1:6" x14ac:dyDescent="0.25">
      <c r="A90" s="19" t="s">
        <v>65</v>
      </c>
      <c r="B90" s="16"/>
      <c r="C90" s="16"/>
      <c r="D90" s="16"/>
      <c r="E90" s="16"/>
      <c r="F90" s="16"/>
    </row>
    <row r="91" spans="1:6" x14ac:dyDescent="0.25">
      <c r="A91" s="16" t="s">
        <v>192</v>
      </c>
      <c r="B91" s="17">
        <v>959600</v>
      </c>
      <c r="C91" s="17">
        <v>814000</v>
      </c>
      <c r="D91" s="17">
        <v>762200</v>
      </c>
      <c r="E91" s="17">
        <v>785300</v>
      </c>
      <c r="F91" s="17">
        <v>774000</v>
      </c>
    </row>
    <row r="92" spans="1:6" x14ac:dyDescent="0.25">
      <c r="A92" s="16" t="s">
        <v>315</v>
      </c>
      <c r="B92" s="17">
        <v>3227200</v>
      </c>
      <c r="C92" s="17">
        <v>3654100</v>
      </c>
      <c r="D92" s="17">
        <v>4455200</v>
      </c>
      <c r="E92" s="17">
        <v>4627700</v>
      </c>
      <c r="F92" s="17">
        <v>5320600</v>
      </c>
    </row>
    <row r="93" spans="1:6" x14ac:dyDescent="0.25">
      <c r="A93" s="16" t="s">
        <v>314</v>
      </c>
      <c r="B93" s="17">
        <v>1147900</v>
      </c>
      <c r="C93" s="17">
        <v>1237800</v>
      </c>
      <c r="D93" s="17">
        <v>1336200</v>
      </c>
      <c r="E93" s="17">
        <v>1506100</v>
      </c>
      <c r="F93" s="17">
        <v>1639600</v>
      </c>
    </row>
    <row r="94" spans="1:6" x14ac:dyDescent="0.25">
      <c r="A94" s="16" t="s">
        <v>313</v>
      </c>
      <c r="B94" s="17">
        <v>23407000</v>
      </c>
      <c r="C94" s="17">
        <v>23934800</v>
      </c>
      <c r="D94" s="17">
        <v>24599200</v>
      </c>
      <c r="E94" s="17">
        <v>25687900</v>
      </c>
      <c r="F94" s="17">
        <v>27384000</v>
      </c>
    </row>
    <row r="95" spans="1:6" x14ac:dyDescent="0.25">
      <c r="A95" s="16" t="s">
        <v>312</v>
      </c>
      <c r="B95" s="17">
        <v>6483300</v>
      </c>
      <c r="C95" s="17">
        <v>6932500</v>
      </c>
      <c r="D95" s="17">
        <v>7471800</v>
      </c>
      <c r="E95" s="17">
        <v>7853400</v>
      </c>
      <c r="F95" s="17">
        <v>8101000</v>
      </c>
    </row>
    <row r="96" spans="1:6" x14ac:dyDescent="0.25">
      <c r="A96" s="16" t="s">
        <v>311</v>
      </c>
      <c r="B96" s="17">
        <v>-3414500</v>
      </c>
      <c r="C96" s="17">
        <v>-3344500</v>
      </c>
      <c r="D96" s="17">
        <v>-3361200</v>
      </c>
      <c r="E96" s="17">
        <v>-3264600</v>
      </c>
      <c r="F96" s="17">
        <v>-3256500</v>
      </c>
    </row>
    <row r="97" spans="1:6" x14ac:dyDescent="0.25">
      <c r="A97" s="16" t="s">
        <v>262</v>
      </c>
      <c r="B97" s="17">
        <v>1665300</v>
      </c>
      <c r="C97" s="17">
        <v>1723100</v>
      </c>
      <c r="D97" s="17">
        <v>1764700</v>
      </c>
      <c r="E97" s="17">
        <v>1792700</v>
      </c>
      <c r="F97" s="17">
        <v>1909400</v>
      </c>
    </row>
    <row r="98" spans="1:6" x14ac:dyDescent="0.25">
      <c r="A98" s="16" t="s">
        <v>131</v>
      </c>
      <c r="B98" s="22">
        <v>33475800</v>
      </c>
      <c r="C98" s="22">
        <v>34951800</v>
      </c>
      <c r="D98" s="22">
        <v>37028100</v>
      </c>
      <c r="E98" s="22">
        <v>38988500</v>
      </c>
      <c r="F98" s="22">
        <v>41872100</v>
      </c>
    </row>
    <row r="99" spans="1:6" x14ac:dyDescent="0.25">
      <c r="A99" s="16" t="s">
        <v>2</v>
      </c>
      <c r="B99" s="16"/>
      <c r="C99" s="16"/>
      <c r="D99" s="16"/>
      <c r="E99" s="16"/>
      <c r="F99" s="16"/>
    </row>
    <row r="100" spans="1:6" x14ac:dyDescent="0.25">
      <c r="A100" s="19" t="s">
        <v>116</v>
      </c>
      <c r="B100" s="16"/>
      <c r="C100" s="16"/>
      <c r="D100" s="16"/>
      <c r="E100" s="16"/>
      <c r="F100" s="16"/>
    </row>
    <row r="101" spans="1:6" x14ac:dyDescent="0.25">
      <c r="A101" s="16" t="s">
        <v>192</v>
      </c>
      <c r="B101" s="17">
        <v>29100</v>
      </c>
      <c r="C101" s="17">
        <v>24300</v>
      </c>
      <c r="D101" s="17">
        <v>25100</v>
      </c>
      <c r="E101" s="17">
        <v>25900</v>
      </c>
      <c r="F101" s="17">
        <v>25000</v>
      </c>
    </row>
    <row r="102" spans="1:6" x14ac:dyDescent="0.25">
      <c r="A102" s="16" t="s">
        <v>315</v>
      </c>
      <c r="B102" s="17">
        <v>75700</v>
      </c>
      <c r="C102" s="17">
        <v>92000</v>
      </c>
      <c r="D102" s="17">
        <v>98900</v>
      </c>
      <c r="E102" s="17">
        <v>125300</v>
      </c>
      <c r="F102" s="17">
        <v>139200</v>
      </c>
    </row>
    <row r="103" spans="1:6" x14ac:dyDescent="0.25">
      <c r="A103" s="16" t="s">
        <v>314</v>
      </c>
      <c r="B103" s="17">
        <v>24100</v>
      </c>
      <c r="C103" s="17">
        <v>27500</v>
      </c>
      <c r="D103" s="17">
        <v>33500</v>
      </c>
      <c r="E103" s="17">
        <v>38100</v>
      </c>
      <c r="F103" s="17">
        <v>40900</v>
      </c>
    </row>
    <row r="104" spans="1:6" x14ac:dyDescent="0.25">
      <c r="A104" s="16" t="s">
        <v>313</v>
      </c>
      <c r="B104" s="17">
        <v>546600</v>
      </c>
      <c r="C104" s="17">
        <v>617000</v>
      </c>
      <c r="D104" s="17">
        <v>674500</v>
      </c>
      <c r="E104" s="17">
        <v>726900</v>
      </c>
      <c r="F104" s="17">
        <v>754700</v>
      </c>
    </row>
    <row r="105" spans="1:6" x14ac:dyDescent="0.25">
      <c r="A105" s="16" t="s">
        <v>312</v>
      </c>
      <c r="B105" s="17">
        <v>170300</v>
      </c>
      <c r="C105" s="17">
        <v>181300</v>
      </c>
      <c r="D105" s="17">
        <v>196700</v>
      </c>
      <c r="E105" s="17">
        <v>218100</v>
      </c>
      <c r="F105" s="17">
        <v>230900</v>
      </c>
    </row>
    <row r="106" spans="1:6" x14ac:dyDescent="0.25">
      <c r="A106" s="16" t="s">
        <v>311</v>
      </c>
      <c r="B106" s="15" t="s">
        <v>63</v>
      </c>
      <c r="C106" s="17">
        <v>-15800</v>
      </c>
      <c r="D106" s="17">
        <v>-52800</v>
      </c>
      <c r="E106" s="17">
        <v>-60000</v>
      </c>
      <c r="F106" s="17">
        <v>-68100</v>
      </c>
    </row>
    <row r="107" spans="1:6" x14ac:dyDescent="0.25">
      <c r="A107" s="16" t="s">
        <v>262</v>
      </c>
      <c r="B107" s="15" t="s">
        <v>63</v>
      </c>
      <c r="C107" s="15" t="s">
        <v>63</v>
      </c>
      <c r="D107" s="15" t="s">
        <v>63</v>
      </c>
      <c r="E107" s="15" t="s">
        <v>63</v>
      </c>
      <c r="F107" s="15" t="s">
        <v>63</v>
      </c>
    </row>
    <row r="108" spans="1:6" x14ac:dyDescent="0.25">
      <c r="A108" s="16" t="s">
        <v>131</v>
      </c>
      <c r="B108" s="22">
        <v>845800</v>
      </c>
      <c r="C108" s="22">
        <v>926300</v>
      </c>
      <c r="D108" s="22">
        <v>975900</v>
      </c>
      <c r="E108" s="22">
        <v>1074300</v>
      </c>
      <c r="F108" s="22">
        <v>1122600</v>
      </c>
    </row>
    <row r="109" spans="1:6" x14ac:dyDescent="0.25">
      <c r="A109" s="16" t="s">
        <v>2</v>
      </c>
      <c r="B109" s="16"/>
      <c r="C109" s="16"/>
      <c r="D109" s="16"/>
      <c r="E109" s="16"/>
      <c r="F109" s="16"/>
    </row>
    <row r="110" spans="1:6" x14ac:dyDescent="0.25">
      <c r="A110" s="19" t="s">
        <v>115</v>
      </c>
      <c r="B110" s="16"/>
      <c r="C110" s="16"/>
      <c r="D110" s="16"/>
      <c r="E110" s="16"/>
      <c r="F110" s="16"/>
    </row>
    <row r="111" spans="1:6" x14ac:dyDescent="0.25">
      <c r="A111" s="16" t="s">
        <v>192</v>
      </c>
      <c r="B111" s="17">
        <v>-39700</v>
      </c>
      <c r="C111" s="17">
        <v>-26500</v>
      </c>
      <c r="D111" s="17">
        <v>-33100</v>
      </c>
      <c r="E111" s="17">
        <v>-18100</v>
      </c>
      <c r="F111" s="17">
        <v>-16300</v>
      </c>
    </row>
    <row r="112" spans="1:6" x14ac:dyDescent="0.25">
      <c r="A112" s="16" t="s">
        <v>315</v>
      </c>
      <c r="B112" s="17">
        <v>-260600</v>
      </c>
      <c r="C112" s="17">
        <v>-389900</v>
      </c>
      <c r="D112" s="17">
        <v>-661800</v>
      </c>
      <c r="E112" s="17">
        <v>-335300</v>
      </c>
      <c r="F112" s="17">
        <v>-483800</v>
      </c>
    </row>
    <row r="113" spans="1:6" x14ac:dyDescent="0.25">
      <c r="A113" s="16" t="s">
        <v>314</v>
      </c>
      <c r="B113" s="17">
        <v>-103600</v>
      </c>
      <c r="C113" s="17">
        <v>-109100</v>
      </c>
      <c r="D113" s="17">
        <v>-144300</v>
      </c>
      <c r="E113" s="17">
        <v>-95900</v>
      </c>
      <c r="F113" s="17">
        <v>-101100</v>
      </c>
    </row>
    <row r="114" spans="1:6" x14ac:dyDescent="0.25">
      <c r="A114" s="16" t="s">
        <v>313</v>
      </c>
      <c r="B114" s="17">
        <v>-1466100</v>
      </c>
      <c r="C114" s="17">
        <v>-1378600</v>
      </c>
      <c r="D114" s="17">
        <v>-1382400</v>
      </c>
      <c r="E114" s="17">
        <v>-1389700</v>
      </c>
      <c r="F114" s="17">
        <v>-1610800</v>
      </c>
    </row>
    <row r="115" spans="1:6" x14ac:dyDescent="0.25">
      <c r="A115" s="16" t="s">
        <v>312</v>
      </c>
      <c r="B115" s="17">
        <v>-547100</v>
      </c>
      <c r="C115" s="17">
        <v>-624900</v>
      </c>
      <c r="D115" s="17">
        <v>-652700</v>
      </c>
      <c r="E115" s="17">
        <v>-533700</v>
      </c>
      <c r="F115" s="17">
        <v>-484900</v>
      </c>
    </row>
    <row r="116" spans="1:6" x14ac:dyDescent="0.25">
      <c r="A116" s="16" t="s">
        <v>311</v>
      </c>
      <c r="B116" s="15" t="s">
        <v>63</v>
      </c>
      <c r="C116" s="15" t="s">
        <v>63</v>
      </c>
      <c r="D116" s="15" t="s">
        <v>63</v>
      </c>
      <c r="E116" s="15" t="s">
        <v>63</v>
      </c>
      <c r="F116" s="15" t="s">
        <v>63</v>
      </c>
    </row>
    <row r="117" spans="1:6" x14ac:dyDescent="0.25">
      <c r="A117" s="16" t="s">
        <v>262</v>
      </c>
      <c r="B117" s="15" t="s">
        <v>63</v>
      </c>
      <c r="C117" s="15" t="s">
        <v>63</v>
      </c>
      <c r="D117" s="15" t="s">
        <v>63</v>
      </c>
      <c r="E117" s="15" t="s">
        <v>63</v>
      </c>
      <c r="F117" s="15" t="s">
        <v>63</v>
      </c>
    </row>
    <row r="118" spans="1:6" x14ac:dyDescent="0.25">
      <c r="A118" s="16" t="s">
        <v>131</v>
      </c>
      <c r="B118" s="22">
        <v>-2417100</v>
      </c>
      <c r="C118" s="22">
        <v>-2529000</v>
      </c>
      <c r="D118" s="22">
        <v>-2874300</v>
      </c>
      <c r="E118" s="22">
        <v>-2372700</v>
      </c>
      <c r="F118" s="22">
        <v>-2696900</v>
      </c>
    </row>
    <row r="119" spans="1:6" x14ac:dyDescent="0.25">
      <c r="A119" s="16"/>
    </row>
    <row r="120" spans="1:6" ht="16.2" thickBot="1" x14ac:dyDescent="0.35">
      <c r="A120" s="50" t="s">
        <v>128</v>
      </c>
      <c r="B120" s="5"/>
      <c r="C120" s="5"/>
      <c r="D120" s="5"/>
      <c r="E120" s="5"/>
      <c r="F120" s="5"/>
    </row>
    <row r="121" spans="1:6" x14ac:dyDescent="0.25">
      <c r="A121" s="27" t="s">
        <v>127</v>
      </c>
      <c r="B121" s="26" t="s">
        <v>126</v>
      </c>
      <c r="C121" s="26" t="s">
        <v>125</v>
      </c>
      <c r="D121" s="26" t="s">
        <v>124</v>
      </c>
      <c r="E121" s="26" t="s">
        <v>123</v>
      </c>
      <c r="F121" s="26" t="s">
        <v>189</v>
      </c>
    </row>
    <row r="122" spans="1:6" x14ac:dyDescent="0.25">
      <c r="A122" s="16" t="s">
        <v>74</v>
      </c>
      <c r="B122" s="20">
        <v>43465</v>
      </c>
      <c r="C122" s="20">
        <v>43830</v>
      </c>
      <c r="D122" s="20">
        <v>44196</v>
      </c>
      <c r="E122" s="20">
        <v>44561</v>
      </c>
      <c r="F122" s="20">
        <v>44926</v>
      </c>
    </row>
    <row r="123" spans="1:6" x14ac:dyDescent="0.25">
      <c r="A123" s="16" t="s">
        <v>122</v>
      </c>
      <c r="B123" s="15" t="s">
        <v>0</v>
      </c>
      <c r="C123" s="15" t="s">
        <v>0</v>
      </c>
      <c r="D123" s="15" t="s">
        <v>0</v>
      </c>
      <c r="E123" s="15" t="s">
        <v>0</v>
      </c>
      <c r="F123" s="15" t="s">
        <v>0</v>
      </c>
    </row>
    <row r="124" spans="1:6" x14ac:dyDescent="0.25">
      <c r="A124" s="16" t="s">
        <v>2</v>
      </c>
      <c r="B124" s="16"/>
      <c r="C124" s="16"/>
      <c r="D124" s="16"/>
      <c r="E124" s="16"/>
      <c r="F124" s="16"/>
    </row>
    <row r="125" spans="1:6" x14ac:dyDescent="0.25">
      <c r="A125" s="19" t="s">
        <v>121</v>
      </c>
      <c r="B125" s="16"/>
      <c r="C125" s="16"/>
      <c r="D125" s="16"/>
      <c r="E125" s="16"/>
      <c r="F125" s="16"/>
    </row>
    <row r="126" spans="1:6" x14ac:dyDescent="0.25">
      <c r="A126" s="16" t="s">
        <v>3</v>
      </c>
      <c r="B126" s="17">
        <v>7679500</v>
      </c>
      <c r="C126" s="17">
        <v>7523100</v>
      </c>
      <c r="D126" s="17">
        <v>7241700</v>
      </c>
      <c r="E126" s="17">
        <v>8316000</v>
      </c>
      <c r="F126" s="17">
        <v>9597400</v>
      </c>
    </row>
    <row r="127" spans="1:6" x14ac:dyDescent="0.25">
      <c r="A127" s="16" t="s">
        <v>130</v>
      </c>
      <c r="B127" s="22">
        <v>7679500</v>
      </c>
      <c r="C127" s="22">
        <v>7523100</v>
      </c>
      <c r="D127" s="22">
        <v>7241700</v>
      </c>
      <c r="E127" s="22">
        <v>8316000</v>
      </c>
      <c r="F127" s="22">
        <v>9597400</v>
      </c>
    </row>
    <row r="128" spans="1:6" x14ac:dyDescent="0.25">
      <c r="A128" s="16" t="s">
        <v>2</v>
      </c>
      <c r="B128" s="16"/>
      <c r="C128" s="16"/>
      <c r="D128" s="16"/>
      <c r="E128" s="16"/>
      <c r="F128" s="16"/>
    </row>
    <row r="129" spans="1:6" x14ac:dyDescent="0.25">
      <c r="A129" s="19" t="s">
        <v>120</v>
      </c>
      <c r="B129" s="16"/>
      <c r="C129" s="16"/>
      <c r="D129" s="16"/>
      <c r="E129" s="16"/>
      <c r="F129" s="16"/>
    </row>
    <row r="130" spans="1:6" x14ac:dyDescent="0.25">
      <c r="A130" s="16" t="s">
        <v>3</v>
      </c>
      <c r="B130" s="17">
        <v>1468400</v>
      </c>
      <c r="C130" s="17">
        <v>1531400</v>
      </c>
      <c r="D130" s="17">
        <v>1706100</v>
      </c>
      <c r="E130" s="17">
        <v>1714900</v>
      </c>
      <c r="F130" s="17">
        <v>1924200</v>
      </c>
    </row>
    <row r="131" spans="1:6" x14ac:dyDescent="0.25">
      <c r="A131" s="16" t="s">
        <v>130</v>
      </c>
      <c r="B131" s="22">
        <v>1468400</v>
      </c>
      <c r="C131" s="22">
        <v>1531400</v>
      </c>
      <c r="D131" s="22">
        <v>1706100</v>
      </c>
      <c r="E131" s="22">
        <v>1714900</v>
      </c>
      <c r="F131" s="22">
        <v>1924200</v>
      </c>
    </row>
    <row r="132" spans="1:6" x14ac:dyDescent="0.25">
      <c r="A132" s="16" t="s">
        <v>2</v>
      </c>
      <c r="B132" s="16"/>
      <c r="C132" s="16"/>
      <c r="D132" s="16"/>
      <c r="E132" s="16"/>
      <c r="F132" s="16"/>
    </row>
    <row r="133" spans="1:6" x14ac:dyDescent="0.25">
      <c r="A133" s="19" t="s">
        <v>119</v>
      </c>
      <c r="B133" s="16"/>
      <c r="C133" s="16"/>
      <c r="D133" s="16"/>
      <c r="E133" s="16"/>
      <c r="F133" s="16"/>
    </row>
    <row r="134" spans="1:6" x14ac:dyDescent="0.25">
      <c r="A134" s="16" t="s">
        <v>3</v>
      </c>
      <c r="B134" s="17">
        <v>-445100</v>
      </c>
      <c r="C134" s="17">
        <v>-501500</v>
      </c>
      <c r="D134" s="17">
        <v>-493700</v>
      </c>
      <c r="E134" s="17">
        <v>-471100</v>
      </c>
      <c r="F134" s="17">
        <v>-515100</v>
      </c>
    </row>
    <row r="135" spans="1:6" x14ac:dyDescent="0.25">
      <c r="A135" s="16" t="s">
        <v>130</v>
      </c>
      <c r="B135" s="22">
        <v>-445100</v>
      </c>
      <c r="C135" s="22">
        <v>-501500</v>
      </c>
      <c r="D135" s="22">
        <v>-493700</v>
      </c>
      <c r="E135" s="22">
        <v>-471100</v>
      </c>
      <c r="F135" s="22">
        <v>-515100</v>
      </c>
    </row>
    <row r="136" spans="1:6" x14ac:dyDescent="0.25">
      <c r="A136" s="16" t="s">
        <v>2</v>
      </c>
      <c r="B136" s="16"/>
      <c r="C136" s="16"/>
      <c r="D136" s="16"/>
      <c r="E136" s="16"/>
      <c r="F136" s="16"/>
    </row>
    <row r="137" spans="1:6" x14ac:dyDescent="0.25">
      <c r="A137" s="19" t="s">
        <v>118</v>
      </c>
      <c r="B137" s="16"/>
      <c r="C137" s="16"/>
      <c r="D137" s="16"/>
      <c r="E137" s="16"/>
      <c r="F137" s="16"/>
    </row>
    <row r="138" spans="1:6" x14ac:dyDescent="0.25">
      <c r="A138" s="16" t="s">
        <v>3</v>
      </c>
      <c r="B138" s="17">
        <v>1230300</v>
      </c>
      <c r="C138" s="17">
        <v>1259700</v>
      </c>
      <c r="D138" s="17">
        <v>1429300</v>
      </c>
      <c r="E138" s="17">
        <v>1498800</v>
      </c>
      <c r="F138" s="17">
        <v>1732600</v>
      </c>
    </row>
    <row r="139" spans="1:6" x14ac:dyDescent="0.25">
      <c r="A139" s="16" t="s">
        <v>130</v>
      </c>
      <c r="B139" s="22">
        <v>1230300</v>
      </c>
      <c r="C139" s="22">
        <v>1259700</v>
      </c>
      <c r="D139" s="22">
        <v>1429300</v>
      </c>
      <c r="E139" s="22">
        <v>1498800</v>
      </c>
      <c r="F139" s="22">
        <v>1732600</v>
      </c>
    </row>
    <row r="140" spans="1:6" x14ac:dyDescent="0.25">
      <c r="A140" s="16" t="s">
        <v>2</v>
      </c>
      <c r="B140" s="16"/>
      <c r="C140" s="16"/>
      <c r="D140" s="16"/>
      <c r="E140" s="16"/>
      <c r="F140" s="16"/>
    </row>
    <row r="141" spans="1:6" x14ac:dyDescent="0.25">
      <c r="A141" s="19" t="s">
        <v>117</v>
      </c>
      <c r="B141" s="16"/>
      <c r="C141" s="16"/>
      <c r="D141" s="16"/>
      <c r="E141" s="16"/>
      <c r="F141" s="16"/>
    </row>
    <row r="142" spans="1:6" x14ac:dyDescent="0.25">
      <c r="A142" s="16" t="s">
        <v>3</v>
      </c>
      <c r="B142" s="17">
        <v>169800</v>
      </c>
      <c r="C142" s="17">
        <v>125000</v>
      </c>
      <c r="D142" s="17">
        <v>227900</v>
      </c>
      <c r="E142" s="17">
        <v>200300</v>
      </c>
      <c r="F142" s="17">
        <v>322900</v>
      </c>
    </row>
    <row r="143" spans="1:6" x14ac:dyDescent="0.25">
      <c r="A143" s="16" t="s">
        <v>130</v>
      </c>
      <c r="B143" s="22">
        <v>169800</v>
      </c>
      <c r="C143" s="22">
        <v>125000</v>
      </c>
      <c r="D143" s="22">
        <v>227900</v>
      </c>
      <c r="E143" s="22">
        <v>200300</v>
      </c>
      <c r="F143" s="22">
        <v>322900</v>
      </c>
    </row>
    <row r="144" spans="1:6" x14ac:dyDescent="0.25">
      <c r="A144" s="16" t="s">
        <v>2</v>
      </c>
      <c r="B144" s="16"/>
      <c r="C144" s="16"/>
      <c r="D144" s="16"/>
      <c r="E144" s="16"/>
      <c r="F144" s="16"/>
    </row>
    <row r="145" spans="1:6" x14ac:dyDescent="0.25">
      <c r="A145" s="19" t="s">
        <v>68</v>
      </c>
      <c r="B145" s="16"/>
      <c r="C145" s="16"/>
      <c r="D145" s="16"/>
      <c r="E145" s="16"/>
      <c r="F145" s="16"/>
    </row>
    <row r="146" spans="1:6" x14ac:dyDescent="0.25">
      <c r="A146" s="16" t="s">
        <v>3</v>
      </c>
      <c r="B146" s="17">
        <v>1059300</v>
      </c>
      <c r="C146" s="17">
        <v>1134000</v>
      </c>
      <c r="D146" s="17">
        <v>1199900</v>
      </c>
      <c r="E146" s="17">
        <v>1300300</v>
      </c>
      <c r="F146" s="17">
        <v>1408100</v>
      </c>
    </row>
    <row r="147" spans="1:6" x14ac:dyDescent="0.25">
      <c r="A147" s="16" t="s">
        <v>130</v>
      </c>
      <c r="B147" s="22">
        <v>1059300</v>
      </c>
      <c r="C147" s="22">
        <v>1134000</v>
      </c>
      <c r="D147" s="22">
        <v>1199900</v>
      </c>
      <c r="E147" s="22">
        <v>1300300</v>
      </c>
      <c r="F147" s="22">
        <v>1408100</v>
      </c>
    </row>
    <row r="148" spans="1:6" x14ac:dyDescent="0.25">
      <c r="A148" s="16" t="s">
        <v>2</v>
      </c>
      <c r="B148" s="16"/>
      <c r="C148" s="16"/>
      <c r="D148" s="16"/>
      <c r="E148" s="16"/>
      <c r="F148" s="16"/>
    </row>
    <row r="149" spans="1:6" x14ac:dyDescent="0.25">
      <c r="A149" s="19" t="s">
        <v>65</v>
      </c>
      <c r="B149" s="16"/>
      <c r="C149" s="16"/>
      <c r="D149" s="16"/>
      <c r="E149" s="16"/>
      <c r="F149" s="16"/>
    </row>
    <row r="150" spans="1:6" x14ac:dyDescent="0.25">
      <c r="A150" s="16" t="s">
        <v>3</v>
      </c>
      <c r="B150" s="15" t="s">
        <v>63</v>
      </c>
      <c r="C150" s="15" t="s">
        <v>63</v>
      </c>
      <c r="D150" s="15" t="s">
        <v>63</v>
      </c>
      <c r="E150" s="17">
        <v>38988500</v>
      </c>
      <c r="F150" s="17">
        <v>41872100</v>
      </c>
    </row>
    <row r="151" spans="1:6" x14ac:dyDescent="0.25">
      <c r="A151" s="16" t="s">
        <v>130</v>
      </c>
      <c r="B151" s="29" t="s">
        <v>63</v>
      </c>
      <c r="C151" s="29" t="s">
        <v>63</v>
      </c>
      <c r="D151" s="29" t="s">
        <v>63</v>
      </c>
      <c r="E151" s="22">
        <v>38988500</v>
      </c>
      <c r="F151" s="22">
        <v>41872100</v>
      </c>
    </row>
    <row r="152" spans="1:6" x14ac:dyDescent="0.25">
      <c r="A152" s="16" t="s">
        <v>2</v>
      </c>
      <c r="B152" s="16"/>
      <c r="C152" s="16"/>
      <c r="D152" s="16"/>
      <c r="E152" s="16"/>
      <c r="F152" s="16"/>
    </row>
    <row r="153" spans="1:6" x14ac:dyDescent="0.25">
      <c r="A153" s="19" t="s">
        <v>116</v>
      </c>
      <c r="B153" s="16"/>
      <c r="C153" s="16"/>
      <c r="D153" s="16"/>
      <c r="E153" s="16"/>
      <c r="F153" s="16"/>
    </row>
    <row r="154" spans="1:6" x14ac:dyDescent="0.25">
      <c r="A154" s="16" t="s">
        <v>3</v>
      </c>
      <c r="B154" s="17">
        <v>845800</v>
      </c>
      <c r="C154" s="17">
        <v>926300</v>
      </c>
      <c r="D154" s="17">
        <v>975900</v>
      </c>
      <c r="E154" s="17">
        <v>1074300</v>
      </c>
      <c r="F154" s="17">
        <v>1122600</v>
      </c>
    </row>
    <row r="155" spans="1:6" x14ac:dyDescent="0.25">
      <c r="A155" s="16" t="s">
        <v>130</v>
      </c>
      <c r="B155" s="22">
        <v>845800</v>
      </c>
      <c r="C155" s="22">
        <v>926300</v>
      </c>
      <c r="D155" s="22">
        <v>975900</v>
      </c>
      <c r="E155" s="22">
        <v>1074300</v>
      </c>
      <c r="F155" s="22">
        <v>1122600</v>
      </c>
    </row>
    <row r="156" spans="1:6" x14ac:dyDescent="0.25">
      <c r="A156" s="16" t="s">
        <v>2</v>
      </c>
      <c r="B156" s="16"/>
      <c r="C156" s="16"/>
      <c r="D156" s="16"/>
      <c r="E156" s="16"/>
      <c r="F156" s="16"/>
    </row>
    <row r="157" spans="1:6" x14ac:dyDescent="0.25">
      <c r="A157" s="19" t="s">
        <v>115</v>
      </c>
      <c r="B157" s="16"/>
      <c r="C157" s="16"/>
      <c r="D157" s="16"/>
      <c r="E157" s="16"/>
      <c r="F157" s="16"/>
    </row>
    <row r="158" spans="1:6" x14ac:dyDescent="0.25">
      <c r="A158" s="16" t="s">
        <v>3</v>
      </c>
      <c r="B158" s="17">
        <v>-2115700</v>
      </c>
      <c r="C158" s="17">
        <v>-2260800</v>
      </c>
      <c r="D158" s="17">
        <v>-2238800</v>
      </c>
      <c r="E158" s="17">
        <v>-2252800</v>
      </c>
      <c r="F158" s="17">
        <v>-2334100</v>
      </c>
    </row>
    <row r="159" spans="1:6" x14ac:dyDescent="0.25">
      <c r="A159" s="16" t="s">
        <v>130</v>
      </c>
      <c r="B159" s="22">
        <v>-2115700</v>
      </c>
      <c r="C159" s="22">
        <v>-2260800</v>
      </c>
      <c r="D159" s="22">
        <v>-2238800</v>
      </c>
      <c r="E159" s="22">
        <v>-2252800</v>
      </c>
      <c r="F159" s="22">
        <v>-2334100</v>
      </c>
    </row>
    <row r="160" spans="1:6" ht="15.6" x14ac:dyDescent="0.3">
      <c r="A160" s="46"/>
      <c r="B160" s="5"/>
      <c r="C160" s="5"/>
      <c r="D160" s="5"/>
      <c r="E160" s="5"/>
      <c r="F160" s="5"/>
    </row>
    <row r="161" spans="1:6" x14ac:dyDescent="0.25">
      <c r="A161" s="14" t="s">
        <v>81</v>
      </c>
    </row>
    <row r="162" spans="1:6" ht="16.2" thickBot="1" x14ac:dyDescent="0.35">
      <c r="A162" s="50" t="s">
        <v>129</v>
      </c>
      <c r="B162" s="5"/>
      <c r="C162" s="5"/>
      <c r="D162" s="5"/>
      <c r="E162" s="5"/>
      <c r="F162" s="5"/>
    </row>
    <row r="163" spans="1:6" x14ac:dyDescent="0.25">
      <c r="A163" s="27" t="s">
        <v>127</v>
      </c>
      <c r="B163" s="26" t="s">
        <v>126</v>
      </c>
      <c r="C163" s="26" t="s">
        <v>125</v>
      </c>
      <c r="D163" s="26" t="s">
        <v>124</v>
      </c>
      <c r="E163" s="26" t="s">
        <v>123</v>
      </c>
      <c r="F163" s="26" t="s">
        <v>189</v>
      </c>
    </row>
    <row r="164" spans="1:6" x14ac:dyDescent="0.25">
      <c r="A164" s="16" t="s">
        <v>74</v>
      </c>
      <c r="B164" s="20">
        <v>43465</v>
      </c>
      <c r="C164" s="20">
        <v>43830</v>
      </c>
      <c r="D164" s="20">
        <v>44196</v>
      </c>
      <c r="E164" s="20">
        <v>44561</v>
      </c>
      <c r="F164" s="20">
        <v>44926</v>
      </c>
    </row>
    <row r="165" spans="1:6" x14ac:dyDescent="0.25">
      <c r="A165" s="16" t="s">
        <v>122</v>
      </c>
      <c r="B165" s="15" t="s">
        <v>0</v>
      </c>
      <c r="C165" s="15" t="s">
        <v>0</v>
      </c>
      <c r="D165" s="15" t="s">
        <v>0</v>
      </c>
      <c r="E165" s="15" t="s">
        <v>0</v>
      </c>
      <c r="F165" s="15" t="s">
        <v>0</v>
      </c>
    </row>
    <row r="166" spans="1:6" x14ac:dyDescent="0.25">
      <c r="A166" s="16" t="s">
        <v>2</v>
      </c>
      <c r="B166" s="16"/>
      <c r="C166" s="16"/>
      <c r="D166" s="16"/>
      <c r="E166" s="16"/>
      <c r="F166" s="16"/>
    </row>
    <row r="167" spans="1:6" x14ac:dyDescent="0.25">
      <c r="A167" s="19" t="s">
        <v>192</v>
      </c>
      <c r="B167" s="16"/>
      <c r="C167" s="16"/>
      <c r="D167" s="16"/>
      <c r="E167" s="16"/>
      <c r="F167" s="16"/>
    </row>
    <row r="168" spans="1:6" x14ac:dyDescent="0.25">
      <c r="A168" s="19" t="s">
        <v>121</v>
      </c>
      <c r="B168" s="22">
        <v>8700</v>
      </c>
      <c r="C168" s="22">
        <v>4400</v>
      </c>
      <c r="D168" s="22">
        <v>2200</v>
      </c>
      <c r="E168" s="22">
        <v>500</v>
      </c>
      <c r="F168" s="22">
        <v>500</v>
      </c>
    </row>
    <row r="169" spans="1:6" x14ac:dyDescent="0.25">
      <c r="A169" s="19" t="s">
        <v>200</v>
      </c>
      <c r="B169" s="29" t="s">
        <v>63</v>
      </c>
      <c r="C169" s="29" t="s">
        <v>63</v>
      </c>
      <c r="D169" s="29" t="s">
        <v>63</v>
      </c>
      <c r="E169" s="29" t="s">
        <v>63</v>
      </c>
      <c r="F169" s="29" t="s">
        <v>63</v>
      </c>
    </row>
    <row r="170" spans="1:6" x14ac:dyDescent="0.25">
      <c r="A170" s="19" t="s">
        <v>120</v>
      </c>
      <c r="B170" s="29" t="s">
        <v>63</v>
      </c>
      <c r="C170" s="29" t="s">
        <v>63</v>
      </c>
      <c r="D170" s="29" t="s">
        <v>63</v>
      </c>
      <c r="E170" s="29" t="s">
        <v>63</v>
      </c>
      <c r="F170" s="29" t="s">
        <v>63</v>
      </c>
    </row>
    <row r="171" spans="1:6" x14ac:dyDescent="0.25">
      <c r="A171" s="19" t="s">
        <v>119</v>
      </c>
      <c r="B171" s="22">
        <v>-125800</v>
      </c>
      <c r="C171" s="22">
        <v>-140900</v>
      </c>
      <c r="D171" s="22">
        <v>-124000</v>
      </c>
      <c r="E171" s="22">
        <v>-92800</v>
      </c>
      <c r="F171" s="22">
        <v>-119400</v>
      </c>
    </row>
    <row r="172" spans="1:6" x14ac:dyDescent="0.25">
      <c r="A172" s="19" t="s">
        <v>118</v>
      </c>
      <c r="B172" s="29" t="s">
        <v>63</v>
      </c>
      <c r="C172" s="29" t="s">
        <v>63</v>
      </c>
      <c r="D172" s="29" t="s">
        <v>63</v>
      </c>
      <c r="E172" s="29" t="s">
        <v>63</v>
      </c>
      <c r="F172" s="29" t="s">
        <v>63</v>
      </c>
    </row>
    <row r="173" spans="1:6" x14ac:dyDescent="0.25">
      <c r="A173" s="19" t="s">
        <v>117</v>
      </c>
      <c r="B173" s="22">
        <v>-72200</v>
      </c>
      <c r="C173" s="22">
        <v>-71000</v>
      </c>
      <c r="D173" s="22">
        <v>-72400</v>
      </c>
      <c r="E173" s="22">
        <v>-45800</v>
      </c>
      <c r="F173" s="22">
        <v>-45700</v>
      </c>
    </row>
    <row r="174" spans="1:6" x14ac:dyDescent="0.25">
      <c r="A174" s="19" t="s">
        <v>68</v>
      </c>
      <c r="B174" s="22">
        <v>-60100</v>
      </c>
      <c r="C174" s="22">
        <v>-62800</v>
      </c>
      <c r="D174" s="22">
        <v>-106400</v>
      </c>
      <c r="E174" s="22">
        <v>-50500</v>
      </c>
      <c r="F174" s="22">
        <v>-70800</v>
      </c>
    </row>
    <row r="175" spans="1:6" x14ac:dyDescent="0.25">
      <c r="A175" s="19" t="s">
        <v>65</v>
      </c>
      <c r="B175" s="22">
        <v>959600</v>
      </c>
      <c r="C175" s="22">
        <v>814000</v>
      </c>
      <c r="D175" s="22">
        <v>762200</v>
      </c>
      <c r="E175" s="22">
        <v>785300</v>
      </c>
      <c r="F175" s="22">
        <v>774000</v>
      </c>
    </row>
    <row r="176" spans="1:6" x14ac:dyDescent="0.25">
      <c r="A176" s="19" t="s">
        <v>116</v>
      </c>
      <c r="B176" s="22">
        <v>29100</v>
      </c>
      <c r="C176" s="22">
        <v>24300</v>
      </c>
      <c r="D176" s="22">
        <v>25100</v>
      </c>
      <c r="E176" s="22">
        <v>25900</v>
      </c>
      <c r="F176" s="22">
        <v>25000</v>
      </c>
    </row>
    <row r="177" spans="1:6" x14ac:dyDescent="0.25">
      <c r="A177" s="19" t="s">
        <v>115</v>
      </c>
      <c r="B177" s="22">
        <v>-39700</v>
      </c>
      <c r="C177" s="22">
        <v>-26500</v>
      </c>
      <c r="D177" s="22">
        <v>-33100</v>
      </c>
      <c r="E177" s="22">
        <v>-18100</v>
      </c>
      <c r="F177" s="22">
        <v>-16300</v>
      </c>
    </row>
    <row r="178" spans="1:6" x14ac:dyDescent="0.25">
      <c r="A178" s="16" t="s">
        <v>2</v>
      </c>
      <c r="B178" s="16"/>
      <c r="C178" s="16"/>
      <c r="D178" s="16"/>
      <c r="E178" s="16"/>
      <c r="F178" s="16"/>
    </row>
    <row r="179" spans="1:6" x14ac:dyDescent="0.25">
      <c r="A179" s="19" t="s">
        <v>315</v>
      </c>
      <c r="B179" s="16"/>
      <c r="C179" s="16"/>
      <c r="D179" s="16"/>
      <c r="E179" s="16"/>
      <c r="F179" s="16"/>
    </row>
    <row r="180" spans="1:6" x14ac:dyDescent="0.25">
      <c r="A180" s="19" t="s">
        <v>121</v>
      </c>
      <c r="B180" s="22">
        <v>468400</v>
      </c>
      <c r="C180" s="22">
        <v>495900</v>
      </c>
      <c r="D180" s="22">
        <v>508500</v>
      </c>
      <c r="E180" s="22">
        <v>539500</v>
      </c>
      <c r="F180" s="22">
        <v>590000</v>
      </c>
    </row>
    <row r="181" spans="1:6" x14ac:dyDescent="0.25">
      <c r="A181" s="19" t="s">
        <v>200</v>
      </c>
      <c r="B181" s="29" t="s">
        <v>63</v>
      </c>
      <c r="C181" s="29" t="s">
        <v>63</v>
      </c>
      <c r="D181" s="29" t="s">
        <v>63</v>
      </c>
      <c r="E181" s="29" t="s">
        <v>63</v>
      </c>
      <c r="F181" s="29" t="s">
        <v>63</v>
      </c>
    </row>
    <row r="182" spans="1:6" x14ac:dyDescent="0.25">
      <c r="A182" s="19" t="s">
        <v>120</v>
      </c>
      <c r="B182" s="29" t="s">
        <v>63</v>
      </c>
      <c r="C182" s="29" t="s">
        <v>63</v>
      </c>
      <c r="D182" s="29" t="s">
        <v>63</v>
      </c>
      <c r="E182" s="29" t="s">
        <v>63</v>
      </c>
      <c r="F182" s="29" t="s">
        <v>63</v>
      </c>
    </row>
    <row r="183" spans="1:6" x14ac:dyDescent="0.25">
      <c r="A183" s="19" t="s">
        <v>119</v>
      </c>
      <c r="B183" s="22">
        <v>-63700</v>
      </c>
      <c r="C183" s="22">
        <v>-62100</v>
      </c>
      <c r="D183" s="22">
        <v>-60800</v>
      </c>
      <c r="E183" s="22">
        <v>-71000</v>
      </c>
      <c r="F183" s="22">
        <v>-68900</v>
      </c>
    </row>
    <row r="184" spans="1:6" x14ac:dyDescent="0.25">
      <c r="A184" s="19" t="s">
        <v>118</v>
      </c>
      <c r="B184" s="29" t="s">
        <v>63</v>
      </c>
      <c r="C184" s="29" t="s">
        <v>63</v>
      </c>
      <c r="D184" s="29" t="s">
        <v>63</v>
      </c>
      <c r="E184" s="29" t="s">
        <v>63</v>
      </c>
      <c r="F184" s="29" t="s">
        <v>63</v>
      </c>
    </row>
    <row r="185" spans="1:6" x14ac:dyDescent="0.25">
      <c r="A185" s="19" t="s">
        <v>117</v>
      </c>
      <c r="B185" s="22">
        <v>73900</v>
      </c>
      <c r="C185" s="22">
        <v>59900</v>
      </c>
      <c r="D185" s="22">
        <v>44700</v>
      </c>
      <c r="E185" s="22">
        <v>3100</v>
      </c>
      <c r="F185" s="22">
        <v>-20900</v>
      </c>
    </row>
    <row r="186" spans="1:6" x14ac:dyDescent="0.25">
      <c r="A186" s="19" t="s">
        <v>68</v>
      </c>
      <c r="B186" s="22">
        <v>228400</v>
      </c>
      <c r="C186" s="22">
        <v>246000</v>
      </c>
      <c r="D186" s="22">
        <v>260800</v>
      </c>
      <c r="E186" s="22">
        <v>279200</v>
      </c>
      <c r="F186" s="22">
        <v>324400</v>
      </c>
    </row>
    <row r="187" spans="1:6" x14ac:dyDescent="0.25">
      <c r="A187" s="19" t="s">
        <v>65</v>
      </c>
      <c r="B187" s="22">
        <v>3227200</v>
      </c>
      <c r="C187" s="22">
        <v>3654100</v>
      </c>
      <c r="D187" s="22">
        <v>4455200</v>
      </c>
      <c r="E187" s="22">
        <v>4627700</v>
      </c>
      <c r="F187" s="22">
        <v>5320600</v>
      </c>
    </row>
    <row r="188" spans="1:6" x14ac:dyDescent="0.25">
      <c r="A188" s="19" t="s">
        <v>116</v>
      </c>
      <c r="B188" s="22">
        <v>75700</v>
      </c>
      <c r="C188" s="22">
        <v>92000</v>
      </c>
      <c r="D188" s="22">
        <v>98900</v>
      </c>
      <c r="E188" s="22">
        <v>125300</v>
      </c>
      <c r="F188" s="22">
        <v>139200</v>
      </c>
    </row>
    <row r="189" spans="1:6" x14ac:dyDescent="0.25">
      <c r="A189" s="19" t="s">
        <v>115</v>
      </c>
      <c r="B189" s="22">
        <v>-260600</v>
      </c>
      <c r="C189" s="22">
        <v>-389900</v>
      </c>
      <c r="D189" s="22">
        <v>-661800</v>
      </c>
      <c r="E189" s="22">
        <v>-335300</v>
      </c>
      <c r="F189" s="22">
        <v>-483800</v>
      </c>
    </row>
    <row r="190" spans="1:6" x14ac:dyDescent="0.25">
      <c r="A190" s="16" t="s">
        <v>2</v>
      </c>
      <c r="B190" s="16"/>
      <c r="C190" s="16"/>
      <c r="D190" s="16"/>
      <c r="E190" s="16"/>
      <c r="F190" s="16"/>
    </row>
    <row r="191" spans="1:6" x14ac:dyDescent="0.25">
      <c r="A191" s="19" t="s">
        <v>314</v>
      </c>
      <c r="B191" s="16"/>
      <c r="C191" s="16"/>
      <c r="D191" s="16"/>
      <c r="E191" s="16"/>
      <c r="F191" s="16"/>
    </row>
    <row r="192" spans="1:6" x14ac:dyDescent="0.25">
      <c r="A192" s="19" t="s">
        <v>121</v>
      </c>
      <c r="B192" s="22">
        <v>438200</v>
      </c>
      <c r="C192" s="22">
        <v>426000</v>
      </c>
      <c r="D192" s="22">
        <v>384100</v>
      </c>
      <c r="E192" s="22">
        <v>519000</v>
      </c>
      <c r="F192" s="22">
        <v>618500</v>
      </c>
    </row>
    <row r="193" spans="1:6" x14ac:dyDescent="0.25">
      <c r="A193" s="19" t="s">
        <v>200</v>
      </c>
      <c r="B193" s="22">
        <v>205400</v>
      </c>
      <c r="C193" s="29" t="s">
        <v>63</v>
      </c>
      <c r="D193" s="29" t="s">
        <v>63</v>
      </c>
      <c r="E193" s="22">
        <v>199700</v>
      </c>
      <c r="F193" s="22">
        <v>226900</v>
      </c>
    </row>
    <row r="194" spans="1:6" x14ac:dyDescent="0.25">
      <c r="A194" s="19" t="s">
        <v>120</v>
      </c>
      <c r="B194" s="22">
        <v>68800</v>
      </c>
      <c r="C194" s="29" t="s">
        <v>63</v>
      </c>
      <c r="D194" s="29" t="s">
        <v>63</v>
      </c>
      <c r="E194" s="22">
        <v>52400</v>
      </c>
      <c r="F194" s="22">
        <v>64200</v>
      </c>
    </row>
    <row r="195" spans="1:6" x14ac:dyDescent="0.25">
      <c r="A195" s="19" t="s">
        <v>119</v>
      </c>
      <c r="B195" s="22">
        <v>-8700</v>
      </c>
      <c r="C195" s="22">
        <v>-8500</v>
      </c>
      <c r="D195" s="22">
        <v>-10200</v>
      </c>
      <c r="E195" s="22">
        <v>-6200</v>
      </c>
      <c r="F195" s="22">
        <v>-13900</v>
      </c>
    </row>
    <row r="196" spans="1:6" x14ac:dyDescent="0.25">
      <c r="A196" s="19" t="s">
        <v>118</v>
      </c>
      <c r="B196" s="22">
        <v>60000</v>
      </c>
      <c r="C196" s="29" t="s">
        <v>63</v>
      </c>
      <c r="D196" s="29" t="s">
        <v>63</v>
      </c>
      <c r="E196" s="22">
        <v>47300</v>
      </c>
      <c r="F196" s="22">
        <v>52800</v>
      </c>
    </row>
    <row r="197" spans="1:6" x14ac:dyDescent="0.25">
      <c r="A197" s="19" t="s">
        <v>117</v>
      </c>
      <c r="B197" s="22">
        <v>15900</v>
      </c>
      <c r="C197" s="22">
        <v>13600</v>
      </c>
      <c r="D197" s="22">
        <v>13100</v>
      </c>
      <c r="E197" s="22">
        <v>11500</v>
      </c>
      <c r="F197" s="22">
        <v>13100</v>
      </c>
    </row>
    <row r="198" spans="1:6" x14ac:dyDescent="0.25">
      <c r="A198" s="19" t="s">
        <v>68</v>
      </c>
      <c r="B198" s="22">
        <v>44100</v>
      </c>
      <c r="C198" s="22">
        <v>43200</v>
      </c>
      <c r="D198" s="22">
        <v>39000</v>
      </c>
      <c r="E198" s="22">
        <v>35800</v>
      </c>
      <c r="F198" s="22">
        <v>39700</v>
      </c>
    </row>
    <row r="199" spans="1:6" x14ac:dyDescent="0.25">
      <c r="A199" s="19" t="s">
        <v>65</v>
      </c>
      <c r="B199" s="22">
        <v>1147900</v>
      </c>
      <c r="C199" s="22">
        <v>1237800</v>
      </c>
      <c r="D199" s="22">
        <v>1336200</v>
      </c>
      <c r="E199" s="22">
        <v>1506100</v>
      </c>
      <c r="F199" s="22">
        <v>1639600</v>
      </c>
    </row>
    <row r="200" spans="1:6" x14ac:dyDescent="0.25">
      <c r="A200" s="19" t="s">
        <v>116</v>
      </c>
      <c r="B200" s="22">
        <v>24100</v>
      </c>
      <c r="C200" s="22">
        <v>27500</v>
      </c>
      <c r="D200" s="22">
        <v>33500</v>
      </c>
      <c r="E200" s="22">
        <v>38100</v>
      </c>
      <c r="F200" s="22">
        <v>40900</v>
      </c>
    </row>
    <row r="201" spans="1:6" x14ac:dyDescent="0.25">
      <c r="A201" s="19" t="s">
        <v>115</v>
      </c>
      <c r="B201" s="22">
        <v>-103600</v>
      </c>
      <c r="C201" s="22">
        <v>-109100</v>
      </c>
      <c r="D201" s="22">
        <v>-144300</v>
      </c>
      <c r="E201" s="22">
        <v>-95900</v>
      </c>
      <c r="F201" s="22">
        <v>-101100</v>
      </c>
    </row>
    <row r="202" spans="1:6" x14ac:dyDescent="0.25">
      <c r="A202" s="16" t="s">
        <v>2</v>
      </c>
      <c r="B202" s="16"/>
      <c r="C202" s="16"/>
      <c r="D202" s="16"/>
      <c r="E202" s="16"/>
      <c r="F202" s="16"/>
    </row>
    <row r="203" spans="1:6" x14ac:dyDescent="0.25">
      <c r="A203" s="19" t="s">
        <v>313</v>
      </c>
      <c r="B203" s="16"/>
      <c r="C203" s="16"/>
      <c r="D203" s="16"/>
      <c r="E203" s="16"/>
      <c r="F203" s="16"/>
    </row>
    <row r="204" spans="1:6" x14ac:dyDescent="0.25">
      <c r="A204" s="19" t="s">
        <v>121</v>
      </c>
      <c r="B204" s="22">
        <v>5794700</v>
      </c>
      <c r="C204" s="22">
        <v>5647100</v>
      </c>
      <c r="D204" s="22">
        <v>5473500</v>
      </c>
      <c r="E204" s="22">
        <v>6037000</v>
      </c>
      <c r="F204" s="22">
        <v>6960500</v>
      </c>
    </row>
    <row r="205" spans="1:6" x14ac:dyDescent="0.25">
      <c r="A205" s="19" t="s">
        <v>200</v>
      </c>
      <c r="B205" s="22">
        <v>3584500</v>
      </c>
      <c r="C205" s="29" t="s">
        <v>63</v>
      </c>
      <c r="D205" s="29" t="s">
        <v>63</v>
      </c>
      <c r="E205" s="22">
        <v>3642300</v>
      </c>
      <c r="F205" s="22">
        <v>3751700</v>
      </c>
    </row>
    <row r="206" spans="1:6" x14ac:dyDescent="0.25">
      <c r="A206" s="19" t="s">
        <v>120</v>
      </c>
      <c r="B206" s="22">
        <v>800200</v>
      </c>
      <c r="C206" s="29" t="s">
        <v>63</v>
      </c>
      <c r="D206" s="29" t="s">
        <v>63</v>
      </c>
      <c r="E206" s="22">
        <v>1309300</v>
      </c>
      <c r="F206" s="22">
        <v>1463100</v>
      </c>
    </row>
    <row r="207" spans="1:6" x14ac:dyDescent="0.25">
      <c r="A207" s="19" t="s">
        <v>119</v>
      </c>
      <c r="B207" s="22">
        <v>-200700</v>
      </c>
      <c r="C207" s="22">
        <v>-572000</v>
      </c>
      <c r="D207" s="22">
        <v>-561300</v>
      </c>
      <c r="E207" s="22">
        <v>-555600</v>
      </c>
      <c r="F207" s="22">
        <v>-555900</v>
      </c>
    </row>
    <row r="208" spans="1:6" x14ac:dyDescent="0.25">
      <c r="A208" s="19" t="s">
        <v>118</v>
      </c>
      <c r="B208" s="22">
        <v>664900</v>
      </c>
      <c r="C208" s="29" t="s">
        <v>63</v>
      </c>
      <c r="D208" s="29" t="s">
        <v>63</v>
      </c>
      <c r="E208" s="22">
        <v>827600</v>
      </c>
      <c r="F208" s="22">
        <v>1007100</v>
      </c>
    </row>
    <row r="209" spans="1:6" x14ac:dyDescent="0.25">
      <c r="A209" s="19" t="s">
        <v>117</v>
      </c>
      <c r="B209" s="22">
        <v>46700</v>
      </c>
      <c r="C209" s="22">
        <v>35200</v>
      </c>
      <c r="D209" s="22">
        <v>132700</v>
      </c>
      <c r="E209" s="22">
        <v>119900</v>
      </c>
      <c r="F209" s="22">
        <v>247500</v>
      </c>
    </row>
    <row r="210" spans="1:6" x14ac:dyDescent="0.25">
      <c r="A210" s="19" t="s">
        <v>68</v>
      </c>
      <c r="B210" s="22">
        <v>617000</v>
      </c>
      <c r="C210" s="22">
        <v>649900</v>
      </c>
      <c r="D210" s="22">
        <v>690400</v>
      </c>
      <c r="E210" s="22">
        <v>706500</v>
      </c>
      <c r="F210" s="22">
        <v>758400</v>
      </c>
    </row>
    <row r="211" spans="1:6" x14ac:dyDescent="0.25">
      <c r="A211" s="19" t="s">
        <v>65</v>
      </c>
      <c r="B211" s="22">
        <v>23407000</v>
      </c>
      <c r="C211" s="22">
        <v>23934800</v>
      </c>
      <c r="D211" s="22">
        <v>24599200</v>
      </c>
      <c r="E211" s="22">
        <v>25687900</v>
      </c>
      <c r="F211" s="22">
        <v>27384000</v>
      </c>
    </row>
    <row r="212" spans="1:6" x14ac:dyDescent="0.25">
      <c r="A212" s="19" t="s">
        <v>116</v>
      </c>
      <c r="B212" s="22">
        <v>546600</v>
      </c>
      <c r="C212" s="22">
        <v>617000</v>
      </c>
      <c r="D212" s="22">
        <v>674500</v>
      </c>
      <c r="E212" s="22">
        <v>726900</v>
      </c>
      <c r="F212" s="22">
        <v>754700</v>
      </c>
    </row>
    <row r="213" spans="1:6" x14ac:dyDescent="0.25">
      <c r="A213" s="19" t="s">
        <v>115</v>
      </c>
      <c r="B213" s="22">
        <v>-1466100</v>
      </c>
      <c r="C213" s="22">
        <v>-1378600</v>
      </c>
      <c r="D213" s="22">
        <v>-1382400</v>
      </c>
      <c r="E213" s="22">
        <v>-1389700</v>
      </c>
      <c r="F213" s="22">
        <v>-1610800</v>
      </c>
    </row>
    <row r="214" spans="1:6" x14ac:dyDescent="0.25">
      <c r="A214" s="16" t="s">
        <v>2</v>
      </c>
      <c r="B214" s="16"/>
      <c r="C214" s="16"/>
      <c r="D214" s="16"/>
      <c r="E214" s="16"/>
      <c r="F214" s="16"/>
    </row>
    <row r="215" spans="1:6" x14ac:dyDescent="0.25">
      <c r="A215" s="19" t="s">
        <v>312</v>
      </c>
      <c r="B215" s="16"/>
      <c r="C215" s="16"/>
      <c r="D215" s="16"/>
      <c r="E215" s="16"/>
      <c r="F215" s="16"/>
    </row>
    <row r="216" spans="1:6" x14ac:dyDescent="0.25">
      <c r="A216" s="19" t="s">
        <v>121</v>
      </c>
      <c r="B216" s="22">
        <v>1400000</v>
      </c>
      <c r="C216" s="22">
        <v>1357100</v>
      </c>
      <c r="D216" s="22">
        <v>1321900</v>
      </c>
      <c r="E216" s="22">
        <v>1672800</v>
      </c>
      <c r="F216" s="22">
        <v>1890900</v>
      </c>
    </row>
    <row r="217" spans="1:6" x14ac:dyDescent="0.25">
      <c r="A217" s="19" t="s">
        <v>200</v>
      </c>
      <c r="B217" s="22">
        <v>919500</v>
      </c>
      <c r="C217" s="29" t="s">
        <v>63</v>
      </c>
      <c r="D217" s="29" t="s">
        <v>63</v>
      </c>
      <c r="E217" s="22">
        <v>1044400</v>
      </c>
      <c r="F217" s="22">
        <v>1098400</v>
      </c>
    </row>
    <row r="218" spans="1:6" x14ac:dyDescent="0.25">
      <c r="A218" s="19" t="s">
        <v>120</v>
      </c>
      <c r="B218" s="22">
        <v>255800</v>
      </c>
      <c r="C218" s="29" t="s">
        <v>63</v>
      </c>
      <c r="D218" s="29" t="s">
        <v>63</v>
      </c>
      <c r="E218" s="22">
        <v>361600</v>
      </c>
      <c r="F218" s="22">
        <v>369700</v>
      </c>
    </row>
    <row r="219" spans="1:6" x14ac:dyDescent="0.25">
      <c r="A219" s="19" t="s">
        <v>119</v>
      </c>
      <c r="B219" s="22">
        <v>-51200</v>
      </c>
      <c r="C219" s="22">
        <v>-59000</v>
      </c>
      <c r="D219" s="22">
        <v>-63500</v>
      </c>
      <c r="E219" s="22">
        <v>-66600</v>
      </c>
      <c r="F219" s="22">
        <v>-73800</v>
      </c>
    </row>
    <row r="220" spans="1:6" x14ac:dyDescent="0.25">
      <c r="A220" s="19" t="s">
        <v>118</v>
      </c>
      <c r="B220" s="22">
        <v>198900</v>
      </c>
      <c r="C220" s="29" t="s">
        <v>63</v>
      </c>
      <c r="D220" s="29" t="s">
        <v>63</v>
      </c>
      <c r="E220" s="22">
        <v>302300</v>
      </c>
      <c r="F220" s="22">
        <v>310000</v>
      </c>
    </row>
    <row r="221" spans="1:6" x14ac:dyDescent="0.25">
      <c r="A221" s="19" t="s">
        <v>117</v>
      </c>
      <c r="B221" s="22">
        <v>51800</v>
      </c>
      <c r="C221" s="22">
        <v>60200</v>
      </c>
      <c r="D221" s="22">
        <v>66100</v>
      </c>
      <c r="E221" s="22">
        <v>79300</v>
      </c>
      <c r="F221" s="22">
        <v>83100</v>
      </c>
    </row>
    <row r="222" spans="1:6" x14ac:dyDescent="0.25">
      <c r="A222" s="19" t="s">
        <v>68</v>
      </c>
      <c r="B222" s="22">
        <v>147100</v>
      </c>
      <c r="C222" s="22">
        <v>170300</v>
      </c>
      <c r="D222" s="22">
        <v>203500</v>
      </c>
      <c r="E222" s="22">
        <v>223000</v>
      </c>
      <c r="F222" s="22">
        <v>226900</v>
      </c>
    </row>
    <row r="223" spans="1:6" x14ac:dyDescent="0.25">
      <c r="A223" s="19" t="s">
        <v>65</v>
      </c>
      <c r="B223" s="22">
        <v>6483300</v>
      </c>
      <c r="C223" s="22">
        <v>6932500</v>
      </c>
      <c r="D223" s="22">
        <v>7471800</v>
      </c>
      <c r="E223" s="22">
        <v>7853400</v>
      </c>
      <c r="F223" s="22">
        <v>8101000</v>
      </c>
    </row>
    <row r="224" spans="1:6" x14ac:dyDescent="0.25">
      <c r="A224" s="19" t="s">
        <v>116</v>
      </c>
      <c r="B224" s="22">
        <v>170300</v>
      </c>
      <c r="C224" s="22">
        <v>181300</v>
      </c>
      <c r="D224" s="22">
        <v>196700</v>
      </c>
      <c r="E224" s="22">
        <v>218100</v>
      </c>
      <c r="F224" s="22">
        <v>230900</v>
      </c>
    </row>
    <row r="225" spans="1:6" x14ac:dyDescent="0.25">
      <c r="A225" s="19" t="s">
        <v>115</v>
      </c>
      <c r="B225" s="22">
        <v>-547100</v>
      </c>
      <c r="C225" s="22">
        <v>-624900</v>
      </c>
      <c r="D225" s="22">
        <v>-652700</v>
      </c>
      <c r="E225" s="22">
        <v>-533700</v>
      </c>
      <c r="F225" s="22">
        <v>-484900</v>
      </c>
    </row>
    <row r="226" spans="1:6" x14ac:dyDescent="0.25">
      <c r="A226" s="16" t="s">
        <v>2</v>
      </c>
      <c r="B226" s="16"/>
      <c r="C226" s="16"/>
      <c r="D226" s="16"/>
      <c r="E226" s="16"/>
      <c r="F226" s="16"/>
    </row>
    <row r="227" spans="1:6" x14ac:dyDescent="0.25">
      <c r="A227" s="19" t="s">
        <v>311</v>
      </c>
      <c r="B227" s="16"/>
      <c r="C227" s="16"/>
      <c r="D227" s="16"/>
      <c r="E227" s="16"/>
      <c r="F227" s="16"/>
    </row>
    <row r="228" spans="1:6" x14ac:dyDescent="0.25">
      <c r="A228" s="19" t="s">
        <v>121</v>
      </c>
      <c r="B228" s="22">
        <v>-430500</v>
      </c>
      <c r="C228" s="22">
        <v>-407400</v>
      </c>
      <c r="D228" s="22">
        <v>-448500</v>
      </c>
      <c r="E228" s="22">
        <v>-452800</v>
      </c>
      <c r="F228" s="22">
        <v>-463000</v>
      </c>
    </row>
    <row r="229" spans="1:6" x14ac:dyDescent="0.25">
      <c r="A229" s="19" t="s">
        <v>200</v>
      </c>
      <c r="B229" s="29" t="s">
        <v>63</v>
      </c>
      <c r="C229" s="29" t="s">
        <v>63</v>
      </c>
      <c r="D229" s="29" t="s">
        <v>63</v>
      </c>
      <c r="E229" s="29" t="s">
        <v>63</v>
      </c>
      <c r="F229" s="29" t="s">
        <v>63</v>
      </c>
    </row>
    <row r="230" spans="1:6" x14ac:dyDescent="0.25">
      <c r="A230" s="19" t="s">
        <v>120</v>
      </c>
      <c r="B230" s="29" t="s">
        <v>63</v>
      </c>
      <c r="C230" s="29" t="s">
        <v>63</v>
      </c>
      <c r="D230" s="29" t="s">
        <v>63</v>
      </c>
      <c r="E230" s="29" t="s">
        <v>63</v>
      </c>
      <c r="F230" s="29" t="s">
        <v>63</v>
      </c>
    </row>
    <row r="231" spans="1:6" x14ac:dyDescent="0.25">
      <c r="A231" s="19" t="s">
        <v>119</v>
      </c>
      <c r="B231" s="22">
        <v>5300</v>
      </c>
      <c r="C231" s="22">
        <v>354100</v>
      </c>
      <c r="D231" s="22">
        <v>345500</v>
      </c>
      <c r="E231" s="22">
        <v>340500</v>
      </c>
      <c r="F231" s="22">
        <v>336200</v>
      </c>
    </row>
    <row r="232" spans="1:6" x14ac:dyDescent="0.25">
      <c r="A232" s="19" t="s">
        <v>118</v>
      </c>
      <c r="B232" s="29" t="s">
        <v>63</v>
      </c>
      <c r="C232" s="29" t="s">
        <v>63</v>
      </c>
      <c r="D232" s="29" t="s">
        <v>63</v>
      </c>
      <c r="E232" s="29" t="s">
        <v>63</v>
      </c>
      <c r="F232" s="29" t="s">
        <v>63</v>
      </c>
    </row>
    <row r="233" spans="1:6" x14ac:dyDescent="0.25">
      <c r="A233" s="19" t="s">
        <v>117</v>
      </c>
      <c r="B233" s="29" t="s">
        <v>63</v>
      </c>
      <c r="C233" s="29" t="s">
        <v>63</v>
      </c>
      <c r="D233" s="29" t="s">
        <v>63</v>
      </c>
      <c r="E233" s="29" t="s">
        <v>63</v>
      </c>
      <c r="F233" s="29" t="s">
        <v>63</v>
      </c>
    </row>
    <row r="234" spans="1:6" x14ac:dyDescent="0.25">
      <c r="A234" s="19" t="s">
        <v>68</v>
      </c>
      <c r="B234" s="29" t="s">
        <v>63</v>
      </c>
      <c r="C234" s="29" t="s">
        <v>63</v>
      </c>
      <c r="D234" s="29" t="s">
        <v>63</v>
      </c>
      <c r="E234" s="29" t="s">
        <v>63</v>
      </c>
      <c r="F234" s="29" t="s">
        <v>63</v>
      </c>
    </row>
    <row r="235" spans="1:6" x14ac:dyDescent="0.25">
      <c r="A235" s="19" t="s">
        <v>65</v>
      </c>
      <c r="B235" s="22">
        <v>-3414500</v>
      </c>
      <c r="C235" s="22">
        <v>-3344500</v>
      </c>
      <c r="D235" s="22">
        <v>-3361200</v>
      </c>
      <c r="E235" s="22">
        <v>-3264600</v>
      </c>
      <c r="F235" s="22">
        <v>-3256500</v>
      </c>
    </row>
    <row r="236" spans="1:6" x14ac:dyDescent="0.25">
      <c r="A236" s="19" t="s">
        <v>116</v>
      </c>
      <c r="B236" s="29" t="s">
        <v>63</v>
      </c>
      <c r="C236" s="22">
        <v>-15800</v>
      </c>
      <c r="D236" s="22">
        <v>-52800</v>
      </c>
      <c r="E236" s="22">
        <v>-60000</v>
      </c>
      <c r="F236" s="22">
        <v>-68100</v>
      </c>
    </row>
    <row r="237" spans="1:6" x14ac:dyDescent="0.25">
      <c r="A237" s="19" t="s">
        <v>115</v>
      </c>
      <c r="B237" s="29" t="s">
        <v>63</v>
      </c>
      <c r="C237" s="29" t="s">
        <v>63</v>
      </c>
      <c r="D237" s="29" t="s">
        <v>63</v>
      </c>
      <c r="E237" s="29" t="s">
        <v>63</v>
      </c>
      <c r="F237" s="29" t="s">
        <v>63</v>
      </c>
    </row>
    <row r="238" spans="1:6" x14ac:dyDescent="0.25">
      <c r="A238" s="16" t="s">
        <v>2</v>
      </c>
      <c r="B238" s="16"/>
      <c r="C238" s="16"/>
      <c r="D238" s="16"/>
      <c r="E238" s="16"/>
      <c r="F238" s="16"/>
    </row>
    <row r="239" spans="1:6" x14ac:dyDescent="0.25">
      <c r="A239" s="19" t="s">
        <v>262</v>
      </c>
      <c r="B239" s="16"/>
      <c r="C239" s="16"/>
      <c r="D239" s="16"/>
      <c r="E239" s="16"/>
      <c r="F239" s="16"/>
    </row>
    <row r="240" spans="1:6" x14ac:dyDescent="0.25">
      <c r="A240" s="19" t="s">
        <v>121</v>
      </c>
      <c r="B240" s="29" t="s">
        <v>63</v>
      </c>
      <c r="C240" s="29" t="s">
        <v>63</v>
      </c>
      <c r="D240" s="29" t="s">
        <v>63</v>
      </c>
      <c r="E240" s="29" t="s">
        <v>63</v>
      </c>
      <c r="F240" s="29" t="s">
        <v>63</v>
      </c>
    </row>
    <row r="241" spans="1:6" x14ac:dyDescent="0.25">
      <c r="A241" s="19" t="s">
        <v>200</v>
      </c>
      <c r="B241" s="29" t="s">
        <v>63</v>
      </c>
      <c r="C241" s="29" t="s">
        <v>63</v>
      </c>
      <c r="D241" s="29" t="s">
        <v>63</v>
      </c>
      <c r="E241" s="29" t="s">
        <v>63</v>
      </c>
      <c r="F241" s="29" t="s">
        <v>63</v>
      </c>
    </row>
    <row r="242" spans="1:6" x14ac:dyDescent="0.25">
      <c r="A242" s="19" t="s">
        <v>120</v>
      </c>
      <c r="B242" s="29" t="s">
        <v>63</v>
      </c>
      <c r="C242" s="29" t="s">
        <v>63</v>
      </c>
      <c r="D242" s="29" t="s">
        <v>63</v>
      </c>
      <c r="E242" s="29" t="s">
        <v>63</v>
      </c>
      <c r="F242" s="29" t="s">
        <v>63</v>
      </c>
    </row>
    <row r="243" spans="1:6" x14ac:dyDescent="0.25">
      <c r="A243" s="19" t="s">
        <v>119</v>
      </c>
      <c r="B243" s="22">
        <v>-300</v>
      </c>
      <c r="C243" s="22">
        <v>-13100</v>
      </c>
      <c r="D243" s="22">
        <v>-19400</v>
      </c>
      <c r="E243" s="22">
        <v>-19400</v>
      </c>
      <c r="F243" s="22">
        <v>-19400</v>
      </c>
    </row>
    <row r="244" spans="1:6" x14ac:dyDescent="0.25">
      <c r="A244" s="19" t="s">
        <v>118</v>
      </c>
      <c r="B244" s="29" t="s">
        <v>63</v>
      </c>
      <c r="C244" s="29" t="s">
        <v>63</v>
      </c>
      <c r="D244" s="29" t="s">
        <v>63</v>
      </c>
      <c r="E244" s="29" t="s">
        <v>63</v>
      </c>
      <c r="F244" s="29" t="s">
        <v>63</v>
      </c>
    </row>
    <row r="245" spans="1:6" x14ac:dyDescent="0.25">
      <c r="A245" s="19" t="s">
        <v>117</v>
      </c>
      <c r="B245" s="22">
        <v>53700</v>
      </c>
      <c r="C245" s="22">
        <v>27100</v>
      </c>
      <c r="D245" s="22">
        <v>43700</v>
      </c>
      <c r="E245" s="22">
        <v>32300</v>
      </c>
      <c r="F245" s="22">
        <v>45800</v>
      </c>
    </row>
    <row r="246" spans="1:6" x14ac:dyDescent="0.25">
      <c r="A246" s="19" t="s">
        <v>68</v>
      </c>
      <c r="B246" s="22">
        <v>82800</v>
      </c>
      <c r="C246" s="22">
        <v>87400</v>
      </c>
      <c r="D246" s="22">
        <v>112600</v>
      </c>
      <c r="E246" s="22">
        <v>106300</v>
      </c>
      <c r="F246" s="22">
        <v>129500</v>
      </c>
    </row>
    <row r="247" spans="1:6" x14ac:dyDescent="0.25">
      <c r="A247" s="19" t="s">
        <v>65</v>
      </c>
      <c r="B247" s="22">
        <v>1665300</v>
      </c>
      <c r="C247" s="22">
        <v>1723100</v>
      </c>
      <c r="D247" s="22">
        <v>1764700</v>
      </c>
      <c r="E247" s="22">
        <v>1792700</v>
      </c>
      <c r="F247" s="22">
        <v>1909400</v>
      </c>
    </row>
    <row r="248" spans="1:6" x14ac:dyDescent="0.25">
      <c r="A248" s="19" t="s">
        <v>116</v>
      </c>
      <c r="B248" s="29" t="s">
        <v>63</v>
      </c>
      <c r="C248" s="29" t="s">
        <v>63</v>
      </c>
      <c r="D248" s="29" t="s">
        <v>63</v>
      </c>
      <c r="E248" s="29" t="s">
        <v>63</v>
      </c>
      <c r="F248" s="29" t="s">
        <v>63</v>
      </c>
    </row>
    <row r="249" spans="1:6" x14ac:dyDescent="0.25">
      <c r="A249" s="19" t="s">
        <v>115</v>
      </c>
      <c r="B249" s="29" t="s">
        <v>63</v>
      </c>
      <c r="C249" s="29" t="s">
        <v>63</v>
      </c>
      <c r="D249" s="29" t="s">
        <v>63</v>
      </c>
      <c r="E249" s="29" t="s">
        <v>63</v>
      </c>
      <c r="F249" s="29" t="s">
        <v>63</v>
      </c>
    </row>
    <row r="250" spans="1:6" x14ac:dyDescent="0.25">
      <c r="A250" s="16"/>
    </row>
    <row r="251" spans="1:6" ht="16.2" thickBot="1" x14ac:dyDescent="0.35">
      <c r="A251" s="50" t="s">
        <v>128</v>
      </c>
      <c r="B251" s="5"/>
      <c r="C251" s="5"/>
      <c r="D251" s="5"/>
      <c r="E251" s="5"/>
      <c r="F251" s="5"/>
    </row>
    <row r="252" spans="1:6" x14ac:dyDescent="0.25">
      <c r="A252" s="27" t="s">
        <v>127</v>
      </c>
      <c r="B252" s="26" t="s">
        <v>126</v>
      </c>
      <c r="C252" s="26" t="s">
        <v>125</v>
      </c>
      <c r="D252" s="26" t="s">
        <v>124</v>
      </c>
      <c r="E252" s="26" t="s">
        <v>123</v>
      </c>
      <c r="F252" s="26" t="s">
        <v>189</v>
      </c>
    </row>
    <row r="253" spans="1:6" x14ac:dyDescent="0.25">
      <c r="A253" s="16" t="s">
        <v>74</v>
      </c>
      <c r="B253" s="20">
        <v>43465</v>
      </c>
      <c r="C253" s="20">
        <v>43830</v>
      </c>
      <c r="D253" s="20">
        <v>44196</v>
      </c>
      <c r="E253" s="20">
        <v>44561</v>
      </c>
      <c r="F253" s="20">
        <v>44926</v>
      </c>
    </row>
    <row r="254" spans="1:6" x14ac:dyDescent="0.25">
      <c r="A254" s="16" t="s">
        <v>122</v>
      </c>
      <c r="B254" s="15" t="s">
        <v>0</v>
      </c>
      <c r="C254" s="15" t="s">
        <v>0</v>
      </c>
      <c r="D254" s="15" t="s">
        <v>0</v>
      </c>
      <c r="E254" s="15" t="s">
        <v>0</v>
      </c>
      <c r="F254" s="15" t="s">
        <v>0</v>
      </c>
    </row>
    <row r="255" spans="1:6" x14ac:dyDescent="0.25">
      <c r="A255" s="16" t="s">
        <v>2</v>
      </c>
      <c r="B255" s="16"/>
      <c r="C255" s="16"/>
      <c r="D255" s="16"/>
      <c r="E255" s="16"/>
      <c r="F255" s="16"/>
    </row>
    <row r="256" spans="1:6" x14ac:dyDescent="0.25">
      <c r="A256" s="19" t="s">
        <v>3</v>
      </c>
      <c r="B256" s="16"/>
      <c r="C256" s="16"/>
      <c r="D256" s="16"/>
      <c r="E256" s="16"/>
      <c r="F256" s="16"/>
    </row>
    <row r="257" spans="1:6" x14ac:dyDescent="0.25">
      <c r="A257" s="19" t="s">
        <v>121</v>
      </c>
      <c r="B257" s="22">
        <v>7679500</v>
      </c>
      <c r="C257" s="22">
        <v>7523100</v>
      </c>
      <c r="D257" s="22">
        <v>7241700</v>
      </c>
      <c r="E257" s="22">
        <v>8316000</v>
      </c>
      <c r="F257" s="22">
        <v>9597400</v>
      </c>
    </row>
    <row r="258" spans="1:6" x14ac:dyDescent="0.25">
      <c r="A258" s="19" t="s">
        <v>120</v>
      </c>
      <c r="B258" s="22">
        <v>1468400</v>
      </c>
      <c r="C258" s="22">
        <v>1531400</v>
      </c>
      <c r="D258" s="22">
        <v>1706100</v>
      </c>
      <c r="E258" s="22">
        <v>1714900</v>
      </c>
      <c r="F258" s="22">
        <v>1924200</v>
      </c>
    </row>
    <row r="259" spans="1:6" x14ac:dyDescent="0.25">
      <c r="A259" s="19" t="s">
        <v>119</v>
      </c>
      <c r="B259" s="22">
        <v>-445100</v>
      </c>
      <c r="C259" s="22">
        <v>-501500</v>
      </c>
      <c r="D259" s="22">
        <v>-493700</v>
      </c>
      <c r="E259" s="22">
        <v>-471100</v>
      </c>
      <c r="F259" s="22">
        <v>-515100</v>
      </c>
    </row>
    <row r="260" spans="1:6" x14ac:dyDescent="0.25">
      <c r="A260" s="19" t="s">
        <v>118</v>
      </c>
      <c r="B260" s="22">
        <v>1230300</v>
      </c>
      <c r="C260" s="22">
        <v>1259700</v>
      </c>
      <c r="D260" s="22">
        <v>1429300</v>
      </c>
      <c r="E260" s="22">
        <v>1498800</v>
      </c>
      <c r="F260" s="22">
        <v>1732600</v>
      </c>
    </row>
    <row r="261" spans="1:6" x14ac:dyDescent="0.25">
      <c r="A261" s="19" t="s">
        <v>117</v>
      </c>
      <c r="B261" s="22">
        <v>169800</v>
      </c>
      <c r="C261" s="22">
        <v>125000</v>
      </c>
      <c r="D261" s="22">
        <v>227900</v>
      </c>
      <c r="E261" s="22">
        <v>200300</v>
      </c>
      <c r="F261" s="22">
        <v>322900</v>
      </c>
    </row>
    <row r="262" spans="1:6" x14ac:dyDescent="0.25">
      <c r="A262" s="19" t="s">
        <v>68</v>
      </c>
      <c r="B262" s="22">
        <v>1059300</v>
      </c>
      <c r="C262" s="22">
        <v>1134000</v>
      </c>
      <c r="D262" s="22">
        <v>1199900</v>
      </c>
      <c r="E262" s="22">
        <v>1300300</v>
      </c>
      <c r="F262" s="22">
        <v>1408100</v>
      </c>
    </row>
    <row r="263" spans="1:6" x14ac:dyDescent="0.25">
      <c r="A263" s="19" t="s">
        <v>65</v>
      </c>
      <c r="B263" s="29" t="s">
        <v>63</v>
      </c>
      <c r="C263" s="29" t="s">
        <v>63</v>
      </c>
      <c r="D263" s="29" t="s">
        <v>63</v>
      </c>
      <c r="E263" s="22">
        <v>38988500</v>
      </c>
      <c r="F263" s="22">
        <v>41872100</v>
      </c>
    </row>
    <row r="264" spans="1:6" x14ac:dyDescent="0.25">
      <c r="A264" s="19" t="s">
        <v>116</v>
      </c>
      <c r="B264" s="22">
        <v>845800</v>
      </c>
      <c r="C264" s="22">
        <v>926300</v>
      </c>
      <c r="D264" s="22">
        <v>975900</v>
      </c>
      <c r="E264" s="22">
        <v>1074300</v>
      </c>
      <c r="F264" s="22">
        <v>1122600</v>
      </c>
    </row>
    <row r="265" spans="1:6" x14ac:dyDescent="0.25">
      <c r="A265" s="19" t="s">
        <v>115</v>
      </c>
      <c r="B265" s="22">
        <v>-2115700</v>
      </c>
      <c r="C265" s="22">
        <v>-2260800</v>
      </c>
      <c r="D265" s="22">
        <v>-2238800</v>
      </c>
      <c r="E265" s="22">
        <v>-2252800</v>
      </c>
      <c r="F265" s="22">
        <v>-2334100</v>
      </c>
    </row>
    <row r="266" spans="1:6" x14ac:dyDescent="0.25">
      <c r="A266" s="14"/>
    </row>
    <row r="267" spans="1:6" ht="178.5" customHeight="1" x14ac:dyDescent="0.3">
      <c r="A267" s="46" t="s">
        <v>62</v>
      </c>
      <c r="B267" s="5"/>
      <c r="C267" s="5"/>
      <c r="D267" s="5"/>
      <c r="E267" s="5"/>
      <c r="F267" s="5"/>
    </row>
  </sheetData>
  <mergeCells count="9">
    <mergeCell ref="A251:F251"/>
    <mergeCell ref="A267:F267"/>
    <mergeCell ref="A2:L2"/>
    <mergeCell ref="A1:D1"/>
    <mergeCell ref="A13:F13"/>
    <mergeCell ref="A15:F15"/>
    <mergeCell ref="A120:F120"/>
    <mergeCell ref="A160:F160"/>
    <mergeCell ref="A162:F162"/>
  </mergeCells>
  <pageMargins left="0.75" right="0.75" top="1" bottom="1" header="0.5" footer="0.5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5EDDC-09E7-40AD-B7AB-DB441390B1AF}">
  <dimension ref="A1:L162"/>
  <sheetViews>
    <sheetView topLeftCell="A7" zoomScaleNormal="100" workbookViewId="0">
      <selection activeCell="G16" sqref="G16:H16"/>
    </sheetView>
  </sheetViews>
  <sheetFormatPr defaultRowHeight="13.2" x14ac:dyDescent="0.25"/>
  <cols>
    <col min="1" max="1" width="48.5546875" style="13" customWidth="1"/>
    <col min="2" max="2" width="22.21875" style="13" customWidth="1"/>
    <col min="3" max="3" width="21" style="13" customWidth="1"/>
    <col min="4" max="5" width="23.5546875" style="13" customWidth="1"/>
    <col min="6" max="6" width="24.7773437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181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180</v>
      </c>
    </row>
    <row r="5" spans="1:12" x14ac:dyDescent="0.25">
      <c r="A5" s="16" t="s">
        <v>85</v>
      </c>
      <c r="B5" s="14"/>
    </row>
    <row r="6" spans="1:12" x14ac:dyDescent="0.25">
      <c r="A6" s="16" t="s">
        <v>84</v>
      </c>
      <c r="B6" s="14"/>
    </row>
    <row r="7" spans="1:12" x14ac:dyDescent="0.25">
      <c r="A7" s="16" t="s">
        <v>83</v>
      </c>
      <c r="B7" s="14"/>
    </row>
    <row r="9" spans="1:12" ht="15.6" x14ac:dyDescent="0.3">
      <c r="A9" s="46"/>
      <c r="B9" s="5"/>
      <c r="C9" s="5"/>
      <c r="D9" s="5"/>
      <c r="E9" s="5"/>
      <c r="F9" s="5"/>
    </row>
    <row r="10" spans="1:12" x14ac:dyDescent="0.25">
      <c r="A10" s="14" t="s">
        <v>82</v>
      </c>
    </row>
    <row r="11" spans="1:12" ht="16.2" thickBot="1" x14ac:dyDescent="0.35">
      <c r="A11" s="46"/>
      <c r="B11" s="5"/>
      <c r="C11" s="5"/>
      <c r="D11" s="5"/>
      <c r="E11" s="5"/>
      <c r="F11" s="5"/>
    </row>
    <row r="12" spans="1:12" x14ac:dyDescent="0.25">
      <c r="A12" s="24" t="s">
        <v>80</v>
      </c>
      <c r="B12" s="23" t="s">
        <v>79</v>
      </c>
      <c r="C12" s="23" t="s">
        <v>78</v>
      </c>
      <c r="D12" s="23" t="s">
        <v>77</v>
      </c>
      <c r="E12" s="23" t="s">
        <v>76</v>
      </c>
      <c r="F12" s="23" t="s">
        <v>75</v>
      </c>
    </row>
    <row r="13" spans="1:12" x14ac:dyDescent="0.25">
      <c r="A13" s="16" t="s">
        <v>74</v>
      </c>
      <c r="B13" s="20">
        <v>43100</v>
      </c>
      <c r="C13" s="20">
        <v>43465</v>
      </c>
      <c r="D13" s="20">
        <v>43830</v>
      </c>
      <c r="E13" s="20">
        <v>44196</v>
      </c>
      <c r="F13" s="20">
        <v>44561</v>
      </c>
    </row>
    <row r="14" spans="1:12" x14ac:dyDescent="0.25">
      <c r="A14" s="16" t="s">
        <v>2</v>
      </c>
      <c r="B14" s="16"/>
      <c r="C14" s="16"/>
      <c r="D14" s="16"/>
      <c r="E14" s="16"/>
      <c r="F14" s="16"/>
    </row>
    <row r="15" spans="1:12" x14ac:dyDescent="0.25">
      <c r="A15" s="16" t="s">
        <v>72</v>
      </c>
      <c r="B15" s="16"/>
      <c r="C15" s="16"/>
      <c r="D15" s="16"/>
      <c r="E15" s="16"/>
      <c r="F15" s="16"/>
      <c r="G15" s="13">
        <v>4274000</v>
      </c>
      <c r="H15" s="13">
        <v>1199000</v>
      </c>
    </row>
    <row r="16" spans="1:12" x14ac:dyDescent="0.25">
      <c r="A16" s="16" t="s">
        <v>179</v>
      </c>
      <c r="B16" s="17">
        <v>5829200</v>
      </c>
      <c r="C16" s="17">
        <v>5794700</v>
      </c>
      <c r="D16" s="17">
        <v>5647100</v>
      </c>
      <c r="E16" s="17">
        <v>5473500</v>
      </c>
      <c r="F16" s="17">
        <v>6037000</v>
      </c>
      <c r="G16" s="13">
        <f>G15/E32</f>
        <v>0.59018425596033131</v>
      </c>
      <c r="H16" s="13">
        <f>F17/E32</f>
        <v>0.23099209718540997</v>
      </c>
    </row>
    <row r="17" spans="1:6" x14ac:dyDescent="0.25">
      <c r="A17" s="16" t="s">
        <v>178</v>
      </c>
      <c r="B17" s="17">
        <v>1355500</v>
      </c>
      <c r="C17" s="17">
        <v>1400000</v>
      </c>
      <c r="D17" s="17">
        <v>1357100</v>
      </c>
      <c r="E17" s="17">
        <v>1321900</v>
      </c>
      <c r="F17" s="17">
        <v>1672800</v>
      </c>
    </row>
    <row r="18" spans="1:6" x14ac:dyDescent="0.25">
      <c r="A18" s="16" t="s">
        <v>177</v>
      </c>
      <c r="B18" s="17">
        <v>411200</v>
      </c>
      <c r="C18" s="17">
        <v>438200</v>
      </c>
      <c r="D18" s="17">
        <v>426000</v>
      </c>
      <c r="E18" s="17">
        <v>384100</v>
      </c>
      <c r="F18" s="17">
        <v>519000</v>
      </c>
    </row>
    <row r="19" spans="1:6" x14ac:dyDescent="0.25">
      <c r="A19" s="16" t="s">
        <v>134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</row>
    <row r="20" spans="1:6" x14ac:dyDescent="0.25">
      <c r="A20" s="16" t="s">
        <v>176</v>
      </c>
      <c r="B20" s="17">
        <v>485200</v>
      </c>
      <c r="C20" s="17">
        <v>468400</v>
      </c>
      <c r="D20" s="17">
        <v>495900</v>
      </c>
      <c r="E20" s="17">
        <v>508500</v>
      </c>
      <c r="F20" s="17">
        <v>539500</v>
      </c>
    </row>
    <row r="21" spans="1:6" x14ac:dyDescent="0.25">
      <c r="A21" s="16" t="s">
        <v>73</v>
      </c>
      <c r="B21" s="17">
        <v>13700</v>
      </c>
      <c r="C21" s="17">
        <v>8700</v>
      </c>
      <c r="D21" s="17">
        <v>4400</v>
      </c>
      <c r="E21" s="17">
        <v>2200</v>
      </c>
      <c r="F21" s="17">
        <v>500</v>
      </c>
    </row>
    <row r="22" spans="1:6" x14ac:dyDescent="0.25">
      <c r="A22" s="16" t="s">
        <v>175</v>
      </c>
      <c r="B22" s="17">
        <v>-446300</v>
      </c>
      <c r="C22" s="17">
        <v>-430500</v>
      </c>
      <c r="D22" s="17">
        <v>-407400</v>
      </c>
      <c r="E22" s="17">
        <v>-448500</v>
      </c>
      <c r="F22" s="17">
        <v>-452800</v>
      </c>
    </row>
    <row r="23" spans="1:6" x14ac:dyDescent="0.25">
      <c r="A23" s="16" t="s">
        <v>2</v>
      </c>
      <c r="B23" s="16"/>
      <c r="C23" s="16"/>
      <c r="D23" s="16"/>
      <c r="E23" s="16"/>
      <c r="F23" s="16"/>
    </row>
    <row r="24" spans="1:6" x14ac:dyDescent="0.25">
      <c r="A24" s="16" t="s">
        <v>70</v>
      </c>
      <c r="B24" s="16"/>
      <c r="C24" s="16"/>
      <c r="D24" s="16"/>
      <c r="E24" s="16"/>
      <c r="F24" s="16"/>
    </row>
    <row r="25" spans="1:6" x14ac:dyDescent="0.25">
      <c r="A25" s="16" t="s">
        <v>179</v>
      </c>
      <c r="B25" s="18">
        <v>76.213636660783195</v>
      </c>
      <c r="C25" s="18">
        <v>75.456735464548501</v>
      </c>
      <c r="D25" s="18">
        <v>75.063471175446296</v>
      </c>
      <c r="E25" s="18">
        <v>75.5830813206844</v>
      </c>
      <c r="F25" s="18">
        <v>72.594997594997594</v>
      </c>
    </row>
    <row r="26" spans="1:6" x14ac:dyDescent="0.25">
      <c r="A26" s="16" t="s">
        <v>178</v>
      </c>
      <c r="B26" s="18">
        <v>17.722429234490399</v>
      </c>
      <c r="C26" s="18">
        <v>18.230353538641801</v>
      </c>
      <c r="D26" s="18">
        <v>18.0391062195106</v>
      </c>
      <c r="E26" s="18">
        <v>18.254001132330799</v>
      </c>
      <c r="F26" s="18">
        <v>20.115440115440101</v>
      </c>
    </row>
    <row r="27" spans="1:6" x14ac:dyDescent="0.25">
      <c r="A27" s="16" t="s">
        <v>177</v>
      </c>
      <c r="B27" s="18">
        <v>5.3762175589985004</v>
      </c>
      <c r="C27" s="18">
        <v>5.7061006575948996</v>
      </c>
      <c r="D27" s="18">
        <v>5.6625593173027102</v>
      </c>
      <c r="E27" s="18">
        <v>5.3040032036676497</v>
      </c>
      <c r="F27" s="18">
        <v>6.24098124098124</v>
      </c>
    </row>
    <row r="28" spans="1:6" x14ac:dyDescent="0.25">
      <c r="A28" s="16" t="s">
        <v>134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</row>
    <row r="29" spans="1:6" x14ac:dyDescent="0.25">
      <c r="A29" s="16" t="s">
        <v>176</v>
      </c>
      <c r="B29" s="18">
        <v>6.3437275282735204</v>
      </c>
      <c r="C29" s="18">
        <v>6.0993554267855998</v>
      </c>
      <c r="D29" s="18">
        <v>6.5916975714798403</v>
      </c>
      <c r="E29" s="18">
        <v>7.0218318903019998</v>
      </c>
      <c r="F29" s="18">
        <v>6.4874939874939903</v>
      </c>
    </row>
    <row r="30" spans="1:6" x14ac:dyDescent="0.25">
      <c r="A30" s="16" t="s">
        <v>73</v>
      </c>
      <c r="B30" s="18">
        <v>0.179120088906322</v>
      </c>
      <c r="C30" s="18">
        <v>0.11328862556156</v>
      </c>
      <c r="D30" s="18">
        <v>5.8486528159934097E-2</v>
      </c>
      <c r="E30" s="18">
        <v>3.0379606998356699E-2</v>
      </c>
      <c r="F30" s="18">
        <v>6.01250601250601E-3</v>
      </c>
    </row>
    <row r="31" spans="1:6" x14ac:dyDescent="0.25">
      <c r="A31" s="16" t="s">
        <v>175</v>
      </c>
      <c r="B31" s="15" t="s">
        <v>66</v>
      </c>
      <c r="C31" s="15" t="s">
        <v>66</v>
      </c>
      <c r="D31" s="15" t="s">
        <v>66</v>
      </c>
      <c r="E31" s="15" t="s">
        <v>66</v>
      </c>
      <c r="F31" s="15" t="s">
        <v>66</v>
      </c>
    </row>
    <row r="32" spans="1:6" x14ac:dyDescent="0.25">
      <c r="A32" s="16" t="s">
        <v>2</v>
      </c>
      <c r="B32" s="16"/>
      <c r="C32" s="16"/>
      <c r="D32" s="16"/>
      <c r="E32" s="21">
        <f>SUM(E16:E31)</f>
        <v>7241806.1932971543</v>
      </c>
      <c r="F32" s="16"/>
    </row>
    <row r="33" spans="1:6" x14ac:dyDescent="0.25">
      <c r="A33" s="16" t="s">
        <v>68</v>
      </c>
      <c r="B33" s="16"/>
      <c r="C33" s="16"/>
      <c r="D33" s="16"/>
      <c r="E33" s="16"/>
      <c r="F33" s="16"/>
    </row>
    <row r="34" spans="1:6" x14ac:dyDescent="0.25">
      <c r="A34" s="16" t="s">
        <v>179</v>
      </c>
      <c r="B34" s="15" t="s">
        <v>63</v>
      </c>
      <c r="C34" s="15" t="s">
        <v>63</v>
      </c>
      <c r="D34" s="17">
        <v>651100</v>
      </c>
      <c r="E34" s="17">
        <v>691600</v>
      </c>
      <c r="F34" s="17">
        <v>707700</v>
      </c>
    </row>
    <row r="35" spans="1:6" x14ac:dyDescent="0.25">
      <c r="A35" s="16" t="s">
        <v>178</v>
      </c>
      <c r="B35" s="15" t="s">
        <v>63</v>
      </c>
      <c r="C35" s="15" t="s">
        <v>63</v>
      </c>
      <c r="D35" s="17">
        <v>170300</v>
      </c>
      <c r="E35" s="17">
        <v>203500</v>
      </c>
      <c r="F35" s="17">
        <v>223000</v>
      </c>
    </row>
    <row r="36" spans="1:6" x14ac:dyDescent="0.25">
      <c r="A36" s="16" t="s">
        <v>177</v>
      </c>
      <c r="B36" s="15" t="s">
        <v>63</v>
      </c>
      <c r="C36" s="15" t="s">
        <v>63</v>
      </c>
      <c r="D36" s="17">
        <v>43200</v>
      </c>
      <c r="E36" s="17">
        <v>39000</v>
      </c>
      <c r="F36" s="17">
        <v>35800</v>
      </c>
    </row>
    <row r="37" spans="1:6" x14ac:dyDescent="0.25">
      <c r="A37" s="16" t="s">
        <v>134</v>
      </c>
      <c r="B37" s="15" t="s">
        <v>63</v>
      </c>
      <c r="C37" s="15" t="s">
        <v>63</v>
      </c>
      <c r="D37" s="17">
        <v>87400</v>
      </c>
      <c r="E37" s="17">
        <v>112600</v>
      </c>
      <c r="F37" s="17">
        <v>106300</v>
      </c>
    </row>
    <row r="38" spans="1:6" x14ac:dyDescent="0.25">
      <c r="A38" s="16" t="s">
        <v>176</v>
      </c>
      <c r="B38" s="15" t="s">
        <v>63</v>
      </c>
      <c r="C38" s="15" t="s">
        <v>63</v>
      </c>
      <c r="D38" s="17">
        <v>245500</v>
      </c>
      <c r="E38" s="17">
        <v>261100</v>
      </c>
      <c r="F38" s="17">
        <v>276200</v>
      </c>
    </row>
    <row r="39" spans="1:6" x14ac:dyDescent="0.25">
      <c r="A39" s="16" t="s">
        <v>73</v>
      </c>
      <c r="B39" s="15" t="s">
        <v>63</v>
      </c>
      <c r="C39" s="15" t="s">
        <v>63</v>
      </c>
      <c r="D39" s="17">
        <v>-62800</v>
      </c>
      <c r="E39" s="17">
        <v>-106400</v>
      </c>
      <c r="F39" s="17">
        <v>-50500</v>
      </c>
    </row>
    <row r="40" spans="1:6" x14ac:dyDescent="0.25">
      <c r="A40" s="16" t="s">
        <v>175</v>
      </c>
      <c r="B40" s="15" t="s">
        <v>63</v>
      </c>
      <c r="C40" s="15" t="s">
        <v>63</v>
      </c>
      <c r="D40" s="17">
        <v>0</v>
      </c>
      <c r="E40" s="17">
        <v>0</v>
      </c>
      <c r="F40" s="17">
        <v>0</v>
      </c>
    </row>
    <row r="41" spans="1:6" x14ac:dyDescent="0.25">
      <c r="A41" s="16" t="s">
        <v>2</v>
      </c>
      <c r="B41" s="16"/>
      <c r="C41" s="16"/>
      <c r="D41" s="16"/>
      <c r="E41" s="16"/>
      <c r="F41" s="16"/>
    </row>
    <row r="42" spans="1:6" x14ac:dyDescent="0.25">
      <c r="A42" s="16" t="s">
        <v>67</v>
      </c>
      <c r="B42" s="16"/>
      <c r="C42" s="16"/>
      <c r="D42" s="16"/>
      <c r="E42" s="16"/>
      <c r="F42" s="16"/>
    </row>
    <row r="43" spans="1:6" x14ac:dyDescent="0.25">
      <c r="A43" s="16" t="s">
        <v>179</v>
      </c>
      <c r="B43" s="15" t="s">
        <v>63</v>
      </c>
      <c r="C43" s="15" t="s">
        <v>63</v>
      </c>
      <c r="D43" s="18">
        <v>57.380805499250897</v>
      </c>
      <c r="E43" s="18">
        <v>57.566172798401901</v>
      </c>
      <c r="F43" s="18">
        <v>54.501347708894897</v>
      </c>
    </row>
    <row r="44" spans="1:6" x14ac:dyDescent="0.25">
      <c r="A44" s="16" t="s">
        <v>178</v>
      </c>
      <c r="B44" s="15" t="s">
        <v>63</v>
      </c>
      <c r="C44" s="15" t="s">
        <v>63</v>
      </c>
      <c r="D44" s="18">
        <v>15.008372256984201</v>
      </c>
      <c r="E44" s="18">
        <v>16.938571666389201</v>
      </c>
      <c r="F44" s="18">
        <v>17.173661917597201</v>
      </c>
    </row>
    <row r="45" spans="1:6" x14ac:dyDescent="0.25">
      <c r="A45" s="16" t="s">
        <v>177</v>
      </c>
      <c r="B45" s="15" t="s">
        <v>63</v>
      </c>
      <c r="C45" s="15" t="s">
        <v>63</v>
      </c>
      <c r="D45" s="18">
        <v>3.8071737023001702</v>
      </c>
      <c r="E45" s="18">
        <v>3.2462127517895798</v>
      </c>
      <c r="F45" s="18">
        <v>2.7570273392375801</v>
      </c>
    </row>
    <row r="46" spans="1:6" x14ac:dyDescent="0.25">
      <c r="A46" s="16" t="s">
        <v>134</v>
      </c>
      <c r="B46" s="15" t="s">
        <v>63</v>
      </c>
      <c r="C46" s="15" t="s">
        <v>63</v>
      </c>
      <c r="D46" s="18">
        <v>7.7024764254869096</v>
      </c>
      <c r="E46" s="18">
        <v>9.37239886798735</v>
      </c>
      <c r="F46" s="18">
        <v>8.18636888717751</v>
      </c>
    </row>
    <row r="47" spans="1:6" x14ac:dyDescent="0.25">
      <c r="A47" s="16" t="s">
        <v>176</v>
      </c>
      <c r="B47" s="15" t="s">
        <v>63</v>
      </c>
      <c r="C47" s="15" t="s">
        <v>63</v>
      </c>
      <c r="D47" s="18">
        <v>21.6356746276549</v>
      </c>
      <c r="E47" s="18">
        <v>21.732978192109201</v>
      </c>
      <c r="F47" s="18">
        <v>21.270696958028498</v>
      </c>
    </row>
    <row r="48" spans="1:6" x14ac:dyDescent="0.25">
      <c r="A48" s="16" t="s">
        <v>73</v>
      </c>
      <c r="B48" s="15" t="s">
        <v>63</v>
      </c>
      <c r="C48" s="15" t="s">
        <v>63</v>
      </c>
      <c r="D48" s="15" t="s">
        <v>66</v>
      </c>
      <c r="E48" s="15" t="s">
        <v>66</v>
      </c>
      <c r="F48" s="15" t="s">
        <v>66</v>
      </c>
    </row>
    <row r="49" spans="1:6" x14ac:dyDescent="0.25">
      <c r="A49" s="16" t="s">
        <v>175</v>
      </c>
      <c r="B49" s="15" t="s">
        <v>63</v>
      </c>
      <c r="C49" s="15" t="s">
        <v>63</v>
      </c>
      <c r="D49" s="18">
        <v>0</v>
      </c>
      <c r="E49" s="18">
        <v>0</v>
      </c>
      <c r="F49" s="18">
        <v>0</v>
      </c>
    </row>
    <row r="50" spans="1:6" x14ac:dyDescent="0.25">
      <c r="A50" s="16" t="s">
        <v>2</v>
      </c>
      <c r="B50" s="16"/>
      <c r="C50" s="16"/>
      <c r="D50" s="16"/>
      <c r="E50" s="16"/>
      <c r="F50" s="16"/>
    </row>
    <row r="51" spans="1:6" x14ac:dyDescent="0.25">
      <c r="A51" s="16" t="s">
        <v>71</v>
      </c>
      <c r="B51" s="16"/>
      <c r="C51" s="16"/>
      <c r="D51" s="16"/>
      <c r="E51" s="16"/>
      <c r="F51" s="16"/>
    </row>
    <row r="52" spans="1:6" x14ac:dyDescent="0.25">
      <c r="A52" s="16" t="s">
        <v>179</v>
      </c>
      <c r="B52" s="17">
        <v>1152300</v>
      </c>
      <c r="C52" s="17">
        <v>1466100</v>
      </c>
      <c r="D52" s="17">
        <v>1378600</v>
      </c>
      <c r="E52" s="17">
        <v>1382400</v>
      </c>
      <c r="F52" s="17">
        <v>1389700</v>
      </c>
    </row>
    <row r="53" spans="1:6" x14ac:dyDescent="0.25">
      <c r="A53" s="16" t="s">
        <v>178</v>
      </c>
      <c r="B53" s="17">
        <v>545200</v>
      </c>
      <c r="C53" s="17">
        <v>547100</v>
      </c>
      <c r="D53" s="17">
        <v>624900</v>
      </c>
      <c r="E53" s="17">
        <v>652700</v>
      </c>
      <c r="F53" s="17">
        <v>533700</v>
      </c>
    </row>
    <row r="54" spans="1:6" x14ac:dyDescent="0.25">
      <c r="A54" s="16" t="s">
        <v>177</v>
      </c>
      <c r="B54" s="17">
        <v>74500</v>
      </c>
      <c r="C54" s="17">
        <v>103600</v>
      </c>
      <c r="D54" s="17">
        <v>109100</v>
      </c>
      <c r="E54" s="17">
        <v>144300</v>
      </c>
      <c r="F54" s="17">
        <v>95900</v>
      </c>
    </row>
    <row r="55" spans="1:6" x14ac:dyDescent="0.25">
      <c r="A55" s="16" t="s">
        <v>134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</row>
    <row r="56" spans="1:6" x14ac:dyDescent="0.25">
      <c r="A56" s="16" t="s">
        <v>176</v>
      </c>
      <c r="B56" s="17">
        <v>35400</v>
      </c>
      <c r="C56" s="17">
        <v>260600</v>
      </c>
      <c r="D56" s="17">
        <v>389900</v>
      </c>
      <c r="E56" s="17">
        <v>661800</v>
      </c>
      <c r="F56" s="17">
        <v>335300</v>
      </c>
    </row>
    <row r="57" spans="1:6" x14ac:dyDescent="0.25">
      <c r="A57" s="16" t="s">
        <v>73</v>
      </c>
      <c r="B57" s="17">
        <v>152100</v>
      </c>
      <c r="C57" s="17">
        <v>39700</v>
      </c>
      <c r="D57" s="17">
        <v>26500</v>
      </c>
      <c r="E57" s="17">
        <v>33100</v>
      </c>
      <c r="F57" s="17">
        <v>18100</v>
      </c>
    </row>
    <row r="58" spans="1:6" x14ac:dyDescent="0.25">
      <c r="A58" s="16" t="s">
        <v>175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</row>
    <row r="59" spans="1:6" x14ac:dyDescent="0.25">
      <c r="A59" s="16" t="s">
        <v>2</v>
      </c>
      <c r="B59" s="16"/>
      <c r="C59" s="16"/>
      <c r="D59" s="16"/>
      <c r="E59" s="16"/>
      <c r="F59" s="16"/>
    </row>
    <row r="60" spans="1:6" x14ac:dyDescent="0.25">
      <c r="A60" s="16" t="s">
        <v>69</v>
      </c>
      <c r="B60" s="16"/>
      <c r="C60" s="16"/>
      <c r="D60" s="16"/>
      <c r="E60" s="16"/>
      <c r="F60" s="16"/>
    </row>
    <row r="61" spans="1:6" x14ac:dyDescent="0.25">
      <c r="A61" s="16" t="s">
        <v>179</v>
      </c>
      <c r="B61" s="18">
        <v>58.805817810665999</v>
      </c>
      <c r="C61" s="18">
        <v>60.655330768276002</v>
      </c>
      <c r="D61" s="18">
        <v>54.5116646896006</v>
      </c>
      <c r="E61" s="18">
        <v>48.095188393695899</v>
      </c>
      <c r="F61" s="18">
        <v>58.570405023812498</v>
      </c>
    </row>
    <row r="62" spans="1:6" x14ac:dyDescent="0.25">
      <c r="A62" s="16" t="s">
        <v>178</v>
      </c>
      <c r="B62" s="18">
        <v>27.823424342944602</v>
      </c>
      <c r="C62" s="18">
        <v>22.6345620785238</v>
      </c>
      <c r="D62" s="18">
        <v>24.709371293001201</v>
      </c>
      <c r="E62" s="18">
        <v>22.708137633510798</v>
      </c>
      <c r="F62" s="18">
        <v>22.4933619926666</v>
      </c>
    </row>
    <row r="63" spans="1:6" x14ac:dyDescent="0.25">
      <c r="A63" s="16" t="s">
        <v>177</v>
      </c>
      <c r="B63" s="18">
        <v>3.80199030364889</v>
      </c>
      <c r="C63" s="18">
        <v>4.2861280046336496</v>
      </c>
      <c r="D63" s="18">
        <v>4.3139580862000804</v>
      </c>
      <c r="E63" s="18">
        <v>5.0203527815468103</v>
      </c>
      <c r="F63" s="18">
        <v>4.0418089096809497</v>
      </c>
    </row>
    <row r="64" spans="1:6" x14ac:dyDescent="0.25">
      <c r="A64" s="16" t="s">
        <v>134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</row>
    <row r="65" spans="1:6" x14ac:dyDescent="0.25">
      <c r="A65" s="16" t="s">
        <v>176</v>
      </c>
      <c r="B65" s="18">
        <v>1.8065833120694099</v>
      </c>
      <c r="C65" s="18">
        <v>10.7815150386827</v>
      </c>
      <c r="D65" s="18">
        <v>15.4171609331752</v>
      </c>
      <c r="E65" s="18">
        <v>23.024736457572299</v>
      </c>
      <c r="F65" s="18">
        <v>14.1315800564757</v>
      </c>
    </row>
    <row r="66" spans="1:6" x14ac:dyDescent="0.25">
      <c r="A66" s="16" t="s">
        <v>73</v>
      </c>
      <c r="B66" s="18">
        <v>7.7621842306710898</v>
      </c>
      <c r="C66" s="18">
        <v>1.64246410988374</v>
      </c>
      <c r="D66" s="18">
        <v>1.0478449980229301</v>
      </c>
      <c r="E66" s="18">
        <v>1.1515847336742899</v>
      </c>
      <c r="F66" s="18">
        <v>0.76284401736418395</v>
      </c>
    </row>
    <row r="67" spans="1:6" x14ac:dyDescent="0.25">
      <c r="A67" s="16" t="s">
        <v>175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</row>
    <row r="68" spans="1:6" x14ac:dyDescent="0.25">
      <c r="A68" s="16" t="s">
        <v>2</v>
      </c>
      <c r="B68" s="16"/>
      <c r="C68" s="16"/>
      <c r="D68" s="16"/>
      <c r="E68" s="16"/>
      <c r="F68" s="16"/>
    </row>
    <row r="69" spans="1:6" x14ac:dyDescent="0.25">
      <c r="A69" s="16" t="s">
        <v>65</v>
      </c>
      <c r="B69" s="16"/>
      <c r="C69" s="16"/>
      <c r="D69" s="16"/>
      <c r="E69" s="16"/>
      <c r="F69" s="16"/>
    </row>
    <row r="70" spans="1:6" x14ac:dyDescent="0.25">
      <c r="A70" s="16" t="s">
        <v>179</v>
      </c>
      <c r="B70" s="17">
        <v>22237100</v>
      </c>
      <c r="C70" s="17">
        <v>23407000</v>
      </c>
      <c r="D70" s="17">
        <v>23934800</v>
      </c>
      <c r="E70" s="17">
        <v>24599200</v>
      </c>
      <c r="F70" s="17">
        <v>25687900</v>
      </c>
    </row>
    <row r="71" spans="1:6" x14ac:dyDescent="0.25">
      <c r="A71" s="16" t="s">
        <v>178</v>
      </c>
      <c r="B71" s="17">
        <v>6144700</v>
      </c>
      <c r="C71" s="17">
        <v>6483300</v>
      </c>
      <c r="D71" s="17">
        <v>6932500</v>
      </c>
      <c r="E71" s="17">
        <v>7471800</v>
      </c>
      <c r="F71" s="17">
        <v>7853400</v>
      </c>
    </row>
    <row r="72" spans="1:6" x14ac:dyDescent="0.25">
      <c r="A72" s="16" t="s">
        <v>177</v>
      </c>
      <c r="B72" s="17">
        <v>1067800</v>
      </c>
      <c r="C72" s="17">
        <v>1147900</v>
      </c>
      <c r="D72" s="17">
        <v>1237800</v>
      </c>
      <c r="E72" s="17">
        <v>1336200</v>
      </c>
      <c r="F72" s="17">
        <v>1506100</v>
      </c>
    </row>
    <row r="73" spans="1:6" x14ac:dyDescent="0.25">
      <c r="A73" s="16" t="s">
        <v>134</v>
      </c>
      <c r="B73" s="17">
        <v>1593400</v>
      </c>
      <c r="C73" s="17">
        <v>1665300</v>
      </c>
      <c r="D73" s="17">
        <v>1723100</v>
      </c>
      <c r="E73" s="17">
        <v>1764700</v>
      </c>
      <c r="F73" s="17">
        <v>1792700</v>
      </c>
    </row>
    <row r="74" spans="1:6" x14ac:dyDescent="0.25">
      <c r="A74" s="16" t="s">
        <v>176</v>
      </c>
      <c r="B74" s="17">
        <v>2992800</v>
      </c>
      <c r="C74" s="17">
        <v>3227200</v>
      </c>
      <c r="D74" s="17">
        <v>3654100</v>
      </c>
      <c r="E74" s="17">
        <v>4455200</v>
      </c>
      <c r="F74" s="17">
        <v>4627700</v>
      </c>
    </row>
    <row r="75" spans="1:6" x14ac:dyDescent="0.25">
      <c r="A75" s="16" t="s">
        <v>73</v>
      </c>
      <c r="B75" s="17">
        <v>953600</v>
      </c>
      <c r="C75" s="17">
        <v>959600</v>
      </c>
      <c r="D75" s="17">
        <v>814000</v>
      </c>
      <c r="E75" s="17">
        <v>762200</v>
      </c>
      <c r="F75" s="17">
        <v>785300</v>
      </c>
    </row>
    <row r="76" spans="1:6" x14ac:dyDescent="0.25">
      <c r="A76" s="16" t="s">
        <v>175</v>
      </c>
      <c r="B76" s="17">
        <v>-3398900</v>
      </c>
      <c r="C76" s="17">
        <v>-3414500</v>
      </c>
      <c r="D76" s="17">
        <v>-3344500</v>
      </c>
      <c r="E76" s="17">
        <v>-3361200</v>
      </c>
      <c r="F76" s="17">
        <v>-3264600</v>
      </c>
    </row>
    <row r="77" spans="1:6" x14ac:dyDescent="0.25">
      <c r="A77" s="16" t="s">
        <v>2</v>
      </c>
      <c r="B77" s="16"/>
      <c r="C77" s="16"/>
      <c r="D77" s="16"/>
      <c r="E77" s="16"/>
      <c r="F77" s="16"/>
    </row>
    <row r="78" spans="1:6" x14ac:dyDescent="0.25">
      <c r="A78" s="16" t="s">
        <v>64</v>
      </c>
      <c r="B78" s="16"/>
      <c r="C78" s="16"/>
      <c r="D78" s="16"/>
      <c r="E78" s="16"/>
      <c r="F78" s="16"/>
    </row>
    <row r="79" spans="1:6" x14ac:dyDescent="0.25">
      <c r="A79" s="16" t="s">
        <v>179</v>
      </c>
      <c r="B79" s="18">
        <v>70.391731691489497</v>
      </c>
      <c r="C79" s="18">
        <v>69.922152719277804</v>
      </c>
      <c r="D79" s="18">
        <v>68.479448840975294</v>
      </c>
      <c r="E79" s="18">
        <v>66.433870492950007</v>
      </c>
      <c r="F79" s="18">
        <v>65.885838131756799</v>
      </c>
    </row>
    <row r="80" spans="1:6" x14ac:dyDescent="0.25">
      <c r="A80" s="16" t="s">
        <v>178</v>
      </c>
      <c r="B80" s="18">
        <v>19.451100805621898</v>
      </c>
      <c r="C80" s="18">
        <v>19.3671249081426</v>
      </c>
      <c r="D80" s="18">
        <v>19.8344577389433</v>
      </c>
      <c r="E80" s="18">
        <v>20.1787291273384</v>
      </c>
      <c r="F80" s="18">
        <v>20.142862638983299</v>
      </c>
    </row>
    <row r="81" spans="1:6" x14ac:dyDescent="0.25">
      <c r="A81" s="16" t="s">
        <v>177</v>
      </c>
      <c r="B81" s="18">
        <v>3.3801301024042001</v>
      </c>
      <c r="C81" s="18">
        <v>3.4290442648121902</v>
      </c>
      <c r="D81" s="18">
        <v>3.5414485090896601</v>
      </c>
      <c r="E81" s="18">
        <v>3.6086107577758502</v>
      </c>
      <c r="F81" s="18">
        <v>3.8629339420598399</v>
      </c>
    </row>
    <row r="82" spans="1:6" x14ac:dyDescent="0.25">
      <c r="A82" s="16" t="s">
        <v>134</v>
      </c>
      <c r="B82" s="18">
        <v>5.0439214320761003</v>
      </c>
      <c r="C82" s="18">
        <v>4.9746383954976396</v>
      </c>
      <c r="D82" s="18">
        <v>4.9299320778901201</v>
      </c>
      <c r="E82" s="18">
        <v>4.7658399971913203</v>
      </c>
      <c r="F82" s="18">
        <v>4.5980224938122802</v>
      </c>
    </row>
    <row r="83" spans="1:6" x14ac:dyDescent="0.25">
      <c r="A83" s="16" t="s">
        <v>176</v>
      </c>
      <c r="B83" s="18">
        <v>9.4737341922413396</v>
      </c>
      <c r="C83" s="18">
        <v>9.6403969434636405</v>
      </c>
      <c r="D83" s="18">
        <v>10.4546833067253</v>
      </c>
      <c r="E83" s="18">
        <v>12.0319433079202</v>
      </c>
      <c r="F83" s="18">
        <v>11.869397386408799</v>
      </c>
    </row>
    <row r="84" spans="1:6" x14ac:dyDescent="0.25">
      <c r="A84" s="16" t="s">
        <v>73</v>
      </c>
      <c r="B84" s="18">
        <v>3.0186290182175002</v>
      </c>
      <c r="C84" s="18">
        <v>2.86654837225697</v>
      </c>
      <c r="D84" s="18">
        <v>2.3289215433826</v>
      </c>
      <c r="E84" s="18">
        <v>2.0584367007758999</v>
      </c>
      <c r="F84" s="18">
        <v>2.0141836695435802</v>
      </c>
    </row>
    <row r="85" spans="1:6" x14ac:dyDescent="0.25">
      <c r="A85" s="16" t="s">
        <v>175</v>
      </c>
      <c r="B85" s="15" t="s">
        <v>66</v>
      </c>
      <c r="C85" s="15" t="s">
        <v>66</v>
      </c>
      <c r="D85" s="15" t="s">
        <v>66</v>
      </c>
      <c r="E85" s="15" t="s">
        <v>66</v>
      </c>
      <c r="F85" s="15" t="s">
        <v>66</v>
      </c>
    </row>
    <row r="86" spans="1:6" ht="15.6" x14ac:dyDescent="0.3">
      <c r="A86" s="46"/>
      <c r="B86" s="5"/>
      <c r="C86" s="5"/>
      <c r="D86" s="5"/>
      <c r="E86" s="5"/>
      <c r="F86" s="5"/>
    </row>
    <row r="87" spans="1:6" x14ac:dyDescent="0.25">
      <c r="A87" s="14" t="s">
        <v>81</v>
      </c>
    </row>
    <row r="88" spans="1:6" ht="16.2" thickBot="1" x14ac:dyDescent="0.35">
      <c r="A88" s="46"/>
      <c r="B88" s="5"/>
      <c r="C88" s="5"/>
      <c r="D88" s="5"/>
      <c r="E88" s="5"/>
      <c r="F88" s="5"/>
    </row>
    <row r="89" spans="1:6" x14ac:dyDescent="0.25">
      <c r="A89" s="24" t="s">
        <v>80</v>
      </c>
      <c r="B89" s="23" t="s">
        <v>79</v>
      </c>
      <c r="C89" s="23" t="s">
        <v>78</v>
      </c>
      <c r="D89" s="23" t="s">
        <v>77</v>
      </c>
      <c r="E89" s="23" t="s">
        <v>76</v>
      </c>
      <c r="F89" s="23" t="s">
        <v>75</v>
      </c>
    </row>
    <row r="90" spans="1:6" x14ac:dyDescent="0.25">
      <c r="A90" s="16" t="s">
        <v>74</v>
      </c>
      <c r="B90" s="20">
        <v>43100</v>
      </c>
      <c r="C90" s="20">
        <v>43465</v>
      </c>
      <c r="D90" s="20">
        <v>43830</v>
      </c>
      <c r="E90" s="20">
        <v>44196</v>
      </c>
      <c r="F90" s="20">
        <v>44561</v>
      </c>
    </row>
    <row r="91" spans="1:6" x14ac:dyDescent="0.25">
      <c r="A91" s="16" t="s">
        <v>2</v>
      </c>
      <c r="B91" s="16"/>
      <c r="C91" s="16"/>
      <c r="D91" s="16"/>
      <c r="E91" s="16"/>
      <c r="F91" s="16"/>
    </row>
    <row r="92" spans="1:6" x14ac:dyDescent="0.25">
      <c r="A92" s="19" t="s">
        <v>179</v>
      </c>
      <c r="B92" s="16"/>
      <c r="C92" s="16"/>
      <c r="D92" s="16"/>
      <c r="E92" s="16"/>
      <c r="F92" s="16"/>
    </row>
    <row r="93" spans="1:6" x14ac:dyDescent="0.25">
      <c r="A93" s="16" t="s">
        <v>72</v>
      </c>
      <c r="B93" s="17">
        <v>5829200</v>
      </c>
      <c r="C93" s="17">
        <v>5794700</v>
      </c>
      <c r="D93" s="17">
        <v>5647100</v>
      </c>
      <c r="E93" s="17">
        <v>5473500</v>
      </c>
      <c r="F93" s="17">
        <v>6037000</v>
      </c>
    </row>
    <row r="94" spans="1:6" x14ac:dyDescent="0.25">
      <c r="A94" s="16" t="s">
        <v>71</v>
      </c>
      <c r="B94" s="17">
        <v>1152300</v>
      </c>
      <c r="C94" s="17">
        <v>1466100</v>
      </c>
      <c r="D94" s="17">
        <v>1378600</v>
      </c>
      <c r="E94" s="17">
        <v>1382400</v>
      </c>
      <c r="F94" s="17">
        <v>1389700</v>
      </c>
    </row>
    <row r="95" spans="1:6" x14ac:dyDescent="0.25">
      <c r="A95" s="16" t="s">
        <v>70</v>
      </c>
      <c r="B95" s="18">
        <v>76.213636660783195</v>
      </c>
      <c r="C95" s="18">
        <v>75.456735464548501</v>
      </c>
      <c r="D95" s="18">
        <v>75.063471175446296</v>
      </c>
      <c r="E95" s="18">
        <v>75.5830813206844</v>
      </c>
      <c r="F95" s="18">
        <v>72.594997594997594</v>
      </c>
    </row>
    <row r="96" spans="1:6" x14ac:dyDescent="0.25">
      <c r="A96" s="16" t="s">
        <v>69</v>
      </c>
      <c r="B96" s="18">
        <v>58.805817810665999</v>
      </c>
      <c r="C96" s="18">
        <v>60.655330768276002</v>
      </c>
      <c r="D96" s="18">
        <v>54.5116646896006</v>
      </c>
      <c r="E96" s="18">
        <v>48.095188393695899</v>
      </c>
      <c r="F96" s="18">
        <v>58.570405023812498</v>
      </c>
    </row>
    <row r="97" spans="1:6" x14ac:dyDescent="0.25">
      <c r="A97" s="16" t="s">
        <v>68</v>
      </c>
      <c r="B97" s="15" t="s">
        <v>63</v>
      </c>
      <c r="C97" s="15" t="s">
        <v>63</v>
      </c>
      <c r="D97" s="17">
        <v>651100</v>
      </c>
      <c r="E97" s="17">
        <v>691600</v>
      </c>
      <c r="F97" s="17">
        <v>707700</v>
      </c>
    </row>
    <row r="98" spans="1:6" x14ac:dyDescent="0.25">
      <c r="A98" s="16" t="s">
        <v>67</v>
      </c>
      <c r="B98" s="15" t="s">
        <v>63</v>
      </c>
      <c r="C98" s="15" t="s">
        <v>63</v>
      </c>
      <c r="D98" s="18">
        <v>57.380805499250897</v>
      </c>
      <c r="E98" s="18">
        <v>57.566172798401901</v>
      </c>
      <c r="F98" s="18">
        <v>54.501347708894897</v>
      </c>
    </row>
    <row r="99" spans="1:6" x14ac:dyDescent="0.25">
      <c r="A99" s="16" t="s">
        <v>65</v>
      </c>
      <c r="B99" s="17">
        <v>22237100</v>
      </c>
      <c r="C99" s="17">
        <v>23407000</v>
      </c>
      <c r="D99" s="17">
        <v>23934800</v>
      </c>
      <c r="E99" s="17">
        <v>24599200</v>
      </c>
      <c r="F99" s="17">
        <v>25687900</v>
      </c>
    </row>
    <row r="100" spans="1:6" x14ac:dyDescent="0.25">
      <c r="A100" s="16" t="s">
        <v>64</v>
      </c>
      <c r="B100" s="18">
        <v>70.391731691489497</v>
      </c>
      <c r="C100" s="18">
        <v>69.922152719277804</v>
      </c>
      <c r="D100" s="18">
        <v>68.479448840975294</v>
      </c>
      <c r="E100" s="18">
        <v>66.433870492950007</v>
      </c>
      <c r="F100" s="18">
        <v>65.885838131756799</v>
      </c>
    </row>
    <row r="101" spans="1:6" x14ac:dyDescent="0.25">
      <c r="A101" s="16" t="s">
        <v>2</v>
      </c>
      <c r="B101" s="16"/>
      <c r="C101" s="16"/>
      <c r="D101" s="16"/>
      <c r="E101" s="16"/>
      <c r="F101" s="16"/>
    </row>
    <row r="102" spans="1:6" x14ac:dyDescent="0.25">
      <c r="A102" s="19" t="s">
        <v>178</v>
      </c>
      <c r="B102" s="16"/>
      <c r="C102" s="16"/>
      <c r="D102" s="16"/>
      <c r="E102" s="16"/>
      <c r="F102" s="16"/>
    </row>
    <row r="103" spans="1:6" x14ac:dyDescent="0.25">
      <c r="A103" s="16" t="s">
        <v>72</v>
      </c>
      <c r="B103" s="17">
        <v>1355500</v>
      </c>
      <c r="C103" s="17">
        <v>1400000</v>
      </c>
      <c r="D103" s="17">
        <v>1357100</v>
      </c>
      <c r="E103" s="17">
        <v>1321900</v>
      </c>
      <c r="F103" s="17">
        <v>1672800</v>
      </c>
    </row>
    <row r="104" spans="1:6" x14ac:dyDescent="0.25">
      <c r="A104" s="16" t="s">
        <v>71</v>
      </c>
      <c r="B104" s="17">
        <v>545200</v>
      </c>
      <c r="C104" s="17">
        <v>547100</v>
      </c>
      <c r="D104" s="17">
        <v>624900</v>
      </c>
      <c r="E104" s="17">
        <v>652700</v>
      </c>
      <c r="F104" s="17">
        <v>533700</v>
      </c>
    </row>
    <row r="105" spans="1:6" x14ac:dyDescent="0.25">
      <c r="A105" s="16" t="s">
        <v>70</v>
      </c>
      <c r="B105" s="18">
        <v>17.722429234490399</v>
      </c>
      <c r="C105" s="18">
        <v>18.230353538641801</v>
      </c>
      <c r="D105" s="18">
        <v>18.0391062195106</v>
      </c>
      <c r="E105" s="18">
        <v>18.254001132330799</v>
      </c>
      <c r="F105" s="18">
        <v>20.115440115440101</v>
      </c>
    </row>
    <row r="106" spans="1:6" x14ac:dyDescent="0.25">
      <c r="A106" s="16" t="s">
        <v>69</v>
      </c>
      <c r="B106" s="18">
        <v>27.823424342944602</v>
      </c>
      <c r="C106" s="18">
        <v>22.6345620785238</v>
      </c>
      <c r="D106" s="18">
        <v>24.709371293001201</v>
      </c>
      <c r="E106" s="18">
        <v>22.708137633510798</v>
      </c>
      <c r="F106" s="18">
        <v>22.4933619926666</v>
      </c>
    </row>
    <row r="107" spans="1:6" x14ac:dyDescent="0.25">
      <c r="A107" s="16" t="s">
        <v>68</v>
      </c>
      <c r="B107" s="15" t="s">
        <v>63</v>
      </c>
      <c r="C107" s="15" t="s">
        <v>63</v>
      </c>
      <c r="D107" s="17">
        <v>170300</v>
      </c>
      <c r="E107" s="17">
        <v>203500</v>
      </c>
      <c r="F107" s="17">
        <v>223000</v>
      </c>
    </row>
    <row r="108" spans="1:6" x14ac:dyDescent="0.25">
      <c r="A108" s="16" t="s">
        <v>67</v>
      </c>
      <c r="B108" s="15" t="s">
        <v>63</v>
      </c>
      <c r="C108" s="15" t="s">
        <v>63</v>
      </c>
      <c r="D108" s="18">
        <v>15.008372256984201</v>
      </c>
      <c r="E108" s="18">
        <v>16.938571666389201</v>
      </c>
      <c r="F108" s="18">
        <v>17.173661917597201</v>
      </c>
    </row>
    <row r="109" spans="1:6" x14ac:dyDescent="0.25">
      <c r="A109" s="16" t="s">
        <v>65</v>
      </c>
      <c r="B109" s="17">
        <v>6144700</v>
      </c>
      <c r="C109" s="17">
        <v>6483300</v>
      </c>
      <c r="D109" s="17">
        <v>6932500</v>
      </c>
      <c r="E109" s="17">
        <v>7471800</v>
      </c>
      <c r="F109" s="17">
        <v>7853400</v>
      </c>
    </row>
    <row r="110" spans="1:6" x14ac:dyDescent="0.25">
      <c r="A110" s="16" t="s">
        <v>64</v>
      </c>
      <c r="B110" s="18">
        <v>19.451100805621898</v>
      </c>
      <c r="C110" s="18">
        <v>19.3671249081426</v>
      </c>
      <c r="D110" s="18">
        <v>19.8344577389433</v>
      </c>
      <c r="E110" s="18">
        <v>20.1787291273384</v>
      </c>
      <c r="F110" s="18">
        <v>20.142862638983299</v>
      </c>
    </row>
    <row r="111" spans="1:6" x14ac:dyDescent="0.25">
      <c r="A111" s="16" t="s">
        <v>2</v>
      </c>
      <c r="B111" s="16"/>
      <c r="C111" s="16"/>
      <c r="D111" s="16"/>
      <c r="E111" s="16"/>
      <c r="F111" s="16"/>
    </row>
    <row r="112" spans="1:6" x14ac:dyDescent="0.25">
      <c r="A112" s="19" t="s">
        <v>177</v>
      </c>
      <c r="B112" s="16"/>
      <c r="C112" s="16"/>
      <c r="D112" s="16"/>
      <c r="E112" s="16"/>
      <c r="F112" s="16"/>
    </row>
    <row r="113" spans="1:6" x14ac:dyDescent="0.25">
      <c r="A113" s="16" t="s">
        <v>72</v>
      </c>
      <c r="B113" s="17">
        <v>411200</v>
      </c>
      <c r="C113" s="17">
        <v>438200</v>
      </c>
      <c r="D113" s="17">
        <v>426000</v>
      </c>
      <c r="E113" s="17">
        <v>384100</v>
      </c>
      <c r="F113" s="17">
        <v>519000</v>
      </c>
    </row>
    <row r="114" spans="1:6" x14ac:dyDescent="0.25">
      <c r="A114" s="16" t="s">
        <v>71</v>
      </c>
      <c r="B114" s="17">
        <v>74500</v>
      </c>
      <c r="C114" s="17">
        <v>103600</v>
      </c>
      <c r="D114" s="17">
        <v>109100</v>
      </c>
      <c r="E114" s="17">
        <v>144300</v>
      </c>
      <c r="F114" s="17">
        <v>95900</v>
      </c>
    </row>
    <row r="115" spans="1:6" x14ac:dyDescent="0.25">
      <c r="A115" s="16" t="s">
        <v>70</v>
      </c>
      <c r="B115" s="18">
        <v>5.3762175589985004</v>
      </c>
      <c r="C115" s="18">
        <v>5.7061006575948996</v>
      </c>
      <c r="D115" s="18">
        <v>5.6625593173027102</v>
      </c>
      <c r="E115" s="18">
        <v>5.3040032036676497</v>
      </c>
      <c r="F115" s="18">
        <v>6.24098124098124</v>
      </c>
    </row>
    <row r="116" spans="1:6" x14ac:dyDescent="0.25">
      <c r="A116" s="16" t="s">
        <v>69</v>
      </c>
      <c r="B116" s="18">
        <v>3.80199030364889</v>
      </c>
      <c r="C116" s="18">
        <v>4.2861280046336496</v>
      </c>
      <c r="D116" s="18">
        <v>4.3139580862000804</v>
      </c>
      <c r="E116" s="18">
        <v>5.0203527815468103</v>
      </c>
      <c r="F116" s="18">
        <v>4.0418089096809497</v>
      </c>
    </row>
    <row r="117" spans="1:6" x14ac:dyDescent="0.25">
      <c r="A117" s="16" t="s">
        <v>68</v>
      </c>
      <c r="B117" s="15" t="s">
        <v>63</v>
      </c>
      <c r="C117" s="15" t="s">
        <v>63</v>
      </c>
      <c r="D117" s="17">
        <v>43200</v>
      </c>
      <c r="E117" s="17">
        <v>39000</v>
      </c>
      <c r="F117" s="17">
        <v>35800</v>
      </c>
    </row>
    <row r="118" spans="1:6" x14ac:dyDescent="0.25">
      <c r="A118" s="16" t="s">
        <v>67</v>
      </c>
      <c r="B118" s="15" t="s">
        <v>63</v>
      </c>
      <c r="C118" s="15" t="s">
        <v>63</v>
      </c>
      <c r="D118" s="18">
        <v>3.8071737023001702</v>
      </c>
      <c r="E118" s="18">
        <v>3.2462127517895798</v>
      </c>
      <c r="F118" s="18">
        <v>2.7570273392375801</v>
      </c>
    </row>
    <row r="119" spans="1:6" x14ac:dyDescent="0.25">
      <c r="A119" s="16" t="s">
        <v>65</v>
      </c>
      <c r="B119" s="17">
        <v>1067800</v>
      </c>
      <c r="C119" s="17">
        <v>1147900</v>
      </c>
      <c r="D119" s="17">
        <v>1237800</v>
      </c>
      <c r="E119" s="17">
        <v>1336200</v>
      </c>
      <c r="F119" s="17">
        <v>1506100</v>
      </c>
    </row>
    <row r="120" spans="1:6" x14ac:dyDescent="0.25">
      <c r="A120" s="16" t="s">
        <v>64</v>
      </c>
      <c r="B120" s="18">
        <v>3.3801301024042001</v>
      </c>
      <c r="C120" s="18">
        <v>3.4290442648121902</v>
      </c>
      <c r="D120" s="18">
        <v>3.5414485090896601</v>
      </c>
      <c r="E120" s="18">
        <v>3.6086107577758502</v>
      </c>
      <c r="F120" s="18">
        <v>3.8629339420598399</v>
      </c>
    </row>
    <row r="121" spans="1:6" x14ac:dyDescent="0.25">
      <c r="A121" s="16" t="s">
        <v>2</v>
      </c>
      <c r="B121" s="16"/>
      <c r="C121" s="16"/>
      <c r="D121" s="16"/>
      <c r="E121" s="16"/>
      <c r="F121" s="16"/>
    </row>
    <row r="122" spans="1:6" x14ac:dyDescent="0.25">
      <c r="A122" s="19" t="s">
        <v>134</v>
      </c>
      <c r="B122" s="16"/>
      <c r="C122" s="16"/>
      <c r="D122" s="16"/>
      <c r="E122" s="16"/>
      <c r="F122" s="16"/>
    </row>
    <row r="123" spans="1:6" x14ac:dyDescent="0.25">
      <c r="A123" s="16" t="s">
        <v>72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</row>
    <row r="124" spans="1:6" x14ac:dyDescent="0.25">
      <c r="A124" s="16" t="s">
        <v>71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</row>
    <row r="125" spans="1:6" x14ac:dyDescent="0.25">
      <c r="A125" s="16" t="s">
        <v>70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</row>
    <row r="126" spans="1:6" x14ac:dyDescent="0.25">
      <c r="A126" s="16" t="s">
        <v>69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</row>
    <row r="127" spans="1:6" x14ac:dyDescent="0.25">
      <c r="A127" s="16" t="s">
        <v>68</v>
      </c>
      <c r="B127" s="15" t="s">
        <v>63</v>
      </c>
      <c r="C127" s="15" t="s">
        <v>63</v>
      </c>
      <c r="D127" s="17">
        <v>87400</v>
      </c>
      <c r="E127" s="17">
        <v>112600</v>
      </c>
      <c r="F127" s="17">
        <v>106300</v>
      </c>
    </row>
    <row r="128" spans="1:6" x14ac:dyDescent="0.25">
      <c r="A128" s="16" t="s">
        <v>67</v>
      </c>
      <c r="B128" s="15" t="s">
        <v>63</v>
      </c>
      <c r="C128" s="15" t="s">
        <v>63</v>
      </c>
      <c r="D128" s="18">
        <v>7.7024764254869096</v>
      </c>
      <c r="E128" s="18">
        <v>9.37239886798735</v>
      </c>
      <c r="F128" s="18">
        <v>8.18636888717751</v>
      </c>
    </row>
    <row r="129" spans="1:6" x14ac:dyDescent="0.25">
      <c r="A129" s="16" t="s">
        <v>65</v>
      </c>
      <c r="B129" s="17">
        <v>1593400</v>
      </c>
      <c r="C129" s="17">
        <v>1665300</v>
      </c>
      <c r="D129" s="17">
        <v>1723100</v>
      </c>
      <c r="E129" s="17">
        <v>1764700</v>
      </c>
      <c r="F129" s="17">
        <v>1792700</v>
      </c>
    </row>
    <row r="130" spans="1:6" x14ac:dyDescent="0.25">
      <c r="A130" s="16" t="s">
        <v>64</v>
      </c>
      <c r="B130" s="18">
        <v>5.0439214320761003</v>
      </c>
      <c r="C130" s="18">
        <v>4.9746383954976396</v>
      </c>
      <c r="D130" s="18">
        <v>4.9299320778901201</v>
      </c>
      <c r="E130" s="18">
        <v>4.7658399971913203</v>
      </c>
      <c r="F130" s="18">
        <v>4.5980224938122802</v>
      </c>
    </row>
    <row r="131" spans="1:6" x14ac:dyDescent="0.25">
      <c r="A131" s="16" t="s">
        <v>2</v>
      </c>
      <c r="B131" s="16"/>
      <c r="C131" s="16"/>
      <c r="D131" s="16"/>
      <c r="E131" s="16"/>
      <c r="F131" s="16"/>
    </row>
    <row r="132" spans="1:6" x14ac:dyDescent="0.25">
      <c r="A132" s="19" t="s">
        <v>176</v>
      </c>
      <c r="B132" s="16"/>
      <c r="C132" s="16"/>
      <c r="D132" s="16"/>
      <c r="E132" s="16"/>
      <c r="F132" s="16"/>
    </row>
    <row r="133" spans="1:6" x14ac:dyDescent="0.25">
      <c r="A133" s="16" t="s">
        <v>72</v>
      </c>
      <c r="B133" s="17">
        <v>485200</v>
      </c>
      <c r="C133" s="17">
        <v>468400</v>
      </c>
      <c r="D133" s="17">
        <v>495900</v>
      </c>
      <c r="E133" s="17">
        <v>508500</v>
      </c>
      <c r="F133" s="17">
        <v>539500</v>
      </c>
    </row>
    <row r="134" spans="1:6" x14ac:dyDescent="0.25">
      <c r="A134" s="16" t="s">
        <v>71</v>
      </c>
      <c r="B134" s="17">
        <v>35400</v>
      </c>
      <c r="C134" s="17">
        <v>260600</v>
      </c>
      <c r="D134" s="17">
        <v>389900</v>
      </c>
      <c r="E134" s="17">
        <v>661800</v>
      </c>
      <c r="F134" s="17">
        <v>335300</v>
      </c>
    </row>
    <row r="135" spans="1:6" x14ac:dyDescent="0.25">
      <c r="A135" s="16" t="s">
        <v>70</v>
      </c>
      <c r="B135" s="18">
        <v>6.3437275282735204</v>
      </c>
      <c r="C135" s="18">
        <v>6.0993554267855998</v>
      </c>
      <c r="D135" s="18">
        <v>6.5916975714798403</v>
      </c>
      <c r="E135" s="18">
        <v>7.0218318903019998</v>
      </c>
      <c r="F135" s="18">
        <v>6.4874939874939903</v>
      </c>
    </row>
    <row r="136" spans="1:6" x14ac:dyDescent="0.25">
      <c r="A136" s="16" t="s">
        <v>69</v>
      </c>
      <c r="B136" s="18">
        <v>1.8065833120694099</v>
      </c>
      <c r="C136" s="18">
        <v>10.7815150386827</v>
      </c>
      <c r="D136" s="18">
        <v>15.4171609331752</v>
      </c>
      <c r="E136" s="18">
        <v>23.024736457572299</v>
      </c>
      <c r="F136" s="18">
        <v>14.1315800564757</v>
      </c>
    </row>
    <row r="137" spans="1:6" x14ac:dyDescent="0.25">
      <c r="A137" s="16" t="s">
        <v>68</v>
      </c>
      <c r="B137" s="15" t="s">
        <v>63</v>
      </c>
      <c r="C137" s="15" t="s">
        <v>63</v>
      </c>
      <c r="D137" s="17">
        <v>245500</v>
      </c>
      <c r="E137" s="17">
        <v>261100</v>
      </c>
      <c r="F137" s="17">
        <v>276200</v>
      </c>
    </row>
    <row r="138" spans="1:6" x14ac:dyDescent="0.25">
      <c r="A138" s="16" t="s">
        <v>67</v>
      </c>
      <c r="B138" s="15" t="s">
        <v>63</v>
      </c>
      <c r="C138" s="15" t="s">
        <v>63</v>
      </c>
      <c r="D138" s="18">
        <v>21.6356746276549</v>
      </c>
      <c r="E138" s="18">
        <v>21.732978192109201</v>
      </c>
      <c r="F138" s="18">
        <v>21.270696958028498</v>
      </c>
    </row>
    <row r="139" spans="1:6" x14ac:dyDescent="0.25">
      <c r="A139" s="16" t="s">
        <v>65</v>
      </c>
      <c r="B139" s="17">
        <v>2992800</v>
      </c>
      <c r="C139" s="17">
        <v>3227200</v>
      </c>
      <c r="D139" s="17">
        <v>3654100</v>
      </c>
      <c r="E139" s="17">
        <v>4455200</v>
      </c>
      <c r="F139" s="17">
        <v>4627700</v>
      </c>
    </row>
    <row r="140" spans="1:6" x14ac:dyDescent="0.25">
      <c r="A140" s="16" t="s">
        <v>64</v>
      </c>
      <c r="B140" s="18">
        <v>9.4737341922413396</v>
      </c>
      <c r="C140" s="18">
        <v>9.6403969434636405</v>
      </c>
      <c r="D140" s="18">
        <v>10.4546833067253</v>
      </c>
      <c r="E140" s="18">
        <v>12.0319433079202</v>
      </c>
      <c r="F140" s="18">
        <v>11.869397386408799</v>
      </c>
    </row>
    <row r="141" spans="1:6" x14ac:dyDescent="0.25">
      <c r="A141" s="16" t="s">
        <v>2</v>
      </c>
      <c r="B141" s="16"/>
      <c r="C141" s="16"/>
      <c r="D141" s="16"/>
      <c r="E141" s="16"/>
      <c r="F141" s="16"/>
    </row>
    <row r="142" spans="1:6" x14ac:dyDescent="0.25">
      <c r="A142" s="19" t="s">
        <v>73</v>
      </c>
      <c r="B142" s="16"/>
      <c r="C142" s="16"/>
      <c r="D142" s="16"/>
      <c r="E142" s="16"/>
      <c r="F142" s="16"/>
    </row>
    <row r="143" spans="1:6" x14ac:dyDescent="0.25">
      <c r="A143" s="16" t="s">
        <v>72</v>
      </c>
      <c r="B143" s="17">
        <v>13700</v>
      </c>
      <c r="C143" s="17">
        <v>8700</v>
      </c>
      <c r="D143" s="17">
        <v>4400</v>
      </c>
      <c r="E143" s="17">
        <v>2200</v>
      </c>
      <c r="F143" s="17">
        <v>500</v>
      </c>
    </row>
    <row r="144" spans="1:6" x14ac:dyDescent="0.25">
      <c r="A144" s="16" t="s">
        <v>71</v>
      </c>
      <c r="B144" s="17">
        <v>152100</v>
      </c>
      <c r="C144" s="17">
        <v>39700</v>
      </c>
      <c r="D144" s="17">
        <v>26500</v>
      </c>
      <c r="E144" s="17">
        <v>33100</v>
      </c>
      <c r="F144" s="17">
        <v>18100</v>
      </c>
    </row>
    <row r="145" spans="1:6" x14ac:dyDescent="0.25">
      <c r="A145" s="16" t="s">
        <v>70</v>
      </c>
      <c r="B145" s="18">
        <v>0.179120088906322</v>
      </c>
      <c r="C145" s="18">
        <v>0.11328862556156</v>
      </c>
      <c r="D145" s="18">
        <v>5.8486528159934097E-2</v>
      </c>
      <c r="E145" s="18">
        <v>3.0379606998356699E-2</v>
      </c>
      <c r="F145" s="18">
        <v>6.01250601250601E-3</v>
      </c>
    </row>
    <row r="146" spans="1:6" x14ac:dyDescent="0.25">
      <c r="A146" s="16" t="s">
        <v>69</v>
      </c>
      <c r="B146" s="18">
        <v>7.7621842306710898</v>
      </c>
      <c r="C146" s="18">
        <v>1.64246410988374</v>
      </c>
      <c r="D146" s="18">
        <v>1.0478449980229301</v>
      </c>
      <c r="E146" s="18">
        <v>1.1515847336742899</v>
      </c>
      <c r="F146" s="18">
        <v>0.76284401736418395</v>
      </c>
    </row>
    <row r="147" spans="1:6" x14ac:dyDescent="0.25">
      <c r="A147" s="16" t="s">
        <v>68</v>
      </c>
      <c r="B147" s="15" t="s">
        <v>63</v>
      </c>
      <c r="C147" s="15" t="s">
        <v>63</v>
      </c>
      <c r="D147" s="17">
        <v>-62800</v>
      </c>
      <c r="E147" s="17">
        <v>-106400</v>
      </c>
      <c r="F147" s="17">
        <v>-50500</v>
      </c>
    </row>
    <row r="148" spans="1:6" x14ac:dyDescent="0.25">
      <c r="A148" s="16" t="s">
        <v>67</v>
      </c>
      <c r="B148" s="15" t="s">
        <v>63</v>
      </c>
      <c r="C148" s="15" t="s">
        <v>63</v>
      </c>
      <c r="D148" s="15" t="s">
        <v>66</v>
      </c>
      <c r="E148" s="15" t="s">
        <v>66</v>
      </c>
      <c r="F148" s="15" t="s">
        <v>66</v>
      </c>
    </row>
    <row r="149" spans="1:6" x14ac:dyDescent="0.25">
      <c r="A149" s="16" t="s">
        <v>65</v>
      </c>
      <c r="B149" s="17">
        <v>953600</v>
      </c>
      <c r="C149" s="17">
        <v>959600</v>
      </c>
      <c r="D149" s="17">
        <v>814000</v>
      </c>
      <c r="E149" s="17">
        <v>762200</v>
      </c>
      <c r="F149" s="17">
        <v>785300</v>
      </c>
    </row>
    <row r="150" spans="1:6" x14ac:dyDescent="0.25">
      <c r="A150" s="16" t="s">
        <v>64</v>
      </c>
      <c r="B150" s="18">
        <v>3.0186290182175002</v>
      </c>
      <c r="C150" s="18">
        <v>2.86654837225697</v>
      </c>
      <c r="D150" s="18">
        <v>2.3289215433826</v>
      </c>
      <c r="E150" s="18">
        <v>2.0584367007758999</v>
      </c>
      <c r="F150" s="18">
        <v>2.0141836695435802</v>
      </c>
    </row>
    <row r="151" spans="1:6" x14ac:dyDescent="0.25">
      <c r="A151" s="16" t="s">
        <v>2</v>
      </c>
      <c r="B151" s="16"/>
      <c r="C151" s="16"/>
      <c r="D151" s="16"/>
      <c r="E151" s="16"/>
      <c r="F151" s="16"/>
    </row>
    <row r="152" spans="1:6" x14ac:dyDescent="0.25">
      <c r="A152" s="19" t="s">
        <v>175</v>
      </c>
      <c r="B152" s="16"/>
      <c r="C152" s="16"/>
      <c r="D152" s="16"/>
      <c r="E152" s="16"/>
      <c r="F152" s="16"/>
    </row>
    <row r="153" spans="1:6" x14ac:dyDescent="0.25">
      <c r="A153" s="16" t="s">
        <v>72</v>
      </c>
      <c r="B153" s="17">
        <v>-446300</v>
      </c>
      <c r="C153" s="17">
        <v>-430500</v>
      </c>
      <c r="D153" s="17">
        <v>-407400</v>
      </c>
      <c r="E153" s="17">
        <v>-448500</v>
      </c>
      <c r="F153" s="17">
        <v>-452800</v>
      </c>
    </row>
    <row r="154" spans="1:6" x14ac:dyDescent="0.25">
      <c r="A154" s="16" t="s">
        <v>71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</row>
    <row r="155" spans="1:6" x14ac:dyDescent="0.25">
      <c r="A155" s="16" t="s">
        <v>70</v>
      </c>
      <c r="B155" s="15" t="s">
        <v>66</v>
      </c>
      <c r="C155" s="15" t="s">
        <v>66</v>
      </c>
      <c r="D155" s="15" t="s">
        <v>66</v>
      </c>
      <c r="E155" s="15" t="s">
        <v>66</v>
      </c>
      <c r="F155" s="15" t="s">
        <v>66</v>
      </c>
    </row>
    <row r="156" spans="1:6" x14ac:dyDescent="0.25">
      <c r="A156" s="16" t="s">
        <v>69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</row>
    <row r="157" spans="1:6" x14ac:dyDescent="0.25">
      <c r="A157" s="16" t="s">
        <v>68</v>
      </c>
      <c r="B157" s="15" t="s">
        <v>63</v>
      </c>
      <c r="C157" s="15" t="s">
        <v>63</v>
      </c>
      <c r="D157" s="17">
        <v>0</v>
      </c>
      <c r="E157" s="17">
        <v>0</v>
      </c>
      <c r="F157" s="17">
        <v>0</v>
      </c>
    </row>
    <row r="158" spans="1:6" x14ac:dyDescent="0.25">
      <c r="A158" s="16" t="s">
        <v>67</v>
      </c>
      <c r="B158" s="15" t="s">
        <v>63</v>
      </c>
      <c r="C158" s="15" t="s">
        <v>63</v>
      </c>
      <c r="D158" s="18">
        <v>0</v>
      </c>
      <c r="E158" s="18">
        <v>0</v>
      </c>
      <c r="F158" s="18">
        <v>0</v>
      </c>
    </row>
    <row r="159" spans="1:6" x14ac:dyDescent="0.25">
      <c r="A159" s="16" t="s">
        <v>65</v>
      </c>
      <c r="B159" s="17">
        <v>-3398900</v>
      </c>
      <c r="C159" s="17">
        <v>-3414500</v>
      </c>
      <c r="D159" s="17">
        <v>-3344500</v>
      </c>
      <c r="E159" s="17">
        <v>-3361200</v>
      </c>
      <c r="F159" s="17">
        <v>-3264600</v>
      </c>
    </row>
    <row r="160" spans="1:6" x14ac:dyDescent="0.25">
      <c r="A160" s="16" t="s">
        <v>64</v>
      </c>
      <c r="B160" s="15" t="s">
        <v>66</v>
      </c>
      <c r="C160" s="15" t="s">
        <v>66</v>
      </c>
      <c r="D160" s="15" t="s">
        <v>66</v>
      </c>
      <c r="E160" s="15" t="s">
        <v>66</v>
      </c>
      <c r="F160" s="15" t="s">
        <v>66</v>
      </c>
    </row>
    <row r="161" spans="1:6" x14ac:dyDescent="0.25">
      <c r="A161" s="14"/>
    </row>
    <row r="162" spans="1:6" ht="178.5" customHeight="1" x14ac:dyDescent="0.3">
      <c r="A162" s="46" t="s">
        <v>62</v>
      </c>
      <c r="B162" s="5"/>
      <c r="C162" s="5"/>
      <c r="D162" s="5"/>
      <c r="E162" s="5"/>
      <c r="F162" s="5"/>
    </row>
  </sheetData>
  <mergeCells count="7">
    <mergeCell ref="A162:F162"/>
    <mergeCell ref="A2:L2"/>
    <mergeCell ref="A1:D1"/>
    <mergeCell ref="A9:F9"/>
    <mergeCell ref="A11:F11"/>
    <mergeCell ref="A86:F86"/>
    <mergeCell ref="A88:F88"/>
  </mergeCells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E05B9-147A-4C62-98F6-5415D0C391B4}">
  <dimension ref="A1:L157"/>
  <sheetViews>
    <sheetView zoomScaleNormal="100" workbookViewId="0">
      <selection activeCell="G21" sqref="G21:H21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183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182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235</v>
      </c>
      <c r="B21" s="17">
        <v>9720000</v>
      </c>
      <c r="C21" s="17">
        <v>9576000</v>
      </c>
      <c r="D21" s="17">
        <v>9804000</v>
      </c>
      <c r="E21" s="17">
        <v>11207000</v>
      </c>
      <c r="F21" s="17">
        <v>12125000</v>
      </c>
      <c r="G21" s="13">
        <f>F21/F25</f>
        <v>0.79196603527106468</v>
      </c>
      <c r="H21" s="13">
        <f>F22/F25</f>
        <v>0.20130633572828216</v>
      </c>
    </row>
    <row r="22" spans="1:8" x14ac:dyDescent="0.25">
      <c r="A22" s="16" t="s">
        <v>234</v>
      </c>
      <c r="B22" s="17">
        <v>1741000</v>
      </c>
      <c r="C22" s="17">
        <v>1870000</v>
      </c>
      <c r="D22" s="17">
        <v>1637000</v>
      </c>
      <c r="E22" s="17">
        <v>2134000</v>
      </c>
      <c r="F22" s="17">
        <v>3082000</v>
      </c>
    </row>
    <row r="23" spans="1:8" x14ac:dyDescent="0.25">
      <c r="A23" s="16" t="s">
        <v>56</v>
      </c>
      <c r="B23" s="17">
        <v>79000</v>
      </c>
      <c r="C23" s="17">
        <v>86000</v>
      </c>
      <c r="D23" s="17">
        <v>88000</v>
      </c>
      <c r="E23" s="17">
        <v>94000</v>
      </c>
      <c r="F23" s="17">
        <v>107000</v>
      </c>
    </row>
    <row r="24" spans="1:8" x14ac:dyDescent="0.25">
      <c r="A24" s="16" t="s">
        <v>311</v>
      </c>
      <c r="B24" s="17">
        <v>-3000</v>
      </c>
      <c r="C24" s="17">
        <v>-3000</v>
      </c>
      <c r="D24" s="17">
        <v>-3000</v>
      </c>
      <c r="E24" s="17">
        <v>-4000</v>
      </c>
      <c r="F24" s="17">
        <v>-4000</v>
      </c>
    </row>
    <row r="25" spans="1:8" x14ac:dyDescent="0.25">
      <c r="A25" s="16" t="s">
        <v>131</v>
      </c>
      <c r="B25" s="22">
        <v>11537000</v>
      </c>
      <c r="C25" s="22">
        <v>11529000</v>
      </c>
      <c r="D25" s="22">
        <v>11526000</v>
      </c>
      <c r="E25" s="22">
        <v>13431000</v>
      </c>
      <c r="F25" s="22">
        <v>15310000</v>
      </c>
    </row>
    <row r="26" spans="1:8" x14ac:dyDescent="0.25">
      <c r="A26" s="16" t="s">
        <v>2</v>
      </c>
      <c r="B26" s="16"/>
      <c r="C26" s="16"/>
      <c r="D26" s="16"/>
      <c r="E26" s="16"/>
      <c r="F26" s="16"/>
    </row>
    <row r="27" spans="1:8" x14ac:dyDescent="0.25">
      <c r="A27" s="19" t="s">
        <v>200</v>
      </c>
      <c r="B27" s="16"/>
      <c r="C27" s="16"/>
      <c r="D27" s="16"/>
      <c r="E27" s="16"/>
      <c r="F27" s="16"/>
    </row>
    <row r="28" spans="1:8" x14ac:dyDescent="0.25">
      <c r="A28" s="16" t="s">
        <v>235</v>
      </c>
      <c r="B28" s="15" t="s">
        <v>63</v>
      </c>
      <c r="C28" s="15" t="s">
        <v>63</v>
      </c>
      <c r="D28" s="15" t="s">
        <v>63</v>
      </c>
      <c r="E28" s="17">
        <v>6472000</v>
      </c>
      <c r="F28" s="17">
        <v>7118000</v>
      </c>
    </row>
    <row r="29" spans="1:8" x14ac:dyDescent="0.25">
      <c r="A29" s="16" t="s">
        <v>234</v>
      </c>
      <c r="B29" s="15" t="s">
        <v>63</v>
      </c>
      <c r="C29" s="15" t="s">
        <v>63</v>
      </c>
      <c r="D29" s="15" t="s">
        <v>63</v>
      </c>
      <c r="E29" s="17">
        <v>1051000</v>
      </c>
      <c r="F29" s="17">
        <v>1170000</v>
      </c>
    </row>
    <row r="30" spans="1:8" x14ac:dyDescent="0.25">
      <c r="A30" s="16" t="s">
        <v>56</v>
      </c>
      <c r="B30" s="15" t="s">
        <v>63</v>
      </c>
      <c r="C30" s="15" t="s">
        <v>63</v>
      </c>
      <c r="D30" s="15" t="s">
        <v>63</v>
      </c>
      <c r="E30" s="15" t="s">
        <v>63</v>
      </c>
      <c r="F30" s="15" t="s">
        <v>63</v>
      </c>
    </row>
    <row r="31" spans="1:8" x14ac:dyDescent="0.25">
      <c r="A31" s="16" t="s">
        <v>311</v>
      </c>
      <c r="B31" s="15" t="s">
        <v>63</v>
      </c>
      <c r="C31" s="15" t="s">
        <v>63</v>
      </c>
      <c r="D31" s="15" t="s">
        <v>63</v>
      </c>
      <c r="E31" s="15" t="s">
        <v>63</v>
      </c>
      <c r="F31" s="15" t="s">
        <v>63</v>
      </c>
    </row>
    <row r="32" spans="1:8" x14ac:dyDescent="0.25">
      <c r="A32" s="16" t="s">
        <v>131</v>
      </c>
      <c r="B32" s="29" t="s">
        <v>63</v>
      </c>
      <c r="C32" s="29" t="s">
        <v>63</v>
      </c>
      <c r="D32" s="29" t="s">
        <v>63</v>
      </c>
      <c r="E32" s="22">
        <v>7523000</v>
      </c>
      <c r="F32" s="22">
        <v>8288000</v>
      </c>
    </row>
    <row r="33" spans="1:6" x14ac:dyDescent="0.25">
      <c r="A33" s="16" t="s">
        <v>2</v>
      </c>
      <c r="B33" s="16"/>
      <c r="C33" s="16"/>
      <c r="D33" s="16"/>
      <c r="E33" s="16"/>
      <c r="F33" s="16"/>
    </row>
    <row r="34" spans="1:6" x14ac:dyDescent="0.25">
      <c r="A34" s="19" t="s">
        <v>119</v>
      </c>
      <c r="B34" s="16"/>
      <c r="C34" s="16"/>
      <c r="D34" s="16"/>
      <c r="E34" s="16"/>
      <c r="F34" s="16"/>
    </row>
    <row r="35" spans="1:6" x14ac:dyDescent="0.25">
      <c r="A35" s="16" t="s">
        <v>235</v>
      </c>
      <c r="B35" s="17">
        <v>-449000</v>
      </c>
      <c r="C35" s="17">
        <v>-500000</v>
      </c>
      <c r="D35" s="17">
        <v>-534000</v>
      </c>
      <c r="E35" s="17">
        <v>-568000</v>
      </c>
      <c r="F35" s="17">
        <v>-636000</v>
      </c>
    </row>
    <row r="36" spans="1:6" x14ac:dyDescent="0.25">
      <c r="A36" s="16" t="s">
        <v>234</v>
      </c>
      <c r="B36" s="17">
        <v>-61000</v>
      </c>
      <c r="C36" s="17">
        <v>-69000</v>
      </c>
      <c r="D36" s="17">
        <v>-71000</v>
      </c>
      <c r="E36" s="17">
        <v>-75000</v>
      </c>
      <c r="F36" s="17">
        <v>-86000</v>
      </c>
    </row>
    <row r="37" spans="1:6" x14ac:dyDescent="0.25">
      <c r="A37" s="16" t="s">
        <v>56</v>
      </c>
      <c r="B37" s="17">
        <v>-142000</v>
      </c>
      <c r="C37" s="17">
        <v>-167000</v>
      </c>
      <c r="D37" s="17">
        <v>-193000</v>
      </c>
      <c r="E37" s="17">
        <v>-173000</v>
      </c>
      <c r="F37" s="17">
        <v>-203000</v>
      </c>
    </row>
    <row r="38" spans="1:6" x14ac:dyDescent="0.25">
      <c r="A38" s="16" t="s">
        <v>311</v>
      </c>
      <c r="B38" s="15" t="s">
        <v>63</v>
      </c>
      <c r="C38" s="15" t="s">
        <v>63</v>
      </c>
      <c r="D38" s="15" t="s">
        <v>63</v>
      </c>
      <c r="E38" s="15" t="s">
        <v>63</v>
      </c>
      <c r="F38" s="15" t="s">
        <v>63</v>
      </c>
    </row>
    <row r="39" spans="1:6" x14ac:dyDescent="0.25">
      <c r="A39" s="16" t="s">
        <v>131</v>
      </c>
      <c r="B39" s="22">
        <v>-652000</v>
      </c>
      <c r="C39" s="22">
        <v>-736000</v>
      </c>
      <c r="D39" s="22">
        <v>-798000</v>
      </c>
      <c r="E39" s="22">
        <v>-816000</v>
      </c>
      <c r="F39" s="22">
        <v>-925000</v>
      </c>
    </row>
    <row r="40" spans="1:6" x14ac:dyDescent="0.25">
      <c r="A40" s="16" t="s">
        <v>2</v>
      </c>
      <c r="B40" s="16"/>
      <c r="C40" s="16"/>
      <c r="D40" s="16"/>
      <c r="E40" s="16"/>
      <c r="F40" s="16"/>
    </row>
    <row r="41" spans="1:6" x14ac:dyDescent="0.25">
      <c r="A41" s="19" t="s">
        <v>117</v>
      </c>
      <c r="B41" s="16"/>
      <c r="C41" s="16"/>
      <c r="D41" s="16"/>
      <c r="E41" s="16"/>
      <c r="F41" s="16"/>
    </row>
    <row r="42" spans="1:6" x14ac:dyDescent="0.25">
      <c r="A42" s="16" t="s">
        <v>235</v>
      </c>
      <c r="B42" s="17">
        <v>187000</v>
      </c>
      <c r="C42" s="17">
        <v>125000</v>
      </c>
      <c r="D42" s="17">
        <v>1000</v>
      </c>
      <c r="E42" s="17">
        <v>-96000</v>
      </c>
      <c r="F42" s="17">
        <v>-162000</v>
      </c>
    </row>
    <row r="43" spans="1:6" x14ac:dyDescent="0.25">
      <c r="A43" s="16" t="s">
        <v>234</v>
      </c>
      <c r="B43" s="17">
        <v>28000</v>
      </c>
      <c r="C43" s="17">
        <v>48000</v>
      </c>
      <c r="D43" s="17">
        <v>17000</v>
      </c>
      <c r="E43" s="17">
        <v>54000</v>
      </c>
      <c r="F43" s="17">
        <v>68000</v>
      </c>
    </row>
    <row r="44" spans="1:6" x14ac:dyDescent="0.25">
      <c r="A44" s="16" t="s">
        <v>56</v>
      </c>
      <c r="B44" s="17">
        <v>-34000</v>
      </c>
      <c r="C44" s="17">
        <v>-45000</v>
      </c>
      <c r="D44" s="17">
        <v>-24000</v>
      </c>
      <c r="E44" s="17">
        <v>-28000</v>
      </c>
      <c r="F44" s="17">
        <v>-41000</v>
      </c>
    </row>
    <row r="45" spans="1:6" x14ac:dyDescent="0.25">
      <c r="A45" s="16" t="s">
        <v>311</v>
      </c>
      <c r="B45" s="15" t="s">
        <v>63</v>
      </c>
      <c r="C45" s="15" t="s">
        <v>63</v>
      </c>
      <c r="D45" s="15" t="s">
        <v>63</v>
      </c>
      <c r="E45" s="15" t="s">
        <v>63</v>
      </c>
      <c r="F45" s="15" t="s">
        <v>63</v>
      </c>
    </row>
    <row r="46" spans="1:6" x14ac:dyDescent="0.25">
      <c r="A46" s="16" t="s">
        <v>131</v>
      </c>
      <c r="B46" s="22">
        <v>181000</v>
      </c>
      <c r="C46" s="22">
        <v>128000</v>
      </c>
      <c r="D46" s="22">
        <v>-6000</v>
      </c>
      <c r="E46" s="22">
        <v>-70000</v>
      </c>
      <c r="F46" s="22">
        <v>-135000</v>
      </c>
    </row>
    <row r="47" spans="1:6" x14ac:dyDescent="0.25">
      <c r="A47" s="16" t="s">
        <v>2</v>
      </c>
      <c r="B47" s="16"/>
      <c r="C47" s="16"/>
      <c r="D47" s="16"/>
      <c r="E47" s="16"/>
      <c r="F47" s="16"/>
    </row>
    <row r="48" spans="1:6" x14ac:dyDescent="0.25">
      <c r="A48" s="19" t="s">
        <v>68</v>
      </c>
      <c r="B48" s="16"/>
      <c r="C48" s="16"/>
      <c r="D48" s="16"/>
      <c r="E48" s="16"/>
      <c r="F48" s="16"/>
    </row>
    <row r="49" spans="1:6" x14ac:dyDescent="0.25">
      <c r="A49" s="16" t="s">
        <v>235</v>
      </c>
      <c r="B49" s="17">
        <v>1177000</v>
      </c>
      <c r="C49" s="17">
        <v>1288000</v>
      </c>
      <c r="D49" s="17">
        <v>1407000</v>
      </c>
      <c r="E49" s="17">
        <v>1478000</v>
      </c>
      <c r="F49" s="17">
        <v>1631000</v>
      </c>
    </row>
    <row r="50" spans="1:6" x14ac:dyDescent="0.25">
      <c r="A50" s="16" t="s">
        <v>234</v>
      </c>
      <c r="B50" s="17">
        <v>187000</v>
      </c>
      <c r="C50" s="17">
        <v>195000</v>
      </c>
      <c r="D50" s="17">
        <v>190000</v>
      </c>
      <c r="E50" s="17">
        <v>231000</v>
      </c>
      <c r="F50" s="17">
        <v>264000</v>
      </c>
    </row>
    <row r="51" spans="1:6" x14ac:dyDescent="0.25">
      <c r="A51" s="16" t="s">
        <v>56</v>
      </c>
      <c r="B51" s="17">
        <v>-103000</v>
      </c>
      <c r="C51" s="17">
        <v>-111000</v>
      </c>
      <c r="D51" s="17">
        <v>-124000</v>
      </c>
      <c r="E51" s="17">
        <v>-112000</v>
      </c>
      <c r="F51" s="17">
        <v>-159000</v>
      </c>
    </row>
    <row r="52" spans="1:6" x14ac:dyDescent="0.25">
      <c r="A52" s="16" t="s">
        <v>311</v>
      </c>
      <c r="B52" s="15" t="s">
        <v>63</v>
      </c>
      <c r="C52" s="15" t="s">
        <v>63</v>
      </c>
      <c r="D52" s="15" t="s">
        <v>63</v>
      </c>
      <c r="E52" s="15" t="s">
        <v>63</v>
      </c>
      <c r="F52" s="15" t="s">
        <v>63</v>
      </c>
    </row>
    <row r="53" spans="1:6" x14ac:dyDescent="0.25">
      <c r="A53" s="16" t="s">
        <v>131</v>
      </c>
      <c r="B53" s="22">
        <v>1261000</v>
      </c>
      <c r="C53" s="22">
        <v>1372000</v>
      </c>
      <c r="D53" s="22">
        <v>1473000</v>
      </c>
      <c r="E53" s="22">
        <v>1597000</v>
      </c>
      <c r="F53" s="22">
        <v>1736000</v>
      </c>
    </row>
    <row r="54" spans="1:6" x14ac:dyDescent="0.25">
      <c r="A54" s="16" t="s">
        <v>2</v>
      </c>
      <c r="B54" s="16"/>
      <c r="C54" s="16"/>
      <c r="D54" s="16"/>
      <c r="E54" s="16"/>
      <c r="F54" s="16"/>
    </row>
    <row r="55" spans="1:6" x14ac:dyDescent="0.25">
      <c r="A55" s="19" t="s">
        <v>116</v>
      </c>
      <c r="B55" s="16"/>
      <c r="C55" s="16"/>
      <c r="D55" s="16"/>
      <c r="E55" s="16"/>
      <c r="F55" s="16"/>
    </row>
    <row r="56" spans="1:6" x14ac:dyDescent="0.25">
      <c r="A56" s="16" t="s">
        <v>235</v>
      </c>
      <c r="B56" s="17">
        <v>1421000</v>
      </c>
      <c r="C56" s="17">
        <v>1535000</v>
      </c>
      <c r="D56" s="17">
        <v>1673000</v>
      </c>
      <c r="E56" s="17">
        <v>1855000</v>
      </c>
      <c r="F56" s="17">
        <v>2122000</v>
      </c>
    </row>
    <row r="57" spans="1:6" x14ac:dyDescent="0.25">
      <c r="A57" s="16" t="s">
        <v>234</v>
      </c>
      <c r="B57" s="17">
        <v>212000</v>
      </c>
      <c r="C57" s="17">
        <v>219000</v>
      </c>
      <c r="D57" s="17">
        <v>252000</v>
      </c>
      <c r="E57" s="17">
        <v>254000</v>
      </c>
      <c r="F57" s="17">
        <v>276000</v>
      </c>
    </row>
    <row r="58" spans="1:6" x14ac:dyDescent="0.25">
      <c r="A58" s="16" t="s">
        <v>56</v>
      </c>
      <c r="B58" s="17">
        <v>9000</v>
      </c>
      <c r="C58" s="17">
        <v>11000</v>
      </c>
      <c r="D58" s="17">
        <v>23000</v>
      </c>
      <c r="E58" s="17">
        <v>12000</v>
      </c>
      <c r="F58" s="17">
        <v>15000</v>
      </c>
    </row>
    <row r="59" spans="1:6" x14ac:dyDescent="0.25">
      <c r="A59" s="16" t="s">
        <v>311</v>
      </c>
      <c r="B59" s="15" t="s">
        <v>63</v>
      </c>
      <c r="C59" s="15" t="s">
        <v>63</v>
      </c>
      <c r="D59" s="15" t="s">
        <v>63</v>
      </c>
      <c r="E59" s="15" t="s">
        <v>63</v>
      </c>
      <c r="F59" s="15" t="s">
        <v>63</v>
      </c>
    </row>
    <row r="60" spans="1:6" x14ac:dyDescent="0.25">
      <c r="A60" s="16" t="s">
        <v>131</v>
      </c>
      <c r="B60" s="22">
        <v>1642000</v>
      </c>
      <c r="C60" s="22">
        <v>1765000</v>
      </c>
      <c r="D60" s="22">
        <v>1948000</v>
      </c>
      <c r="E60" s="22">
        <v>2121000</v>
      </c>
      <c r="F60" s="22">
        <v>2413000</v>
      </c>
    </row>
    <row r="61" spans="1:6" x14ac:dyDescent="0.25">
      <c r="A61" s="16"/>
    </row>
    <row r="62" spans="1:6" ht="16.2" thickBot="1" x14ac:dyDescent="0.35">
      <c r="A62" s="50" t="s">
        <v>128</v>
      </c>
      <c r="B62" s="5"/>
      <c r="C62" s="5"/>
      <c r="D62" s="5"/>
      <c r="E62" s="5"/>
      <c r="F62" s="5"/>
    </row>
    <row r="63" spans="1:6" x14ac:dyDescent="0.25">
      <c r="A63" s="27" t="s">
        <v>127</v>
      </c>
      <c r="B63" s="26" t="s">
        <v>126</v>
      </c>
      <c r="C63" s="26" t="s">
        <v>125</v>
      </c>
      <c r="D63" s="26" t="s">
        <v>124</v>
      </c>
      <c r="E63" s="26" t="s">
        <v>123</v>
      </c>
      <c r="F63" s="26" t="s">
        <v>189</v>
      </c>
    </row>
    <row r="64" spans="1:6" x14ac:dyDescent="0.25">
      <c r="A64" s="16" t="s">
        <v>74</v>
      </c>
      <c r="B64" s="20">
        <v>43465</v>
      </c>
      <c r="C64" s="20">
        <v>43830</v>
      </c>
      <c r="D64" s="20">
        <v>44196</v>
      </c>
      <c r="E64" s="20">
        <v>44561</v>
      </c>
      <c r="F64" s="20">
        <v>44926</v>
      </c>
    </row>
    <row r="65" spans="1:6" x14ac:dyDescent="0.25">
      <c r="A65" s="16" t="s">
        <v>122</v>
      </c>
      <c r="B65" s="15" t="s">
        <v>0</v>
      </c>
      <c r="C65" s="15" t="s">
        <v>0</v>
      </c>
      <c r="D65" s="15" t="s">
        <v>0</v>
      </c>
      <c r="E65" s="15" t="s">
        <v>0</v>
      </c>
      <c r="F65" s="15" t="s">
        <v>0</v>
      </c>
    </row>
    <row r="66" spans="1:6" x14ac:dyDescent="0.25">
      <c r="A66" s="16" t="s">
        <v>2</v>
      </c>
      <c r="B66" s="16"/>
      <c r="C66" s="16"/>
      <c r="D66" s="16"/>
      <c r="E66" s="16"/>
      <c r="F66" s="16"/>
    </row>
    <row r="67" spans="1:6" x14ac:dyDescent="0.25">
      <c r="A67" s="19" t="s">
        <v>121</v>
      </c>
      <c r="B67" s="16"/>
      <c r="C67" s="16"/>
      <c r="D67" s="16"/>
      <c r="E67" s="16"/>
      <c r="F67" s="16"/>
    </row>
    <row r="68" spans="1:6" x14ac:dyDescent="0.25">
      <c r="A68" s="16" t="s">
        <v>3</v>
      </c>
      <c r="B68" s="17">
        <v>11537000</v>
      </c>
      <c r="C68" s="17">
        <v>11529000</v>
      </c>
      <c r="D68" s="17">
        <v>11526000</v>
      </c>
      <c r="E68" s="17">
        <v>13431000</v>
      </c>
      <c r="F68" s="17">
        <v>15310000</v>
      </c>
    </row>
    <row r="69" spans="1:6" x14ac:dyDescent="0.25">
      <c r="A69" s="16" t="s">
        <v>130</v>
      </c>
      <c r="B69" s="22">
        <v>11537000</v>
      </c>
      <c r="C69" s="22">
        <v>11529000</v>
      </c>
      <c r="D69" s="22">
        <v>11526000</v>
      </c>
      <c r="E69" s="22">
        <v>13431000</v>
      </c>
      <c r="F69" s="22">
        <v>15310000</v>
      </c>
    </row>
    <row r="70" spans="1:6" x14ac:dyDescent="0.25">
      <c r="A70" s="16" t="s">
        <v>2</v>
      </c>
      <c r="B70" s="16"/>
      <c r="C70" s="16"/>
      <c r="D70" s="16"/>
      <c r="E70" s="16"/>
      <c r="F70" s="16"/>
    </row>
    <row r="71" spans="1:6" x14ac:dyDescent="0.25">
      <c r="A71" s="19" t="s">
        <v>120</v>
      </c>
      <c r="B71" s="16"/>
      <c r="C71" s="16"/>
      <c r="D71" s="16"/>
      <c r="E71" s="16"/>
      <c r="F71" s="16"/>
    </row>
    <row r="72" spans="1:6" x14ac:dyDescent="0.25">
      <c r="A72" s="16" t="s">
        <v>3</v>
      </c>
      <c r="B72" s="17">
        <v>1965000</v>
      </c>
      <c r="C72" s="17">
        <v>2104000</v>
      </c>
      <c r="D72" s="17">
        <v>2116000</v>
      </c>
      <c r="E72" s="17">
        <v>2203000</v>
      </c>
      <c r="F72" s="17">
        <v>2428000</v>
      </c>
    </row>
    <row r="73" spans="1:6" x14ac:dyDescent="0.25">
      <c r="A73" s="16" t="s">
        <v>130</v>
      </c>
      <c r="B73" s="22">
        <v>1965000</v>
      </c>
      <c r="C73" s="22">
        <v>2104000</v>
      </c>
      <c r="D73" s="22">
        <v>2116000</v>
      </c>
      <c r="E73" s="22">
        <v>2203000</v>
      </c>
      <c r="F73" s="22">
        <v>2428000</v>
      </c>
    </row>
    <row r="74" spans="1:6" x14ac:dyDescent="0.25">
      <c r="A74" s="16" t="s">
        <v>2</v>
      </c>
      <c r="B74" s="16"/>
      <c r="C74" s="16"/>
      <c r="D74" s="16"/>
      <c r="E74" s="16"/>
      <c r="F74" s="16"/>
    </row>
    <row r="75" spans="1:6" x14ac:dyDescent="0.25">
      <c r="A75" s="19" t="s">
        <v>119</v>
      </c>
      <c r="B75" s="16"/>
      <c r="C75" s="16"/>
      <c r="D75" s="16"/>
      <c r="E75" s="16"/>
      <c r="F75" s="16"/>
    </row>
    <row r="76" spans="1:6" x14ac:dyDescent="0.25">
      <c r="A76" s="16" t="s">
        <v>3</v>
      </c>
      <c r="B76" s="17">
        <v>-700000</v>
      </c>
      <c r="C76" s="17">
        <v>-773000</v>
      </c>
      <c r="D76" s="17">
        <v>-840000</v>
      </c>
      <c r="E76" s="17">
        <v>-842000</v>
      </c>
      <c r="F76" s="17">
        <v>-953000</v>
      </c>
    </row>
    <row r="77" spans="1:6" x14ac:dyDescent="0.25">
      <c r="A77" s="16" t="s">
        <v>130</v>
      </c>
      <c r="B77" s="22">
        <v>-700000</v>
      </c>
      <c r="C77" s="22">
        <v>-773000</v>
      </c>
      <c r="D77" s="22">
        <v>-840000</v>
      </c>
      <c r="E77" s="22">
        <v>-842000</v>
      </c>
      <c r="F77" s="22">
        <v>-953000</v>
      </c>
    </row>
    <row r="78" spans="1:6" x14ac:dyDescent="0.25">
      <c r="A78" s="16" t="s">
        <v>2</v>
      </c>
      <c r="B78" s="16"/>
      <c r="C78" s="16"/>
      <c r="D78" s="16"/>
      <c r="E78" s="16"/>
      <c r="F78" s="16"/>
    </row>
    <row r="79" spans="1:6" x14ac:dyDescent="0.25">
      <c r="A79" s="19" t="s">
        <v>118</v>
      </c>
      <c r="B79" s="16"/>
      <c r="C79" s="16"/>
      <c r="D79" s="16"/>
      <c r="E79" s="16"/>
      <c r="F79" s="16"/>
    </row>
    <row r="80" spans="1:6" x14ac:dyDescent="0.25">
      <c r="A80" s="16" t="s">
        <v>3</v>
      </c>
      <c r="B80" s="17">
        <v>1442000</v>
      </c>
      <c r="C80" s="17">
        <v>1500000</v>
      </c>
      <c r="D80" s="17">
        <v>1467000</v>
      </c>
      <c r="E80" s="17">
        <v>1527000</v>
      </c>
      <c r="F80" s="17">
        <v>1601000</v>
      </c>
    </row>
    <row r="81" spans="1:6" x14ac:dyDescent="0.25">
      <c r="A81" s="16" t="s">
        <v>130</v>
      </c>
      <c r="B81" s="22">
        <v>1442000</v>
      </c>
      <c r="C81" s="22">
        <v>1500000</v>
      </c>
      <c r="D81" s="22">
        <v>1467000</v>
      </c>
      <c r="E81" s="22">
        <v>1527000</v>
      </c>
      <c r="F81" s="22">
        <v>1601000</v>
      </c>
    </row>
    <row r="82" spans="1:6" x14ac:dyDescent="0.25">
      <c r="A82" s="16" t="s">
        <v>2</v>
      </c>
      <c r="B82" s="16"/>
      <c r="C82" s="16"/>
      <c r="D82" s="16"/>
      <c r="E82" s="16"/>
      <c r="F82" s="16"/>
    </row>
    <row r="83" spans="1:6" x14ac:dyDescent="0.25">
      <c r="A83" s="19" t="s">
        <v>117</v>
      </c>
      <c r="B83" s="16"/>
      <c r="C83" s="16"/>
      <c r="D83" s="16"/>
      <c r="E83" s="16"/>
      <c r="F83" s="16"/>
    </row>
    <row r="84" spans="1:6" x14ac:dyDescent="0.25">
      <c r="A84" s="16" t="s">
        <v>3</v>
      </c>
      <c r="B84" s="17">
        <v>181000</v>
      </c>
      <c r="C84" s="17">
        <v>128000</v>
      </c>
      <c r="D84" s="17">
        <v>-6000</v>
      </c>
      <c r="E84" s="17">
        <v>-70000</v>
      </c>
      <c r="F84" s="17">
        <v>-135000</v>
      </c>
    </row>
    <row r="85" spans="1:6" x14ac:dyDescent="0.25">
      <c r="A85" s="16" t="s">
        <v>130</v>
      </c>
      <c r="B85" s="22">
        <v>181000</v>
      </c>
      <c r="C85" s="22">
        <v>128000</v>
      </c>
      <c r="D85" s="22">
        <v>-6000</v>
      </c>
      <c r="E85" s="22">
        <v>-70000</v>
      </c>
      <c r="F85" s="22">
        <v>-135000</v>
      </c>
    </row>
    <row r="86" spans="1:6" x14ac:dyDescent="0.25">
      <c r="A86" s="16" t="s">
        <v>2</v>
      </c>
      <c r="B86" s="16"/>
      <c r="C86" s="16"/>
      <c r="D86" s="16"/>
      <c r="E86" s="16"/>
      <c r="F86" s="16"/>
    </row>
    <row r="87" spans="1:6" x14ac:dyDescent="0.25">
      <c r="A87" s="19" t="s">
        <v>68</v>
      </c>
      <c r="B87" s="16"/>
      <c r="C87" s="16"/>
      <c r="D87" s="16"/>
      <c r="E87" s="16"/>
      <c r="F87" s="16"/>
    </row>
    <row r="88" spans="1:6" x14ac:dyDescent="0.25">
      <c r="A88" s="16" t="s">
        <v>3</v>
      </c>
      <c r="B88" s="17">
        <v>1261000</v>
      </c>
      <c r="C88" s="17">
        <v>1372000</v>
      </c>
      <c r="D88" s="17">
        <v>1473000</v>
      </c>
      <c r="E88" s="17">
        <v>1597000</v>
      </c>
      <c r="F88" s="17">
        <v>1736000</v>
      </c>
    </row>
    <row r="89" spans="1:6" x14ac:dyDescent="0.25">
      <c r="A89" s="16" t="s">
        <v>130</v>
      </c>
      <c r="B89" s="22">
        <v>1261000</v>
      </c>
      <c r="C89" s="22">
        <v>1372000</v>
      </c>
      <c r="D89" s="22">
        <v>1473000</v>
      </c>
      <c r="E89" s="22">
        <v>1597000</v>
      </c>
      <c r="F89" s="22">
        <v>1736000</v>
      </c>
    </row>
    <row r="90" spans="1:6" x14ac:dyDescent="0.25">
      <c r="A90" s="16" t="s">
        <v>2</v>
      </c>
      <c r="B90" s="16"/>
      <c r="C90" s="16"/>
      <c r="D90" s="16"/>
      <c r="E90" s="16"/>
      <c r="F90" s="16"/>
    </row>
    <row r="91" spans="1:6" x14ac:dyDescent="0.25">
      <c r="A91" s="19" t="s">
        <v>65</v>
      </c>
      <c r="B91" s="16"/>
      <c r="C91" s="16"/>
      <c r="D91" s="16"/>
      <c r="E91" s="16"/>
      <c r="F91" s="16"/>
    </row>
    <row r="92" spans="1:6" x14ac:dyDescent="0.25">
      <c r="A92" s="16" t="s">
        <v>3</v>
      </c>
      <c r="B92" s="17">
        <v>45987000</v>
      </c>
      <c r="C92" s="17">
        <v>50448000</v>
      </c>
      <c r="D92" s="17">
        <v>53957000</v>
      </c>
      <c r="E92" s="17">
        <v>57851000</v>
      </c>
      <c r="F92" s="17">
        <v>61188000</v>
      </c>
    </row>
    <row r="93" spans="1:6" x14ac:dyDescent="0.25">
      <c r="A93" s="16" t="s">
        <v>130</v>
      </c>
      <c r="B93" s="22">
        <v>45987000</v>
      </c>
      <c r="C93" s="22">
        <v>50448000</v>
      </c>
      <c r="D93" s="22">
        <v>53957000</v>
      </c>
      <c r="E93" s="22">
        <v>57851000</v>
      </c>
      <c r="F93" s="22">
        <v>61188000</v>
      </c>
    </row>
    <row r="94" spans="1:6" x14ac:dyDescent="0.25">
      <c r="A94" s="16" t="s">
        <v>2</v>
      </c>
      <c r="B94" s="16"/>
      <c r="C94" s="16"/>
      <c r="D94" s="16"/>
      <c r="E94" s="16"/>
      <c r="F94" s="16"/>
    </row>
    <row r="95" spans="1:6" x14ac:dyDescent="0.25">
      <c r="A95" s="19" t="s">
        <v>116</v>
      </c>
      <c r="B95" s="16"/>
      <c r="C95" s="16"/>
      <c r="D95" s="16"/>
      <c r="E95" s="16"/>
      <c r="F95" s="16"/>
    </row>
    <row r="96" spans="1:6" x14ac:dyDescent="0.25">
      <c r="A96" s="16" t="s">
        <v>3</v>
      </c>
      <c r="B96" s="17">
        <v>1781000</v>
      </c>
      <c r="C96" s="17">
        <v>1904000</v>
      </c>
      <c r="D96" s="17">
        <v>2082000</v>
      </c>
      <c r="E96" s="17">
        <v>2257000</v>
      </c>
      <c r="F96" s="17">
        <v>2554000</v>
      </c>
    </row>
    <row r="97" spans="1:6" x14ac:dyDescent="0.25">
      <c r="A97" s="16" t="s">
        <v>130</v>
      </c>
      <c r="B97" s="22">
        <v>1781000</v>
      </c>
      <c r="C97" s="22">
        <v>1904000</v>
      </c>
      <c r="D97" s="22">
        <v>2082000</v>
      </c>
      <c r="E97" s="22">
        <v>2257000</v>
      </c>
      <c r="F97" s="22">
        <v>2554000</v>
      </c>
    </row>
    <row r="98" spans="1:6" x14ac:dyDescent="0.25">
      <c r="A98" s="16" t="s">
        <v>2</v>
      </c>
      <c r="B98" s="16"/>
      <c r="C98" s="16"/>
      <c r="D98" s="16"/>
      <c r="E98" s="16"/>
      <c r="F98" s="16"/>
    </row>
    <row r="99" spans="1:6" x14ac:dyDescent="0.25">
      <c r="A99" s="19" t="s">
        <v>115</v>
      </c>
      <c r="B99" s="16"/>
      <c r="C99" s="16"/>
      <c r="D99" s="16"/>
      <c r="E99" s="16"/>
      <c r="F99" s="16"/>
    </row>
    <row r="100" spans="1:6" x14ac:dyDescent="0.25">
      <c r="A100" s="16" t="s">
        <v>3</v>
      </c>
      <c r="B100" s="17">
        <v>-3957000</v>
      </c>
      <c r="C100" s="17">
        <v>-4225000</v>
      </c>
      <c r="D100" s="17">
        <v>-5369000</v>
      </c>
      <c r="E100" s="17">
        <v>-4244000</v>
      </c>
      <c r="F100" s="17">
        <v>-4638000</v>
      </c>
    </row>
    <row r="101" spans="1:6" x14ac:dyDescent="0.25">
      <c r="A101" s="16" t="s">
        <v>130</v>
      </c>
      <c r="B101" s="22">
        <v>-3957000</v>
      </c>
      <c r="C101" s="22">
        <v>-4225000</v>
      </c>
      <c r="D101" s="22">
        <v>-5369000</v>
      </c>
      <c r="E101" s="22">
        <v>-4244000</v>
      </c>
      <c r="F101" s="22">
        <v>-4638000</v>
      </c>
    </row>
    <row r="102" spans="1:6" ht="15.6" x14ac:dyDescent="0.3">
      <c r="A102" s="46"/>
      <c r="B102" s="5"/>
      <c r="C102" s="5"/>
      <c r="D102" s="5"/>
      <c r="E102" s="5"/>
      <c r="F102" s="5"/>
    </row>
    <row r="103" spans="1:6" x14ac:dyDescent="0.25">
      <c r="A103" s="14" t="s">
        <v>81</v>
      </c>
    </row>
    <row r="104" spans="1:6" ht="16.2" thickBot="1" x14ac:dyDescent="0.35">
      <c r="A104" s="50" t="s">
        <v>129</v>
      </c>
      <c r="B104" s="5"/>
      <c r="C104" s="5"/>
      <c r="D104" s="5"/>
      <c r="E104" s="5"/>
      <c r="F104" s="5"/>
    </row>
    <row r="105" spans="1:6" x14ac:dyDescent="0.25">
      <c r="A105" s="27" t="s">
        <v>127</v>
      </c>
      <c r="B105" s="26" t="s">
        <v>126</v>
      </c>
      <c r="C105" s="26" t="s">
        <v>125</v>
      </c>
      <c r="D105" s="26" t="s">
        <v>124</v>
      </c>
      <c r="E105" s="26" t="s">
        <v>123</v>
      </c>
      <c r="F105" s="26" t="s">
        <v>189</v>
      </c>
    </row>
    <row r="106" spans="1:6" x14ac:dyDescent="0.25">
      <c r="A106" s="16" t="s">
        <v>74</v>
      </c>
      <c r="B106" s="20">
        <v>43465</v>
      </c>
      <c r="C106" s="20">
        <v>43830</v>
      </c>
      <c r="D106" s="20">
        <v>44196</v>
      </c>
      <c r="E106" s="20">
        <v>44561</v>
      </c>
      <c r="F106" s="20">
        <v>44926</v>
      </c>
    </row>
    <row r="107" spans="1:6" x14ac:dyDescent="0.25">
      <c r="A107" s="16" t="s">
        <v>122</v>
      </c>
      <c r="B107" s="15" t="s">
        <v>0</v>
      </c>
      <c r="C107" s="15" t="s">
        <v>0</v>
      </c>
      <c r="D107" s="15" t="s">
        <v>0</v>
      </c>
      <c r="E107" s="15" t="s">
        <v>0</v>
      </c>
      <c r="F107" s="15" t="s">
        <v>0</v>
      </c>
    </row>
    <row r="108" spans="1:6" x14ac:dyDescent="0.25">
      <c r="A108" s="16" t="s">
        <v>2</v>
      </c>
      <c r="B108" s="16"/>
      <c r="C108" s="16"/>
      <c r="D108" s="16"/>
      <c r="E108" s="16"/>
      <c r="F108" s="16"/>
    </row>
    <row r="109" spans="1:6" x14ac:dyDescent="0.25">
      <c r="A109" s="19" t="s">
        <v>235</v>
      </c>
      <c r="B109" s="16"/>
      <c r="C109" s="16"/>
      <c r="D109" s="16"/>
      <c r="E109" s="16"/>
      <c r="F109" s="16"/>
    </row>
    <row r="110" spans="1:6" x14ac:dyDescent="0.25">
      <c r="A110" s="19" t="s">
        <v>121</v>
      </c>
      <c r="B110" s="22">
        <v>9720000</v>
      </c>
      <c r="C110" s="22">
        <v>9576000</v>
      </c>
      <c r="D110" s="22">
        <v>9804000</v>
      </c>
      <c r="E110" s="22">
        <v>11207000</v>
      </c>
      <c r="F110" s="22">
        <v>12125000</v>
      </c>
    </row>
    <row r="111" spans="1:6" x14ac:dyDescent="0.25">
      <c r="A111" s="19" t="s">
        <v>200</v>
      </c>
      <c r="B111" s="29" t="s">
        <v>63</v>
      </c>
      <c r="C111" s="29" t="s">
        <v>63</v>
      </c>
      <c r="D111" s="29" t="s">
        <v>63</v>
      </c>
      <c r="E111" s="22">
        <v>6472000</v>
      </c>
      <c r="F111" s="22">
        <v>7118000</v>
      </c>
    </row>
    <row r="112" spans="1:6" x14ac:dyDescent="0.25">
      <c r="A112" s="19" t="s">
        <v>119</v>
      </c>
      <c r="B112" s="22">
        <v>-449000</v>
      </c>
      <c r="C112" s="22">
        <v>-500000</v>
      </c>
      <c r="D112" s="22">
        <v>-534000</v>
      </c>
      <c r="E112" s="22">
        <v>-568000</v>
      </c>
      <c r="F112" s="22">
        <v>-636000</v>
      </c>
    </row>
    <row r="113" spans="1:6" x14ac:dyDescent="0.25">
      <c r="A113" s="19" t="s">
        <v>117</v>
      </c>
      <c r="B113" s="22">
        <v>187000</v>
      </c>
      <c r="C113" s="22">
        <v>125000</v>
      </c>
      <c r="D113" s="22">
        <v>1000</v>
      </c>
      <c r="E113" s="22">
        <v>-96000</v>
      </c>
      <c r="F113" s="22">
        <v>-162000</v>
      </c>
    </row>
    <row r="114" spans="1:6" x14ac:dyDescent="0.25">
      <c r="A114" s="19" t="s">
        <v>68</v>
      </c>
      <c r="B114" s="22">
        <v>1177000</v>
      </c>
      <c r="C114" s="22">
        <v>1288000</v>
      </c>
      <c r="D114" s="22">
        <v>1407000</v>
      </c>
      <c r="E114" s="22">
        <v>1478000</v>
      </c>
      <c r="F114" s="22">
        <v>1631000</v>
      </c>
    </row>
    <row r="115" spans="1:6" x14ac:dyDescent="0.25">
      <c r="A115" s="19" t="s">
        <v>116</v>
      </c>
      <c r="B115" s="22">
        <v>1421000</v>
      </c>
      <c r="C115" s="22">
        <v>1535000</v>
      </c>
      <c r="D115" s="22">
        <v>1673000</v>
      </c>
      <c r="E115" s="22">
        <v>1855000</v>
      </c>
      <c r="F115" s="22">
        <v>2122000</v>
      </c>
    </row>
    <row r="116" spans="1:6" x14ac:dyDescent="0.25">
      <c r="A116" s="16" t="s">
        <v>2</v>
      </c>
      <c r="B116" s="16"/>
      <c r="C116" s="16"/>
      <c r="D116" s="16"/>
      <c r="E116" s="16"/>
      <c r="F116" s="16"/>
    </row>
    <row r="117" spans="1:6" x14ac:dyDescent="0.25">
      <c r="A117" s="19" t="s">
        <v>234</v>
      </c>
      <c r="B117" s="16"/>
      <c r="C117" s="16"/>
      <c r="D117" s="16"/>
      <c r="E117" s="16"/>
      <c r="F117" s="16"/>
    </row>
    <row r="118" spans="1:6" x14ac:dyDescent="0.25">
      <c r="A118" s="19" t="s">
        <v>121</v>
      </c>
      <c r="B118" s="22">
        <v>1741000</v>
      </c>
      <c r="C118" s="22">
        <v>1870000</v>
      </c>
      <c r="D118" s="22">
        <v>1637000</v>
      </c>
      <c r="E118" s="22">
        <v>2134000</v>
      </c>
      <c r="F118" s="22">
        <v>3082000</v>
      </c>
    </row>
    <row r="119" spans="1:6" x14ac:dyDescent="0.25">
      <c r="A119" s="19" t="s">
        <v>200</v>
      </c>
      <c r="B119" s="29" t="s">
        <v>63</v>
      </c>
      <c r="C119" s="29" t="s">
        <v>63</v>
      </c>
      <c r="D119" s="29" t="s">
        <v>63</v>
      </c>
      <c r="E119" s="22">
        <v>1051000</v>
      </c>
      <c r="F119" s="22">
        <v>1170000</v>
      </c>
    </row>
    <row r="120" spans="1:6" x14ac:dyDescent="0.25">
      <c r="A120" s="19" t="s">
        <v>119</v>
      </c>
      <c r="B120" s="22">
        <v>-61000</v>
      </c>
      <c r="C120" s="22">
        <v>-69000</v>
      </c>
      <c r="D120" s="22">
        <v>-71000</v>
      </c>
      <c r="E120" s="22">
        <v>-75000</v>
      </c>
      <c r="F120" s="22">
        <v>-86000</v>
      </c>
    </row>
    <row r="121" spans="1:6" x14ac:dyDescent="0.25">
      <c r="A121" s="19" t="s">
        <v>117</v>
      </c>
      <c r="B121" s="22">
        <v>28000</v>
      </c>
      <c r="C121" s="22">
        <v>48000</v>
      </c>
      <c r="D121" s="22">
        <v>17000</v>
      </c>
      <c r="E121" s="22">
        <v>54000</v>
      </c>
      <c r="F121" s="22">
        <v>68000</v>
      </c>
    </row>
    <row r="122" spans="1:6" x14ac:dyDescent="0.25">
      <c r="A122" s="19" t="s">
        <v>68</v>
      </c>
      <c r="B122" s="22">
        <v>187000</v>
      </c>
      <c r="C122" s="22">
        <v>195000</v>
      </c>
      <c r="D122" s="22">
        <v>190000</v>
      </c>
      <c r="E122" s="22">
        <v>231000</v>
      </c>
      <c r="F122" s="22">
        <v>264000</v>
      </c>
    </row>
    <row r="123" spans="1:6" x14ac:dyDescent="0.25">
      <c r="A123" s="19" t="s">
        <v>116</v>
      </c>
      <c r="B123" s="22">
        <v>212000</v>
      </c>
      <c r="C123" s="22">
        <v>219000</v>
      </c>
      <c r="D123" s="22">
        <v>252000</v>
      </c>
      <c r="E123" s="22">
        <v>254000</v>
      </c>
      <c r="F123" s="22">
        <v>276000</v>
      </c>
    </row>
    <row r="124" spans="1:6" x14ac:dyDescent="0.25">
      <c r="A124" s="16" t="s">
        <v>2</v>
      </c>
      <c r="B124" s="16"/>
      <c r="C124" s="16"/>
      <c r="D124" s="16"/>
      <c r="E124" s="16"/>
      <c r="F124" s="16"/>
    </row>
    <row r="125" spans="1:6" x14ac:dyDescent="0.25">
      <c r="A125" s="19" t="s">
        <v>56</v>
      </c>
      <c r="B125" s="16"/>
      <c r="C125" s="16"/>
      <c r="D125" s="16"/>
      <c r="E125" s="16"/>
      <c r="F125" s="16"/>
    </row>
    <row r="126" spans="1:6" x14ac:dyDescent="0.25">
      <c r="A126" s="19" t="s">
        <v>121</v>
      </c>
      <c r="B126" s="22">
        <v>79000</v>
      </c>
      <c r="C126" s="22">
        <v>86000</v>
      </c>
      <c r="D126" s="22">
        <v>88000</v>
      </c>
      <c r="E126" s="22">
        <v>94000</v>
      </c>
      <c r="F126" s="22">
        <v>107000</v>
      </c>
    </row>
    <row r="127" spans="1:6" x14ac:dyDescent="0.25">
      <c r="A127" s="19" t="s">
        <v>200</v>
      </c>
      <c r="B127" s="29" t="s">
        <v>63</v>
      </c>
      <c r="C127" s="29" t="s">
        <v>63</v>
      </c>
      <c r="D127" s="29" t="s">
        <v>63</v>
      </c>
      <c r="E127" s="29" t="s">
        <v>63</v>
      </c>
      <c r="F127" s="29" t="s">
        <v>63</v>
      </c>
    </row>
    <row r="128" spans="1:6" x14ac:dyDescent="0.25">
      <c r="A128" s="19" t="s">
        <v>119</v>
      </c>
      <c r="B128" s="22">
        <v>-142000</v>
      </c>
      <c r="C128" s="22">
        <v>-167000</v>
      </c>
      <c r="D128" s="22">
        <v>-193000</v>
      </c>
      <c r="E128" s="22">
        <v>-173000</v>
      </c>
      <c r="F128" s="22">
        <v>-203000</v>
      </c>
    </row>
    <row r="129" spans="1:6" x14ac:dyDescent="0.25">
      <c r="A129" s="19" t="s">
        <v>117</v>
      </c>
      <c r="B129" s="22">
        <v>-34000</v>
      </c>
      <c r="C129" s="22">
        <v>-45000</v>
      </c>
      <c r="D129" s="22">
        <v>-24000</v>
      </c>
      <c r="E129" s="22">
        <v>-28000</v>
      </c>
      <c r="F129" s="22">
        <v>-41000</v>
      </c>
    </row>
    <row r="130" spans="1:6" x14ac:dyDescent="0.25">
      <c r="A130" s="19" t="s">
        <v>68</v>
      </c>
      <c r="B130" s="22">
        <v>-103000</v>
      </c>
      <c r="C130" s="22">
        <v>-111000</v>
      </c>
      <c r="D130" s="22">
        <v>-124000</v>
      </c>
      <c r="E130" s="22">
        <v>-112000</v>
      </c>
      <c r="F130" s="22">
        <v>-159000</v>
      </c>
    </row>
    <row r="131" spans="1:6" x14ac:dyDescent="0.25">
      <c r="A131" s="19" t="s">
        <v>116</v>
      </c>
      <c r="B131" s="22">
        <v>9000</v>
      </c>
      <c r="C131" s="22">
        <v>11000</v>
      </c>
      <c r="D131" s="22">
        <v>23000</v>
      </c>
      <c r="E131" s="22">
        <v>12000</v>
      </c>
      <c r="F131" s="22">
        <v>15000</v>
      </c>
    </row>
    <row r="132" spans="1:6" x14ac:dyDescent="0.25">
      <c r="A132" s="16" t="s">
        <v>2</v>
      </c>
      <c r="B132" s="16"/>
      <c r="C132" s="16"/>
      <c r="D132" s="16"/>
      <c r="E132" s="16"/>
      <c r="F132" s="16"/>
    </row>
    <row r="133" spans="1:6" x14ac:dyDescent="0.25">
      <c r="A133" s="19" t="s">
        <v>311</v>
      </c>
      <c r="B133" s="16"/>
      <c r="C133" s="16"/>
      <c r="D133" s="16"/>
      <c r="E133" s="16"/>
      <c r="F133" s="16"/>
    </row>
    <row r="134" spans="1:6" x14ac:dyDescent="0.25">
      <c r="A134" s="19" t="s">
        <v>121</v>
      </c>
      <c r="B134" s="22">
        <v>-3000</v>
      </c>
      <c r="C134" s="22">
        <v>-3000</v>
      </c>
      <c r="D134" s="22">
        <v>-3000</v>
      </c>
      <c r="E134" s="22">
        <v>-4000</v>
      </c>
      <c r="F134" s="22">
        <v>-4000</v>
      </c>
    </row>
    <row r="135" spans="1:6" x14ac:dyDescent="0.25">
      <c r="A135" s="19" t="s">
        <v>200</v>
      </c>
      <c r="B135" s="29" t="s">
        <v>63</v>
      </c>
      <c r="C135" s="29" t="s">
        <v>63</v>
      </c>
      <c r="D135" s="29" t="s">
        <v>63</v>
      </c>
      <c r="E135" s="29" t="s">
        <v>63</v>
      </c>
      <c r="F135" s="29" t="s">
        <v>63</v>
      </c>
    </row>
    <row r="136" spans="1:6" x14ac:dyDescent="0.25">
      <c r="A136" s="19" t="s">
        <v>119</v>
      </c>
      <c r="B136" s="29" t="s">
        <v>63</v>
      </c>
      <c r="C136" s="29" t="s">
        <v>63</v>
      </c>
      <c r="D136" s="29" t="s">
        <v>63</v>
      </c>
      <c r="E136" s="29" t="s">
        <v>63</v>
      </c>
      <c r="F136" s="29" t="s">
        <v>63</v>
      </c>
    </row>
    <row r="137" spans="1:6" x14ac:dyDescent="0.25">
      <c r="A137" s="19" t="s">
        <v>117</v>
      </c>
      <c r="B137" s="29" t="s">
        <v>63</v>
      </c>
      <c r="C137" s="29" t="s">
        <v>63</v>
      </c>
      <c r="D137" s="29" t="s">
        <v>63</v>
      </c>
      <c r="E137" s="29" t="s">
        <v>63</v>
      </c>
      <c r="F137" s="29" t="s">
        <v>63</v>
      </c>
    </row>
    <row r="138" spans="1:6" x14ac:dyDescent="0.25">
      <c r="A138" s="19" t="s">
        <v>68</v>
      </c>
      <c r="B138" s="29" t="s">
        <v>63</v>
      </c>
      <c r="C138" s="29" t="s">
        <v>63</v>
      </c>
      <c r="D138" s="29" t="s">
        <v>63</v>
      </c>
      <c r="E138" s="29" t="s">
        <v>63</v>
      </c>
      <c r="F138" s="29" t="s">
        <v>63</v>
      </c>
    </row>
    <row r="139" spans="1:6" x14ac:dyDescent="0.25">
      <c r="A139" s="19" t="s">
        <v>116</v>
      </c>
      <c r="B139" s="29" t="s">
        <v>63</v>
      </c>
      <c r="C139" s="29" t="s">
        <v>63</v>
      </c>
      <c r="D139" s="29" t="s">
        <v>63</v>
      </c>
      <c r="E139" s="29" t="s">
        <v>63</v>
      </c>
      <c r="F139" s="29" t="s">
        <v>63</v>
      </c>
    </row>
    <row r="140" spans="1:6" x14ac:dyDescent="0.25">
      <c r="A140" s="16"/>
    </row>
    <row r="141" spans="1:6" ht="16.2" thickBot="1" x14ac:dyDescent="0.35">
      <c r="A141" s="50" t="s">
        <v>128</v>
      </c>
      <c r="B141" s="5"/>
      <c r="C141" s="5"/>
      <c r="D141" s="5"/>
      <c r="E141" s="5"/>
      <c r="F141" s="5"/>
    </row>
    <row r="142" spans="1:6" x14ac:dyDescent="0.25">
      <c r="A142" s="27" t="s">
        <v>127</v>
      </c>
      <c r="B142" s="26" t="s">
        <v>126</v>
      </c>
      <c r="C142" s="26" t="s">
        <v>125</v>
      </c>
      <c r="D142" s="26" t="s">
        <v>124</v>
      </c>
      <c r="E142" s="26" t="s">
        <v>123</v>
      </c>
      <c r="F142" s="26" t="s">
        <v>189</v>
      </c>
    </row>
    <row r="143" spans="1:6" x14ac:dyDescent="0.25">
      <c r="A143" s="16" t="s">
        <v>74</v>
      </c>
      <c r="B143" s="20">
        <v>43465</v>
      </c>
      <c r="C143" s="20">
        <v>43830</v>
      </c>
      <c r="D143" s="20">
        <v>44196</v>
      </c>
      <c r="E143" s="20">
        <v>44561</v>
      </c>
      <c r="F143" s="20">
        <v>44926</v>
      </c>
    </row>
    <row r="144" spans="1:6" x14ac:dyDescent="0.25">
      <c r="A144" s="16" t="s">
        <v>122</v>
      </c>
      <c r="B144" s="15" t="s">
        <v>0</v>
      </c>
      <c r="C144" s="15" t="s">
        <v>0</v>
      </c>
      <c r="D144" s="15" t="s">
        <v>0</v>
      </c>
      <c r="E144" s="15" t="s">
        <v>0</v>
      </c>
      <c r="F144" s="15" t="s">
        <v>0</v>
      </c>
    </row>
    <row r="145" spans="1:6" x14ac:dyDescent="0.25">
      <c r="A145" s="16" t="s">
        <v>2</v>
      </c>
      <c r="B145" s="16"/>
      <c r="C145" s="16"/>
      <c r="D145" s="16"/>
      <c r="E145" s="16"/>
      <c r="F145" s="16"/>
    </row>
    <row r="146" spans="1:6" x14ac:dyDescent="0.25">
      <c r="A146" s="19" t="s">
        <v>3</v>
      </c>
      <c r="B146" s="16"/>
      <c r="C146" s="16"/>
      <c r="D146" s="16"/>
      <c r="E146" s="16"/>
      <c r="F146" s="16"/>
    </row>
    <row r="147" spans="1:6" x14ac:dyDescent="0.25">
      <c r="A147" s="19" t="s">
        <v>121</v>
      </c>
      <c r="B147" s="22">
        <v>11537000</v>
      </c>
      <c r="C147" s="22">
        <v>11529000</v>
      </c>
      <c r="D147" s="22">
        <v>11526000</v>
      </c>
      <c r="E147" s="22">
        <v>13431000</v>
      </c>
      <c r="F147" s="22">
        <v>15310000</v>
      </c>
    </row>
    <row r="148" spans="1:6" x14ac:dyDescent="0.25">
      <c r="A148" s="19" t="s">
        <v>120</v>
      </c>
      <c r="B148" s="22">
        <v>1965000</v>
      </c>
      <c r="C148" s="22">
        <v>2104000</v>
      </c>
      <c r="D148" s="22">
        <v>2116000</v>
      </c>
      <c r="E148" s="22">
        <v>2203000</v>
      </c>
      <c r="F148" s="22">
        <v>2428000</v>
      </c>
    </row>
    <row r="149" spans="1:6" x14ac:dyDescent="0.25">
      <c r="A149" s="19" t="s">
        <v>119</v>
      </c>
      <c r="B149" s="22">
        <v>-700000</v>
      </c>
      <c r="C149" s="22">
        <v>-773000</v>
      </c>
      <c r="D149" s="22">
        <v>-840000</v>
      </c>
      <c r="E149" s="22">
        <v>-842000</v>
      </c>
      <c r="F149" s="22">
        <v>-953000</v>
      </c>
    </row>
    <row r="150" spans="1:6" x14ac:dyDescent="0.25">
      <c r="A150" s="19" t="s">
        <v>118</v>
      </c>
      <c r="B150" s="22">
        <v>1442000</v>
      </c>
      <c r="C150" s="22">
        <v>1500000</v>
      </c>
      <c r="D150" s="22">
        <v>1467000</v>
      </c>
      <c r="E150" s="22">
        <v>1527000</v>
      </c>
      <c r="F150" s="22">
        <v>1601000</v>
      </c>
    </row>
    <row r="151" spans="1:6" x14ac:dyDescent="0.25">
      <c r="A151" s="19" t="s">
        <v>117</v>
      </c>
      <c r="B151" s="22">
        <v>181000</v>
      </c>
      <c r="C151" s="22">
        <v>128000</v>
      </c>
      <c r="D151" s="22">
        <v>-6000</v>
      </c>
      <c r="E151" s="22">
        <v>-70000</v>
      </c>
      <c r="F151" s="22">
        <v>-135000</v>
      </c>
    </row>
    <row r="152" spans="1:6" x14ac:dyDescent="0.25">
      <c r="A152" s="19" t="s">
        <v>68</v>
      </c>
      <c r="B152" s="22">
        <v>1261000</v>
      </c>
      <c r="C152" s="22">
        <v>1372000</v>
      </c>
      <c r="D152" s="22">
        <v>1473000</v>
      </c>
      <c r="E152" s="22">
        <v>1597000</v>
      </c>
      <c r="F152" s="22">
        <v>1736000</v>
      </c>
    </row>
    <row r="153" spans="1:6" x14ac:dyDescent="0.25">
      <c r="A153" s="19" t="s">
        <v>65</v>
      </c>
      <c r="B153" s="22">
        <v>45987000</v>
      </c>
      <c r="C153" s="22">
        <v>50448000</v>
      </c>
      <c r="D153" s="22">
        <v>53957000</v>
      </c>
      <c r="E153" s="22">
        <v>57851000</v>
      </c>
      <c r="F153" s="22">
        <v>61188000</v>
      </c>
    </row>
    <row r="154" spans="1:6" x14ac:dyDescent="0.25">
      <c r="A154" s="19" t="s">
        <v>116</v>
      </c>
      <c r="B154" s="22">
        <v>1781000</v>
      </c>
      <c r="C154" s="22">
        <v>1904000</v>
      </c>
      <c r="D154" s="22">
        <v>2082000</v>
      </c>
      <c r="E154" s="22">
        <v>2257000</v>
      </c>
      <c r="F154" s="22">
        <v>2554000</v>
      </c>
    </row>
    <row r="155" spans="1:6" x14ac:dyDescent="0.25">
      <c r="A155" s="19" t="s">
        <v>115</v>
      </c>
      <c r="B155" s="22">
        <v>-3957000</v>
      </c>
      <c r="C155" s="22">
        <v>-4225000</v>
      </c>
      <c r="D155" s="22">
        <v>-5369000</v>
      </c>
      <c r="E155" s="22">
        <v>-4244000</v>
      </c>
      <c r="F155" s="22">
        <v>-4638000</v>
      </c>
    </row>
    <row r="156" spans="1:6" x14ac:dyDescent="0.25">
      <c r="A156" s="14"/>
    </row>
    <row r="157" spans="1:6" ht="178.5" customHeight="1" x14ac:dyDescent="0.3">
      <c r="A157" s="46" t="s">
        <v>62</v>
      </c>
      <c r="B157" s="5"/>
      <c r="C157" s="5"/>
      <c r="D157" s="5"/>
      <c r="E157" s="5"/>
      <c r="F157" s="5"/>
    </row>
  </sheetData>
  <mergeCells count="9">
    <mergeCell ref="A141:F141"/>
    <mergeCell ref="A157:F157"/>
    <mergeCell ref="A2:L2"/>
    <mergeCell ref="A1:D1"/>
    <mergeCell ref="A13:F13"/>
    <mergeCell ref="A15:F15"/>
    <mergeCell ref="A62:F62"/>
    <mergeCell ref="A102:F102"/>
    <mergeCell ref="A104:F104"/>
  </mergeCell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FC3A2-F993-4E5A-90ED-5B5DED009737}">
  <dimension ref="A1:L230"/>
  <sheetViews>
    <sheetView zoomScaleNormal="100" workbookViewId="0">
      <selection activeCell="H21" sqref="H21:I21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89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88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9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9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9" x14ac:dyDescent="0.25">
      <c r="A19" s="16" t="s">
        <v>2</v>
      </c>
      <c r="B19" s="16"/>
      <c r="C19" s="16"/>
      <c r="D19" s="16"/>
      <c r="E19" s="16"/>
      <c r="F19" s="16"/>
    </row>
    <row r="20" spans="1:9" x14ac:dyDescent="0.25">
      <c r="A20" s="19" t="s">
        <v>121</v>
      </c>
      <c r="B20" s="16"/>
      <c r="C20" s="16"/>
      <c r="D20" s="16"/>
      <c r="E20" s="16"/>
      <c r="F20" s="16"/>
    </row>
    <row r="21" spans="1:9" x14ac:dyDescent="0.25">
      <c r="A21" s="16" t="s">
        <v>44</v>
      </c>
      <c r="B21" s="17">
        <v>3000000</v>
      </c>
      <c r="C21" s="17">
        <v>3064000</v>
      </c>
      <c r="D21" s="17">
        <v>2920000</v>
      </c>
      <c r="E21" s="17">
        <v>3081000</v>
      </c>
      <c r="F21" s="17">
        <v>3421000</v>
      </c>
      <c r="H21" s="13">
        <f>F21/F27</f>
        <v>0.81355529131985727</v>
      </c>
      <c r="I21" s="13">
        <f>F22/F27</f>
        <v>0.15267538644470868</v>
      </c>
    </row>
    <row r="22" spans="1:9" x14ac:dyDescent="0.25">
      <c r="A22" s="16" t="s">
        <v>204</v>
      </c>
      <c r="B22" s="17">
        <v>447000</v>
      </c>
      <c r="C22" s="17">
        <v>455000</v>
      </c>
      <c r="D22" s="17">
        <v>373000</v>
      </c>
      <c r="E22" s="17">
        <v>456000</v>
      </c>
      <c r="F22" s="17">
        <v>642000</v>
      </c>
    </row>
    <row r="23" spans="1:9" x14ac:dyDescent="0.25">
      <c r="A23" s="16" t="s">
        <v>203</v>
      </c>
      <c r="B23" s="17">
        <v>48000</v>
      </c>
      <c r="C23" s="17">
        <v>46000</v>
      </c>
      <c r="D23" s="17">
        <v>49000</v>
      </c>
      <c r="E23" s="17">
        <v>49000</v>
      </c>
      <c r="F23" s="17">
        <v>49000</v>
      </c>
    </row>
    <row r="24" spans="1:9" x14ac:dyDescent="0.25">
      <c r="A24" s="16" t="s">
        <v>202</v>
      </c>
      <c r="B24" s="17">
        <v>39000</v>
      </c>
      <c r="C24" s="17">
        <v>83000</v>
      </c>
      <c r="D24" s="17">
        <v>74000</v>
      </c>
      <c r="E24" s="17">
        <v>83000</v>
      </c>
      <c r="F24" s="17">
        <v>93000</v>
      </c>
    </row>
    <row r="25" spans="1:9" x14ac:dyDescent="0.25">
      <c r="A25" s="16" t="s">
        <v>201</v>
      </c>
      <c r="B25" s="15" t="s">
        <v>63</v>
      </c>
      <c r="C25" s="15" t="s">
        <v>63</v>
      </c>
      <c r="D25" s="15" t="s">
        <v>63</v>
      </c>
      <c r="E25" s="15" t="s">
        <v>63</v>
      </c>
      <c r="F25" s="15" t="s">
        <v>63</v>
      </c>
    </row>
    <row r="26" spans="1:9" x14ac:dyDescent="0.25">
      <c r="A26" s="16" t="s">
        <v>190</v>
      </c>
      <c r="B26" s="15" t="s">
        <v>63</v>
      </c>
      <c r="C26" s="15" t="s">
        <v>63</v>
      </c>
      <c r="D26" s="15" t="s">
        <v>63</v>
      </c>
      <c r="E26" s="15" t="s">
        <v>63</v>
      </c>
      <c r="F26" s="15" t="s">
        <v>63</v>
      </c>
    </row>
    <row r="27" spans="1:9" x14ac:dyDescent="0.25">
      <c r="A27" s="16" t="s">
        <v>131</v>
      </c>
      <c r="B27" s="22">
        <v>3534000</v>
      </c>
      <c r="C27" s="22">
        <v>3648000</v>
      </c>
      <c r="D27" s="22">
        <v>3416000</v>
      </c>
      <c r="E27" s="22">
        <v>3669000</v>
      </c>
      <c r="F27" s="22">
        <v>4205000</v>
      </c>
    </row>
    <row r="28" spans="1:9" x14ac:dyDescent="0.25">
      <c r="A28" s="16" t="s">
        <v>2</v>
      </c>
      <c r="B28" s="16"/>
      <c r="C28" s="16"/>
      <c r="D28" s="16"/>
      <c r="E28" s="16"/>
      <c r="F28" s="16"/>
    </row>
    <row r="29" spans="1:9" x14ac:dyDescent="0.25">
      <c r="A29" s="19" t="s">
        <v>200</v>
      </c>
      <c r="B29" s="16"/>
      <c r="C29" s="16"/>
      <c r="D29" s="16"/>
      <c r="E29" s="16"/>
      <c r="F29" s="16"/>
    </row>
    <row r="30" spans="1:9" x14ac:dyDescent="0.25">
      <c r="A30" s="16" t="s">
        <v>44</v>
      </c>
      <c r="B30" s="15" t="s">
        <v>63</v>
      </c>
      <c r="C30" s="15" t="s">
        <v>63</v>
      </c>
      <c r="D30" s="15" t="s">
        <v>63</v>
      </c>
      <c r="E30" s="17">
        <v>1902000</v>
      </c>
      <c r="F30" s="17">
        <v>2018000</v>
      </c>
    </row>
    <row r="31" spans="1:9" x14ac:dyDescent="0.25">
      <c r="A31" s="16" t="s">
        <v>204</v>
      </c>
      <c r="B31" s="15" t="s">
        <v>63</v>
      </c>
      <c r="C31" s="15" t="s">
        <v>63</v>
      </c>
      <c r="D31" s="15" t="s">
        <v>63</v>
      </c>
      <c r="E31" s="17">
        <v>198000</v>
      </c>
      <c r="F31" s="17">
        <v>253000</v>
      </c>
    </row>
    <row r="32" spans="1:9" x14ac:dyDescent="0.25">
      <c r="A32" s="16" t="s">
        <v>203</v>
      </c>
      <c r="B32" s="15" t="s">
        <v>63</v>
      </c>
      <c r="C32" s="15" t="s">
        <v>63</v>
      </c>
      <c r="D32" s="15" t="s">
        <v>63</v>
      </c>
      <c r="E32" s="15" t="s">
        <v>63</v>
      </c>
      <c r="F32" s="15" t="s">
        <v>63</v>
      </c>
    </row>
    <row r="33" spans="1:6" x14ac:dyDescent="0.25">
      <c r="A33" s="16" t="s">
        <v>202</v>
      </c>
      <c r="B33" s="15" t="s">
        <v>63</v>
      </c>
      <c r="C33" s="15" t="s">
        <v>63</v>
      </c>
      <c r="D33" s="15" t="s">
        <v>63</v>
      </c>
      <c r="E33" s="15" t="s">
        <v>63</v>
      </c>
      <c r="F33" s="15" t="s">
        <v>63</v>
      </c>
    </row>
    <row r="34" spans="1:6" x14ac:dyDescent="0.25">
      <c r="A34" s="16" t="s">
        <v>201</v>
      </c>
      <c r="B34" s="15" t="s">
        <v>63</v>
      </c>
      <c r="C34" s="15" t="s">
        <v>63</v>
      </c>
      <c r="D34" s="15" t="s">
        <v>63</v>
      </c>
      <c r="E34" s="15" t="s">
        <v>63</v>
      </c>
      <c r="F34" s="15" t="s">
        <v>63</v>
      </c>
    </row>
    <row r="35" spans="1:6" x14ac:dyDescent="0.25">
      <c r="A35" s="16" t="s">
        <v>190</v>
      </c>
      <c r="B35" s="15" t="s">
        <v>63</v>
      </c>
      <c r="C35" s="15" t="s">
        <v>63</v>
      </c>
      <c r="D35" s="15" t="s">
        <v>63</v>
      </c>
      <c r="E35" s="15" t="s">
        <v>63</v>
      </c>
      <c r="F35" s="15" t="s">
        <v>63</v>
      </c>
    </row>
    <row r="36" spans="1:6" x14ac:dyDescent="0.25">
      <c r="A36" s="16" t="s">
        <v>131</v>
      </c>
      <c r="B36" s="29" t="s">
        <v>63</v>
      </c>
      <c r="C36" s="29" t="s">
        <v>63</v>
      </c>
      <c r="D36" s="29" t="s">
        <v>63</v>
      </c>
      <c r="E36" s="22">
        <v>2100000</v>
      </c>
      <c r="F36" s="22">
        <v>2271000</v>
      </c>
    </row>
    <row r="37" spans="1:6" x14ac:dyDescent="0.25">
      <c r="A37" s="16" t="s">
        <v>2</v>
      </c>
      <c r="B37" s="16"/>
      <c r="C37" s="16"/>
      <c r="D37" s="16"/>
      <c r="E37" s="16"/>
      <c r="F37" s="16"/>
    </row>
    <row r="38" spans="1:6" x14ac:dyDescent="0.25">
      <c r="A38" s="19" t="s">
        <v>120</v>
      </c>
      <c r="B38" s="16"/>
      <c r="C38" s="16"/>
      <c r="D38" s="16"/>
      <c r="E38" s="16"/>
      <c r="F38" s="16"/>
    </row>
    <row r="39" spans="1:6" x14ac:dyDescent="0.25">
      <c r="A39" s="16" t="s">
        <v>44</v>
      </c>
      <c r="B39" s="17">
        <v>610000</v>
      </c>
      <c r="C39" s="17">
        <v>679000</v>
      </c>
      <c r="D39" s="17">
        <v>643000</v>
      </c>
      <c r="E39" s="17">
        <v>716000</v>
      </c>
      <c r="F39" s="17">
        <v>805000</v>
      </c>
    </row>
    <row r="40" spans="1:6" x14ac:dyDescent="0.25">
      <c r="A40" s="16" t="s">
        <v>204</v>
      </c>
      <c r="B40" s="17">
        <v>53000</v>
      </c>
      <c r="C40" s="17">
        <v>70000</v>
      </c>
      <c r="D40" s="17">
        <v>74000</v>
      </c>
      <c r="E40" s="17">
        <v>63000</v>
      </c>
      <c r="F40" s="17">
        <v>97000</v>
      </c>
    </row>
    <row r="41" spans="1:6" x14ac:dyDescent="0.25">
      <c r="A41" s="16" t="s">
        <v>203</v>
      </c>
      <c r="B41" s="17">
        <v>1000</v>
      </c>
      <c r="C41" s="17">
        <v>1000</v>
      </c>
      <c r="D41" s="17">
        <v>-1000</v>
      </c>
      <c r="E41" s="17">
        <v>-11000</v>
      </c>
      <c r="F41" s="17">
        <v>3000</v>
      </c>
    </row>
    <row r="42" spans="1:6" x14ac:dyDescent="0.25">
      <c r="A42" s="16" t="s">
        <v>202</v>
      </c>
      <c r="B42" s="17">
        <v>30000</v>
      </c>
      <c r="C42" s="17">
        <v>28000</v>
      </c>
      <c r="D42" s="17">
        <v>24000</v>
      </c>
      <c r="E42" s="17">
        <v>27000</v>
      </c>
      <c r="F42" s="17">
        <v>23000</v>
      </c>
    </row>
    <row r="43" spans="1:6" x14ac:dyDescent="0.25">
      <c r="A43" s="16" t="s">
        <v>201</v>
      </c>
      <c r="B43" s="15" t="s">
        <v>63</v>
      </c>
      <c r="C43" s="15" t="s">
        <v>63</v>
      </c>
      <c r="D43" s="15" t="s">
        <v>63</v>
      </c>
      <c r="E43" s="15" t="s">
        <v>63</v>
      </c>
      <c r="F43" s="15" t="s">
        <v>63</v>
      </c>
    </row>
    <row r="44" spans="1:6" x14ac:dyDescent="0.25">
      <c r="A44" s="16" t="s">
        <v>190</v>
      </c>
      <c r="B44" s="15" t="s">
        <v>63</v>
      </c>
      <c r="C44" s="15" t="s">
        <v>63</v>
      </c>
      <c r="D44" s="15" t="s">
        <v>63</v>
      </c>
      <c r="E44" s="15" t="s">
        <v>63</v>
      </c>
      <c r="F44" s="15" t="s">
        <v>63</v>
      </c>
    </row>
    <row r="45" spans="1:6" x14ac:dyDescent="0.25">
      <c r="A45" s="16" t="s">
        <v>131</v>
      </c>
      <c r="B45" s="22">
        <v>694000</v>
      </c>
      <c r="C45" s="22">
        <v>778000</v>
      </c>
      <c r="D45" s="22">
        <v>740000</v>
      </c>
      <c r="E45" s="22">
        <v>795000</v>
      </c>
      <c r="F45" s="22">
        <v>928000</v>
      </c>
    </row>
    <row r="46" spans="1:6" x14ac:dyDescent="0.25">
      <c r="A46" s="16" t="s">
        <v>2</v>
      </c>
      <c r="B46" s="16"/>
      <c r="C46" s="16"/>
      <c r="D46" s="16"/>
      <c r="E46" s="16"/>
      <c r="F46" s="16"/>
    </row>
    <row r="47" spans="1:6" x14ac:dyDescent="0.25">
      <c r="A47" s="19" t="s">
        <v>119</v>
      </c>
      <c r="B47" s="16"/>
      <c r="C47" s="16"/>
      <c r="D47" s="16"/>
      <c r="E47" s="16"/>
      <c r="F47" s="16"/>
    </row>
    <row r="48" spans="1:6" x14ac:dyDescent="0.25">
      <c r="A48" s="16" t="s">
        <v>44</v>
      </c>
      <c r="B48" s="15" t="s">
        <v>63</v>
      </c>
      <c r="C48" s="15" t="s">
        <v>63</v>
      </c>
      <c r="D48" s="15" t="s">
        <v>63</v>
      </c>
      <c r="E48" s="15" t="s">
        <v>63</v>
      </c>
      <c r="F48" s="15" t="s">
        <v>63</v>
      </c>
    </row>
    <row r="49" spans="1:6" x14ac:dyDescent="0.25">
      <c r="A49" s="16" t="s">
        <v>204</v>
      </c>
      <c r="B49" s="15" t="s">
        <v>63</v>
      </c>
      <c r="C49" s="15" t="s">
        <v>63</v>
      </c>
      <c r="D49" s="15" t="s">
        <v>63</v>
      </c>
      <c r="E49" s="15" t="s">
        <v>63</v>
      </c>
      <c r="F49" s="15" t="s">
        <v>63</v>
      </c>
    </row>
    <row r="50" spans="1:6" x14ac:dyDescent="0.25">
      <c r="A50" s="16" t="s">
        <v>203</v>
      </c>
      <c r="B50" s="15" t="s">
        <v>63</v>
      </c>
      <c r="C50" s="15" t="s">
        <v>63</v>
      </c>
      <c r="D50" s="15" t="s">
        <v>63</v>
      </c>
      <c r="E50" s="15" t="s">
        <v>63</v>
      </c>
      <c r="F50" s="15" t="s">
        <v>63</v>
      </c>
    </row>
    <row r="51" spans="1:6" x14ac:dyDescent="0.25">
      <c r="A51" s="16" t="s">
        <v>202</v>
      </c>
      <c r="B51" s="17">
        <v>-30000</v>
      </c>
      <c r="C51" s="17">
        <v>-44000</v>
      </c>
      <c r="D51" s="17">
        <v>-32000</v>
      </c>
      <c r="E51" s="17">
        <v>-33000</v>
      </c>
      <c r="F51" s="17">
        <v>-56000</v>
      </c>
    </row>
    <row r="52" spans="1:6" x14ac:dyDescent="0.25">
      <c r="A52" s="16" t="s">
        <v>201</v>
      </c>
      <c r="B52" s="17">
        <v>-217000</v>
      </c>
      <c r="C52" s="17">
        <v>-229000</v>
      </c>
      <c r="D52" s="17">
        <v>-243000</v>
      </c>
      <c r="E52" s="17">
        <v>-244000</v>
      </c>
      <c r="F52" s="17">
        <v>-269000</v>
      </c>
    </row>
    <row r="53" spans="1:6" x14ac:dyDescent="0.25">
      <c r="A53" s="16" t="s">
        <v>190</v>
      </c>
      <c r="B53" s="15" t="s">
        <v>63</v>
      </c>
      <c r="C53" s="15" t="s">
        <v>63</v>
      </c>
      <c r="D53" s="15" t="s">
        <v>63</v>
      </c>
      <c r="E53" s="15" t="s">
        <v>63</v>
      </c>
      <c r="F53" s="15" t="s">
        <v>63</v>
      </c>
    </row>
    <row r="54" spans="1:6" x14ac:dyDescent="0.25">
      <c r="A54" s="16" t="s">
        <v>131</v>
      </c>
      <c r="B54" s="22">
        <v>-247000</v>
      </c>
      <c r="C54" s="22">
        <v>-273000</v>
      </c>
      <c r="D54" s="22">
        <v>-275000</v>
      </c>
      <c r="E54" s="22">
        <v>-277000</v>
      </c>
      <c r="F54" s="22">
        <v>-325000</v>
      </c>
    </row>
    <row r="55" spans="1:6" x14ac:dyDescent="0.25">
      <c r="A55" s="16" t="s">
        <v>2</v>
      </c>
      <c r="B55" s="16"/>
      <c r="C55" s="16"/>
      <c r="D55" s="16"/>
      <c r="E55" s="16"/>
      <c r="F55" s="16"/>
    </row>
    <row r="56" spans="1:6" x14ac:dyDescent="0.25">
      <c r="A56" s="19" t="s">
        <v>117</v>
      </c>
      <c r="B56" s="16"/>
      <c r="C56" s="16"/>
      <c r="D56" s="16"/>
      <c r="E56" s="16"/>
      <c r="F56" s="16"/>
    </row>
    <row r="57" spans="1:6" x14ac:dyDescent="0.25">
      <c r="A57" s="16" t="s">
        <v>44</v>
      </c>
      <c r="B57" s="15" t="s">
        <v>63</v>
      </c>
      <c r="C57" s="15" t="s">
        <v>63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204</v>
      </c>
      <c r="B58" s="15" t="s">
        <v>63</v>
      </c>
      <c r="C58" s="15" t="s">
        <v>63</v>
      </c>
      <c r="D58" s="15" t="s">
        <v>63</v>
      </c>
      <c r="E58" s="15" t="s">
        <v>63</v>
      </c>
      <c r="F58" s="15" t="s">
        <v>63</v>
      </c>
    </row>
    <row r="59" spans="1:6" x14ac:dyDescent="0.25">
      <c r="A59" s="16" t="s">
        <v>203</v>
      </c>
      <c r="B59" s="15" t="s">
        <v>63</v>
      </c>
      <c r="C59" s="15" t="s">
        <v>63</v>
      </c>
      <c r="D59" s="15" t="s">
        <v>63</v>
      </c>
      <c r="E59" s="15" t="s">
        <v>63</v>
      </c>
      <c r="F59" s="15" t="s">
        <v>63</v>
      </c>
    </row>
    <row r="60" spans="1:6" x14ac:dyDescent="0.25">
      <c r="A60" s="16" t="s">
        <v>202</v>
      </c>
      <c r="B60" s="17">
        <v>15000</v>
      </c>
      <c r="C60" s="17">
        <v>-4000</v>
      </c>
      <c r="D60" s="17">
        <v>9000</v>
      </c>
      <c r="E60" s="17">
        <v>13000</v>
      </c>
      <c r="F60" s="17">
        <v>6000</v>
      </c>
    </row>
    <row r="61" spans="1:6" x14ac:dyDescent="0.25">
      <c r="A61" s="16" t="s">
        <v>201</v>
      </c>
      <c r="B61" s="17">
        <v>33000</v>
      </c>
      <c r="C61" s="17">
        <v>73000</v>
      </c>
      <c r="D61" s="17">
        <v>-66000</v>
      </c>
      <c r="E61" s="17">
        <v>-87000</v>
      </c>
      <c r="F61" s="17">
        <v>16000</v>
      </c>
    </row>
    <row r="62" spans="1:6" x14ac:dyDescent="0.25">
      <c r="A62" s="16" t="s">
        <v>190</v>
      </c>
      <c r="B62" s="15" t="s">
        <v>63</v>
      </c>
      <c r="C62" s="15" t="s">
        <v>63</v>
      </c>
      <c r="D62" s="15" t="s">
        <v>63</v>
      </c>
      <c r="E62" s="15" t="s">
        <v>63</v>
      </c>
      <c r="F62" s="15" t="s">
        <v>63</v>
      </c>
    </row>
    <row r="63" spans="1:6" x14ac:dyDescent="0.25">
      <c r="A63" s="16" t="s">
        <v>131</v>
      </c>
      <c r="B63" s="22">
        <v>48000</v>
      </c>
      <c r="C63" s="22">
        <v>69000</v>
      </c>
      <c r="D63" s="22">
        <v>-57000</v>
      </c>
      <c r="E63" s="22">
        <v>-74000</v>
      </c>
      <c r="F63" s="22">
        <v>22000</v>
      </c>
    </row>
    <row r="64" spans="1:6" x14ac:dyDescent="0.25">
      <c r="A64" s="16" t="s">
        <v>2</v>
      </c>
      <c r="B64" s="16"/>
      <c r="C64" s="16"/>
      <c r="D64" s="16"/>
      <c r="E64" s="16"/>
      <c r="F64" s="16"/>
    </row>
    <row r="65" spans="1:6" x14ac:dyDescent="0.25">
      <c r="A65" s="19" t="s">
        <v>68</v>
      </c>
      <c r="B65" s="16"/>
      <c r="C65" s="16"/>
      <c r="D65" s="16"/>
      <c r="E65" s="16"/>
      <c r="F65" s="16"/>
    </row>
    <row r="66" spans="1:6" x14ac:dyDescent="0.25">
      <c r="A66" s="16" t="s">
        <v>44</v>
      </c>
      <c r="B66" s="15" t="s">
        <v>63</v>
      </c>
      <c r="C66" s="15" t="s">
        <v>63</v>
      </c>
      <c r="D66" s="15" t="s">
        <v>63</v>
      </c>
      <c r="E66" s="15" t="s">
        <v>63</v>
      </c>
      <c r="F66" s="15" t="s">
        <v>63</v>
      </c>
    </row>
    <row r="67" spans="1:6" x14ac:dyDescent="0.25">
      <c r="A67" s="16" t="s">
        <v>204</v>
      </c>
      <c r="B67" s="15" t="s">
        <v>63</v>
      </c>
      <c r="C67" s="15" t="s">
        <v>63</v>
      </c>
      <c r="D67" s="15" t="s">
        <v>63</v>
      </c>
      <c r="E67" s="15" t="s">
        <v>63</v>
      </c>
      <c r="F67" s="15" t="s">
        <v>63</v>
      </c>
    </row>
    <row r="68" spans="1:6" x14ac:dyDescent="0.25">
      <c r="A68" s="16" t="s">
        <v>203</v>
      </c>
      <c r="B68" s="15" t="s">
        <v>63</v>
      </c>
      <c r="C68" s="15" t="s">
        <v>63</v>
      </c>
      <c r="D68" s="15" t="s">
        <v>63</v>
      </c>
      <c r="E68" s="15" t="s">
        <v>63</v>
      </c>
      <c r="F68" s="15" t="s">
        <v>63</v>
      </c>
    </row>
    <row r="69" spans="1:6" x14ac:dyDescent="0.25">
      <c r="A69" s="16" t="s">
        <v>202</v>
      </c>
      <c r="B69" s="17">
        <v>40000</v>
      </c>
      <c r="C69" s="17">
        <v>40000</v>
      </c>
      <c r="D69" s="17">
        <v>41000</v>
      </c>
      <c r="E69" s="17">
        <v>41000</v>
      </c>
      <c r="F69" s="17">
        <v>11000</v>
      </c>
    </row>
    <row r="70" spans="1:6" x14ac:dyDescent="0.25">
      <c r="A70" s="16" t="s">
        <v>201</v>
      </c>
      <c r="B70" s="17">
        <v>472000</v>
      </c>
      <c r="C70" s="17">
        <v>517000</v>
      </c>
      <c r="D70" s="17">
        <v>573000</v>
      </c>
      <c r="E70" s="17">
        <v>618000</v>
      </c>
      <c r="F70" s="17">
        <v>675000</v>
      </c>
    </row>
    <row r="71" spans="1:6" x14ac:dyDescent="0.25">
      <c r="A71" s="16" t="s">
        <v>190</v>
      </c>
      <c r="B71" s="15" t="s">
        <v>63</v>
      </c>
      <c r="C71" s="15" t="s">
        <v>63</v>
      </c>
      <c r="D71" s="15" t="s">
        <v>63</v>
      </c>
      <c r="E71" s="15" t="s">
        <v>63</v>
      </c>
      <c r="F71" s="15" t="s">
        <v>63</v>
      </c>
    </row>
    <row r="72" spans="1:6" x14ac:dyDescent="0.25">
      <c r="A72" s="16" t="s">
        <v>131</v>
      </c>
      <c r="B72" s="22">
        <v>512000</v>
      </c>
      <c r="C72" s="22">
        <v>557000</v>
      </c>
      <c r="D72" s="22">
        <v>614000</v>
      </c>
      <c r="E72" s="22">
        <v>659000</v>
      </c>
      <c r="F72" s="22">
        <v>686000</v>
      </c>
    </row>
    <row r="73" spans="1:6" x14ac:dyDescent="0.25">
      <c r="A73" s="16" t="s">
        <v>2</v>
      </c>
      <c r="B73" s="16"/>
      <c r="C73" s="16"/>
      <c r="D73" s="16"/>
      <c r="E73" s="16"/>
      <c r="F73" s="16"/>
    </row>
    <row r="74" spans="1:6" x14ac:dyDescent="0.25">
      <c r="A74" s="19" t="s">
        <v>65</v>
      </c>
      <c r="B74" s="16"/>
      <c r="C74" s="16"/>
      <c r="D74" s="16"/>
      <c r="E74" s="16"/>
      <c r="F74" s="16"/>
    </row>
    <row r="75" spans="1:6" x14ac:dyDescent="0.25">
      <c r="A75" s="16" t="s">
        <v>44</v>
      </c>
      <c r="B75" s="17">
        <v>12486000</v>
      </c>
      <c r="C75" s="17">
        <v>13659000</v>
      </c>
      <c r="D75" s="17">
        <v>14358000</v>
      </c>
      <c r="E75" s="17">
        <v>14924000</v>
      </c>
      <c r="F75" s="17">
        <v>16571000</v>
      </c>
    </row>
    <row r="76" spans="1:6" x14ac:dyDescent="0.25">
      <c r="A76" s="16" t="s">
        <v>204</v>
      </c>
      <c r="B76" s="17">
        <v>1184000</v>
      </c>
      <c r="C76" s="17">
        <v>1269000</v>
      </c>
      <c r="D76" s="17">
        <v>1413000</v>
      </c>
      <c r="E76" s="17">
        <v>1487000</v>
      </c>
      <c r="F76" s="17">
        <v>1631000</v>
      </c>
    </row>
    <row r="77" spans="1:6" x14ac:dyDescent="0.25">
      <c r="A77" s="16" t="s">
        <v>203</v>
      </c>
      <c r="B77" s="17">
        <v>893000</v>
      </c>
      <c r="C77" s="17">
        <v>856000</v>
      </c>
      <c r="D77" s="17">
        <v>990000</v>
      </c>
      <c r="E77" s="17">
        <v>1103000</v>
      </c>
      <c r="F77" s="17">
        <v>860000</v>
      </c>
    </row>
    <row r="78" spans="1:6" x14ac:dyDescent="0.25">
      <c r="A78" s="16" t="s">
        <v>202</v>
      </c>
      <c r="B78" s="17">
        <v>863000</v>
      </c>
      <c r="C78" s="17">
        <v>917000</v>
      </c>
      <c r="D78" s="17">
        <v>949000</v>
      </c>
      <c r="E78" s="17">
        <v>1039000</v>
      </c>
      <c r="F78" s="17">
        <v>1101000</v>
      </c>
    </row>
    <row r="79" spans="1:6" x14ac:dyDescent="0.25">
      <c r="A79" s="16" t="s">
        <v>201</v>
      </c>
      <c r="B79" s="15" t="s">
        <v>63</v>
      </c>
      <c r="C79" s="15" t="s">
        <v>63</v>
      </c>
      <c r="D79" s="15" t="s">
        <v>63</v>
      </c>
      <c r="E79" s="15" t="s">
        <v>63</v>
      </c>
      <c r="F79" s="15" t="s">
        <v>63</v>
      </c>
    </row>
    <row r="80" spans="1:6" x14ac:dyDescent="0.25">
      <c r="A80" s="16" t="s">
        <v>190</v>
      </c>
      <c r="B80" s="15" t="s">
        <v>63</v>
      </c>
      <c r="C80" s="15" t="s">
        <v>63</v>
      </c>
      <c r="D80" s="15" t="s">
        <v>63</v>
      </c>
      <c r="E80" s="15" t="s">
        <v>63</v>
      </c>
      <c r="F80" s="15" t="s">
        <v>63</v>
      </c>
    </row>
    <row r="81" spans="1:6" x14ac:dyDescent="0.25">
      <c r="A81" s="16" t="s">
        <v>131</v>
      </c>
      <c r="B81" s="22">
        <v>15426000</v>
      </c>
      <c r="C81" s="22">
        <v>16701000</v>
      </c>
      <c r="D81" s="22">
        <v>17710000</v>
      </c>
      <c r="E81" s="22">
        <v>18553000</v>
      </c>
      <c r="F81" s="22">
        <v>20163000</v>
      </c>
    </row>
    <row r="82" spans="1:6" x14ac:dyDescent="0.25">
      <c r="A82" s="16" t="s">
        <v>2</v>
      </c>
      <c r="B82" s="16"/>
      <c r="C82" s="16"/>
      <c r="D82" s="16"/>
      <c r="E82" s="16"/>
      <c r="F82" s="16"/>
    </row>
    <row r="83" spans="1:6" x14ac:dyDescent="0.25">
      <c r="A83" s="19" t="s">
        <v>116</v>
      </c>
      <c r="B83" s="16"/>
      <c r="C83" s="16"/>
      <c r="D83" s="16"/>
      <c r="E83" s="16"/>
      <c r="F83" s="16"/>
    </row>
    <row r="84" spans="1:6" x14ac:dyDescent="0.25">
      <c r="A84" s="16" t="s">
        <v>44</v>
      </c>
      <c r="B84" s="17">
        <v>457000</v>
      </c>
      <c r="C84" s="17">
        <v>513000</v>
      </c>
      <c r="D84" s="17">
        <v>556000</v>
      </c>
      <c r="E84" s="17">
        <v>591000</v>
      </c>
      <c r="F84" s="17">
        <v>601000</v>
      </c>
    </row>
    <row r="85" spans="1:6" x14ac:dyDescent="0.25">
      <c r="A85" s="16" t="s">
        <v>204</v>
      </c>
      <c r="B85" s="17">
        <v>42000</v>
      </c>
      <c r="C85" s="17">
        <v>47000</v>
      </c>
      <c r="D85" s="17">
        <v>49000</v>
      </c>
      <c r="E85" s="17">
        <v>54000</v>
      </c>
      <c r="F85" s="17">
        <v>56000</v>
      </c>
    </row>
    <row r="86" spans="1:6" x14ac:dyDescent="0.25">
      <c r="A86" s="16" t="s">
        <v>203</v>
      </c>
      <c r="B86" s="17">
        <v>3000</v>
      </c>
      <c r="C86" s="17">
        <v>3000</v>
      </c>
      <c r="D86" s="17">
        <v>5000</v>
      </c>
      <c r="E86" s="17">
        <v>6000</v>
      </c>
      <c r="F86" s="17">
        <v>7000</v>
      </c>
    </row>
    <row r="87" spans="1:6" x14ac:dyDescent="0.25">
      <c r="A87" s="16" t="s">
        <v>202</v>
      </c>
      <c r="B87" s="17">
        <v>5000</v>
      </c>
      <c r="C87" s="17">
        <v>4000</v>
      </c>
      <c r="D87" s="17">
        <v>5000</v>
      </c>
      <c r="E87" s="17">
        <v>6000</v>
      </c>
      <c r="F87" s="17">
        <v>7000</v>
      </c>
    </row>
    <row r="88" spans="1:6" x14ac:dyDescent="0.25">
      <c r="A88" s="16" t="s">
        <v>201</v>
      </c>
      <c r="B88" s="15" t="s">
        <v>63</v>
      </c>
      <c r="C88" s="15" t="s">
        <v>63</v>
      </c>
      <c r="D88" s="15" t="s">
        <v>63</v>
      </c>
      <c r="E88" s="15" t="s">
        <v>63</v>
      </c>
      <c r="F88" s="15" t="s">
        <v>63</v>
      </c>
    </row>
    <row r="89" spans="1:6" x14ac:dyDescent="0.25">
      <c r="A89" s="16" t="s">
        <v>190</v>
      </c>
      <c r="B89" s="15" t="s">
        <v>63</v>
      </c>
      <c r="C89" s="15" t="s">
        <v>63</v>
      </c>
      <c r="D89" s="15" t="s">
        <v>63</v>
      </c>
      <c r="E89" s="15" t="s">
        <v>63</v>
      </c>
      <c r="F89" s="15" t="s">
        <v>63</v>
      </c>
    </row>
    <row r="90" spans="1:6" x14ac:dyDescent="0.25">
      <c r="A90" s="16" t="s">
        <v>131</v>
      </c>
      <c r="B90" s="22">
        <v>507000</v>
      </c>
      <c r="C90" s="22">
        <v>567000</v>
      </c>
      <c r="D90" s="22">
        <v>615000</v>
      </c>
      <c r="E90" s="22">
        <v>657000</v>
      </c>
      <c r="F90" s="22">
        <v>671000</v>
      </c>
    </row>
    <row r="91" spans="1:6" x14ac:dyDescent="0.25">
      <c r="A91" s="16" t="s">
        <v>2</v>
      </c>
      <c r="B91" s="16"/>
      <c r="C91" s="16"/>
      <c r="D91" s="16"/>
      <c r="E91" s="16"/>
      <c r="F91" s="16"/>
    </row>
    <row r="92" spans="1:6" x14ac:dyDescent="0.25">
      <c r="A92" s="19" t="s">
        <v>115</v>
      </c>
      <c r="B92" s="16"/>
      <c r="C92" s="16"/>
      <c r="D92" s="16"/>
      <c r="E92" s="16"/>
      <c r="F92" s="16"/>
    </row>
    <row r="93" spans="1:6" x14ac:dyDescent="0.25">
      <c r="A93" s="16" t="s">
        <v>44</v>
      </c>
      <c r="B93" s="17">
        <v>-1422000</v>
      </c>
      <c r="C93" s="17">
        <v>-1439000</v>
      </c>
      <c r="D93" s="17">
        <v>-1109000</v>
      </c>
      <c r="E93" s="17">
        <v>-980000</v>
      </c>
      <c r="F93" s="17">
        <v>-1318000</v>
      </c>
    </row>
    <row r="94" spans="1:6" x14ac:dyDescent="0.25">
      <c r="A94" s="16" t="s">
        <v>204</v>
      </c>
      <c r="B94" s="17">
        <v>-147000</v>
      </c>
      <c r="C94" s="17">
        <v>-100000</v>
      </c>
      <c r="D94" s="17">
        <v>-182000</v>
      </c>
      <c r="E94" s="17">
        <v>-90000</v>
      </c>
      <c r="F94" s="17">
        <v>-74000</v>
      </c>
    </row>
    <row r="95" spans="1:6" x14ac:dyDescent="0.25">
      <c r="A95" s="16" t="s">
        <v>203</v>
      </c>
      <c r="B95" s="15" t="s">
        <v>63</v>
      </c>
      <c r="C95" s="15" t="s">
        <v>63</v>
      </c>
      <c r="D95" s="17">
        <v>-2000</v>
      </c>
      <c r="E95" s="15" t="s">
        <v>63</v>
      </c>
      <c r="F95" s="15" t="s">
        <v>63</v>
      </c>
    </row>
    <row r="96" spans="1:6" x14ac:dyDescent="0.25">
      <c r="A96" s="16" t="s">
        <v>202</v>
      </c>
      <c r="B96" s="17">
        <v>-65000</v>
      </c>
      <c r="C96" s="17">
        <v>-101000</v>
      </c>
      <c r="D96" s="17">
        <v>-73000</v>
      </c>
      <c r="E96" s="17">
        <v>-99000</v>
      </c>
      <c r="F96" s="17">
        <v>-92000</v>
      </c>
    </row>
    <row r="97" spans="1:6" x14ac:dyDescent="0.25">
      <c r="A97" s="16" t="s">
        <v>201</v>
      </c>
      <c r="B97" s="15" t="s">
        <v>63</v>
      </c>
      <c r="C97" s="15" t="s">
        <v>63</v>
      </c>
      <c r="D97" s="15" t="s">
        <v>63</v>
      </c>
      <c r="E97" s="15" t="s">
        <v>63</v>
      </c>
      <c r="F97" s="15" t="s">
        <v>63</v>
      </c>
    </row>
    <row r="98" spans="1:6" x14ac:dyDescent="0.25">
      <c r="A98" s="16" t="s">
        <v>190</v>
      </c>
      <c r="B98" s="15" t="s">
        <v>63</v>
      </c>
      <c r="C98" s="15" t="s">
        <v>63</v>
      </c>
      <c r="D98" s="15" t="s">
        <v>63</v>
      </c>
      <c r="E98" s="15" t="s">
        <v>63</v>
      </c>
      <c r="F98" s="15" t="s">
        <v>63</v>
      </c>
    </row>
    <row r="99" spans="1:6" x14ac:dyDescent="0.25">
      <c r="A99" s="16" t="s">
        <v>131</v>
      </c>
      <c r="B99" s="22">
        <v>-1634000</v>
      </c>
      <c r="C99" s="22">
        <v>-1640000</v>
      </c>
      <c r="D99" s="22">
        <v>-1366000</v>
      </c>
      <c r="E99" s="22">
        <v>-1169000</v>
      </c>
      <c r="F99" s="22">
        <v>-1484000</v>
      </c>
    </row>
    <row r="100" spans="1:6" x14ac:dyDescent="0.25">
      <c r="A100" s="16"/>
    </row>
    <row r="101" spans="1:6" ht="16.2" thickBot="1" x14ac:dyDescent="0.35">
      <c r="A101" s="50" t="s">
        <v>128</v>
      </c>
      <c r="B101" s="5"/>
      <c r="C101" s="5"/>
      <c r="D101" s="5"/>
      <c r="E101" s="5"/>
      <c r="F101" s="5"/>
    </row>
    <row r="102" spans="1:6" x14ac:dyDescent="0.25">
      <c r="A102" s="27" t="s">
        <v>127</v>
      </c>
      <c r="B102" s="26" t="s">
        <v>126</v>
      </c>
      <c r="C102" s="26" t="s">
        <v>125</v>
      </c>
      <c r="D102" s="26" t="s">
        <v>124</v>
      </c>
      <c r="E102" s="26" t="s">
        <v>123</v>
      </c>
      <c r="F102" s="26" t="s">
        <v>189</v>
      </c>
    </row>
    <row r="103" spans="1:6" x14ac:dyDescent="0.25">
      <c r="A103" s="16" t="s">
        <v>74</v>
      </c>
      <c r="B103" s="20">
        <v>43465</v>
      </c>
      <c r="C103" s="20">
        <v>43830</v>
      </c>
      <c r="D103" s="20">
        <v>44196</v>
      </c>
      <c r="E103" s="20">
        <v>44561</v>
      </c>
      <c r="F103" s="20">
        <v>44926</v>
      </c>
    </row>
    <row r="104" spans="1:6" x14ac:dyDescent="0.25">
      <c r="A104" s="16" t="s">
        <v>122</v>
      </c>
      <c r="B104" s="15" t="s">
        <v>0</v>
      </c>
      <c r="C104" s="15" t="s">
        <v>0</v>
      </c>
      <c r="D104" s="15" t="s">
        <v>0</v>
      </c>
      <c r="E104" s="15" t="s">
        <v>0</v>
      </c>
      <c r="F104" s="15" t="s">
        <v>0</v>
      </c>
    </row>
    <row r="105" spans="1:6" x14ac:dyDescent="0.25">
      <c r="A105" s="16" t="s">
        <v>2</v>
      </c>
      <c r="B105" s="16"/>
      <c r="C105" s="16"/>
      <c r="D105" s="16"/>
      <c r="E105" s="16"/>
      <c r="F105" s="16"/>
    </row>
    <row r="106" spans="1:6" x14ac:dyDescent="0.25">
      <c r="A106" s="19" t="s">
        <v>121</v>
      </c>
      <c r="B106" s="16"/>
      <c r="C106" s="16"/>
      <c r="D106" s="16"/>
      <c r="E106" s="16"/>
      <c r="F106" s="16"/>
    </row>
    <row r="107" spans="1:6" x14ac:dyDescent="0.25">
      <c r="A107" s="16" t="s">
        <v>3</v>
      </c>
      <c r="B107" s="17">
        <v>3534000</v>
      </c>
      <c r="C107" s="17">
        <v>3648000</v>
      </c>
      <c r="D107" s="17">
        <v>3416000</v>
      </c>
      <c r="E107" s="17">
        <v>3669000</v>
      </c>
      <c r="F107" s="17">
        <v>4205000</v>
      </c>
    </row>
    <row r="108" spans="1:6" x14ac:dyDescent="0.25">
      <c r="A108" s="16" t="s">
        <v>130</v>
      </c>
      <c r="B108" s="22">
        <v>3534000</v>
      </c>
      <c r="C108" s="22">
        <v>3648000</v>
      </c>
      <c r="D108" s="22">
        <v>3416000</v>
      </c>
      <c r="E108" s="22">
        <v>3669000</v>
      </c>
      <c r="F108" s="22">
        <v>4205000</v>
      </c>
    </row>
    <row r="109" spans="1:6" x14ac:dyDescent="0.25">
      <c r="A109" s="16" t="s">
        <v>2</v>
      </c>
      <c r="B109" s="16"/>
      <c r="C109" s="16"/>
      <c r="D109" s="16"/>
      <c r="E109" s="16"/>
      <c r="F109" s="16"/>
    </row>
    <row r="110" spans="1:6" x14ac:dyDescent="0.25">
      <c r="A110" s="19" t="s">
        <v>120</v>
      </c>
      <c r="B110" s="16"/>
      <c r="C110" s="16"/>
      <c r="D110" s="16"/>
      <c r="E110" s="16"/>
      <c r="F110" s="16"/>
    </row>
    <row r="111" spans="1:6" x14ac:dyDescent="0.25">
      <c r="A111" s="16" t="s">
        <v>3</v>
      </c>
      <c r="B111" s="17">
        <v>694000</v>
      </c>
      <c r="C111" s="17">
        <v>778000</v>
      </c>
      <c r="D111" s="17">
        <v>740000</v>
      </c>
      <c r="E111" s="17">
        <v>795000</v>
      </c>
      <c r="F111" s="17">
        <v>928000</v>
      </c>
    </row>
    <row r="112" spans="1:6" x14ac:dyDescent="0.25">
      <c r="A112" s="16" t="s">
        <v>130</v>
      </c>
      <c r="B112" s="22">
        <v>694000</v>
      </c>
      <c r="C112" s="22">
        <v>778000</v>
      </c>
      <c r="D112" s="22">
        <v>740000</v>
      </c>
      <c r="E112" s="22">
        <v>795000</v>
      </c>
      <c r="F112" s="22">
        <v>928000</v>
      </c>
    </row>
    <row r="113" spans="1:6" x14ac:dyDescent="0.25">
      <c r="A113" s="16" t="s">
        <v>2</v>
      </c>
      <c r="B113" s="16"/>
      <c r="C113" s="16"/>
      <c r="D113" s="16"/>
      <c r="E113" s="16"/>
      <c r="F113" s="16"/>
    </row>
    <row r="114" spans="1:6" x14ac:dyDescent="0.25">
      <c r="A114" s="19" t="s">
        <v>119</v>
      </c>
      <c r="B114" s="16"/>
      <c r="C114" s="16"/>
      <c r="D114" s="16"/>
      <c r="E114" s="16"/>
      <c r="F114" s="16"/>
    </row>
    <row r="115" spans="1:6" x14ac:dyDescent="0.25">
      <c r="A115" s="16" t="s">
        <v>3</v>
      </c>
      <c r="B115" s="17">
        <v>-247000</v>
      </c>
      <c r="C115" s="17">
        <v>-273000</v>
      </c>
      <c r="D115" s="17">
        <v>-275000</v>
      </c>
      <c r="E115" s="17">
        <v>-277000</v>
      </c>
      <c r="F115" s="17">
        <v>-325000</v>
      </c>
    </row>
    <row r="116" spans="1:6" x14ac:dyDescent="0.25">
      <c r="A116" s="16" t="s">
        <v>130</v>
      </c>
      <c r="B116" s="22">
        <v>-247000</v>
      </c>
      <c r="C116" s="22">
        <v>-273000</v>
      </c>
      <c r="D116" s="22">
        <v>-275000</v>
      </c>
      <c r="E116" s="22">
        <v>-277000</v>
      </c>
      <c r="F116" s="22">
        <v>-325000</v>
      </c>
    </row>
    <row r="117" spans="1:6" x14ac:dyDescent="0.25">
      <c r="A117" s="16" t="s">
        <v>2</v>
      </c>
      <c r="B117" s="16"/>
      <c r="C117" s="16"/>
      <c r="D117" s="16"/>
      <c r="E117" s="16"/>
      <c r="F117" s="16"/>
    </row>
    <row r="118" spans="1:6" x14ac:dyDescent="0.25">
      <c r="A118" s="19" t="s">
        <v>118</v>
      </c>
      <c r="B118" s="16"/>
      <c r="C118" s="16"/>
      <c r="D118" s="16"/>
      <c r="E118" s="16"/>
      <c r="F118" s="16"/>
    </row>
    <row r="119" spans="1:6" x14ac:dyDescent="0.25">
      <c r="A119" s="16" t="s">
        <v>3</v>
      </c>
      <c r="B119" s="17">
        <v>570000</v>
      </c>
      <c r="C119" s="17">
        <v>636000</v>
      </c>
      <c r="D119" s="17">
        <v>567000</v>
      </c>
      <c r="E119" s="17">
        <v>600000</v>
      </c>
      <c r="F119" s="17">
        <v>708000</v>
      </c>
    </row>
    <row r="120" spans="1:6" x14ac:dyDescent="0.25">
      <c r="A120" s="16" t="s">
        <v>130</v>
      </c>
      <c r="B120" s="22">
        <v>570000</v>
      </c>
      <c r="C120" s="22">
        <v>636000</v>
      </c>
      <c r="D120" s="22">
        <v>567000</v>
      </c>
      <c r="E120" s="22">
        <v>600000</v>
      </c>
      <c r="F120" s="22">
        <v>708000</v>
      </c>
    </row>
    <row r="121" spans="1:6" x14ac:dyDescent="0.25">
      <c r="A121" s="16" t="s">
        <v>2</v>
      </c>
      <c r="B121" s="16"/>
      <c r="C121" s="16"/>
      <c r="D121" s="16"/>
      <c r="E121" s="16"/>
      <c r="F121" s="16"/>
    </row>
    <row r="122" spans="1:6" x14ac:dyDescent="0.25">
      <c r="A122" s="19" t="s">
        <v>117</v>
      </c>
      <c r="B122" s="16"/>
      <c r="C122" s="16"/>
      <c r="D122" s="16"/>
      <c r="E122" s="16"/>
      <c r="F122" s="16"/>
    </row>
    <row r="123" spans="1:6" x14ac:dyDescent="0.25">
      <c r="A123" s="16" t="s">
        <v>3</v>
      </c>
      <c r="B123" s="17">
        <v>48000</v>
      </c>
      <c r="C123" s="17">
        <v>69000</v>
      </c>
      <c r="D123" s="17">
        <v>-57000</v>
      </c>
      <c r="E123" s="17">
        <v>-74000</v>
      </c>
      <c r="F123" s="17">
        <v>22000</v>
      </c>
    </row>
    <row r="124" spans="1:6" x14ac:dyDescent="0.25">
      <c r="A124" s="16" t="s">
        <v>130</v>
      </c>
      <c r="B124" s="22">
        <v>48000</v>
      </c>
      <c r="C124" s="22">
        <v>69000</v>
      </c>
      <c r="D124" s="22">
        <v>-57000</v>
      </c>
      <c r="E124" s="22">
        <v>-74000</v>
      </c>
      <c r="F124" s="22">
        <v>22000</v>
      </c>
    </row>
    <row r="125" spans="1:6" x14ac:dyDescent="0.25">
      <c r="A125" s="16" t="s">
        <v>2</v>
      </c>
      <c r="B125" s="16"/>
      <c r="C125" s="16"/>
      <c r="D125" s="16"/>
      <c r="E125" s="16"/>
      <c r="F125" s="16"/>
    </row>
    <row r="126" spans="1:6" x14ac:dyDescent="0.25">
      <c r="A126" s="19" t="s">
        <v>68</v>
      </c>
      <c r="B126" s="16"/>
      <c r="C126" s="16"/>
      <c r="D126" s="16"/>
      <c r="E126" s="16"/>
      <c r="F126" s="16"/>
    </row>
    <row r="127" spans="1:6" x14ac:dyDescent="0.25">
      <c r="A127" s="16" t="s">
        <v>3</v>
      </c>
      <c r="B127" s="17">
        <v>512000</v>
      </c>
      <c r="C127" s="17">
        <v>557000</v>
      </c>
      <c r="D127" s="17">
        <v>614000</v>
      </c>
      <c r="E127" s="17">
        <v>659000</v>
      </c>
      <c r="F127" s="17">
        <v>686000</v>
      </c>
    </row>
    <row r="128" spans="1:6" x14ac:dyDescent="0.25">
      <c r="A128" s="16" t="s">
        <v>130</v>
      </c>
      <c r="B128" s="22">
        <v>512000</v>
      </c>
      <c r="C128" s="22">
        <v>557000</v>
      </c>
      <c r="D128" s="22">
        <v>614000</v>
      </c>
      <c r="E128" s="22">
        <v>659000</v>
      </c>
      <c r="F128" s="22">
        <v>686000</v>
      </c>
    </row>
    <row r="129" spans="1:6" x14ac:dyDescent="0.25">
      <c r="A129" s="16" t="s">
        <v>2</v>
      </c>
      <c r="B129" s="16"/>
      <c r="C129" s="16"/>
      <c r="D129" s="16"/>
      <c r="E129" s="16"/>
      <c r="F129" s="16"/>
    </row>
    <row r="130" spans="1:6" x14ac:dyDescent="0.25">
      <c r="A130" s="19" t="s">
        <v>65</v>
      </c>
      <c r="B130" s="16"/>
      <c r="C130" s="16"/>
      <c r="D130" s="16"/>
      <c r="E130" s="16"/>
      <c r="F130" s="16"/>
    </row>
    <row r="131" spans="1:6" x14ac:dyDescent="0.25">
      <c r="A131" s="16" t="s">
        <v>3</v>
      </c>
      <c r="B131" s="15" t="s">
        <v>63</v>
      </c>
      <c r="C131" s="15" t="s">
        <v>63</v>
      </c>
      <c r="D131" s="15" t="s">
        <v>63</v>
      </c>
      <c r="E131" s="17">
        <v>18553000</v>
      </c>
      <c r="F131" s="17">
        <v>20163000</v>
      </c>
    </row>
    <row r="132" spans="1:6" x14ac:dyDescent="0.25">
      <c r="A132" s="16" t="s">
        <v>130</v>
      </c>
      <c r="B132" s="29" t="s">
        <v>63</v>
      </c>
      <c r="C132" s="29" t="s">
        <v>63</v>
      </c>
      <c r="D132" s="29" t="s">
        <v>63</v>
      </c>
      <c r="E132" s="22">
        <v>18553000</v>
      </c>
      <c r="F132" s="22">
        <v>20163000</v>
      </c>
    </row>
    <row r="133" spans="1:6" x14ac:dyDescent="0.25">
      <c r="A133" s="16" t="s">
        <v>2</v>
      </c>
      <c r="B133" s="16"/>
      <c r="C133" s="16"/>
      <c r="D133" s="16"/>
      <c r="E133" s="16"/>
      <c r="F133" s="16"/>
    </row>
    <row r="134" spans="1:6" x14ac:dyDescent="0.25">
      <c r="A134" s="19" t="s">
        <v>116</v>
      </c>
      <c r="B134" s="16"/>
      <c r="C134" s="16"/>
      <c r="D134" s="16"/>
      <c r="E134" s="16"/>
      <c r="F134" s="16"/>
    </row>
    <row r="135" spans="1:6" x14ac:dyDescent="0.25">
      <c r="A135" s="16" t="s">
        <v>3</v>
      </c>
      <c r="B135" s="17">
        <v>507000</v>
      </c>
      <c r="C135" s="17">
        <v>567000</v>
      </c>
      <c r="D135" s="17">
        <v>615000</v>
      </c>
      <c r="E135" s="17">
        <v>657000</v>
      </c>
      <c r="F135" s="17">
        <v>671000</v>
      </c>
    </row>
    <row r="136" spans="1:6" x14ac:dyDescent="0.25">
      <c r="A136" s="16" t="s">
        <v>130</v>
      </c>
      <c r="B136" s="22">
        <v>507000</v>
      </c>
      <c r="C136" s="22">
        <v>567000</v>
      </c>
      <c r="D136" s="22">
        <v>615000</v>
      </c>
      <c r="E136" s="22">
        <v>657000</v>
      </c>
      <c r="F136" s="22">
        <v>671000</v>
      </c>
    </row>
    <row r="137" spans="1:6" x14ac:dyDescent="0.25">
      <c r="A137" s="16" t="s">
        <v>2</v>
      </c>
      <c r="B137" s="16"/>
      <c r="C137" s="16"/>
      <c r="D137" s="16"/>
      <c r="E137" s="16"/>
      <c r="F137" s="16"/>
    </row>
    <row r="138" spans="1:6" x14ac:dyDescent="0.25">
      <c r="A138" s="19" t="s">
        <v>115</v>
      </c>
      <c r="B138" s="16"/>
      <c r="C138" s="16"/>
      <c r="D138" s="16"/>
      <c r="E138" s="16"/>
      <c r="F138" s="16"/>
    </row>
    <row r="139" spans="1:6" x14ac:dyDescent="0.25">
      <c r="A139" s="16" t="s">
        <v>3</v>
      </c>
      <c r="B139" s="17">
        <v>-1634000</v>
      </c>
      <c r="C139" s="17">
        <v>-1640000</v>
      </c>
      <c r="D139" s="17">
        <v>-1366000</v>
      </c>
      <c r="E139" s="17">
        <v>-1169000</v>
      </c>
      <c r="F139" s="17">
        <v>-1484000</v>
      </c>
    </row>
    <row r="140" spans="1:6" x14ac:dyDescent="0.25">
      <c r="A140" s="16" t="s">
        <v>130</v>
      </c>
      <c r="B140" s="22">
        <v>-1634000</v>
      </c>
      <c r="C140" s="22">
        <v>-1640000</v>
      </c>
      <c r="D140" s="22">
        <v>-1366000</v>
      </c>
      <c r="E140" s="22">
        <v>-1169000</v>
      </c>
      <c r="F140" s="22">
        <v>-1484000</v>
      </c>
    </row>
    <row r="141" spans="1:6" ht="15.6" x14ac:dyDescent="0.3">
      <c r="A141" s="46"/>
      <c r="B141" s="5"/>
      <c r="C141" s="5"/>
      <c r="D141" s="5"/>
      <c r="E141" s="5"/>
      <c r="F141" s="5"/>
    </row>
    <row r="142" spans="1:6" x14ac:dyDescent="0.25">
      <c r="A142" s="14" t="s">
        <v>81</v>
      </c>
    </row>
    <row r="143" spans="1:6" ht="16.2" thickBot="1" x14ac:dyDescent="0.35">
      <c r="A143" s="50" t="s">
        <v>129</v>
      </c>
      <c r="B143" s="5"/>
      <c r="C143" s="5"/>
      <c r="D143" s="5"/>
      <c r="E143" s="5"/>
      <c r="F143" s="5"/>
    </row>
    <row r="144" spans="1:6" x14ac:dyDescent="0.25">
      <c r="A144" s="27" t="s">
        <v>127</v>
      </c>
      <c r="B144" s="26" t="s">
        <v>126</v>
      </c>
      <c r="C144" s="26" t="s">
        <v>125</v>
      </c>
      <c r="D144" s="26" t="s">
        <v>124</v>
      </c>
      <c r="E144" s="26" t="s">
        <v>123</v>
      </c>
      <c r="F144" s="26" t="s">
        <v>189</v>
      </c>
    </row>
    <row r="145" spans="1:6" x14ac:dyDescent="0.25">
      <c r="A145" s="16" t="s">
        <v>74</v>
      </c>
      <c r="B145" s="20">
        <v>43465</v>
      </c>
      <c r="C145" s="20">
        <v>43830</v>
      </c>
      <c r="D145" s="20">
        <v>44196</v>
      </c>
      <c r="E145" s="20">
        <v>44561</v>
      </c>
      <c r="F145" s="20">
        <v>44926</v>
      </c>
    </row>
    <row r="146" spans="1:6" x14ac:dyDescent="0.25">
      <c r="A146" s="16" t="s">
        <v>122</v>
      </c>
      <c r="B146" s="15" t="s">
        <v>0</v>
      </c>
      <c r="C146" s="15" t="s">
        <v>0</v>
      </c>
      <c r="D146" s="15" t="s">
        <v>0</v>
      </c>
      <c r="E146" s="15" t="s">
        <v>0</v>
      </c>
      <c r="F146" s="15" t="s">
        <v>0</v>
      </c>
    </row>
    <row r="147" spans="1:6" x14ac:dyDescent="0.25">
      <c r="A147" s="16" t="s">
        <v>2</v>
      </c>
      <c r="B147" s="16"/>
      <c r="C147" s="16"/>
      <c r="D147" s="16"/>
      <c r="E147" s="16"/>
      <c r="F147" s="16"/>
    </row>
    <row r="148" spans="1:6" x14ac:dyDescent="0.25">
      <c r="A148" s="19" t="s">
        <v>44</v>
      </c>
      <c r="B148" s="16"/>
      <c r="C148" s="16"/>
      <c r="D148" s="16"/>
      <c r="E148" s="16"/>
      <c r="F148" s="16"/>
    </row>
    <row r="149" spans="1:6" x14ac:dyDescent="0.25">
      <c r="A149" s="19" t="s">
        <v>121</v>
      </c>
      <c r="B149" s="22">
        <v>3000000</v>
      </c>
      <c r="C149" s="22">
        <v>3064000</v>
      </c>
      <c r="D149" s="22">
        <v>2920000</v>
      </c>
      <c r="E149" s="22">
        <v>3081000</v>
      </c>
      <c r="F149" s="22">
        <v>3421000</v>
      </c>
    </row>
    <row r="150" spans="1:6" x14ac:dyDescent="0.25">
      <c r="A150" s="19" t="s">
        <v>200</v>
      </c>
      <c r="B150" s="29" t="s">
        <v>63</v>
      </c>
      <c r="C150" s="29" t="s">
        <v>63</v>
      </c>
      <c r="D150" s="29" t="s">
        <v>63</v>
      </c>
      <c r="E150" s="22">
        <v>1902000</v>
      </c>
      <c r="F150" s="22">
        <v>2018000</v>
      </c>
    </row>
    <row r="151" spans="1:6" x14ac:dyDescent="0.25">
      <c r="A151" s="19" t="s">
        <v>120</v>
      </c>
      <c r="B151" s="22">
        <v>610000</v>
      </c>
      <c r="C151" s="22">
        <v>679000</v>
      </c>
      <c r="D151" s="22">
        <v>643000</v>
      </c>
      <c r="E151" s="22">
        <v>716000</v>
      </c>
      <c r="F151" s="22">
        <v>805000</v>
      </c>
    </row>
    <row r="152" spans="1:6" x14ac:dyDescent="0.25">
      <c r="A152" s="19" t="s">
        <v>119</v>
      </c>
      <c r="B152" s="29" t="s">
        <v>63</v>
      </c>
      <c r="C152" s="29" t="s">
        <v>63</v>
      </c>
      <c r="D152" s="29" t="s">
        <v>63</v>
      </c>
      <c r="E152" s="29" t="s">
        <v>63</v>
      </c>
      <c r="F152" s="29" t="s">
        <v>63</v>
      </c>
    </row>
    <row r="153" spans="1:6" x14ac:dyDescent="0.25">
      <c r="A153" s="19" t="s">
        <v>117</v>
      </c>
      <c r="B153" s="29" t="s">
        <v>63</v>
      </c>
      <c r="C153" s="29" t="s">
        <v>63</v>
      </c>
      <c r="D153" s="29" t="s">
        <v>63</v>
      </c>
      <c r="E153" s="29" t="s">
        <v>63</v>
      </c>
      <c r="F153" s="29" t="s">
        <v>63</v>
      </c>
    </row>
    <row r="154" spans="1:6" x14ac:dyDescent="0.25">
      <c r="A154" s="19" t="s">
        <v>68</v>
      </c>
      <c r="B154" s="29" t="s">
        <v>63</v>
      </c>
      <c r="C154" s="29" t="s">
        <v>63</v>
      </c>
      <c r="D154" s="29" t="s">
        <v>63</v>
      </c>
      <c r="E154" s="29" t="s">
        <v>63</v>
      </c>
      <c r="F154" s="29" t="s">
        <v>63</v>
      </c>
    </row>
    <row r="155" spans="1:6" x14ac:dyDescent="0.25">
      <c r="A155" s="19" t="s">
        <v>65</v>
      </c>
      <c r="B155" s="22">
        <v>12486000</v>
      </c>
      <c r="C155" s="22">
        <v>13659000</v>
      </c>
      <c r="D155" s="22">
        <v>14358000</v>
      </c>
      <c r="E155" s="22">
        <v>14924000</v>
      </c>
      <c r="F155" s="22">
        <v>16571000</v>
      </c>
    </row>
    <row r="156" spans="1:6" x14ac:dyDescent="0.25">
      <c r="A156" s="19" t="s">
        <v>116</v>
      </c>
      <c r="B156" s="22">
        <v>457000</v>
      </c>
      <c r="C156" s="22">
        <v>513000</v>
      </c>
      <c r="D156" s="22">
        <v>556000</v>
      </c>
      <c r="E156" s="22">
        <v>591000</v>
      </c>
      <c r="F156" s="22">
        <v>601000</v>
      </c>
    </row>
    <row r="157" spans="1:6" x14ac:dyDescent="0.25">
      <c r="A157" s="19" t="s">
        <v>115</v>
      </c>
      <c r="B157" s="22">
        <v>-1422000</v>
      </c>
      <c r="C157" s="22">
        <v>-1439000</v>
      </c>
      <c r="D157" s="22">
        <v>-1109000</v>
      </c>
      <c r="E157" s="22">
        <v>-980000</v>
      </c>
      <c r="F157" s="22">
        <v>-1318000</v>
      </c>
    </row>
    <row r="158" spans="1:6" x14ac:dyDescent="0.25">
      <c r="A158" s="16" t="s">
        <v>2</v>
      </c>
      <c r="B158" s="16"/>
      <c r="C158" s="16"/>
      <c r="D158" s="16"/>
      <c r="E158" s="16"/>
      <c r="F158" s="16"/>
    </row>
    <row r="159" spans="1:6" x14ac:dyDescent="0.25">
      <c r="A159" s="19" t="s">
        <v>204</v>
      </c>
      <c r="B159" s="16"/>
      <c r="C159" s="16"/>
      <c r="D159" s="16"/>
      <c r="E159" s="16"/>
      <c r="F159" s="16"/>
    </row>
    <row r="160" spans="1:6" x14ac:dyDescent="0.25">
      <c r="A160" s="19" t="s">
        <v>121</v>
      </c>
      <c r="B160" s="22">
        <v>447000</v>
      </c>
      <c r="C160" s="22">
        <v>455000</v>
      </c>
      <c r="D160" s="22">
        <v>373000</v>
      </c>
      <c r="E160" s="22">
        <v>456000</v>
      </c>
      <c r="F160" s="22">
        <v>642000</v>
      </c>
    </row>
    <row r="161" spans="1:6" x14ac:dyDescent="0.25">
      <c r="A161" s="19" t="s">
        <v>200</v>
      </c>
      <c r="B161" s="29" t="s">
        <v>63</v>
      </c>
      <c r="C161" s="29" t="s">
        <v>63</v>
      </c>
      <c r="D161" s="29" t="s">
        <v>63</v>
      </c>
      <c r="E161" s="22">
        <v>198000</v>
      </c>
      <c r="F161" s="22">
        <v>253000</v>
      </c>
    </row>
    <row r="162" spans="1:6" x14ac:dyDescent="0.25">
      <c r="A162" s="19" t="s">
        <v>120</v>
      </c>
      <c r="B162" s="22">
        <v>53000</v>
      </c>
      <c r="C162" s="22">
        <v>70000</v>
      </c>
      <c r="D162" s="22">
        <v>74000</v>
      </c>
      <c r="E162" s="22">
        <v>63000</v>
      </c>
      <c r="F162" s="22">
        <v>97000</v>
      </c>
    </row>
    <row r="163" spans="1:6" x14ac:dyDescent="0.25">
      <c r="A163" s="19" t="s">
        <v>119</v>
      </c>
      <c r="B163" s="29" t="s">
        <v>63</v>
      </c>
      <c r="C163" s="29" t="s">
        <v>63</v>
      </c>
      <c r="D163" s="29" t="s">
        <v>63</v>
      </c>
      <c r="E163" s="29" t="s">
        <v>63</v>
      </c>
      <c r="F163" s="29" t="s">
        <v>63</v>
      </c>
    </row>
    <row r="164" spans="1:6" x14ac:dyDescent="0.25">
      <c r="A164" s="19" t="s">
        <v>117</v>
      </c>
      <c r="B164" s="29" t="s">
        <v>63</v>
      </c>
      <c r="C164" s="29" t="s">
        <v>63</v>
      </c>
      <c r="D164" s="29" t="s">
        <v>63</v>
      </c>
      <c r="E164" s="29" t="s">
        <v>63</v>
      </c>
      <c r="F164" s="29" t="s">
        <v>63</v>
      </c>
    </row>
    <row r="165" spans="1:6" x14ac:dyDescent="0.25">
      <c r="A165" s="19" t="s">
        <v>68</v>
      </c>
      <c r="B165" s="29" t="s">
        <v>63</v>
      </c>
      <c r="C165" s="29" t="s">
        <v>63</v>
      </c>
      <c r="D165" s="29" t="s">
        <v>63</v>
      </c>
      <c r="E165" s="29" t="s">
        <v>63</v>
      </c>
      <c r="F165" s="29" t="s">
        <v>63</v>
      </c>
    </row>
    <row r="166" spans="1:6" x14ac:dyDescent="0.25">
      <c r="A166" s="19" t="s">
        <v>65</v>
      </c>
      <c r="B166" s="22">
        <v>1184000</v>
      </c>
      <c r="C166" s="22">
        <v>1269000</v>
      </c>
      <c r="D166" s="22">
        <v>1413000</v>
      </c>
      <c r="E166" s="22">
        <v>1487000</v>
      </c>
      <c r="F166" s="22">
        <v>1631000</v>
      </c>
    </row>
    <row r="167" spans="1:6" x14ac:dyDescent="0.25">
      <c r="A167" s="19" t="s">
        <v>116</v>
      </c>
      <c r="B167" s="22">
        <v>42000</v>
      </c>
      <c r="C167" s="22">
        <v>47000</v>
      </c>
      <c r="D167" s="22">
        <v>49000</v>
      </c>
      <c r="E167" s="22">
        <v>54000</v>
      </c>
      <c r="F167" s="22">
        <v>56000</v>
      </c>
    </row>
    <row r="168" spans="1:6" x14ac:dyDescent="0.25">
      <c r="A168" s="19" t="s">
        <v>115</v>
      </c>
      <c r="B168" s="22">
        <v>-147000</v>
      </c>
      <c r="C168" s="22">
        <v>-100000</v>
      </c>
      <c r="D168" s="22">
        <v>-182000</v>
      </c>
      <c r="E168" s="22">
        <v>-90000</v>
      </c>
      <c r="F168" s="22">
        <v>-74000</v>
      </c>
    </row>
    <row r="169" spans="1:6" x14ac:dyDescent="0.25">
      <c r="A169" s="16" t="s">
        <v>2</v>
      </c>
      <c r="B169" s="16"/>
      <c r="C169" s="16"/>
      <c r="D169" s="16"/>
      <c r="E169" s="16"/>
      <c r="F169" s="16"/>
    </row>
    <row r="170" spans="1:6" x14ac:dyDescent="0.25">
      <c r="A170" s="19" t="s">
        <v>203</v>
      </c>
      <c r="B170" s="16"/>
      <c r="C170" s="16"/>
      <c r="D170" s="16"/>
      <c r="E170" s="16"/>
      <c r="F170" s="16"/>
    </row>
    <row r="171" spans="1:6" x14ac:dyDescent="0.25">
      <c r="A171" s="19" t="s">
        <v>121</v>
      </c>
      <c r="B171" s="22">
        <v>48000</v>
      </c>
      <c r="C171" s="22">
        <v>46000</v>
      </c>
      <c r="D171" s="22">
        <v>49000</v>
      </c>
      <c r="E171" s="22">
        <v>49000</v>
      </c>
      <c r="F171" s="22">
        <v>49000</v>
      </c>
    </row>
    <row r="172" spans="1:6" x14ac:dyDescent="0.25">
      <c r="A172" s="19" t="s">
        <v>200</v>
      </c>
      <c r="B172" s="29" t="s">
        <v>63</v>
      </c>
      <c r="C172" s="29" t="s">
        <v>63</v>
      </c>
      <c r="D172" s="29" t="s">
        <v>63</v>
      </c>
      <c r="E172" s="29" t="s">
        <v>63</v>
      </c>
      <c r="F172" s="29" t="s">
        <v>63</v>
      </c>
    </row>
    <row r="173" spans="1:6" x14ac:dyDescent="0.25">
      <c r="A173" s="19" t="s">
        <v>120</v>
      </c>
      <c r="B173" s="22">
        <v>1000</v>
      </c>
      <c r="C173" s="22">
        <v>1000</v>
      </c>
      <c r="D173" s="22">
        <v>-1000</v>
      </c>
      <c r="E173" s="22">
        <v>-11000</v>
      </c>
      <c r="F173" s="22">
        <v>3000</v>
      </c>
    </row>
    <row r="174" spans="1:6" x14ac:dyDescent="0.25">
      <c r="A174" s="19" t="s">
        <v>119</v>
      </c>
      <c r="B174" s="29" t="s">
        <v>63</v>
      </c>
      <c r="C174" s="29" t="s">
        <v>63</v>
      </c>
      <c r="D174" s="29" t="s">
        <v>63</v>
      </c>
      <c r="E174" s="29" t="s">
        <v>63</v>
      </c>
      <c r="F174" s="29" t="s">
        <v>63</v>
      </c>
    </row>
    <row r="175" spans="1:6" x14ac:dyDescent="0.25">
      <c r="A175" s="19" t="s">
        <v>117</v>
      </c>
      <c r="B175" s="29" t="s">
        <v>63</v>
      </c>
      <c r="C175" s="29" t="s">
        <v>63</v>
      </c>
      <c r="D175" s="29" t="s">
        <v>63</v>
      </c>
      <c r="E175" s="29" t="s">
        <v>63</v>
      </c>
      <c r="F175" s="29" t="s">
        <v>63</v>
      </c>
    </row>
    <row r="176" spans="1:6" x14ac:dyDescent="0.25">
      <c r="A176" s="19" t="s">
        <v>68</v>
      </c>
      <c r="B176" s="29" t="s">
        <v>63</v>
      </c>
      <c r="C176" s="29" t="s">
        <v>63</v>
      </c>
      <c r="D176" s="29" t="s">
        <v>63</v>
      </c>
      <c r="E176" s="29" t="s">
        <v>63</v>
      </c>
      <c r="F176" s="29" t="s">
        <v>63</v>
      </c>
    </row>
    <row r="177" spans="1:6" x14ac:dyDescent="0.25">
      <c r="A177" s="19" t="s">
        <v>65</v>
      </c>
      <c r="B177" s="22">
        <v>893000</v>
      </c>
      <c r="C177" s="22">
        <v>856000</v>
      </c>
      <c r="D177" s="22">
        <v>990000</v>
      </c>
      <c r="E177" s="22">
        <v>1103000</v>
      </c>
      <c r="F177" s="22">
        <v>860000</v>
      </c>
    </row>
    <row r="178" spans="1:6" x14ac:dyDescent="0.25">
      <c r="A178" s="19" t="s">
        <v>116</v>
      </c>
      <c r="B178" s="22">
        <v>3000</v>
      </c>
      <c r="C178" s="22">
        <v>3000</v>
      </c>
      <c r="D178" s="22">
        <v>5000</v>
      </c>
      <c r="E178" s="22">
        <v>6000</v>
      </c>
      <c r="F178" s="22">
        <v>7000</v>
      </c>
    </row>
    <row r="179" spans="1:6" x14ac:dyDescent="0.25">
      <c r="A179" s="19" t="s">
        <v>115</v>
      </c>
      <c r="B179" s="29" t="s">
        <v>63</v>
      </c>
      <c r="C179" s="29" t="s">
        <v>63</v>
      </c>
      <c r="D179" s="22">
        <v>-2000</v>
      </c>
      <c r="E179" s="29" t="s">
        <v>63</v>
      </c>
      <c r="F179" s="29" t="s">
        <v>63</v>
      </c>
    </row>
    <row r="180" spans="1:6" x14ac:dyDescent="0.25">
      <c r="A180" s="16" t="s">
        <v>2</v>
      </c>
      <c r="B180" s="16"/>
      <c r="C180" s="16"/>
      <c r="D180" s="16"/>
      <c r="E180" s="16"/>
      <c r="F180" s="16"/>
    </row>
    <row r="181" spans="1:6" x14ac:dyDescent="0.25">
      <c r="A181" s="19" t="s">
        <v>202</v>
      </c>
      <c r="B181" s="16"/>
      <c r="C181" s="16"/>
      <c r="D181" s="16"/>
      <c r="E181" s="16"/>
      <c r="F181" s="16"/>
    </row>
    <row r="182" spans="1:6" x14ac:dyDescent="0.25">
      <c r="A182" s="19" t="s">
        <v>121</v>
      </c>
      <c r="B182" s="22">
        <v>39000</v>
      </c>
      <c r="C182" s="22">
        <v>83000</v>
      </c>
      <c r="D182" s="22">
        <v>74000</v>
      </c>
      <c r="E182" s="22">
        <v>83000</v>
      </c>
      <c r="F182" s="22">
        <v>93000</v>
      </c>
    </row>
    <row r="183" spans="1:6" x14ac:dyDescent="0.25">
      <c r="A183" s="19" t="s">
        <v>200</v>
      </c>
      <c r="B183" s="29" t="s">
        <v>63</v>
      </c>
      <c r="C183" s="29" t="s">
        <v>63</v>
      </c>
      <c r="D183" s="29" t="s">
        <v>63</v>
      </c>
      <c r="E183" s="29" t="s">
        <v>63</v>
      </c>
      <c r="F183" s="29" t="s">
        <v>63</v>
      </c>
    </row>
    <row r="184" spans="1:6" x14ac:dyDescent="0.25">
      <c r="A184" s="19" t="s">
        <v>120</v>
      </c>
      <c r="B184" s="22">
        <v>30000</v>
      </c>
      <c r="C184" s="22">
        <v>28000</v>
      </c>
      <c r="D184" s="22">
        <v>24000</v>
      </c>
      <c r="E184" s="22">
        <v>27000</v>
      </c>
      <c r="F184" s="22">
        <v>23000</v>
      </c>
    </row>
    <row r="185" spans="1:6" x14ac:dyDescent="0.25">
      <c r="A185" s="19" t="s">
        <v>119</v>
      </c>
      <c r="B185" s="22">
        <v>-30000</v>
      </c>
      <c r="C185" s="22">
        <v>-44000</v>
      </c>
      <c r="D185" s="22">
        <v>-32000</v>
      </c>
      <c r="E185" s="22">
        <v>-33000</v>
      </c>
      <c r="F185" s="22">
        <v>-56000</v>
      </c>
    </row>
    <row r="186" spans="1:6" x14ac:dyDescent="0.25">
      <c r="A186" s="19" t="s">
        <v>117</v>
      </c>
      <c r="B186" s="22">
        <v>15000</v>
      </c>
      <c r="C186" s="22">
        <v>-4000</v>
      </c>
      <c r="D186" s="22">
        <v>9000</v>
      </c>
      <c r="E186" s="22">
        <v>13000</v>
      </c>
      <c r="F186" s="22">
        <v>6000</v>
      </c>
    </row>
    <row r="187" spans="1:6" x14ac:dyDescent="0.25">
      <c r="A187" s="19" t="s">
        <v>68</v>
      </c>
      <c r="B187" s="22">
        <v>40000</v>
      </c>
      <c r="C187" s="22">
        <v>40000</v>
      </c>
      <c r="D187" s="22">
        <v>41000</v>
      </c>
      <c r="E187" s="22">
        <v>41000</v>
      </c>
      <c r="F187" s="22">
        <v>11000</v>
      </c>
    </row>
    <row r="188" spans="1:6" x14ac:dyDescent="0.25">
      <c r="A188" s="19" t="s">
        <v>65</v>
      </c>
      <c r="B188" s="22">
        <v>863000</v>
      </c>
      <c r="C188" s="22">
        <v>917000</v>
      </c>
      <c r="D188" s="22">
        <v>949000</v>
      </c>
      <c r="E188" s="22">
        <v>1039000</v>
      </c>
      <c r="F188" s="22">
        <v>1101000</v>
      </c>
    </row>
    <row r="189" spans="1:6" x14ac:dyDescent="0.25">
      <c r="A189" s="19" t="s">
        <v>116</v>
      </c>
      <c r="B189" s="22">
        <v>5000</v>
      </c>
      <c r="C189" s="22">
        <v>4000</v>
      </c>
      <c r="D189" s="22">
        <v>5000</v>
      </c>
      <c r="E189" s="22">
        <v>6000</v>
      </c>
      <c r="F189" s="22">
        <v>7000</v>
      </c>
    </row>
    <row r="190" spans="1:6" x14ac:dyDescent="0.25">
      <c r="A190" s="19" t="s">
        <v>115</v>
      </c>
      <c r="B190" s="22">
        <v>-65000</v>
      </c>
      <c r="C190" s="22">
        <v>-101000</v>
      </c>
      <c r="D190" s="22">
        <v>-73000</v>
      </c>
      <c r="E190" s="22">
        <v>-99000</v>
      </c>
      <c r="F190" s="22">
        <v>-92000</v>
      </c>
    </row>
    <row r="191" spans="1:6" x14ac:dyDescent="0.25">
      <c r="A191" s="16" t="s">
        <v>2</v>
      </c>
      <c r="B191" s="16"/>
      <c r="C191" s="16"/>
      <c r="D191" s="16"/>
      <c r="E191" s="16"/>
      <c r="F191" s="16"/>
    </row>
    <row r="192" spans="1:6" x14ac:dyDescent="0.25">
      <c r="A192" s="19" t="s">
        <v>201</v>
      </c>
      <c r="B192" s="16"/>
      <c r="C192" s="16"/>
      <c r="D192" s="16"/>
      <c r="E192" s="16"/>
      <c r="F192" s="16"/>
    </row>
    <row r="193" spans="1:6" x14ac:dyDescent="0.25">
      <c r="A193" s="19" t="s">
        <v>121</v>
      </c>
      <c r="B193" s="29" t="s">
        <v>63</v>
      </c>
      <c r="C193" s="29" t="s">
        <v>63</v>
      </c>
      <c r="D193" s="29" t="s">
        <v>63</v>
      </c>
      <c r="E193" s="29" t="s">
        <v>63</v>
      </c>
      <c r="F193" s="29" t="s">
        <v>63</v>
      </c>
    </row>
    <row r="194" spans="1:6" x14ac:dyDescent="0.25">
      <c r="A194" s="19" t="s">
        <v>200</v>
      </c>
      <c r="B194" s="29" t="s">
        <v>63</v>
      </c>
      <c r="C194" s="29" t="s">
        <v>63</v>
      </c>
      <c r="D194" s="29" t="s">
        <v>63</v>
      </c>
      <c r="E194" s="29" t="s">
        <v>63</v>
      </c>
      <c r="F194" s="29" t="s">
        <v>63</v>
      </c>
    </row>
    <row r="195" spans="1:6" x14ac:dyDescent="0.25">
      <c r="A195" s="19" t="s">
        <v>120</v>
      </c>
      <c r="B195" s="29" t="s">
        <v>63</v>
      </c>
      <c r="C195" s="29" t="s">
        <v>63</v>
      </c>
      <c r="D195" s="29" t="s">
        <v>63</v>
      </c>
      <c r="E195" s="29" t="s">
        <v>63</v>
      </c>
      <c r="F195" s="29" t="s">
        <v>63</v>
      </c>
    </row>
    <row r="196" spans="1:6" x14ac:dyDescent="0.25">
      <c r="A196" s="19" t="s">
        <v>119</v>
      </c>
      <c r="B196" s="22">
        <v>-217000</v>
      </c>
      <c r="C196" s="22">
        <v>-229000</v>
      </c>
      <c r="D196" s="22">
        <v>-243000</v>
      </c>
      <c r="E196" s="22">
        <v>-244000</v>
      </c>
      <c r="F196" s="22">
        <v>-269000</v>
      </c>
    </row>
    <row r="197" spans="1:6" x14ac:dyDescent="0.25">
      <c r="A197" s="19" t="s">
        <v>117</v>
      </c>
      <c r="B197" s="22">
        <v>33000</v>
      </c>
      <c r="C197" s="22">
        <v>73000</v>
      </c>
      <c r="D197" s="22">
        <v>-66000</v>
      </c>
      <c r="E197" s="22">
        <v>-87000</v>
      </c>
      <c r="F197" s="22">
        <v>16000</v>
      </c>
    </row>
    <row r="198" spans="1:6" x14ac:dyDescent="0.25">
      <c r="A198" s="19" t="s">
        <v>68</v>
      </c>
      <c r="B198" s="22">
        <v>472000</v>
      </c>
      <c r="C198" s="22">
        <v>517000</v>
      </c>
      <c r="D198" s="22">
        <v>573000</v>
      </c>
      <c r="E198" s="22">
        <v>618000</v>
      </c>
      <c r="F198" s="22">
        <v>675000</v>
      </c>
    </row>
    <row r="199" spans="1:6" x14ac:dyDescent="0.25">
      <c r="A199" s="19" t="s">
        <v>65</v>
      </c>
      <c r="B199" s="29" t="s">
        <v>63</v>
      </c>
      <c r="C199" s="29" t="s">
        <v>63</v>
      </c>
      <c r="D199" s="29" t="s">
        <v>63</v>
      </c>
      <c r="E199" s="29" t="s">
        <v>63</v>
      </c>
      <c r="F199" s="29" t="s">
        <v>63</v>
      </c>
    </row>
    <row r="200" spans="1:6" x14ac:dyDescent="0.25">
      <c r="A200" s="19" t="s">
        <v>116</v>
      </c>
      <c r="B200" s="29" t="s">
        <v>63</v>
      </c>
      <c r="C200" s="29" t="s">
        <v>63</v>
      </c>
      <c r="D200" s="29" t="s">
        <v>63</v>
      </c>
      <c r="E200" s="29" t="s">
        <v>63</v>
      </c>
      <c r="F200" s="29" t="s">
        <v>63</v>
      </c>
    </row>
    <row r="201" spans="1:6" x14ac:dyDescent="0.25">
      <c r="A201" s="19" t="s">
        <v>115</v>
      </c>
      <c r="B201" s="29" t="s">
        <v>63</v>
      </c>
      <c r="C201" s="29" t="s">
        <v>63</v>
      </c>
      <c r="D201" s="29" t="s">
        <v>63</v>
      </c>
      <c r="E201" s="29" t="s">
        <v>63</v>
      </c>
      <c r="F201" s="29" t="s">
        <v>63</v>
      </c>
    </row>
    <row r="202" spans="1:6" x14ac:dyDescent="0.25">
      <c r="A202" s="16" t="s">
        <v>2</v>
      </c>
      <c r="B202" s="16"/>
      <c r="C202" s="16"/>
      <c r="D202" s="16"/>
      <c r="E202" s="16"/>
      <c r="F202" s="16"/>
    </row>
    <row r="203" spans="1:6" x14ac:dyDescent="0.25">
      <c r="A203" s="19" t="s">
        <v>190</v>
      </c>
      <c r="B203" s="16"/>
      <c r="C203" s="16"/>
      <c r="D203" s="16"/>
      <c r="E203" s="16"/>
      <c r="F203" s="16"/>
    </row>
    <row r="204" spans="1:6" x14ac:dyDescent="0.25">
      <c r="A204" s="19" t="s">
        <v>121</v>
      </c>
      <c r="B204" s="29" t="s">
        <v>63</v>
      </c>
      <c r="C204" s="29" t="s">
        <v>63</v>
      </c>
      <c r="D204" s="29" t="s">
        <v>63</v>
      </c>
      <c r="E204" s="29" t="s">
        <v>63</v>
      </c>
      <c r="F204" s="29" t="s">
        <v>63</v>
      </c>
    </row>
    <row r="205" spans="1:6" x14ac:dyDescent="0.25">
      <c r="A205" s="19" t="s">
        <v>200</v>
      </c>
      <c r="B205" s="29" t="s">
        <v>63</v>
      </c>
      <c r="C205" s="29" t="s">
        <v>63</v>
      </c>
      <c r="D205" s="29" t="s">
        <v>63</v>
      </c>
      <c r="E205" s="29" t="s">
        <v>63</v>
      </c>
      <c r="F205" s="29" t="s">
        <v>63</v>
      </c>
    </row>
    <row r="206" spans="1:6" x14ac:dyDescent="0.25">
      <c r="A206" s="19" t="s">
        <v>120</v>
      </c>
      <c r="B206" s="29" t="s">
        <v>63</v>
      </c>
      <c r="C206" s="29" t="s">
        <v>63</v>
      </c>
      <c r="D206" s="29" t="s">
        <v>63</v>
      </c>
      <c r="E206" s="29" t="s">
        <v>63</v>
      </c>
      <c r="F206" s="29" t="s">
        <v>63</v>
      </c>
    </row>
    <row r="207" spans="1:6" x14ac:dyDescent="0.25">
      <c r="A207" s="19" t="s">
        <v>119</v>
      </c>
      <c r="B207" s="29" t="s">
        <v>63</v>
      </c>
      <c r="C207" s="29" t="s">
        <v>63</v>
      </c>
      <c r="D207" s="29" t="s">
        <v>63</v>
      </c>
      <c r="E207" s="29" t="s">
        <v>63</v>
      </c>
      <c r="F207" s="29" t="s">
        <v>63</v>
      </c>
    </row>
    <row r="208" spans="1:6" x14ac:dyDescent="0.25">
      <c r="A208" s="19" t="s">
        <v>117</v>
      </c>
      <c r="B208" s="29" t="s">
        <v>63</v>
      </c>
      <c r="C208" s="29" t="s">
        <v>63</v>
      </c>
      <c r="D208" s="29" t="s">
        <v>63</v>
      </c>
      <c r="E208" s="29" t="s">
        <v>63</v>
      </c>
      <c r="F208" s="29" t="s">
        <v>63</v>
      </c>
    </row>
    <row r="209" spans="1:6" x14ac:dyDescent="0.25">
      <c r="A209" s="19" t="s">
        <v>68</v>
      </c>
      <c r="B209" s="29" t="s">
        <v>63</v>
      </c>
      <c r="C209" s="29" t="s">
        <v>63</v>
      </c>
      <c r="D209" s="29" t="s">
        <v>63</v>
      </c>
      <c r="E209" s="29" t="s">
        <v>63</v>
      </c>
      <c r="F209" s="29" t="s">
        <v>63</v>
      </c>
    </row>
    <row r="210" spans="1:6" x14ac:dyDescent="0.25">
      <c r="A210" s="19" t="s">
        <v>65</v>
      </c>
      <c r="B210" s="29" t="s">
        <v>63</v>
      </c>
      <c r="C210" s="29" t="s">
        <v>63</v>
      </c>
      <c r="D210" s="29" t="s">
        <v>63</v>
      </c>
      <c r="E210" s="29" t="s">
        <v>63</v>
      </c>
      <c r="F210" s="29" t="s">
        <v>63</v>
      </c>
    </row>
    <row r="211" spans="1:6" x14ac:dyDescent="0.25">
      <c r="A211" s="19" t="s">
        <v>116</v>
      </c>
      <c r="B211" s="29" t="s">
        <v>63</v>
      </c>
      <c r="C211" s="29" t="s">
        <v>63</v>
      </c>
      <c r="D211" s="29" t="s">
        <v>63</v>
      </c>
      <c r="E211" s="29" t="s">
        <v>63</v>
      </c>
      <c r="F211" s="29" t="s">
        <v>63</v>
      </c>
    </row>
    <row r="212" spans="1:6" x14ac:dyDescent="0.25">
      <c r="A212" s="19" t="s">
        <v>115</v>
      </c>
      <c r="B212" s="29" t="s">
        <v>63</v>
      </c>
      <c r="C212" s="29" t="s">
        <v>63</v>
      </c>
      <c r="D212" s="29" t="s">
        <v>63</v>
      </c>
      <c r="E212" s="29" t="s">
        <v>63</v>
      </c>
      <c r="F212" s="29" t="s">
        <v>63</v>
      </c>
    </row>
    <row r="213" spans="1:6" x14ac:dyDescent="0.25">
      <c r="A213" s="16"/>
    </row>
    <row r="214" spans="1:6" ht="16.2" thickBot="1" x14ac:dyDescent="0.35">
      <c r="A214" s="50" t="s">
        <v>128</v>
      </c>
      <c r="B214" s="5"/>
      <c r="C214" s="5"/>
      <c r="D214" s="5"/>
      <c r="E214" s="5"/>
      <c r="F214" s="5"/>
    </row>
    <row r="215" spans="1:6" x14ac:dyDescent="0.25">
      <c r="A215" s="27" t="s">
        <v>127</v>
      </c>
      <c r="B215" s="26" t="s">
        <v>126</v>
      </c>
      <c r="C215" s="26" t="s">
        <v>125</v>
      </c>
      <c r="D215" s="26" t="s">
        <v>124</v>
      </c>
      <c r="E215" s="26" t="s">
        <v>123</v>
      </c>
      <c r="F215" s="26" t="s">
        <v>189</v>
      </c>
    </row>
    <row r="216" spans="1:6" x14ac:dyDescent="0.25">
      <c r="A216" s="16" t="s">
        <v>74</v>
      </c>
      <c r="B216" s="20">
        <v>43465</v>
      </c>
      <c r="C216" s="20">
        <v>43830</v>
      </c>
      <c r="D216" s="20">
        <v>44196</v>
      </c>
      <c r="E216" s="20">
        <v>44561</v>
      </c>
      <c r="F216" s="20">
        <v>44926</v>
      </c>
    </row>
    <row r="217" spans="1:6" x14ac:dyDescent="0.25">
      <c r="A217" s="16" t="s">
        <v>122</v>
      </c>
      <c r="B217" s="15" t="s">
        <v>0</v>
      </c>
      <c r="C217" s="15" t="s">
        <v>0</v>
      </c>
      <c r="D217" s="15" t="s">
        <v>0</v>
      </c>
      <c r="E217" s="15" t="s">
        <v>0</v>
      </c>
      <c r="F217" s="15" t="s">
        <v>0</v>
      </c>
    </row>
    <row r="218" spans="1:6" x14ac:dyDescent="0.25">
      <c r="A218" s="16" t="s">
        <v>2</v>
      </c>
      <c r="B218" s="16"/>
      <c r="C218" s="16"/>
      <c r="D218" s="16"/>
      <c r="E218" s="16"/>
      <c r="F218" s="16"/>
    </row>
    <row r="219" spans="1:6" x14ac:dyDescent="0.25">
      <c r="A219" s="19" t="s">
        <v>3</v>
      </c>
      <c r="B219" s="16"/>
      <c r="C219" s="16"/>
      <c r="D219" s="16"/>
      <c r="E219" s="16"/>
      <c r="F219" s="16"/>
    </row>
    <row r="220" spans="1:6" x14ac:dyDescent="0.25">
      <c r="A220" s="19" t="s">
        <v>121</v>
      </c>
      <c r="B220" s="22">
        <v>3534000</v>
      </c>
      <c r="C220" s="22">
        <v>3648000</v>
      </c>
      <c r="D220" s="22">
        <v>3416000</v>
      </c>
      <c r="E220" s="22">
        <v>3669000</v>
      </c>
      <c r="F220" s="22">
        <v>4205000</v>
      </c>
    </row>
    <row r="221" spans="1:6" x14ac:dyDescent="0.25">
      <c r="A221" s="19" t="s">
        <v>120</v>
      </c>
      <c r="B221" s="22">
        <v>694000</v>
      </c>
      <c r="C221" s="22">
        <v>778000</v>
      </c>
      <c r="D221" s="22">
        <v>740000</v>
      </c>
      <c r="E221" s="22">
        <v>795000</v>
      </c>
      <c r="F221" s="22">
        <v>928000</v>
      </c>
    </row>
    <row r="222" spans="1:6" x14ac:dyDescent="0.25">
      <c r="A222" s="19" t="s">
        <v>119</v>
      </c>
      <c r="B222" s="22">
        <v>-247000</v>
      </c>
      <c r="C222" s="22">
        <v>-273000</v>
      </c>
      <c r="D222" s="22">
        <v>-275000</v>
      </c>
      <c r="E222" s="22">
        <v>-277000</v>
      </c>
      <c r="F222" s="22">
        <v>-325000</v>
      </c>
    </row>
    <row r="223" spans="1:6" x14ac:dyDescent="0.25">
      <c r="A223" s="19" t="s">
        <v>118</v>
      </c>
      <c r="B223" s="22">
        <v>570000</v>
      </c>
      <c r="C223" s="22">
        <v>636000</v>
      </c>
      <c r="D223" s="22">
        <v>567000</v>
      </c>
      <c r="E223" s="22">
        <v>600000</v>
      </c>
      <c r="F223" s="22">
        <v>708000</v>
      </c>
    </row>
    <row r="224" spans="1:6" x14ac:dyDescent="0.25">
      <c r="A224" s="19" t="s">
        <v>117</v>
      </c>
      <c r="B224" s="22">
        <v>48000</v>
      </c>
      <c r="C224" s="22">
        <v>69000</v>
      </c>
      <c r="D224" s="22">
        <v>-57000</v>
      </c>
      <c r="E224" s="22">
        <v>-74000</v>
      </c>
      <c r="F224" s="22">
        <v>22000</v>
      </c>
    </row>
    <row r="225" spans="1:6" x14ac:dyDescent="0.25">
      <c r="A225" s="19" t="s">
        <v>68</v>
      </c>
      <c r="B225" s="22">
        <v>512000</v>
      </c>
      <c r="C225" s="22">
        <v>557000</v>
      </c>
      <c r="D225" s="22">
        <v>614000</v>
      </c>
      <c r="E225" s="22">
        <v>659000</v>
      </c>
      <c r="F225" s="22">
        <v>686000</v>
      </c>
    </row>
    <row r="226" spans="1:6" x14ac:dyDescent="0.25">
      <c r="A226" s="19" t="s">
        <v>65</v>
      </c>
      <c r="B226" s="29" t="s">
        <v>63</v>
      </c>
      <c r="C226" s="29" t="s">
        <v>63</v>
      </c>
      <c r="D226" s="29" t="s">
        <v>63</v>
      </c>
      <c r="E226" s="22">
        <v>18553000</v>
      </c>
      <c r="F226" s="22">
        <v>20163000</v>
      </c>
    </row>
    <row r="227" spans="1:6" x14ac:dyDescent="0.25">
      <c r="A227" s="19" t="s">
        <v>116</v>
      </c>
      <c r="B227" s="22">
        <v>507000</v>
      </c>
      <c r="C227" s="22">
        <v>567000</v>
      </c>
      <c r="D227" s="22">
        <v>615000</v>
      </c>
      <c r="E227" s="22">
        <v>657000</v>
      </c>
      <c r="F227" s="22">
        <v>671000</v>
      </c>
    </row>
    <row r="228" spans="1:6" x14ac:dyDescent="0.25">
      <c r="A228" s="19" t="s">
        <v>115</v>
      </c>
      <c r="B228" s="22">
        <v>-1634000</v>
      </c>
      <c r="C228" s="22">
        <v>-1640000</v>
      </c>
      <c r="D228" s="22">
        <v>-1366000</v>
      </c>
      <c r="E228" s="22">
        <v>-1169000</v>
      </c>
      <c r="F228" s="22">
        <v>-1484000</v>
      </c>
    </row>
    <row r="229" spans="1:6" x14ac:dyDescent="0.25">
      <c r="A229" s="14"/>
    </row>
    <row r="230" spans="1:6" ht="178.5" customHeight="1" x14ac:dyDescent="0.3">
      <c r="A230" s="46" t="s">
        <v>62</v>
      </c>
      <c r="B230" s="5"/>
      <c r="C230" s="5"/>
      <c r="D230" s="5"/>
      <c r="E230" s="5"/>
      <c r="F230" s="5"/>
    </row>
  </sheetData>
  <mergeCells count="9">
    <mergeCell ref="A214:F214"/>
    <mergeCell ref="A230:F230"/>
    <mergeCell ref="A2:L2"/>
    <mergeCell ref="A1:D1"/>
    <mergeCell ref="A13:F13"/>
    <mergeCell ref="A15:F15"/>
    <mergeCell ref="A101:F101"/>
    <mergeCell ref="A141:F141"/>
    <mergeCell ref="A143:F143"/>
  </mergeCell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F9C08-26D8-43A8-A022-468962976711}">
  <dimension ref="A1:L289"/>
  <sheetViews>
    <sheetView zoomScaleNormal="100" workbookViewId="0">
      <selection activeCell="H21" sqref="H21:I21"/>
    </sheetView>
  </sheetViews>
  <sheetFormatPr defaultRowHeight="13.2" x14ac:dyDescent="0.25"/>
  <cols>
    <col min="1" max="1" width="48.5546875" style="13" customWidth="1"/>
    <col min="2" max="2" width="19" style="13" customWidth="1"/>
    <col min="3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91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90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9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9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9" x14ac:dyDescent="0.25">
      <c r="A19" s="16" t="s">
        <v>2</v>
      </c>
      <c r="B19" s="16"/>
      <c r="C19" s="16"/>
      <c r="D19" s="16"/>
      <c r="E19" s="16"/>
      <c r="F19" s="16"/>
    </row>
    <row r="20" spans="1:9" x14ac:dyDescent="0.25">
      <c r="A20" s="19" t="s">
        <v>121</v>
      </c>
      <c r="B20" s="16"/>
      <c r="C20" s="16"/>
      <c r="D20" s="16"/>
      <c r="E20" s="16"/>
      <c r="F20" s="16"/>
    </row>
    <row r="21" spans="1:9" x14ac:dyDescent="0.25">
      <c r="A21" s="16" t="s">
        <v>210</v>
      </c>
      <c r="B21" s="17">
        <v>-93000</v>
      </c>
      <c r="C21" s="17">
        <v>-98000</v>
      </c>
      <c r="D21" s="17">
        <v>-96000</v>
      </c>
      <c r="E21" s="17">
        <v>-117000</v>
      </c>
      <c r="F21" s="17">
        <v>-140000</v>
      </c>
      <c r="H21" s="13">
        <f>(F22+F23)/F29</f>
        <v>0.79200703782832726</v>
      </c>
      <c r="I21" s="13">
        <f>F25/F29</f>
        <v>0.14829709689581499</v>
      </c>
    </row>
    <row r="22" spans="1:9" x14ac:dyDescent="0.25">
      <c r="A22" s="16" t="s">
        <v>209</v>
      </c>
      <c r="B22" s="17">
        <v>1547000</v>
      </c>
      <c r="C22" s="17">
        <v>1504000</v>
      </c>
      <c r="D22" s="17">
        <v>1498000</v>
      </c>
      <c r="E22" s="17">
        <v>1639000</v>
      </c>
      <c r="F22" s="17">
        <v>2256000</v>
      </c>
    </row>
    <row r="23" spans="1:9" x14ac:dyDescent="0.25">
      <c r="A23" s="16" t="s">
        <v>208</v>
      </c>
      <c r="B23" s="17">
        <v>3589000</v>
      </c>
      <c r="C23" s="17">
        <v>3243000</v>
      </c>
      <c r="D23" s="17">
        <v>3109000</v>
      </c>
      <c r="E23" s="17">
        <v>3353000</v>
      </c>
      <c r="F23" s="17">
        <v>4046000</v>
      </c>
    </row>
    <row r="24" spans="1:9" x14ac:dyDescent="0.25">
      <c r="A24" s="16" t="s">
        <v>207</v>
      </c>
      <c r="B24" s="17">
        <v>433000</v>
      </c>
      <c r="C24" s="17">
        <v>464000</v>
      </c>
      <c r="D24" s="17">
        <v>523000</v>
      </c>
      <c r="E24" s="17">
        <v>562000</v>
      </c>
      <c r="F24" s="17">
        <v>615000</v>
      </c>
    </row>
    <row r="25" spans="1:9" x14ac:dyDescent="0.25">
      <c r="A25" s="16" t="s">
        <v>206</v>
      </c>
      <c r="B25" s="17">
        <v>815000</v>
      </c>
      <c r="C25" s="17">
        <v>797000</v>
      </c>
      <c r="D25" s="17">
        <v>760000</v>
      </c>
      <c r="E25" s="17">
        <v>957000</v>
      </c>
      <c r="F25" s="17">
        <v>1180000</v>
      </c>
    </row>
    <row r="26" spans="1:9" x14ac:dyDescent="0.25">
      <c r="A26" s="16" t="s">
        <v>205</v>
      </c>
      <c r="B26" s="15" t="s">
        <v>63</v>
      </c>
      <c r="C26" s="15" t="s">
        <v>63</v>
      </c>
      <c r="D26" s="15" t="s">
        <v>63</v>
      </c>
      <c r="E26" s="15" t="s">
        <v>63</v>
      </c>
      <c r="F26" s="15" t="s">
        <v>63</v>
      </c>
    </row>
    <row r="27" spans="1:9" x14ac:dyDescent="0.25">
      <c r="A27" s="16" t="s">
        <v>43</v>
      </c>
      <c r="B27" s="15" t="s">
        <v>63</v>
      </c>
      <c r="C27" s="15" t="s">
        <v>63</v>
      </c>
      <c r="D27" s="15" t="s">
        <v>63</v>
      </c>
      <c r="E27" s="15" t="s">
        <v>63</v>
      </c>
      <c r="F27" s="15" t="s">
        <v>63</v>
      </c>
    </row>
    <row r="28" spans="1:9" x14ac:dyDescent="0.25">
      <c r="A28" s="16" t="s">
        <v>190</v>
      </c>
      <c r="B28" s="15" t="s">
        <v>63</v>
      </c>
      <c r="C28" s="15" t="s">
        <v>63</v>
      </c>
      <c r="D28" s="15" t="s">
        <v>63</v>
      </c>
      <c r="E28" s="15" t="s">
        <v>63</v>
      </c>
      <c r="F28" s="15" t="s">
        <v>63</v>
      </c>
    </row>
    <row r="29" spans="1:9" x14ac:dyDescent="0.25">
      <c r="A29" s="16" t="s">
        <v>131</v>
      </c>
      <c r="B29" s="22">
        <v>6291000</v>
      </c>
      <c r="C29" s="22">
        <v>5910000</v>
      </c>
      <c r="D29" s="22">
        <v>5794000</v>
      </c>
      <c r="E29" s="22">
        <v>6394000</v>
      </c>
      <c r="F29" s="22">
        <v>7957000</v>
      </c>
    </row>
    <row r="30" spans="1:9" x14ac:dyDescent="0.25">
      <c r="A30" s="16" t="s">
        <v>2</v>
      </c>
      <c r="B30" s="16"/>
      <c r="C30" s="16"/>
      <c r="D30" s="16"/>
      <c r="E30" s="16"/>
      <c r="F30" s="16"/>
    </row>
    <row r="31" spans="1:9" x14ac:dyDescent="0.25">
      <c r="A31" s="19" t="s">
        <v>200</v>
      </c>
      <c r="B31" s="16"/>
      <c r="C31" s="16"/>
      <c r="D31" s="16"/>
      <c r="E31" s="16"/>
      <c r="F31" s="16"/>
    </row>
    <row r="32" spans="1:9" x14ac:dyDescent="0.25">
      <c r="A32" s="16" t="s">
        <v>210</v>
      </c>
      <c r="B32" s="15" t="s">
        <v>63</v>
      </c>
      <c r="C32" s="15" t="s">
        <v>63</v>
      </c>
      <c r="D32" s="15" t="s">
        <v>63</v>
      </c>
      <c r="E32" s="17">
        <v>-29000</v>
      </c>
      <c r="F32" s="17">
        <v>-25000</v>
      </c>
    </row>
    <row r="33" spans="1:6" x14ac:dyDescent="0.25">
      <c r="A33" s="16" t="s">
        <v>209</v>
      </c>
      <c r="B33" s="15" t="s">
        <v>63</v>
      </c>
      <c r="C33" s="15" t="s">
        <v>63</v>
      </c>
      <c r="D33" s="15" t="s">
        <v>63</v>
      </c>
      <c r="E33" s="17">
        <v>1173000</v>
      </c>
      <c r="F33" s="17">
        <v>1272000</v>
      </c>
    </row>
    <row r="34" spans="1:6" x14ac:dyDescent="0.25">
      <c r="A34" s="16" t="s">
        <v>208</v>
      </c>
      <c r="B34" s="15" t="s">
        <v>63</v>
      </c>
      <c r="C34" s="15" t="s">
        <v>63</v>
      </c>
      <c r="D34" s="15" t="s">
        <v>63</v>
      </c>
      <c r="E34" s="17">
        <v>2404000</v>
      </c>
      <c r="F34" s="17">
        <v>2699000</v>
      </c>
    </row>
    <row r="35" spans="1:6" x14ac:dyDescent="0.25">
      <c r="A35" s="16" t="s">
        <v>207</v>
      </c>
      <c r="B35" s="15" t="s">
        <v>63</v>
      </c>
      <c r="C35" s="15" t="s">
        <v>63</v>
      </c>
      <c r="D35" s="15" t="s">
        <v>63</v>
      </c>
      <c r="E35" s="17">
        <v>562000</v>
      </c>
      <c r="F35" s="17">
        <v>615000</v>
      </c>
    </row>
    <row r="36" spans="1:6" x14ac:dyDescent="0.25">
      <c r="A36" s="16" t="s">
        <v>206</v>
      </c>
      <c r="B36" s="15" t="s">
        <v>63</v>
      </c>
      <c r="C36" s="15" t="s">
        <v>63</v>
      </c>
      <c r="D36" s="15" t="s">
        <v>63</v>
      </c>
      <c r="E36" s="15" t="s">
        <v>63</v>
      </c>
      <c r="F36" s="15" t="s">
        <v>63</v>
      </c>
    </row>
    <row r="37" spans="1:6" x14ac:dyDescent="0.25">
      <c r="A37" s="16" t="s">
        <v>205</v>
      </c>
      <c r="B37" s="15" t="s">
        <v>63</v>
      </c>
      <c r="C37" s="15" t="s">
        <v>63</v>
      </c>
      <c r="D37" s="15" t="s">
        <v>63</v>
      </c>
      <c r="E37" s="15" t="s">
        <v>63</v>
      </c>
      <c r="F37" s="15" t="s">
        <v>63</v>
      </c>
    </row>
    <row r="38" spans="1:6" x14ac:dyDescent="0.25">
      <c r="A38" s="16" t="s">
        <v>43</v>
      </c>
      <c r="B38" s="15" t="s">
        <v>63</v>
      </c>
      <c r="C38" s="15" t="s">
        <v>63</v>
      </c>
      <c r="D38" s="15" t="s">
        <v>63</v>
      </c>
      <c r="E38" s="15" t="s">
        <v>63</v>
      </c>
      <c r="F38" s="15" t="s">
        <v>63</v>
      </c>
    </row>
    <row r="39" spans="1:6" x14ac:dyDescent="0.25">
      <c r="A39" s="16" t="s">
        <v>190</v>
      </c>
      <c r="B39" s="15" t="s">
        <v>63</v>
      </c>
      <c r="C39" s="15" t="s">
        <v>63</v>
      </c>
      <c r="D39" s="15" t="s">
        <v>63</v>
      </c>
      <c r="E39" s="15" t="s">
        <v>63</v>
      </c>
      <c r="F39" s="15" t="s">
        <v>63</v>
      </c>
    </row>
    <row r="40" spans="1:6" x14ac:dyDescent="0.25">
      <c r="A40" s="16" t="s">
        <v>131</v>
      </c>
      <c r="B40" s="29" t="s">
        <v>63</v>
      </c>
      <c r="C40" s="29" t="s">
        <v>63</v>
      </c>
      <c r="D40" s="29" t="s">
        <v>63</v>
      </c>
      <c r="E40" s="22">
        <v>4110000</v>
      </c>
      <c r="F40" s="22">
        <v>4561000</v>
      </c>
    </row>
    <row r="41" spans="1:6" x14ac:dyDescent="0.25">
      <c r="A41" s="16" t="s">
        <v>2</v>
      </c>
      <c r="B41" s="16"/>
      <c r="C41" s="16"/>
      <c r="D41" s="16"/>
      <c r="E41" s="16"/>
      <c r="F41" s="16"/>
    </row>
    <row r="42" spans="1:6" x14ac:dyDescent="0.25">
      <c r="A42" s="19" t="s">
        <v>120</v>
      </c>
      <c r="B42" s="16"/>
      <c r="C42" s="16"/>
      <c r="D42" s="16"/>
      <c r="E42" s="16"/>
      <c r="F42" s="16"/>
    </row>
    <row r="43" spans="1:6" x14ac:dyDescent="0.25">
      <c r="A43" s="16" t="s">
        <v>210</v>
      </c>
      <c r="B43" s="15" t="s">
        <v>63</v>
      </c>
      <c r="C43" s="15" t="s">
        <v>63</v>
      </c>
      <c r="D43" s="15" t="s">
        <v>63</v>
      </c>
      <c r="E43" s="17">
        <v>-40000</v>
      </c>
      <c r="F43" s="17">
        <v>-56000</v>
      </c>
    </row>
    <row r="44" spans="1:6" x14ac:dyDescent="0.25">
      <c r="A44" s="16" t="s">
        <v>209</v>
      </c>
      <c r="B44" s="15" t="s">
        <v>63</v>
      </c>
      <c r="C44" s="15" t="s">
        <v>63</v>
      </c>
      <c r="D44" s="15" t="s">
        <v>63</v>
      </c>
      <c r="E44" s="17">
        <v>254000</v>
      </c>
      <c r="F44" s="17">
        <v>285000</v>
      </c>
    </row>
    <row r="45" spans="1:6" x14ac:dyDescent="0.25">
      <c r="A45" s="16" t="s">
        <v>208</v>
      </c>
      <c r="B45" s="17">
        <v>749000</v>
      </c>
      <c r="C45" s="17">
        <v>617000</v>
      </c>
      <c r="D45" s="15" t="s">
        <v>63</v>
      </c>
      <c r="E45" s="17">
        <v>562000</v>
      </c>
      <c r="F45" s="17">
        <v>669000</v>
      </c>
    </row>
    <row r="46" spans="1:6" x14ac:dyDescent="0.25">
      <c r="A46" s="16" t="s">
        <v>207</v>
      </c>
      <c r="B46" s="15" t="s">
        <v>63</v>
      </c>
      <c r="C46" s="15" t="s">
        <v>63</v>
      </c>
      <c r="D46" s="15" t="s">
        <v>63</v>
      </c>
      <c r="E46" s="17">
        <v>381000</v>
      </c>
      <c r="F46" s="17">
        <v>423000</v>
      </c>
    </row>
    <row r="47" spans="1:6" x14ac:dyDescent="0.25">
      <c r="A47" s="16" t="s">
        <v>206</v>
      </c>
      <c r="B47" s="15" t="s">
        <v>63</v>
      </c>
      <c r="C47" s="15" t="s">
        <v>63</v>
      </c>
      <c r="D47" s="15" t="s">
        <v>63</v>
      </c>
      <c r="E47" s="17">
        <v>176000</v>
      </c>
      <c r="F47" s="17">
        <v>194000</v>
      </c>
    </row>
    <row r="48" spans="1:6" x14ac:dyDescent="0.25">
      <c r="A48" s="16" t="s">
        <v>205</v>
      </c>
      <c r="B48" s="17">
        <v>512000</v>
      </c>
      <c r="C48" s="17">
        <v>550000</v>
      </c>
      <c r="D48" s="15" t="s">
        <v>63</v>
      </c>
      <c r="E48" s="15" t="s">
        <v>63</v>
      </c>
      <c r="F48" s="15" t="s">
        <v>63</v>
      </c>
    </row>
    <row r="49" spans="1:6" x14ac:dyDescent="0.25">
      <c r="A49" s="16" t="s">
        <v>43</v>
      </c>
      <c r="B49" s="15" t="s">
        <v>63</v>
      </c>
      <c r="C49" s="15" t="s">
        <v>63</v>
      </c>
      <c r="D49" s="15" t="s">
        <v>63</v>
      </c>
      <c r="E49" s="15" t="s">
        <v>63</v>
      </c>
      <c r="F49" s="15" t="s">
        <v>63</v>
      </c>
    </row>
    <row r="50" spans="1:6" x14ac:dyDescent="0.25">
      <c r="A50" s="16" t="s">
        <v>190</v>
      </c>
      <c r="B50" s="15" t="s">
        <v>63</v>
      </c>
      <c r="C50" s="15" t="s">
        <v>63</v>
      </c>
      <c r="D50" s="15" t="s">
        <v>63</v>
      </c>
      <c r="E50" s="15" t="s">
        <v>63</v>
      </c>
      <c r="F50" s="15" t="s">
        <v>63</v>
      </c>
    </row>
    <row r="51" spans="1:6" x14ac:dyDescent="0.25">
      <c r="A51" s="16" t="s">
        <v>131</v>
      </c>
      <c r="B51" s="22">
        <v>1261000</v>
      </c>
      <c r="C51" s="22">
        <v>1167000</v>
      </c>
      <c r="D51" s="29" t="s">
        <v>63</v>
      </c>
      <c r="E51" s="22">
        <v>1333000</v>
      </c>
      <c r="F51" s="22">
        <v>1515000</v>
      </c>
    </row>
    <row r="52" spans="1:6" x14ac:dyDescent="0.25">
      <c r="A52" s="16" t="s">
        <v>2</v>
      </c>
      <c r="B52" s="16"/>
      <c r="C52" s="16"/>
      <c r="D52" s="16"/>
      <c r="E52" s="16"/>
      <c r="F52" s="16"/>
    </row>
    <row r="53" spans="1:6" x14ac:dyDescent="0.25">
      <c r="A53" s="19" t="s">
        <v>119</v>
      </c>
      <c r="B53" s="16"/>
      <c r="C53" s="16"/>
      <c r="D53" s="16"/>
      <c r="E53" s="16"/>
      <c r="F53" s="16"/>
    </row>
    <row r="54" spans="1:6" x14ac:dyDescent="0.25">
      <c r="A54" s="16" t="s">
        <v>210</v>
      </c>
      <c r="B54" s="17">
        <v>4000</v>
      </c>
      <c r="C54" s="17">
        <v>5000</v>
      </c>
      <c r="D54" s="17">
        <v>4000</v>
      </c>
      <c r="E54" s="17">
        <v>3000</v>
      </c>
      <c r="F54" s="17">
        <v>1000</v>
      </c>
    </row>
    <row r="55" spans="1:6" x14ac:dyDescent="0.25">
      <c r="A55" s="16" t="s">
        <v>209</v>
      </c>
      <c r="B55" s="17">
        <v>-73000</v>
      </c>
      <c r="C55" s="17">
        <v>-71000</v>
      </c>
      <c r="D55" s="17">
        <v>-72000</v>
      </c>
      <c r="E55" s="17">
        <v>-74000</v>
      </c>
      <c r="F55" s="17">
        <v>-74000</v>
      </c>
    </row>
    <row r="56" spans="1:6" x14ac:dyDescent="0.25">
      <c r="A56" s="16" t="s">
        <v>208</v>
      </c>
      <c r="B56" s="17">
        <v>-200000</v>
      </c>
      <c r="C56" s="17">
        <v>-178000</v>
      </c>
      <c r="D56" s="17">
        <v>-190000</v>
      </c>
      <c r="E56" s="17">
        <v>-137000</v>
      </c>
      <c r="F56" s="17">
        <v>-213000</v>
      </c>
    </row>
    <row r="57" spans="1:6" x14ac:dyDescent="0.25">
      <c r="A57" s="16" t="s">
        <v>207</v>
      </c>
      <c r="B57" s="17">
        <v>-75000</v>
      </c>
      <c r="C57" s="17">
        <v>-74000</v>
      </c>
      <c r="D57" s="17">
        <v>-78000</v>
      </c>
      <c r="E57" s="17">
        <v>-83000</v>
      </c>
      <c r="F57" s="17">
        <v>-84000</v>
      </c>
    </row>
    <row r="58" spans="1:6" x14ac:dyDescent="0.25">
      <c r="A58" s="16" t="s">
        <v>206</v>
      </c>
      <c r="B58" s="17">
        <v>-38000</v>
      </c>
      <c r="C58" s="17">
        <v>-38000</v>
      </c>
      <c r="D58" s="17">
        <v>-41000</v>
      </c>
      <c r="E58" s="17">
        <v>-42000</v>
      </c>
      <c r="F58" s="17">
        <v>-44000</v>
      </c>
    </row>
    <row r="59" spans="1:6" x14ac:dyDescent="0.25">
      <c r="A59" s="16" t="s">
        <v>205</v>
      </c>
      <c r="B59" s="15" t="s">
        <v>63</v>
      </c>
      <c r="C59" s="15" t="s">
        <v>63</v>
      </c>
      <c r="D59" s="15" t="s">
        <v>63</v>
      </c>
      <c r="E59" s="15" t="s">
        <v>63</v>
      </c>
      <c r="F59" s="15" t="s">
        <v>63</v>
      </c>
    </row>
    <row r="60" spans="1:6" x14ac:dyDescent="0.25">
      <c r="A60" s="16" t="s">
        <v>43</v>
      </c>
      <c r="B60" s="17">
        <v>-19000</v>
      </c>
      <c r="C60" s="17">
        <v>-25000</v>
      </c>
      <c r="D60" s="17">
        <v>-42000</v>
      </c>
      <c r="E60" s="17">
        <v>-50000</v>
      </c>
      <c r="F60" s="17">
        <v>-72000</v>
      </c>
    </row>
    <row r="61" spans="1:6" x14ac:dyDescent="0.25">
      <c r="A61" s="16" t="s">
        <v>190</v>
      </c>
      <c r="B61" s="15" t="s">
        <v>63</v>
      </c>
      <c r="C61" s="15" t="s">
        <v>63</v>
      </c>
      <c r="D61" s="15" t="s">
        <v>63</v>
      </c>
      <c r="E61" s="15" t="s">
        <v>63</v>
      </c>
      <c r="F61" s="15" t="s">
        <v>63</v>
      </c>
    </row>
    <row r="62" spans="1:6" x14ac:dyDescent="0.25">
      <c r="A62" s="16" t="s">
        <v>131</v>
      </c>
      <c r="B62" s="22">
        <v>-401000</v>
      </c>
      <c r="C62" s="22">
        <v>-381000</v>
      </c>
      <c r="D62" s="22">
        <v>-419000</v>
      </c>
      <c r="E62" s="22">
        <v>-383000</v>
      </c>
      <c r="F62" s="22">
        <v>-486000</v>
      </c>
    </row>
    <row r="63" spans="1:6" x14ac:dyDescent="0.25">
      <c r="A63" s="16" t="s">
        <v>2</v>
      </c>
      <c r="B63" s="16"/>
      <c r="C63" s="16"/>
      <c r="D63" s="16"/>
      <c r="E63" s="16"/>
      <c r="F63" s="16"/>
    </row>
    <row r="64" spans="1:6" x14ac:dyDescent="0.25">
      <c r="A64" s="19" t="s">
        <v>118</v>
      </c>
      <c r="B64" s="16"/>
      <c r="C64" s="16"/>
      <c r="D64" s="16"/>
      <c r="E64" s="16"/>
      <c r="F64" s="16"/>
    </row>
    <row r="65" spans="1:6" x14ac:dyDescent="0.25">
      <c r="A65" s="16" t="s">
        <v>210</v>
      </c>
      <c r="B65" s="15" t="s">
        <v>63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209</v>
      </c>
      <c r="B66" s="15" t="s">
        <v>63</v>
      </c>
      <c r="C66" s="15" t="s">
        <v>63</v>
      </c>
      <c r="D66" s="15" t="s">
        <v>63</v>
      </c>
      <c r="E66" s="15" t="s">
        <v>63</v>
      </c>
      <c r="F66" s="15" t="s">
        <v>63</v>
      </c>
    </row>
    <row r="67" spans="1:6" x14ac:dyDescent="0.25">
      <c r="A67" s="16" t="s">
        <v>208</v>
      </c>
      <c r="B67" s="17">
        <v>605000</v>
      </c>
      <c r="C67" s="17">
        <v>497000</v>
      </c>
      <c r="D67" s="17">
        <v>473000</v>
      </c>
      <c r="E67" s="17">
        <v>524000</v>
      </c>
      <c r="F67" s="17">
        <v>555000</v>
      </c>
    </row>
    <row r="68" spans="1:6" x14ac:dyDescent="0.25">
      <c r="A68" s="16" t="s">
        <v>207</v>
      </c>
      <c r="B68" s="15" t="s">
        <v>63</v>
      </c>
      <c r="C68" s="15" t="s">
        <v>63</v>
      </c>
      <c r="D68" s="15" t="s">
        <v>63</v>
      </c>
      <c r="E68" s="15" t="s">
        <v>63</v>
      </c>
      <c r="F68" s="15" t="s">
        <v>63</v>
      </c>
    </row>
    <row r="69" spans="1:6" x14ac:dyDescent="0.25">
      <c r="A69" s="16" t="s">
        <v>206</v>
      </c>
      <c r="B69" s="15" t="s">
        <v>63</v>
      </c>
      <c r="C69" s="15" t="s">
        <v>63</v>
      </c>
      <c r="D69" s="15" t="s">
        <v>63</v>
      </c>
      <c r="E69" s="15" t="s">
        <v>63</v>
      </c>
      <c r="F69" s="15" t="s">
        <v>63</v>
      </c>
    </row>
    <row r="70" spans="1:6" x14ac:dyDescent="0.25">
      <c r="A70" s="16" t="s">
        <v>205</v>
      </c>
      <c r="B70" s="17">
        <v>405000</v>
      </c>
      <c r="C70" s="17">
        <v>456000</v>
      </c>
      <c r="D70" s="17">
        <v>506000</v>
      </c>
      <c r="E70" s="17">
        <v>570000</v>
      </c>
      <c r="F70" s="17">
        <v>694000</v>
      </c>
    </row>
    <row r="71" spans="1:6" x14ac:dyDescent="0.25">
      <c r="A71" s="16" t="s">
        <v>43</v>
      </c>
      <c r="B71" s="15" t="s">
        <v>63</v>
      </c>
      <c r="C71" s="15" t="s">
        <v>63</v>
      </c>
      <c r="D71" s="15" t="s">
        <v>63</v>
      </c>
      <c r="E71" s="15" t="s">
        <v>63</v>
      </c>
      <c r="F71" s="15" t="s">
        <v>63</v>
      </c>
    </row>
    <row r="72" spans="1:6" x14ac:dyDescent="0.25">
      <c r="A72" s="16" t="s">
        <v>190</v>
      </c>
      <c r="B72" s="15" t="s">
        <v>63</v>
      </c>
      <c r="C72" s="15" t="s">
        <v>63</v>
      </c>
      <c r="D72" s="15" t="s">
        <v>63</v>
      </c>
      <c r="E72" s="15" t="s">
        <v>63</v>
      </c>
      <c r="F72" s="15" t="s">
        <v>63</v>
      </c>
    </row>
    <row r="73" spans="1:6" x14ac:dyDescent="0.25">
      <c r="A73" s="16" t="s">
        <v>131</v>
      </c>
      <c r="B73" s="22">
        <v>1010000</v>
      </c>
      <c r="C73" s="22">
        <v>953000</v>
      </c>
      <c r="D73" s="22">
        <v>979000</v>
      </c>
      <c r="E73" s="22">
        <v>1094000</v>
      </c>
      <c r="F73" s="22">
        <v>1249000</v>
      </c>
    </row>
    <row r="74" spans="1:6" x14ac:dyDescent="0.25">
      <c r="A74" s="16" t="s">
        <v>2</v>
      </c>
      <c r="B74" s="16"/>
      <c r="C74" s="16"/>
      <c r="D74" s="16"/>
      <c r="E74" s="16"/>
      <c r="F74" s="16"/>
    </row>
    <row r="75" spans="1:6" x14ac:dyDescent="0.25">
      <c r="A75" s="19" t="s">
        <v>117</v>
      </c>
      <c r="B75" s="16"/>
      <c r="C75" s="16"/>
      <c r="D75" s="16"/>
      <c r="E75" s="16"/>
      <c r="F75" s="16"/>
    </row>
    <row r="76" spans="1:6" x14ac:dyDescent="0.25">
      <c r="A76" s="16" t="s">
        <v>210</v>
      </c>
      <c r="B76" s="15" t="s">
        <v>63</v>
      </c>
      <c r="C76" s="15" t="s">
        <v>63</v>
      </c>
      <c r="D76" s="15" t="s">
        <v>63</v>
      </c>
      <c r="E76" s="15" t="s">
        <v>63</v>
      </c>
      <c r="F76" s="15" t="s">
        <v>63</v>
      </c>
    </row>
    <row r="77" spans="1:6" x14ac:dyDescent="0.25">
      <c r="A77" s="16" t="s">
        <v>209</v>
      </c>
      <c r="B77" s="17">
        <v>41000</v>
      </c>
      <c r="C77" s="17">
        <v>45000</v>
      </c>
      <c r="D77" s="17">
        <v>42000</v>
      </c>
      <c r="E77" s="17">
        <v>53000</v>
      </c>
      <c r="F77" s="17">
        <v>68000</v>
      </c>
    </row>
    <row r="78" spans="1:6" x14ac:dyDescent="0.25">
      <c r="A78" s="16" t="s">
        <v>208</v>
      </c>
      <c r="B78" s="17">
        <v>124000</v>
      </c>
      <c r="C78" s="17">
        <v>68000</v>
      </c>
      <c r="D78" s="17">
        <v>34000</v>
      </c>
      <c r="E78" s="17">
        <v>3000</v>
      </c>
      <c r="F78" s="17">
        <v>-10000</v>
      </c>
    </row>
    <row r="79" spans="1:6" x14ac:dyDescent="0.25">
      <c r="A79" s="16" t="s">
        <v>207</v>
      </c>
      <c r="B79" s="17">
        <v>56000</v>
      </c>
      <c r="C79" s="17">
        <v>64000</v>
      </c>
      <c r="D79" s="17">
        <v>78000</v>
      </c>
      <c r="E79" s="17">
        <v>82000</v>
      </c>
      <c r="F79" s="17">
        <v>92000</v>
      </c>
    </row>
    <row r="80" spans="1:6" x14ac:dyDescent="0.25">
      <c r="A80" s="16" t="s">
        <v>206</v>
      </c>
      <c r="B80" s="17">
        <v>25000</v>
      </c>
      <c r="C80" s="17">
        <v>30000</v>
      </c>
      <c r="D80" s="17">
        <v>36000</v>
      </c>
      <c r="E80" s="17">
        <v>39000</v>
      </c>
      <c r="F80" s="17">
        <v>46000</v>
      </c>
    </row>
    <row r="81" spans="1:6" x14ac:dyDescent="0.25">
      <c r="A81" s="16" t="s">
        <v>205</v>
      </c>
      <c r="B81" s="15" t="s">
        <v>63</v>
      </c>
      <c r="C81" s="15" t="s">
        <v>63</v>
      </c>
      <c r="D81" s="15" t="s">
        <v>63</v>
      </c>
      <c r="E81" s="15" t="s">
        <v>63</v>
      </c>
      <c r="F81" s="15" t="s">
        <v>63</v>
      </c>
    </row>
    <row r="82" spans="1:6" x14ac:dyDescent="0.25">
      <c r="A82" s="16" t="s">
        <v>43</v>
      </c>
      <c r="B82" s="17">
        <v>-9000</v>
      </c>
      <c r="C82" s="17">
        <v>-25000</v>
      </c>
      <c r="D82" s="17">
        <v>-35000</v>
      </c>
      <c r="E82" s="17">
        <v>-20000</v>
      </c>
      <c r="F82" s="17">
        <v>-20000</v>
      </c>
    </row>
    <row r="83" spans="1:6" x14ac:dyDescent="0.25">
      <c r="A83" s="16" t="s">
        <v>190</v>
      </c>
      <c r="B83" s="15" t="s">
        <v>63</v>
      </c>
      <c r="C83" s="15" t="s">
        <v>63</v>
      </c>
      <c r="D83" s="15" t="s">
        <v>63</v>
      </c>
      <c r="E83" s="15" t="s">
        <v>63</v>
      </c>
      <c r="F83" s="15" t="s">
        <v>63</v>
      </c>
    </row>
    <row r="84" spans="1:6" x14ac:dyDescent="0.25">
      <c r="A84" s="16" t="s">
        <v>131</v>
      </c>
      <c r="B84" s="22">
        <v>237000</v>
      </c>
      <c r="C84" s="22">
        <v>182000</v>
      </c>
      <c r="D84" s="22">
        <v>155000</v>
      </c>
      <c r="E84" s="22">
        <v>157000</v>
      </c>
      <c r="F84" s="22">
        <v>176000</v>
      </c>
    </row>
    <row r="85" spans="1:6" x14ac:dyDescent="0.25">
      <c r="A85" s="16" t="s">
        <v>2</v>
      </c>
      <c r="B85" s="16"/>
      <c r="C85" s="16"/>
      <c r="D85" s="16"/>
      <c r="E85" s="16"/>
      <c r="F85" s="16"/>
    </row>
    <row r="86" spans="1:6" x14ac:dyDescent="0.25">
      <c r="A86" s="19" t="s">
        <v>68</v>
      </c>
      <c r="B86" s="16"/>
      <c r="C86" s="16"/>
      <c r="D86" s="16"/>
      <c r="E86" s="16"/>
      <c r="F86" s="16"/>
    </row>
    <row r="87" spans="1:6" x14ac:dyDescent="0.25">
      <c r="A87" s="16" t="s">
        <v>210</v>
      </c>
      <c r="B87" s="15" t="s">
        <v>63</v>
      </c>
      <c r="C87" s="15" t="s">
        <v>63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209</v>
      </c>
      <c r="B88" s="17">
        <v>136000</v>
      </c>
      <c r="C88" s="17">
        <v>146000</v>
      </c>
      <c r="D88" s="17">
        <v>143000</v>
      </c>
      <c r="E88" s="17">
        <v>165000</v>
      </c>
      <c r="F88" s="17">
        <v>202000</v>
      </c>
    </row>
    <row r="89" spans="1:6" x14ac:dyDescent="0.25">
      <c r="A89" s="16" t="s">
        <v>208</v>
      </c>
      <c r="B89" s="17">
        <v>478000</v>
      </c>
      <c r="C89" s="17">
        <v>426000</v>
      </c>
      <c r="D89" s="17">
        <v>436000</v>
      </c>
      <c r="E89" s="17">
        <v>518000</v>
      </c>
      <c r="F89" s="17">
        <v>562000</v>
      </c>
    </row>
    <row r="90" spans="1:6" x14ac:dyDescent="0.25">
      <c r="A90" s="16" t="s">
        <v>207</v>
      </c>
      <c r="B90" s="17">
        <v>164000</v>
      </c>
      <c r="C90" s="17">
        <v>185000</v>
      </c>
      <c r="D90" s="17">
        <v>216000</v>
      </c>
      <c r="E90" s="17">
        <v>230000</v>
      </c>
      <c r="F90" s="17">
        <v>263000</v>
      </c>
    </row>
    <row r="91" spans="1:6" x14ac:dyDescent="0.25">
      <c r="A91" s="16" t="s">
        <v>206</v>
      </c>
      <c r="B91" s="17">
        <v>70000</v>
      </c>
      <c r="C91" s="17">
        <v>84000</v>
      </c>
      <c r="D91" s="17">
        <v>99000</v>
      </c>
      <c r="E91" s="17">
        <v>108000</v>
      </c>
      <c r="F91" s="17">
        <v>123000</v>
      </c>
    </row>
    <row r="92" spans="1:6" x14ac:dyDescent="0.25">
      <c r="A92" s="16" t="s">
        <v>205</v>
      </c>
      <c r="B92" s="15" t="s">
        <v>63</v>
      </c>
      <c r="C92" s="15" t="s">
        <v>63</v>
      </c>
      <c r="D92" s="15" t="s">
        <v>63</v>
      </c>
      <c r="E92" s="15" t="s">
        <v>63</v>
      </c>
      <c r="F92" s="15" t="s">
        <v>63</v>
      </c>
    </row>
    <row r="93" spans="1:6" x14ac:dyDescent="0.25">
      <c r="A93" s="16" t="s">
        <v>43</v>
      </c>
      <c r="B93" s="17">
        <v>-33000</v>
      </c>
      <c r="C93" s="17">
        <v>-13000</v>
      </c>
      <c r="D93" s="17">
        <v>-23000</v>
      </c>
      <c r="E93" s="17">
        <v>-31000</v>
      </c>
      <c r="F93" s="17">
        <v>-76000</v>
      </c>
    </row>
    <row r="94" spans="1:6" x14ac:dyDescent="0.25">
      <c r="A94" s="16" t="s">
        <v>190</v>
      </c>
      <c r="B94" s="15" t="s">
        <v>63</v>
      </c>
      <c r="C94" s="15" t="s">
        <v>63</v>
      </c>
      <c r="D94" s="15" t="s">
        <v>63</v>
      </c>
      <c r="E94" s="15" t="s">
        <v>63</v>
      </c>
      <c r="F94" s="15" t="s">
        <v>63</v>
      </c>
    </row>
    <row r="95" spans="1:6" x14ac:dyDescent="0.25">
      <c r="A95" s="16" t="s">
        <v>131</v>
      </c>
      <c r="B95" s="22">
        <v>815000</v>
      </c>
      <c r="C95" s="22">
        <v>828000</v>
      </c>
      <c r="D95" s="22">
        <v>871000</v>
      </c>
      <c r="E95" s="22">
        <v>990000</v>
      </c>
      <c r="F95" s="22">
        <v>1074000</v>
      </c>
    </row>
    <row r="96" spans="1:6" x14ac:dyDescent="0.25">
      <c r="A96" s="16" t="s">
        <v>2</v>
      </c>
      <c r="B96" s="16"/>
      <c r="C96" s="16"/>
      <c r="D96" s="16"/>
      <c r="E96" s="16"/>
      <c r="F96" s="16"/>
    </row>
    <row r="97" spans="1:6" x14ac:dyDescent="0.25">
      <c r="A97" s="19" t="s">
        <v>65</v>
      </c>
      <c r="B97" s="16"/>
      <c r="C97" s="16"/>
      <c r="D97" s="16"/>
      <c r="E97" s="16"/>
      <c r="F97" s="16"/>
    </row>
    <row r="98" spans="1:6" x14ac:dyDescent="0.25">
      <c r="A98" s="16" t="s">
        <v>210</v>
      </c>
      <c r="B98" s="15" t="s">
        <v>63</v>
      </c>
      <c r="C98" s="15" t="s">
        <v>63</v>
      </c>
      <c r="D98" s="15" t="s">
        <v>63</v>
      </c>
      <c r="E98" s="15" t="s">
        <v>63</v>
      </c>
      <c r="F98" s="15" t="s">
        <v>63</v>
      </c>
    </row>
    <row r="99" spans="1:6" x14ac:dyDescent="0.25">
      <c r="A99" s="16" t="s">
        <v>209</v>
      </c>
      <c r="B99" s="15" t="s">
        <v>63</v>
      </c>
      <c r="C99" s="15" t="s">
        <v>63</v>
      </c>
      <c r="D99" s="15" t="s">
        <v>63</v>
      </c>
      <c r="E99" s="15" t="s">
        <v>63</v>
      </c>
      <c r="F99" s="15" t="s">
        <v>63</v>
      </c>
    </row>
    <row r="100" spans="1:6" x14ac:dyDescent="0.25">
      <c r="A100" s="16" t="s">
        <v>208</v>
      </c>
      <c r="B100" s="15" t="s">
        <v>63</v>
      </c>
      <c r="C100" s="17">
        <v>14937000</v>
      </c>
      <c r="D100" s="17">
        <v>16783000</v>
      </c>
      <c r="E100" s="17">
        <v>18722000</v>
      </c>
      <c r="F100" s="17">
        <v>19506000</v>
      </c>
    </row>
    <row r="101" spans="1:6" x14ac:dyDescent="0.25">
      <c r="A101" s="16" t="s">
        <v>207</v>
      </c>
      <c r="B101" s="15" t="s">
        <v>63</v>
      </c>
      <c r="C101" s="15" t="s">
        <v>63</v>
      </c>
      <c r="D101" s="15" t="s">
        <v>63</v>
      </c>
      <c r="E101" s="15" t="s">
        <v>63</v>
      </c>
      <c r="F101" s="15" t="s">
        <v>63</v>
      </c>
    </row>
    <row r="102" spans="1:6" x14ac:dyDescent="0.25">
      <c r="A102" s="16" t="s">
        <v>206</v>
      </c>
      <c r="B102" s="15" t="s">
        <v>63</v>
      </c>
      <c r="C102" s="15" t="s">
        <v>63</v>
      </c>
      <c r="D102" s="15" t="s">
        <v>63</v>
      </c>
      <c r="E102" s="15" t="s">
        <v>63</v>
      </c>
      <c r="F102" s="15" t="s">
        <v>63</v>
      </c>
    </row>
    <row r="103" spans="1:6" x14ac:dyDescent="0.25">
      <c r="A103" s="16" t="s">
        <v>205</v>
      </c>
      <c r="B103" s="15" t="s">
        <v>63</v>
      </c>
      <c r="C103" s="17">
        <v>12185000</v>
      </c>
      <c r="D103" s="17">
        <v>13535000</v>
      </c>
      <c r="E103" s="17">
        <v>15035000</v>
      </c>
      <c r="F103" s="17">
        <v>16441000</v>
      </c>
    </row>
    <row r="104" spans="1:6" x14ac:dyDescent="0.25">
      <c r="A104" s="16" t="s">
        <v>43</v>
      </c>
      <c r="B104" s="15" t="s">
        <v>63</v>
      </c>
      <c r="C104" s="15" t="s">
        <v>63</v>
      </c>
      <c r="D104" s="15" t="s">
        <v>63</v>
      </c>
      <c r="E104" s="15" t="s">
        <v>63</v>
      </c>
      <c r="F104" s="15" t="s">
        <v>63</v>
      </c>
    </row>
    <row r="105" spans="1:6" x14ac:dyDescent="0.25">
      <c r="A105" s="16" t="s">
        <v>190</v>
      </c>
      <c r="B105" s="15" t="s">
        <v>63</v>
      </c>
      <c r="C105" s="15" t="s">
        <v>63</v>
      </c>
      <c r="D105" s="15" t="s">
        <v>63</v>
      </c>
      <c r="E105" s="15" t="s">
        <v>63</v>
      </c>
      <c r="F105" s="15" t="s">
        <v>63</v>
      </c>
    </row>
    <row r="106" spans="1:6" x14ac:dyDescent="0.25">
      <c r="A106" s="16" t="s">
        <v>131</v>
      </c>
      <c r="B106" s="29" t="s">
        <v>63</v>
      </c>
      <c r="C106" s="22">
        <v>27122000</v>
      </c>
      <c r="D106" s="22">
        <v>30318000</v>
      </c>
      <c r="E106" s="22">
        <v>33757000</v>
      </c>
      <c r="F106" s="22">
        <v>35947000</v>
      </c>
    </row>
    <row r="107" spans="1:6" x14ac:dyDescent="0.25">
      <c r="A107" s="16" t="s">
        <v>2</v>
      </c>
      <c r="B107" s="16"/>
      <c r="C107" s="16"/>
      <c r="D107" s="16"/>
      <c r="E107" s="16"/>
      <c r="F107" s="16"/>
    </row>
    <row r="108" spans="1:6" x14ac:dyDescent="0.25">
      <c r="A108" s="19" t="s">
        <v>116</v>
      </c>
      <c r="B108" s="16"/>
      <c r="C108" s="16"/>
      <c r="D108" s="16"/>
      <c r="E108" s="16"/>
      <c r="F108" s="16"/>
    </row>
    <row r="109" spans="1:6" x14ac:dyDescent="0.25">
      <c r="A109" s="16" t="s">
        <v>210</v>
      </c>
      <c r="B109" s="15" t="s">
        <v>63</v>
      </c>
      <c r="C109" s="15" t="s">
        <v>63</v>
      </c>
      <c r="D109" s="15" t="s">
        <v>63</v>
      </c>
      <c r="E109" s="15" t="s">
        <v>63</v>
      </c>
      <c r="F109" s="15" t="s">
        <v>63</v>
      </c>
    </row>
    <row r="110" spans="1:6" x14ac:dyDescent="0.25">
      <c r="A110" s="16" t="s">
        <v>209</v>
      </c>
      <c r="B110" s="17">
        <v>259000</v>
      </c>
      <c r="C110" s="17">
        <v>273000</v>
      </c>
      <c r="D110" s="17">
        <v>288000</v>
      </c>
      <c r="E110" s="17">
        <v>309000</v>
      </c>
      <c r="F110" s="17">
        <v>332000</v>
      </c>
    </row>
    <row r="111" spans="1:6" x14ac:dyDescent="0.25">
      <c r="A111" s="16" t="s">
        <v>208</v>
      </c>
      <c r="B111" s="17">
        <v>550000</v>
      </c>
      <c r="C111" s="17">
        <v>556000</v>
      </c>
      <c r="D111" s="17">
        <v>604000</v>
      </c>
      <c r="E111" s="17">
        <v>632000</v>
      </c>
      <c r="F111" s="17">
        <v>732000</v>
      </c>
    </row>
    <row r="112" spans="1:6" x14ac:dyDescent="0.25">
      <c r="A112" s="16" t="s">
        <v>207</v>
      </c>
      <c r="B112" s="17">
        <v>77000</v>
      </c>
      <c r="C112" s="17">
        <v>84000</v>
      </c>
      <c r="D112" s="17">
        <v>98000</v>
      </c>
      <c r="E112" s="17">
        <v>111000</v>
      </c>
      <c r="F112" s="17">
        <v>123000</v>
      </c>
    </row>
    <row r="113" spans="1:6" x14ac:dyDescent="0.25">
      <c r="A113" s="16" t="s">
        <v>206</v>
      </c>
      <c r="B113" s="17">
        <v>65000</v>
      </c>
      <c r="C113" s="17">
        <v>78000</v>
      </c>
      <c r="D113" s="17">
        <v>81000</v>
      </c>
      <c r="E113" s="17">
        <v>90000</v>
      </c>
      <c r="F113" s="17">
        <v>98000</v>
      </c>
    </row>
    <row r="114" spans="1:6" x14ac:dyDescent="0.25">
      <c r="A114" s="16" t="s">
        <v>205</v>
      </c>
      <c r="B114" s="15" t="s">
        <v>63</v>
      </c>
      <c r="C114" s="15" t="s">
        <v>63</v>
      </c>
      <c r="D114" s="15" t="s">
        <v>63</v>
      </c>
      <c r="E114" s="15" t="s">
        <v>63</v>
      </c>
      <c r="F114" s="15" t="s">
        <v>63</v>
      </c>
    </row>
    <row r="115" spans="1:6" x14ac:dyDescent="0.25">
      <c r="A115" s="16" t="s">
        <v>43</v>
      </c>
      <c r="B115" s="17">
        <v>4000</v>
      </c>
      <c r="C115" s="17">
        <v>4000</v>
      </c>
      <c r="D115" s="17">
        <v>4000</v>
      </c>
      <c r="E115" s="17">
        <v>4000</v>
      </c>
      <c r="F115" s="17">
        <v>4000</v>
      </c>
    </row>
    <row r="116" spans="1:6" x14ac:dyDescent="0.25">
      <c r="A116" s="16" t="s">
        <v>190</v>
      </c>
      <c r="B116" s="15" t="s">
        <v>63</v>
      </c>
      <c r="C116" s="15" t="s">
        <v>63</v>
      </c>
      <c r="D116" s="15" t="s">
        <v>63</v>
      </c>
      <c r="E116" s="15" t="s">
        <v>63</v>
      </c>
      <c r="F116" s="15" t="s">
        <v>63</v>
      </c>
    </row>
    <row r="117" spans="1:6" x14ac:dyDescent="0.25">
      <c r="A117" s="16" t="s">
        <v>131</v>
      </c>
      <c r="B117" s="22">
        <v>955000</v>
      </c>
      <c r="C117" s="22">
        <v>995000</v>
      </c>
      <c r="D117" s="22">
        <v>1075000</v>
      </c>
      <c r="E117" s="22">
        <v>1146000</v>
      </c>
      <c r="F117" s="22">
        <v>1289000</v>
      </c>
    </row>
    <row r="118" spans="1:6" x14ac:dyDescent="0.25">
      <c r="A118" s="16" t="s">
        <v>2</v>
      </c>
      <c r="B118" s="16"/>
      <c r="C118" s="16"/>
      <c r="D118" s="16"/>
      <c r="E118" s="16"/>
      <c r="F118" s="16"/>
    </row>
    <row r="119" spans="1:6" x14ac:dyDescent="0.25">
      <c r="A119" s="19" t="s">
        <v>115</v>
      </c>
      <c r="B119" s="16"/>
      <c r="C119" s="16"/>
      <c r="D119" s="16"/>
      <c r="E119" s="16"/>
      <c r="F119" s="16"/>
    </row>
    <row r="120" spans="1:6" x14ac:dyDescent="0.25">
      <c r="A120" s="16" t="s">
        <v>210</v>
      </c>
      <c r="B120" s="17">
        <v>9000</v>
      </c>
      <c r="C120" s="17">
        <v>32000</v>
      </c>
      <c r="D120" s="17">
        <v>-2000</v>
      </c>
      <c r="E120" s="17">
        <v>13000</v>
      </c>
      <c r="F120" s="17">
        <v>16000</v>
      </c>
    </row>
    <row r="121" spans="1:6" x14ac:dyDescent="0.25">
      <c r="A121" s="16" t="s">
        <v>209</v>
      </c>
      <c r="B121" s="17">
        <v>-503000</v>
      </c>
      <c r="C121" s="17">
        <v>-518000</v>
      </c>
      <c r="D121" s="17">
        <v>-543000</v>
      </c>
      <c r="E121" s="17">
        <v>-579000</v>
      </c>
      <c r="F121" s="17">
        <v>-621000</v>
      </c>
    </row>
    <row r="122" spans="1:6" x14ac:dyDescent="0.25">
      <c r="A122" s="16" t="s">
        <v>208</v>
      </c>
      <c r="B122" s="17">
        <v>-914000</v>
      </c>
      <c r="C122" s="17">
        <v>-1076000</v>
      </c>
      <c r="D122" s="17">
        <v>-1666000</v>
      </c>
      <c r="E122" s="17">
        <v>-2015000</v>
      </c>
      <c r="F122" s="17">
        <v>-1690000</v>
      </c>
    </row>
    <row r="123" spans="1:6" x14ac:dyDescent="0.25">
      <c r="A123" s="16" t="s">
        <v>207</v>
      </c>
      <c r="B123" s="17">
        <v>-562000</v>
      </c>
      <c r="C123" s="17">
        <v>-528000</v>
      </c>
      <c r="D123" s="17">
        <v>-716000</v>
      </c>
      <c r="E123" s="17">
        <v>-616000</v>
      </c>
      <c r="F123" s="17">
        <v>-741000</v>
      </c>
    </row>
    <row r="124" spans="1:6" x14ac:dyDescent="0.25">
      <c r="A124" s="16" t="s">
        <v>206</v>
      </c>
      <c r="B124" s="17">
        <v>-311000</v>
      </c>
      <c r="C124" s="17">
        <v>-318000</v>
      </c>
      <c r="D124" s="17">
        <v>-301000</v>
      </c>
      <c r="E124" s="17">
        <v>-278000</v>
      </c>
      <c r="F124" s="17">
        <v>-308000</v>
      </c>
    </row>
    <row r="125" spans="1:6" x14ac:dyDescent="0.25">
      <c r="A125" s="16" t="s">
        <v>205</v>
      </c>
      <c r="B125" s="15" t="s">
        <v>63</v>
      </c>
      <c r="C125" s="15" t="s">
        <v>63</v>
      </c>
      <c r="D125" s="15" t="s">
        <v>63</v>
      </c>
      <c r="E125" s="15" t="s">
        <v>63</v>
      </c>
      <c r="F125" s="15" t="s">
        <v>63</v>
      </c>
    </row>
    <row r="126" spans="1:6" x14ac:dyDescent="0.25">
      <c r="A126" s="16" t="s">
        <v>43</v>
      </c>
      <c r="B126" s="17">
        <v>-5000</v>
      </c>
      <c r="C126" s="17">
        <v>-3000</v>
      </c>
      <c r="D126" s="17">
        <v>-5000</v>
      </c>
      <c r="E126" s="17">
        <v>-4000</v>
      </c>
      <c r="F126" s="17">
        <v>-7000</v>
      </c>
    </row>
    <row r="127" spans="1:6" x14ac:dyDescent="0.25">
      <c r="A127" s="16" t="s">
        <v>190</v>
      </c>
      <c r="B127" s="15" t="s">
        <v>63</v>
      </c>
      <c r="C127" s="15" t="s">
        <v>63</v>
      </c>
      <c r="D127" s="15" t="s">
        <v>63</v>
      </c>
      <c r="E127" s="15" t="s">
        <v>63</v>
      </c>
      <c r="F127" s="15" t="s">
        <v>63</v>
      </c>
    </row>
    <row r="128" spans="1:6" x14ac:dyDescent="0.25">
      <c r="A128" s="16" t="s">
        <v>131</v>
      </c>
      <c r="B128" s="22">
        <v>-2286000</v>
      </c>
      <c r="C128" s="22">
        <v>-2411000</v>
      </c>
      <c r="D128" s="22">
        <v>-3233000</v>
      </c>
      <c r="E128" s="22">
        <v>-3479000</v>
      </c>
      <c r="F128" s="22">
        <v>-3351000</v>
      </c>
    </row>
    <row r="129" spans="1:6" x14ac:dyDescent="0.25">
      <c r="A129" s="16"/>
    </row>
    <row r="130" spans="1:6" ht="16.2" thickBot="1" x14ac:dyDescent="0.35">
      <c r="A130" s="50" t="s">
        <v>128</v>
      </c>
      <c r="B130" s="5"/>
      <c r="C130" s="5"/>
      <c r="D130" s="5"/>
      <c r="E130" s="5"/>
      <c r="F130" s="5"/>
    </row>
    <row r="131" spans="1:6" x14ac:dyDescent="0.25">
      <c r="A131" s="27" t="s">
        <v>127</v>
      </c>
      <c r="B131" s="26" t="s">
        <v>126</v>
      </c>
      <c r="C131" s="26" t="s">
        <v>125</v>
      </c>
      <c r="D131" s="26" t="s">
        <v>124</v>
      </c>
      <c r="E131" s="26" t="s">
        <v>123</v>
      </c>
      <c r="F131" s="26" t="s">
        <v>189</v>
      </c>
    </row>
    <row r="132" spans="1:6" x14ac:dyDescent="0.25">
      <c r="A132" s="16" t="s">
        <v>74</v>
      </c>
      <c r="B132" s="20">
        <v>43465</v>
      </c>
      <c r="C132" s="20">
        <v>43830</v>
      </c>
      <c r="D132" s="20">
        <v>44196</v>
      </c>
      <c r="E132" s="20">
        <v>44561</v>
      </c>
      <c r="F132" s="20">
        <v>44926</v>
      </c>
    </row>
    <row r="133" spans="1:6" x14ac:dyDescent="0.25">
      <c r="A133" s="16" t="s">
        <v>122</v>
      </c>
      <c r="B133" s="15" t="s">
        <v>0</v>
      </c>
      <c r="C133" s="15" t="s">
        <v>0</v>
      </c>
      <c r="D133" s="15" t="s">
        <v>0</v>
      </c>
      <c r="E133" s="15" t="s">
        <v>0</v>
      </c>
      <c r="F133" s="15" t="s">
        <v>0</v>
      </c>
    </row>
    <row r="134" spans="1:6" x14ac:dyDescent="0.25">
      <c r="A134" s="16" t="s">
        <v>2</v>
      </c>
      <c r="B134" s="16"/>
      <c r="C134" s="16"/>
      <c r="D134" s="16"/>
      <c r="E134" s="16"/>
      <c r="F134" s="16"/>
    </row>
    <row r="135" spans="1:6" x14ac:dyDescent="0.25">
      <c r="A135" s="19" t="s">
        <v>121</v>
      </c>
      <c r="B135" s="16"/>
      <c r="C135" s="16"/>
      <c r="D135" s="16"/>
      <c r="E135" s="16"/>
      <c r="F135" s="16"/>
    </row>
    <row r="136" spans="1:6" x14ac:dyDescent="0.25">
      <c r="A136" s="16" t="s">
        <v>3</v>
      </c>
      <c r="B136" s="17">
        <v>6009000</v>
      </c>
      <c r="C136" s="17">
        <v>5646000</v>
      </c>
      <c r="D136" s="17">
        <v>5540000</v>
      </c>
      <c r="E136" s="17">
        <v>6119000</v>
      </c>
      <c r="F136" s="17">
        <v>7662000</v>
      </c>
    </row>
    <row r="137" spans="1:6" x14ac:dyDescent="0.25">
      <c r="A137" s="16" t="s">
        <v>130</v>
      </c>
      <c r="B137" s="22">
        <v>6009000</v>
      </c>
      <c r="C137" s="22">
        <v>5646000</v>
      </c>
      <c r="D137" s="22">
        <v>5540000</v>
      </c>
      <c r="E137" s="22">
        <v>6119000</v>
      </c>
      <c r="F137" s="22">
        <v>7662000</v>
      </c>
    </row>
    <row r="138" spans="1:6" x14ac:dyDescent="0.25">
      <c r="A138" s="16" t="s">
        <v>2</v>
      </c>
      <c r="B138" s="16"/>
      <c r="C138" s="16"/>
      <c r="D138" s="16"/>
      <c r="E138" s="16"/>
      <c r="F138" s="16"/>
    </row>
    <row r="139" spans="1:6" x14ac:dyDescent="0.25">
      <c r="A139" s="19" t="s">
        <v>120</v>
      </c>
      <c r="B139" s="16"/>
      <c r="C139" s="16"/>
      <c r="D139" s="16"/>
      <c r="E139" s="16"/>
      <c r="F139" s="16"/>
    </row>
    <row r="140" spans="1:6" x14ac:dyDescent="0.25">
      <c r="A140" s="16" t="s">
        <v>3</v>
      </c>
      <c r="B140" s="17">
        <v>1357000</v>
      </c>
      <c r="C140" s="17">
        <v>1267000</v>
      </c>
      <c r="D140" s="17">
        <v>1300000</v>
      </c>
      <c r="E140" s="17">
        <v>1333000</v>
      </c>
      <c r="F140" s="17">
        <v>1515000</v>
      </c>
    </row>
    <row r="141" spans="1:6" x14ac:dyDescent="0.25">
      <c r="A141" s="16" t="s">
        <v>130</v>
      </c>
      <c r="B141" s="22">
        <v>1357000</v>
      </c>
      <c r="C141" s="22">
        <v>1267000</v>
      </c>
      <c r="D141" s="22">
        <v>1300000</v>
      </c>
      <c r="E141" s="22">
        <v>1333000</v>
      </c>
      <c r="F141" s="22">
        <v>1515000</v>
      </c>
    </row>
    <row r="142" spans="1:6" x14ac:dyDescent="0.25">
      <c r="A142" s="16" t="s">
        <v>2</v>
      </c>
      <c r="B142" s="16"/>
      <c r="C142" s="16"/>
      <c r="D142" s="16"/>
      <c r="E142" s="16"/>
      <c r="F142" s="16"/>
    </row>
    <row r="143" spans="1:6" x14ac:dyDescent="0.25">
      <c r="A143" s="19" t="s">
        <v>119</v>
      </c>
      <c r="B143" s="16"/>
      <c r="C143" s="16"/>
      <c r="D143" s="16"/>
      <c r="E143" s="16"/>
      <c r="F143" s="16"/>
    </row>
    <row r="144" spans="1:6" x14ac:dyDescent="0.25">
      <c r="A144" s="16" t="s">
        <v>3</v>
      </c>
      <c r="B144" s="17">
        <v>-401000</v>
      </c>
      <c r="C144" s="17">
        <v>-381000</v>
      </c>
      <c r="D144" s="17">
        <v>-419000</v>
      </c>
      <c r="E144" s="17">
        <v>-383000</v>
      </c>
      <c r="F144" s="17">
        <v>-486000</v>
      </c>
    </row>
    <row r="145" spans="1:6" x14ac:dyDescent="0.25">
      <c r="A145" s="16" t="s">
        <v>130</v>
      </c>
      <c r="B145" s="22">
        <v>-401000</v>
      </c>
      <c r="C145" s="22">
        <v>-381000</v>
      </c>
      <c r="D145" s="22">
        <v>-419000</v>
      </c>
      <c r="E145" s="22">
        <v>-383000</v>
      </c>
      <c r="F145" s="22">
        <v>-486000</v>
      </c>
    </row>
    <row r="146" spans="1:6" x14ac:dyDescent="0.25">
      <c r="A146" s="16" t="s">
        <v>2</v>
      </c>
      <c r="B146" s="16"/>
      <c r="C146" s="16"/>
      <c r="D146" s="16"/>
      <c r="E146" s="16"/>
      <c r="F146" s="16"/>
    </row>
    <row r="147" spans="1:6" x14ac:dyDescent="0.25">
      <c r="A147" s="19" t="s">
        <v>118</v>
      </c>
      <c r="B147" s="16"/>
      <c r="C147" s="16"/>
      <c r="D147" s="16"/>
      <c r="E147" s="16"/>
      <c r="F147" s="16"/>
    </row>
    <row r="148" spans="1:6" x14ac:dyDescent="0.25">
      <c r="A148" s="16" t="s">
        <v>3</v>
      </c>
      <c r="B148" s="17">
        <v>1058000</v>
      </c>
      <c r="C148" s="17">
        <v>1016000</v>
      </c>
      <c r="D148" s="17">
        <v>1032000</v>
      </c>
      <c r="E148" s="17">
        <v>1152000</v>
      </c>
      <c r="F148" s="17">
        <v>1255000</v>
      </c>
    </row>
    <row r="149" spans="1:6" x14ac:dyDescent="0.25">
      <c r="A149" s="16" t="s">
        <v>130</v>
      </c>
      <c r="B149" s="22">
        <v>1058000</v>
      </c>
      <c r="C149" s="22">
        <v>1016000</v>
      </c>
      <c r="D149" s="22">
        <v>1032000</v>
      </c>
      <c r="E149" s="22">
        <v>1152000</v>
      </c>
      <c r="F149" s="22">
        <v>1255000</v>
      </c>
    </row>
    <row r="150" spans="1:6" x14ac:dyDescent="0.25">
      <c r="A150" s="16" t="s">
        <v>2</v>
      </c>
      <c r="B150" s="16"/>
      <c r="C150" s="16"/>
      <c r="D150" s="16"/>
      <c r="E150" s="16"/>
      <c r="F150" s="16"/>
    </row>
    <row r="151" spans="1:6" x14ac:dyDescent="0.25">
      <c r="A151" s="19" t="s">
        <v>117</v>
      </c>
      <c r="B151" s="16"/>
      <c r="C151" s="16"/>
      <c r="D151" s="16"/>
      <c r="E151" s="16"/>
      <c r="F151" s="16"/>
    </row>
    <row r="152" spans="1:6" x14ac:dyDescent="0.25">
      <c r="A152" s="16" t="s">
        <v>3</v>
      </c>
      <c r="B152" s="17">
        <v>237000</v>
      </c>
      <c r="C152" s="17">
        <v>182000</v>
      </c>
      <c r="D152" s="17">
        <v>155000</v>
      </c>
      <c r="E152" s="17">
        <v>157000</v>
      </c>
      <c r="F152" s="17">
        <v>176000</v>
      </c>
    </row>
    <row r="153" spans="1:6" x14ac:dyDescent="0.25">
      <c r="A153" s="16" t="s">
        <v>130</v>
      </c>
      <c r="B153" s="22">
        <v>237000</v>
      </c>
      <c r="C153" s="22">
        <v>182000</v>
      </c>
      <c r="D153" s="22">
        <v>155000</v>
      </c>
      <c r="E153" s="22">
        <v>157000</v>
      </c>
      <c r="F153" s="22">
        <v>176000</v>
      </c>
    </row>
    <row r="154" spans="1:6" x14ac:dyDescent="0.25">
      <c r="A154" s="16" t="s">
        <v>2</v>
      </c>
      <c r="B154" s="16"/>
      <c r="C154" s="16"/>
      <c r="D154" s="16"/>
      <c r="E154" s="16"/>
      <c r="F154" s="16"/>
    </row>
    <row r="155" spans="1:6" x14ac:dyDescent="0.25">
      <c r="A155" s="19" t="s">
        <v>68</v>
      </c>
      <c r="B155" s="16"/>
      <c r="C155" s="16"/>
      <c r="D155" s="16"/>
      <c r="E155" s="16"/>
      <c r="F155" s="16"/>
    </row>
    <row r="156" spans="1:6" x14ac:dyDescent="0.25">
      <c r="A156" s="16" t="s">
        <v>3</v>
      </c>
      <c r="B156" s="17">
        <v>815000</v>
      </c>
      <c r="C156" s="17">
        <v>828000</v>
      </c>
      <c r="D156" s="17">
        <v>871000</v>
      </c>
      <c r="E156" s="17">
        <v>990000</v>
      </c>
      <c r="F156" s="17">
        <v>1074000</v>
      </c>
    </row>
    <row r="157" spans="1:6" x14ac:dyDescent="0.25">
      <c r="A157" s="16" t="s">
        <v>130</v>
      </c>
      <c r="B157" s="22">
        <v>815000</v>
      </c>
      <c r="C157" s="22">
        <v>828000</v>
      </c>
      <c r="D157" s="22">
        <v>871000</v>
      </c>
      <c r="E157" s="22">
        <v>990000</v>
      </c>
      <c r="F157" s="22">
        <v>1074000</v>
      </c>
    </row>
    <row r="158" spans="1:6" x14ac:dyDescent="0.25">
      <c r="A158" s="16" t="s">
        <v>2</v>
      </c>
      <c r="B158" s="16"/>
      <c r="C158" s="16"/>
      <c r="D158" s="16"/>
      <c r="E158" s="16"/>
      <c r="F158" s="16"/>
    </row>
    <row r="159" spans="1:6" x14ac:dyDescent="0.25">
      <c r="A159" s="19" t="s">
        <v>65</v>
      </c>
      <c r="B159" s="16"/>
      <c r="C159" s="16"/>
      <c r="D159" s="16"/>
      <c r="E159" s="16"/>
      <c r="F159" s="16"/>
    </row>
    <row r="160" spans="1:6" x14ac:dyDescent="0.25">
      <c r="A160" s="16" t="s">
        <v>3</v>
      </c>
      <c r="B160" s="17">
        <v>27215000</v>
      </c>
      <c r="C160" s="17">
        <v>28933000</v>
      </c>
      <c r="D160" s="17">
        <v>32030000</v>
      </c>
      <c r="E160" s="17">
        <v>35735000</v>
      </c>
      <c r="F160" s="17">
        <v>37904000</v>
      </c>
    </row>
    <row r="161" spans="1:6" x14ac:dyDescent="0.25">
      <c r="A161" s="16" t="s">
        <v>130</v>
      </c>
      <c r="B161" s="22">
        <v>27215000</v>
      </c>
      <c r="C161" s="22">
        <v>28933000</v>
      </c>
      <c r="D161" s="22">
        <v>32030000</v>
      </c>
      <c r="E161" s="22">
        <v>35735000</v>
      </c>
      <c r="F161" s="22">
        <v>37904000</v>
      </c>
    </row>
    <row r="162" spans="1:6" x14ac:dyDescent="0.25">
      <c r="A162" s="16" t="s">
        <v>2</v>
      </c>
      <c r="B162" s="16"/>
      <c r="C162" s="16"/>
      <c r="D162" s="16"/>
      <c r="E162" s="16"/>
      <c r="F162" s="16"/>
    </row>
    <row r="163" spans="1:6" x14ac:dyDescent="0.25">
      <c r="A163" s="19" t="s">
        <v>116</v>
      </c>
      <c r="B163" s="16"/>
      <c r="C163" s="16"/>
      <c r="D163" s="16"/>
      <c r="E163" s="16"/>
      <c r="F163" s="16"/>
    </row>
    <row r="164" spans="1:6" x14ac:dyDescent="0.25">
      <c r="A164" s="16" t="s">
        <v>3</v>
      </c>
      <c r="B164" s="17">
        <v>962000</v>
      </c>
      <c r="C164" s="17">
        <v>1003000</v>
      </c>
      <c r="D164" s="17">
        <v>1060000</v>
      </c>
      <c r="E164" s="17">
        <v>1152000</v>
      </c>
      <c r="F164" s="17">
        <v>1279000</v>
      </c>
    </row>
    <row r="165" spans="1:6" x14ac:dyDescent="0.25">
      <c r="A165" s="16" t="s">
        <v>130</v>
      </c>
      <c r="B165" s="22">
        <v>962000</v>
      </c>
      <c r="C165" s="22">
        <v>1003000</v>
      </c>
      <c r="D165" s="22">
        <v>1060000</v>
      </c>
      <c r="E165" s="22">
        <v>1152000</v>
      </c>
      <c r="F165" s="22">
        <v>1279000</v>
      </c>
    </row>
    <row r="166" spans="1:6" x14ac:dyDescent="0.25">
      <c r="A166" s="16" t="s">
        <v>2</v>
      </c>
      <c r="B166" s="16"/>
      <c r="C166" s="16"/>
      <c r="D166" s="16"/>
      <c r="E166" s="16"/>
      <c r="F166" s="16"/>
    </row>
    <row r="167" spans="1:6" x14ac:dyDescent="0.25">
      <c r="A167" s="19" t="s">
        <v>115</v>
      </c>
      <c r="B167" s="16"/>
      <c r="C167" s="16"/>
      <c r="D167" s="16"/>
      <c r="E167" s="16"/>
      <c r="F167" s="16"/>
    </row>
    <row r="168" spans="1:6" x14ac:dyDescent="0.25">
      <c r="A168" s="16" t="s">
        <v>3</v>
      </c>
      <c r="B168" s="17">
        <v>-2286000</v>
      </c>
      <c r="C168" s="17">
        <v>-2411000</v>
      </c>
      <c r="D168" s="17">
        <v>-3233000</v>
      </c>
      <c r="E168" s="17">
        <v>-3479000</v>
      </c>
      <c r="F168" s="17">
        <v>-3351000</v>
      </c>
    </row>
    <row r="169" spans="1:6" x14ac:dyDescent="0.25">
      <c r="A169" s="16" t="s">
        <v>130</v>
      </c>
      <c r="B169" s="22">
        <v>-2286000</v>
      </c>
      <c r="C169" s="22">
        <v>-2411000</v>
      </c>
      <c r="D169" s="22">
        <v>-3233000</v>
      </c>
      <c r="E169" s="22">
        <v>-3479000</v>
      </c>
      <c r="F169" s="22">
        <v>-3351000</v>
      </c>
    </row>
    <row r="170" spans="1:6" ht="15.6" x14ac:dyDescent="0.3">
      <c r="A170" s="46"/>
      <c r="B170" s="5"/>
      <c r="C170" s="5"/>
      <c r="D170" s="5"/>
      <c r="E170" s="5"/>
      <c r="F170" s="5"/>
    </row>
    <row r="171" spans="1:6" x14ac:dyDescent="0.25">
      <c r="A171" s="14" t="s">
        <v>81</v>
      </c>
    </row>
    <row r="172" spans="1:6" ht="16.2" thickBot="1" x14ac:dyDescent="0.35">
      <c r="A172" s="50" t="s">
        <v>129</v>
      </c>
      <c r="B172" s="5"/>
      <c r="C172" s="5"/>
      <c r="D172" s="5"/>
      <c r="E172" s="5"/>
      <c r="F172" s="5"/>
    </row>
    <row r="173" spans="1:6" x14ac:dyDescent="0.25">
      <c r="A173" s="27" t="s">
        <v>127</v>
      </c>
      <c r="B173" s="26" t="s">
        <v>126</v>
      </c>
      <c r="C173" s="26" t="s">
        <v>125</v>
      </c>
      <c r="D173" s="26" t="s">
        <v>124</v>
      </c>
      <c r="E173" s="26" t="s">
        <v>123</v>
      </c>
      <c r="F173" s="26" t="s">
        <v>189</v>
      </c>
    </row>
    <row r="174" spans="1:6" x14ac:dyDescent="0.25">
      <c r="A174" s="16" t="s">
        <v>74</v>
      </c>
      <c r="B174" s="20">
        <v>43465</v>
      </c>
      <c r="C174" s="20">
        <v>43830</v>
      </c>
      <c r="D174" s="20">
        <v>44196</v>
      </c>
      <c r="E174" s="20">
        <v>44561</v>
      </c>
      <c r="F174" s="20">
        <v>44926</v>
      </c>
    </row>
    <row r="175" spans="1:6" x14ac:dyDescent="0.25">
      <c r="A175" s="16" t="s">
        <v>122</v>
      </c>
      <c r="B175" s="15" t="s">
        <v>0</v>
      </c>
      <c r="C175" s="15" t="s">
        <v>0</v>
      </c>
      <c r="D175" s="15" t="s">
        <v>0</v>
      </c>
      <c r="E175" s="15" t="s">
        <v>0</v>
      </c>
      <c r="F175" s="15" t="s">
        <v>0</v>
      </c>
    </row>
    <row r="176" spans="1:6" x14ac:dyDescent="0.25">
      <c r="A176" s="16" t="s">
        <v>2</v>
      </c>
      <c r="B176" s="16"/>
      <c r="C176" s="16"/>
      <c r="D176" s="16"/>
      <c r="E176" s="16"/>
      <c r="F176" s="16"/>
    </row>
    <row r="177" spans="1:6" x14ac:dyDescent="0.25">
      <c r="A177" s="19" t="s">
        <v>210</v>
      </c>
      <c r="B177" s="16"/>
      <c r="C177" s="16"/>
      <c r="D177" s="16"/>
      <c r="E177" s="16"/>
      <c r="F177" s="16"/>
    </row>
    <row r="178" spans="1:6" x14ac:dyDescent="0.25">
      <c r="A178" s="19" t="s">
        <v>121</v>
      </c>
      <c r="B178" s="22">
        <v>-93000</v>
      </c>
      <c r="C178" s="22">
        <v>-98000</v>
      </c>
      <c r="D178" s="22">
        <v>-96000</v>
      </c>
      <c r="E178" s="22">
        <v>-117000</v>
      </c>
      <c r="F178" s="22">
        <v>-140000</v>
      </c>
    </row>
    <row r="179" spans="1:6" x14ac:dyDescent="0.25">
      <c r="A179" s="19" t="s">
        <v>200</v>
      </c>
      <c r="B179" s="29" t="s">
        <v>63</v>
      </c>
      <c r="C179" s="29" t="s">
        <v>63</v>
      </c>
      <c r="D179" s="29" t="s">
        <v>63</v>
      </c>
      <c r="E179" s="22">
        <v>-29000</v>
      </c>
      <c r="F179" s="22">
        <v>-25000</v>
      </c>
    </row>
    <row r="180" spans="1:6" x14ac:dyDescent="0.25">
      <c r="A180" s="19" t="s">
        <v>120</v>
      </c>
      <c r="B180" s="29" t="s">
        <v>63</v>
      </c>
      <c r="C180" s="29" t="s">
        <v>63</v>
      </c>
      <c r="D180" s="29" t="s">
        <v>63</v>
      </c>
      <c r="E180" s="22">
        <v>-40000</v>
      </c>
      <c r="F180" s="22">
        <v>-56000</v>
      </c>
    </row>
    <row r="181" spans="1:6" x14ac:dyDescent="0.25">
      <c r="A181" s="19" t="s">
        <v>119</v>
      </c>
      <c r="B181" s="22">
        <v>4000</v>
      </c>
      <c r="C181" s="22">
        <v>5000</v>
      </c>
      <c r="D181" s="22">
        <v>4000</v>
      </c>
      <c r="E181" s="22">
        <v>3000</v>
      </c>
      <c r="F181" s="22">
        <v>1000</v>
      </c>
    </row>
    <row r="182" spans="1:6" x14ac:dyDescent="0.25">
      <c r="A182" s="19" t="s">
        <v>118</v>
      </c>
      <c r="B182" s="29" t="s">
        <v>63</v>
      </c>
      <c r="C182" s="29" t="s">
        <v>63</v>
      </c>
      <c r="D182" s="29" t="s">
        <v>63</v>
      </c>
      <c r="E182" s="29" t="s">
        <v>63</v>
      </c>
      <c r="F182" s="29" t="s">
        <v>63</v>
      </c>
    </row>
    <row r="183" spans="1:6" x14ac:dyDescent="0.25">
      <c r="A183" s="19" t="s">
        <v>117</v>
      </c>
      <c r="B183" s="29" t="s">
        <v>63</v>
      </c>
      <c r="C183" s="29" t="s">
        <v>63</v>
      </c>
      <c r="D183" s="29" t="s">
        <v>63</v>
      </c>
      <c r="E183" s="29" t="s">
        <v>63</v>
      </c>
      <c r="F183" s="29" t="s">
        <v>63</v>
      </c>
    </row>
    <row r="184" spans="1:6" x14ac:dyDescent="0.25">
      <c r="A184" s="19" t="s">
        <v>68</v>
      </c>
      <c r="B184" s="29" t="s">
        <v>63</v>
      </c>
      <c r="C184" s="29" t="s">
        <v>63</v>
      </c>
      <c r="D184" s="29" t="s">
        <v>63</v>
      </c>
      <c r="E184" s="29" t="s">
        <v>63</v>
      </c>
      <c r="F184" s="29" t="s">
        <v>63</v>
      </c>
    </row>
    <row r="185" spans="1:6" x14ac:dyDescent="0.25">
      <c r="A185" s="19" t="s">
        <v>65</v>
      </c>
      <c r="B185" s="29" t="s">
        <v>63</v>
      </c>
      <c r="C185" s="29" t="s">
        <v>63</v>
      </c>
      <c r="D185" s="29" t="s">
        <v>63</v>
      </c>
      <c r="E185" s="29" t="s">
        <v>63</v>
      </c>
      <c r="F185" s="29" t="s">
        <v>63</v>
      </c>
    </row>
    <row r="186" spans="1:6" x14ac:dyDescent="0.25">
      <c r="A186" s="19" t="s">
        <v>116</v>
      </c>
      <c r="B186" s="29" t="s">
        <v>63</v>
      </c>
      <c r="C186" s="29" t="s">
        <v>63</v>
      </c>
      <c r="D186" s="29" t="s">
        <v>63</v>
      </c>
      <c r="E186" s="29" t="s">
        <v>63</v>
      </c>
      <c r="F186" s="29" t="s">
        <v>63</v>
      </c>
    </row>
    <row r="187" spans="1:6" x14ac:dyDescent="0.25">
      <c r="A187" s="19" t="s">
        <v>115</v>
      </c>
      <c r="B187" s="22">
        <v>9000</v>
      </c>
      <c r="C187" s="22">
        <v>32000</v>
      </c>
      <c r="D187" s="22">
        <v>-2000</v>
      </c>
      <c r="E187" s="22">
        <v>13000</v>
      </c>
      <c r="F187" s="22">
        <v>16000</v>
      </c>
    </row>
    <row r="188" spans="1:6" x14ac:dyDescent="0.25">
      <c r="A188" s="16" t="s">
        <v>2</v>
      </c>
      <c r="B188" s="16"/>
      <c r="C188" s="16"/>
      <c r="D188" s="16"/>
      <c r="E188" s="16"/>
      <c r="F188" s="16"/>
    </row>
    <row r="189" spans="1:6" x14ac:dyDescent="0.25">
      <c r="A189" s="19" t="s">
        <v>209</v>
      </c>
      <c r="B189" s="16"/>
      <c r="C189" s="16"/>
      <c r="D189" s="16"/>
      <c r="E189" s="16"/>
      <c r="F189" s="16"/>
    </row>
    <row r="190" spans="1:6" x14ac:dyDescent="0.25">
      <c r="A190" s="19" t="s">
        <v>121</v>
      </c>
      <c r="B190" s="22">
        <v>1547000</v>
      </c>
      <c r="C190" s="22">
        <v>1504000</v>
      </c>
      <c r="D190" s="22">
        <v>1498000</v>
      </c>
      <c r="E190" s="22">
        <v>1639000</v>
      </c>
      <c r="F190" s="22">
        <v>2256000</v>
      </c>
    </row>
    <row r="191" spans="1:6" x14ac:dyDescent="0.25">
      <c r="A191" s="19" t="s">
        <v>200</v>
      </c>
      <c r="B191" s="29" t="s">
        <v>63</v>
      </c>
      <c r="C191" s="29" t="s">
        <v>63</v>
      </c>
      <c r="D191" s="29" t="s">
        <v>63</v>
      </c>
      <c r="E191" s="22">
        <v>1173000</v>
      </c>
      <c r="F191" s="22">
        <v>1272000</v>
      </c>
    </row>
    <row r="192" spans="1:6" x14ac:dyDescent="0.25">
      <c r="A192" s="19" t="s">
        <v>120</v>
      </c>
      <c r="B192" s="29" t="s">
        <v>63</v>
      </c>
      <c r="C192" s="29" t="s">
        <v>63</v>
      </c>
      <c r="D192" s="29" t="s">
        <v>63</v>
      </c>
      <c r="E192" s="22">
        <v>254000</v>
      </c>
      <c r="F192" s="22">
        <v>285000</v>
      </c>
    </row>
    <row r="193" spans="1:6" x14ac:dyDescent="0.25">
      <c r="A193" s="19" t="s">
        <v>119</v>
      </c>
      <c r="B193" s="22">
        <v>-73000</v>
      </c>
      <c r="C193" s="22">
        <v>-71000</v>
      </c>
      <c r="D193" s="22">
        <v>-72000</v>
      </c>
      <c r="E193" s="22">
        <v>-74000</v>
      </c>
      <c r="F193" s="22">
        <v>-74000</v>
      </c>
    </row>
    <row r="194" spans="1:6" x14ac:dyDescent="0.25">
      <c r="A194" s="19" t="s">
        <v>118</v>
      </c>
      <c r="B194" s="29" t="s">
        <v>63</v>
      </c>
      <c r="C194" s="29" t="s">
        <v>63</v>
      </c>
      <c r="D194" s="29" t="s">
        <v>63</v>
      </c>
      <c r="E194" s="29" t="s">
        <v>63</v>
      </c>
      <c r="F194" s="29" t="s">
        <v>63</v>
      </c>
    </row>
    <row r="195" spans="1:6" x14ac:dyDescent="0.25">
      <c r="A195" s="19" t="s">
        <v>117</v>
      </c>
      <c r="B195" s="22">
        <v>41000</v>
      </c>
      <c r="C195" s="22">
        <v>45000</v>
      </c>
      <c r="D195" s="22">
        <v>42000</v>
      </c>
      <c r="E195" s="22">
        <v>53000</v>
      </c>
      <c r="F195" s="22">
        <v>68000</v>
      </c>
    </row>
    <row r="196" spans="1:6" x14ac:dyDescent="0.25">
      <c r="A196" s="19" t="s">
        <v>68</v>
      </c>
      <c r="B196" s="22">
        <v>136000</v>
      </c>
      <c r="C196" s="22">
        <v>146000</v>
      </c>
      <c r="D196" s="22">
        <v>143000</v>
      </c>
      <c r="E196" s="22">
        <v>165000</v>
      </c>
      <c r="F196" s="22">
        <v>202000</v>
      </c>
    </row>
    <row r="197" spans="1:6" x14ac:dyDescent="0.25">
      <c r="A197" s="19" t="s">
        <v>65</v>
      </c>
      <c r="B197" s="29" t="s">
        <v>63</v>
      </c>
      <c r="C197" s="29" t="s">
        <v>63</v>
      </c>
      <c r="D197" s="29" t="s">
        <v>63</v>
      </c>
      <c r="E197" s="29" t="s">
        <v>63</v>
      </c>
      <c r="F197" s="29" t="s">
        <v>63</v>
      </c>
    </row>
    <row r="198" spans="1:6" x14ac:dyDescent="0.25">
      <c r="A198" s="19" t="s">
        <v>116</v>
      </c>
      <c r="B198" s="22">
        <v>259000</v>
      </c>
      <c r="C198" s="22">
        <v>273000</v>
      </c>
      <c r="D198" s="22">
        <v>288000</v>
      </c>
      <c r="E198" s="22">
        <v>309000</v>
      </c>
      <c r="F198" s="22">
        <v>332000</v>
      </c>
    </row>
    <row r="199" spans="1:6" x14ac:dyDescent="0.25">
      <c r="A199" s="19" t="s">
        <v>115</v>
      </c>
      <c r="B199" s="22">
        <v>-503000</v>
      </c>
      <c r="C199" s="22">
        <v>-518000</v>
      </c>
      <c r="D199" s="22">
        <v>-543000</v>
      </c>
      <c r="E199" s="22">
        <v>-579000</v>
      </c>
      <c r="F199" s="22">
        <v>-621000</v>
      </c>
    </row>
    <row r="200" spans="1:6" x14ac:dyDescent="0.25">
      <c r="A200" s="16" t="s">
        <v>2</v>
      </c>
      <c r="B200" s="16"/>
      <c r="C200" s="16"/>
      <c r="D200" s="16"/>
      <c r="E200" s="16"/>
      <c r="F200" s="16"/>
    </row>
    <row r="201" spans="1:6" x14ac:dyDescent="0.25">
      <c r="A201" s="19" t="s">
        <v>208</v>
      </c>
      <c r="B201" s="16"/>
      <c r="C201" s="16"/>
      <c r="D201" s="16"/>
      <c r="E201" s="16"/>
      <c r="F201" s="16"/>
    </row>
    <row r="202" spans="1:6" x14ac:dyDescent="0.25">
      <c r="A202" s="19" t="s">
        <v>121</v>
      </c>
      <c r="B202" s="22">
        <v>3589000</v>
      </c>
      <c r="C202" s="22">
        <v>3243000</v>
      </c>
      <c r="D202" s="22">
        <v>3109000</v>
      </c>
      <c r="E202" s="22">
        <v>3353000</v>
      </c>
      <c r="F202" s="22">
        <v>4046000</v>
      </c>
    </row>
    <row r="203" spans="1:6" x14ac:dyDescent="0.25">
      <c r="A203" s="19" t="s">
        <v>200</v>
      </c>
      <c r="B203" s="29" t="s">
        <v>63</v>
      </c>
      <c r="C203" s="29" t="s">
        <v>63</v>
      </c>
      <c r="D203" s="29" t="s">
        <v>63</v>
      </c>
      <c r="E203" s="22">
        <v>2404000</v>
      </c>
      <c r="F203" s="22">
        <v>2699000</v>
      </c>
    </row>
    <row r="204" spans="1:6" x14ac:dyDescent="0.25">
      <c r="A204" s="19" t="s">
        <v>120</v>
      </c>
      <c r="B204" s="22">
        <v>749000</v>
      </c>
      <c r="C204" s="22">
        <v>617000</v>
      </c>
      <c r="D204" s="29" t="s">
        <v>63</v>
      </c>
      <c r="E204" s="22">
        <v>562000</v>
      </c>
      <c r="F204" s="22">
        <v>669000</v>
      </c>
    </row>
    <row r="205" spans="1:6" x14ac:dyDescent="0.25">
      <c r="A205" s="19" t="s">
        <v>119</v>
      </c>
      <c r="B205" s="22">
        <v>-200000</v>
      </c>
      <c r="C205" s="22">
        <v>-178000</v>
      </c>
      <c r="D205" s="22">
        <v>-190000</v>
      </c>
      <c r="E205" s="22">
        <v>-137000</v>
      </c>
      <c r="F205" s="22">
        <v>-213000</v>
      </c>
    </row>
    <row r="206" spans="1:6" x14ac:dyDescent="0.25">
      <c r="A206" s="19" t="s">
        <v>118</v>
      </c>
      <c r="B206" s="22">
        <v>605000</v>
      </c>
      <c r="C206" s="22">
        <v>497000</v>
      </c>
      <c r="D206" s="22">
        <v>473000</v>
      </c>
      <c r="E206" s="22">
        <v>524000</v>
      </c>
      <c r="F206" s="22">
        <v>555000</v>
      </c>
    </row>
    <row r="207" spans="1:6" x14ac:dyDescent="0.25">
      <c r="A207" s="19" t="s">
        <v>117</v>
      </c>
      <c r="B207" s="22">
        <v>124000</v>
      </c>
      <c r="C207" s="22">
        <v>68000</v>
      </c>
      <c r="D207" s="22">
        <v>34000</v>
      </c>
      <c r="E207" s="22">
        <v>3000</v>
      </c>
      <c r="F207" s="22">
        <v>-10000</v>
      </c>
    </row>
    <row r="208" spans="1:6" x14ac:dyDescent="0.25">
      <c r="A208" s="19" t="s">
        <v>68</v>
      </c>
      <c r="B208" s="22">
        <v>478000</v>
      </c>
      <c r="C208" s="22">
        <v>426000</v>
      </c>
      <c r="D208" s="22">
        <v>436000</v>
      </c>
      <c r="E208" s="22">
        <v>518000</v>
      </c>
      <c r="F208" s="22">
        <v>562000</v>
      </c>
    </row>
    <row r="209" spans="1:6" x14ac:dyDescent="0.25">
      <c r="A209" s="19" t="s">
        <v>65</v>
      </c>
      <c r="B209" s="29" t="s">
        <v>63</v>
      </c>
      <c r="C209" s="22">
        <v>14937000</v>
      </c>
      <c r="D209" s="22">
        <v>16783000</v>
      </c>
      <c r="E209" s="22">
        <v>18722000</v>
      </c>
      <c r="F209" s="22">
        <v>19506000</v>
      </c>
    </row>
    <row r="210" spans="1:6" x14ac:dyDescent="0.25">
      <c r="A210" s="19" t="s">
        <v>116</v>
      </c>
      <c r="B210" s="22">
        <v>550000</v>
      </c>
      <c r="C210" s="22">
        <v>556000</v>
      </c>
      <c r="D210" s="22">
        <v>604000</v>
      </c>
      <c r="E210" s="22">
        <v>632000</v>
      </c>
      <c r="F210" s="22">
        <v>732000</v>
      </c>
    </row>
    <row r="211" spans="1:6" x14ac:dyDescent="0.25">
      <c r="A211" s="19" t="s">
        <v>115</v>
      </c>
      <c r="B211" s="22">
        <v>-914000</v>
      </c>
      <c r="C211" s="22">
        <v>-1076000</v>
      </c>
      <c r="D211" s="22">
        <v>-1666000</v>
      </c>
      <c r="E211" s="22">
        <v>-2015000</v>
      </c>
      <c r="F211" s="22">
        <v>-1690000</v>
      </c>
    </row>
    <row r="212" spans="1:6" x14ac:dyDescent="0.25">
      <c r="A212" s="16" t="s">
        <v>2</v>
      </c>
      <c r="B212" s="16"/>
      <c r="C212" s="16"/>
      <c r="D212" s="16"/>
      <c r="E212" s="16"/>
      <c r="F212" s="16"/>
    </row>
    <row r="213" spans="1:6" x14ac:dyDescent="0.25">
      <c r="A213" s="19" t="s">
        <v>207</v>
      </c>
      <c r="B213" s="16"/>
      <c r="C213" s="16"/>
      <c r="D213" s="16"/>
      <c r="E213" s="16"/>
      <c r="F213" s="16"/>
    </row>
    <row r="214" spans="1:6" x14ac:dyDescent="0.25">
      <c r="A214" s="19" t="s">
        <v>121</v>
      </c>
      <c r="B214" s="22">
        <v>433000</v>
      </c>
      <c r="C214" s="22">
        <v>464000</v>
      </c>
      <c r="D214" s="22">
        <v>523000</v>
      </c>
      <c r="E214" s="22">
        <v>562000</v>
      </c>
      <c r="F214" s="22">
        <v>615000</v>
      </c>
    </row>
    <row r="215" spans="1:6" x14ac:dyDescent="0.25">
      <c r="A215" s="19" t="s">
        <v>200</v>
      </c>
      <c r="B215" s="29" t="s">
        <v>63</v>
      </c>
      <c r="C215" s="29" t="s">
        <v>63</v>
      </c>
      <c r="D215" s="29" t="s">
        <v>63</v>
      </c>
      <c r="E215" s="22">
        <v>562000</v>
      </c>
      <c r="F215" s="22">
        <v>615000</v>
      </c>
    </row>
    <row r="216" spans="1:6" x14ac:dyDescent="0.25">
      <c r="A216" s="19" t="s">
        <v>120</v>
      </c>
      <c r="B216" s="29" t="s">
        <v>63</v>
      </c>
      <c r="C216" s="29" t="s">
        <v>63</v>
      </c>
      <c r="D216" s="29" t="s">
        <v>63</v>
      </c>
      <c r="E216" s="22">
        <v>381000</v>
      </c>
      <c r="F216" s="22">
        <v>423000</v>
      </c>
    </row>
    <row r="217" spans="1:6" x14ac:dyDescent="0.25">
      <c r="A217" s="19" t="s">
        <v>119</v>
      </c>
      <c r="B217" s="22">
        <v>-75000</v>
      </c>
      <c r="C217" s="22">
        <v>-74000</v>
      </c>
      <c r="D217" s="22">
        <v>-78000</v>
      </c>
      <c r="E217" s="22">
        <v>-83000</v>
      </c>
      <c r="F217" s="22">
        <v>-84000</v>
      </c>
    </row>
    <row r="218" spans="1:6" x14ac:dyDescent="0.25">
      <c r="A218" s="19" t="s">
        <v>118</v>
      </c>
      <c r="B218" s="29" t="s">
        <v>63</v>
      </c>
      <c r="C218" s="29" t="s">
        <v>63</v>
      </c>
      <c r="D218" s="29" t="s">
        <v>63</v>
      </c>
      <c r="E218" s="29" t="s">
        <v>63</v>
      </c>
      <c r="F218" s="29" t="s">
        <v>63</v>
      </c>
    </row>
    <row r="219" spans="1:6" x14ac:dyDescent="0.25">
      <c r="A219" s="19" t="s">
        <v>117</v>
      </c>
      <c r="B219" s="22">
        <v>56000</v>
      </c>
      <c r="C219" s="22">
        <v>64000</v>
      </c>
      <c r="D219" s="22">
        <v>78000</v>
      </c>
      <c r="E219" s="22">
        <v>82000</v>
      </c>
      <c r="F219" s="22">
        <v>92000</v>
      </c>
    </row>
    <row r="220" spans="1:6" x14ac:dyDescent="0.25">
      <c r="A220" s="19" t="s">
        <v>68</v>
      </c>
      <c r="B220" s="22">
        <v>164000</v>
      </c>
      <c r="C220" s="22">
        <v>185000</v>
      </c>
      <c r="D220" s="22">
        <v>216000</v>
      </c>
      <c r="E220" s="22">
        <v>230000</v>
      </c>
      <c r="F220" s="22">
        <v>263000</v>
      </c>
    </row>
    <row r="221" spans="1:6" x14ac:dyDescent="0.25">
      <c r="A221" s="19" t="s">
        <v>65</v>
      </c>
      <c r="B221" s="29" t="s">
        <v>63</v>
      </c>
      <c r="C221" s="29" t="s">
        <v>63</v>
      </c>
      <c r="D221" s="29" t="s">
        <v>63</v>
      </c>
      <c r="E221" s="29" t="s">
        <v>63</v>
      </c>
      <c r="F221" s="29" t="s">
        <v>63</v>
      </c>
    </row>
    <row r="222" spans="1:6" x14ac:dyDescent="0.25">
      <c r="A222" s="19" t="s">
        <v>116</v>
      </c>
      <c r="B222" s="22">
        <v>77000</v>
      </c>
      <c r="C222" s="22">
        <v>84000</v>
      </c>
      <c r="D222" s="22">
        <v>98000</v>
      </c>
      <c r="E222" s="22">
        <v>111000</v>
      </c>
      <c r="F222" s="22">
        <v>123000</v>
      </c>
    </row>
    <row r="223" spans="1:6" x14ac:dyDescent="0.25">
      <c r="A223" s="19" t="s">
        <v>115</v>
      </c>
      <c r="B223" s="22">
        <v>-562000</v>
      </c>
      <c r="C223" s="22">
        <v>-528000</v>
      </c>
      <c r="D223" s="22">
        <v>-716000</v>
      </c>
      <c r="E223" s="22">
        <v>-616000</v>
      </c>
      <c r="F223" s="22">
        <v>-741000</v>
      </c>
    </row>
    <row r="224" spans="1:6" x14ac:dyDescent="0.25">
      <c r="A224" s="16" t="s">
        <v>2</v>
      </c>
      <c r="B224" s="16"/>
      <c r="C224" s="16"/>
      <c r="D224" s="16"/>
      <c r="E224" s="16"/>
      <c r="F224" s="16"/>
    </row>
    <row r="225" spans="1:6" x14ac:dyDescent="0.25">
      <c r="A225" s="19" t="s">
        <v>206</v>
      </c>
      <c r="B225" s="16"/>
      <c r="C225" s="16"/>
      <c r="D225" s="16"/>
      <c r="E225" s="16"/>
      <c r="F225" s="16"/>
    </row>
    <row r="226" spans="1:6" x14ac:dyDescent="0.25">
      <c r="A226" s="19" t="s">
        <v>121</v>
      </c>
      <c r="B226" s="22">
        <v>815000</v>
      </c>
      <c r="C226" s="22">
        <v>797000</v>
      </c>
      <c r="D226" s="22">
        <v>760000</v>
      </c>
      <c r="E226" s="22">
        <v>957000</v>
      </c>
      <c r="F226" s="22">
        <v>1180000</v>
      </c>
    </row>
    <row r="227" spans="1:6" x14ac:dyDescent="0.25">
      <c r="A227" s="19" t="s">
        <v>200</v>
      </c>
      <c r="B227" s="29" t="s">
        <v>63</v>
      </c>
      <c r="C227" s="29" t="s">
        <v>63</v>
      </c>
      <c r="D227" s="29" t="s">
        <v>63</v>
      </c>
      <c r="E227" s="29" t="s">
        <v>63</v>
      </c>
      <c r="F227" s="29" t="s">
        <v>63</v>
      </c>
    </row>
    <row r="228" spans="1:6" x14ac:dyDescent="0.25">
      <c r="A228" s="19" t="s">
        <v>120</v>
      </c>
      <c r="B228" s="29" t="s">
        <v>63</v>
      </c>
      <c r="C228" s="29" t="s">
        <v>63</v>
      </c>
      <c r="D228" s="29" t="s">
        <v>63</v>
      </c>
      <c r="E228" s="22">
        <v>176000</v>
      </c>
      <c r="F228" s="22">
        <v>194000</v>
      </c>
    </row>
    <row r="229" spans="1:6" x14ac:dyDescent="0.25">
      <c r="A229" s="19" t="s">
        <v>119</v>
      </c>
      <c r="B229" s="22">
        <v>-38000</v>
      </c>
      <c r="C229" s="22">
        <v>-38000</v>
      </c>
      <c r="D229" s="22">
        <v>-41000</v>
      </c>
      <c r="E229" s="22">
        <v>-42000</v>
      </c>
      <c r="F229" s="22">
        <v>-44000</v>
      </c>
    </row>
    <row r="230" spans="1:6" x14ac:dyDescent="0.25">
      <c r="A230" s="19" t="s">
        <v>118</v>
      </c>
      <c r="B230" s="29" t="s">
        <v>63</v>
      </c>
      <c r="C230" s="29" t="s">
        <v>63</v>
      </c>
      <c r="D230" s="29" t="s">
        <v>63</v>
      </c>
      <c r="E230" s="29" t="s">
        <v>63</v>
      </c>
      <c r="F230" s="29" t="s">
        <v>63</v>
      </c>
    </row>
    <row r="231" spans="1:6" x14ac:dyDescent="0.25">
      <c r="A231" s="19" t="s">
        <v>117</v>
      </c>
      <c r="B231" s="22">
        <v>25000</v>
      </c>
      <c r="C231" s="22">
        <v>30000</v>
      </c>
      <c r="D231" s="22">
        <v>36000</v>
      </c>
      <c r="E231" s="22">
        <v>39000</v>
      </c>
      <c r="F231" s="22">
        <v>46000</v>
      </c>
    </row>
    <row r="232" spans="1:6" x14ac:dyDescent="0.25">
      <c r="A232" s="19" t="s">
        <v>68</v>
      </c>
      <c r="B232" s="22">
        <v>70000</v>
      </c>
      <c r="C232" s="22">
        <v>84000</v>
      </c>
      <c r="D232" s="22">
        <v>99000</v>
      </c>
      <c r="E232" s="22">
        <v>108000</v>
      </c>
      <c r="F232" s="22">
        <v>123000</v>
      </c>
    </row>
    <row r="233" spans="1:6" x14ac:dyDescent="0.25">
      <c r="A233" s="19" t="s">
        <v>65</v>
      </c>
      <c r="B233" s="29" t="s">
        <v>63</v>
      </c>
      <c r="C233" s="29" t="s">
        <v>63</v>
      </c>
      <c r="D233" s="29" t="s">
        <v>63</v>
      </c>
      <c r="E233" s="29" t="s">
        <v>63</v>
      </c>
      <c r="F233" s="29" t="s">
        <v>63</v>
      </c>
    </row>
    <row r="234" spans="1:6" x14ac:dyDescent="0.25">
      <c r="A234" s="19" t="s">
        <v>116</v>
      </c>
      <c r="B234" s="22">
        <v>65000</v>
      </c>
      <c r="C234" s="22">
        <v>78000</v>
      </c>
      <c r="D234" s="22">
        <v>81000</v>
      </c>
      <c r="E234" s="22">
        <v>90000</v>
      </c>
      <c r="F234" s="22">
        <v>98000</v>
      </c>
    </row>
    <row r="235" spans="1:6" x14ac:dyDescent="0.25">
      <c r="A235" s="19" t="s">
        <v>115</v>
      </c>
      <c r="B235" s="22">
        <v>-311000</v>
      </c>
      <c r="C235" s="22">
        <v>-318000</v>
      </c>
      <c r="D235" s="22">
        <v>-301000</v>
      </c>
      <c r="E235" s="22">
        <v>-278000</v>
      </c>
      <c r="F235" s="22">
        <v>-308000</v>
      </c>
    </row>
    <row r="236" spans="1:6" x14ac:dyDescent="0.25">
      <c r="A236" s="16" t="s">
        <v>2</v>
      </c>
      <c r="B236" s="16"/>
      <c r="C236" s="16"/>
      <c r="D236" s="16"/>
      <c r="E236" s="16"/>
      <c r="F236" s="16"/>
    </row>
    <row r="237" spans="1:6" x14ac:dyDescent="0.25">
      <c r="A237" s="19" t="s">
        <v>205</v>
      </c>
      <c r="B237" s="16"/>
      <c r="C237" s="16"/>
      <c r="D237" s="16"/>
      <c r="E237" s="16"/>
      <c r="F237" s="16"/>
    </row>
    <row r="238" spans="1:6" x14ac:dyDescent="0.25">
      <c r="A238" s="19" t="s">
        <v>121</v>
      </c>
      <c r="B238" s="29" t="s">
        <v>63</v>
      </c>
      <c r="C238" s="29" t="s">
        <v>63</v>
      </c>
      <c r="D238" s="29" t="s">
        <v>63</v>
      </c>
      <c r="E238" s="29" t="s">
        <v>63</v>
      </c>
      <c r="F238" s="29" t="s">
        <v>63</v>
      </c>
    </row>
    <row r="239" spans="1:6" x14ac:dyDescent="0.25">
      <c r="A239" s="19" t="s">
        <v>200</v>
      </c>
      <c r="B239" s="29" t="s">
        <v>63</v>
      </c>
      <c r="C239" s="29" t="s">
        <v>63</v>
      </c>
      <c r="D239" s="29" t="s">
        <v>63</v>
      </c>
      <c r="E239" s="29" t="s">
        <v>63</v>
      </c>
      <c r="F239" s="29" t="s">
        <v>63</v>
      </c>
    </row>
    <row r="240" spans="1:6" x14ac:dyDescent="0.25">
      <c r="A240" s="19" t="s">
        <v>120</v>
      </c>
      <c r="B240" s="22">
        <v>512000</v>
      </c>
      <c r="C240" s="22">
        <v>550000</v>
      </c>
      <c r="D240" s="29" t="s">
        <v>63</v>
      </c>
      <c r="E240" s="29" t="s">
        <v>63</v>
      </c>
      <c r="F240" s="29" t="s">
        <v>63</v>
      </c>
    </row>
    <row r="241" spans="1:6" x14ac:dyDescent="0.25">
      <c r="A241" s="19" t="s">
        <v>119</v>
      </c>
      <c r="B241" s="29" t="s">
        <v>63</v>
      </c>
      <c r="C241" s="29" t="s">
        <v>63</v>
      </c>
      <c r="D241" s="29" t="s">
        <v>63</v>
      </c>
      <c r="E241" s="29" t="s">
        <v>63</v>
      </c>
      <c r="F241" s="29" t="s">
        <v>63</v>
      </c>
    </row>
    <row r="242" spans="1:6" x14ac:dyDescent="0.25">
      <c r="A242" s="19" t="s">
        <v>118</v>
      </c>
      <c r="B242" s="22">
        <v>405000</v>
      </c>
      <c r="C242" s="22">
        <v>456000</v>
      </c>
      <c r="D242" s="22">
        <v>506000</v>
      </c>
      <c r="E242" s="22">
        <v>570000</v>
      </c>
      <c r="F242" s="22">
        <v>694000</v>
      </c>
    </row>
    <row r="243" spans="1:6" x14ac:dyDescent="0.25">
      <c r="A243" s="19" t="s">
        <v>117</v>
      </c>
      <c r="B243" s="29" t="s">
        <v>63</v>
      </c>
      <c r="C243" s="29" t="s">
        <v>63</v>
      </c>
      <c r="D243" s="29" t="s">
        <v>63</v>
      </c>
      <c r="E243" s="29" t="s">
        <v>63</v>
      </c>
      <c r="F243" s="29" t="s">
        <v>63</v>
      </c>
    </row>
    <row r="244" spans="1:6" x14ac:dyDescent="0.25">
      <c r="A244" s="19" t="s">
        <v>68</v>
      </c>
      <c r="B244" s="29" t="s">
        <v>63</v>
      </c>
      <c r="C244" s="29" t="s">
        <v>63</v>
      </c>
      <c r="D244" s="29" t="s">
        <v>63</v>
      </c>
      <c r="E244" s="29" t="s">
        <v>63</v>
      </c>
      <c r="F244" s="29" t="s">
        <v>63</v>
      </c>
    </row>
    <row r="245" spans="1:6" x14ac:dyDescent="0.25">
      <c r="A245" s="19" t="s">
        <v>65</v>
      </c>
      <c r="B245" s="29" t="s">
        <v>63</v>
      </c>
      <c r="C245" s="22">
        <v>12185000</v>
      </c>
      <c r="D245" s="22">
        <v>13535000</v>
      </c>
      <c r="E245" s="22">
        <v>15035000</v>
      </c>
      <c r="F245" s="22">
        <v>16441000</v>
      </c>
    </row>
    <row r="246" spans="1:6" x14ac:dyDescent="0.25">
      <c r="A246" s="19" t="s">
        <v>116</v>
      </c>
      <c r="B246" s="29" t="s">
        <v>63</v>
      </c>
      <c r="C246" s="29" t="s">
        <v>63</v>
      </c>
      <c r="D246" s="29" t="s">
        <v>63</v>
      </c>
      <c r="E246" s="29" t="s">
        <v>63</v>
      </c>
      <c r="F246" s="29" t="s">
        <v>63</v>
      </c>
    </row>
    <row r="247" spans="1:6" x14ac:dyDescent="0.25">
      <c r="A247" s="19" t="s">
        <v>115</v>
      </c>
      <c r="B247" s="29" t="s">
        <v>63</v>
      </c>
      <c r="C247" s="29" t="s">
        <v>63</v>
      </c>
      <c r="D247" s="29" t="s">
        <v>63</v>
      </c>
      <c r="E247" s="29" t="s">
        <v>63</v>
      </c>
      <c r="F247" s="29" t="s">
        <v>63</v>
      </c>
    </row>
    <row r="248" spans="1:6" x14ac:dyDescent="0.25">
      <c r="A248" s="16" t="s">
        <v>2</v>
      </c>
      <c r="B248" s="16"/>
      <c r="C248" s="16"/>
      <c r="D248" s="16"/>
      <c r="E248" s="16"/>
      <c r="F248" s="16"/>
    </row>
    <row r="249" spans="1:6" x14ac:dyDescent="0.25">
      <c r="A249" s="19" t="s">
        <v>43</v>
      </c>
      <c r="B249" s="16"/>
      <c r="C249" s="16"/>
      <c r="D249" s="16"/>
      <c r="E249" s="16"/>
      <c r="F249" s="16"/>
    </row>
    <row r="250" spans="1:6" x14ac:dyDescent="0.25">
      <c r="A250" s="19" t="s">
        <v>121</v>
      </c>
      <c r="B250" s="29" t="s">
        <v>63</v>
      </c>
      <c r="C250" s="29" t="s">
        <v>63</v>
      </c>
      <c r="D250" s="29" t="s">
        <v>63</v>
      </c>
      <c r="E250" s="29" t="s">
        <v>63</v>
      </c>
      <c r="F250" s="29" t="s">
        <v>63</v>
      </c>
    </row>
    <row r="251" spans="1:6" x14ac:dyDescent="0.25">
      <c r="A251" s="19" t="s">
        <v>200</v>
      </c>
      <c r="B251" s="29" t="s">
        <v>63</v>
      </c>
      <c r="C251" s="29" t="s">
        <v>63</v>
      </c>
      <c r="D251" s="29" t="s">
        <v>63</v>
      </c>
      <c r="E251" s="29" t="s">
        <v>63</v>
      </c>
      <c r="F251" s="29" t="s">
        <v>63</v>
      </c>
    </row>
    <row r="252" spans="1:6" x14ac:dyDescent="0.25">
      <c r="A252" s="19" t="s">
        <v>120</v>
      </c>
      <c r="B252" s="29" t="s">
        <v>63</v>
      </c>
      <c r="C252" s="29" t="s">
        <v>63</v>
      </c>
      <c r="D252" s="29" t="s">
        <v>63</v>
      </c>
      <c r="E252" s="29" t="s">
        <v>63</v>
      </c>
      <c r="F252" s="29" t="s">
        <v>63</v>
      </c>
    </row>
    <row r="253" spans="1:6" x14ac:dyDescent="0.25">
      <c r="A253" s="19" t="s">
        <v>119</v>
      </c>
      <c r="B253" s="22">
        <v>-19000</v>
      </c>
      <c r="C253" s="22">
        <v>-25000</v>
      </c>
      <c r="D253" s="22">
        <v>-42000</v>
      </c>
      <c r="E253" s="22">
        <v>-50000</v>
      </c>
      <c r="F253" s="22">
        <v>-72000</v>
      </c>
    </row>
    <row r="254" spans="1:6" x14ac:dyDescent="0.25">
      <c r="A254" s="19" t="s">
        <v>118</v>
      </c>
      <c r="B254" s="29" t="s">
        <v>63</v>
      </c>
      <c r="C254" s="29" t="s">
        <v>63</v>
      </c>
      <c r="D254" s="29" t="s">
        <v>63</v>
      </c>
      <c r="E254" s="29" t="s">
        <v>63</v>
      </c>
      <c r="F254" s="29" t="s">
        <v>63</v>
      </c>
    </row>
    <row r="255" spans="1:6" x14ac:dyDescent="0.25">
      <c r="A255" s="19" t="s">
        <v>117</v>
      </c>
      <c r="B255" s="22">
        <v>-9000</v>
      </c>
      <c r="C255" s="22">
        <v>-25000</v>
      </c>
      <c r="D255" s="22">
        <v>-35000</v>
      </c>
      <c r="E255" s="22">
        <v>-20000</v>
      </c>
      <c r="F255" s="22">
        <v>-20000</v>
      </c>
    </row>
    <row r="256" spans="1:6" x14ac:dyDescent="0.25">
      <c r="A256" s="19" t="s">
        <v>68</v>
      </c>
      <c r="B256" s="22">
        <v>-33000</v>
      </c>
      <c r="C256" s="22">
        <v>-13000</v>
      </c>
      <c r="D256" s="22">
        <v>-23000</v>
      </c>
      <c r="E256" s="22">
        <v>-31000</v>
      </c>
      <c r="F256" s="22">
        <v>-76000</v>
      </c>
    </row>
    <row r="257" spans="1:6" x14ac:dyDescent="0.25">
      <c r="A257" s="19" t="s">
        <v>65</v>
      </c>
      <c r="B257" s="29" t="s">
        <v>63</v>
      </c>
      <c r="C257" s="29" t="s">
        <v>63</v>
      </c>
      <c r="D257" s="29" t="s">
        <v>63</v>
      </c>
      <c r="E257" s="29" t="s">
        <v>63</v>
      </c>
      <c r="F257" s="29" t="s">
        <v>63</v>
      </c>
    </row>
    <row r="258" spans="1:6" x14ac:dyDescent="0.25">
      <c r="A258" s="19" t="s">
        <v>116</v>
      </c>
      <c r="B258" s="22">
        <v>4000</v>
      </c>
      <c r="C258" s="22">
        <v>4000</v>
      </c>
      <c r="D258" s="22">
        <v>4000</v>
      </c>
      <c r="E258" s="22">
        <v>4000</v>
      </c>
      <c r="F258" s="22">
        <v>4000</v>
      </c>
    </row>
    <row r="259" spans="1:6" x14ac:dyDescent="0.25">
      <c r="A259" s="19" t="s">
        <v>115</v>
      </c>
      <c r="B259" s="22">
        <v>-5000</v>
      </c>
      <c r="C259" s="22">
        <v>-3000</v>
      </c>
      <c r="D259" s="22">
        <v>-5000</v>
      </c>
      <c r="E259" s="22">
        <v>-4000</v>
      </c>
      <c r="F259" s="22">
        <v>-7000</v>
      </c>
    </row>
    <row r="260" spans="1:6" x14ac:dyDescent="0.25">
      <c r="A260" s="16" t="s">
        <v>2</v>
      </c>
      <c r="B260" s="16"/>
      <c r="C260" s="16"/>
      <c r="D260" s="16"/>
      <c r="E260" s="16"/>
      <c r="F260" s="16"/>
    </row>
    <row r="261" spans="1:6" x14ac:dyDescent="0.25">
      <c r="A261" s="19" t="s">
        <v>190</v>
      </c>
      <c r="B261" s="16"/>
      <c r="C261" s="16"/>
      <c r="D261" s="16"/>
      <c r="E261" s="16"/>
      <c r="F261" s="16"/>
    </row>
    <row r="262" spans="1:6" x14ac:dyDescent="0.25">
      <c r="A262" s="19" t="s">
        <v>121</v>
      </c>
      <c r="B262" s="29" t="s">
        <v>63</v>
      </c>
      <c r="C262" s="29" t="s">
        <v>63</v>
      </c>
      <c r="D262" s="29" t="s">
        <v>63</v>
      </c>
      <c r="E262" s="29" t="s">
        <v>63</v>
      </c>
      <c r="F262" s="29" t="s">
        <v>63</v>
      </c>
    </row>
    <row r="263" spans="1:6" x14ac:dyDescent="0.25">
      <c r="A263" s="19" t="s">
        <v>200</v>
      </c>
      <c r="B263" s="29" t="s">
        <v>63</v>
      </c>
      <c r="C263" s="29" t="s">
        <v>63</v>
      </c>
      <c r="D263" s="29" t="s">
        <v>63</v>
      </c>
      <c r="E263" s="29" t="s">
        <v>63</v>
      </c>
      <c r="F263" s="29" t="s">
        <v>63</v>
      </c>
    </row>
    <row r="264" spans="1:6" x14ac:dyDescent="0.25">
      <c r="A264" s="19" t="s">
        <v>120</v>
      </c>
      <c r="B264" s="29" t="s">
        <v>63</v>
      </c>
      <c r="C264" s="29" t="s">
        <v>63</v>
      </c>
      <c r="D264" s="29" t="s">
        <v>63</v>
      </c>
      <c r="E264" s="29" t="s">
        <v>63</v>
      </c>
      <c r="F264" s="29" t="s">
        <v>63</v>
      </c>
    </row>
    <row r="265" spans="1:6" x14ac:dyDescent="0.25">
      <c r="A265" s="19" t="s">
        <v>119</v>
      </c>
      <c r="B265" s="29" t="s">
        <v>63</v>
      </c>
      <c r="C265" s="29" t="s">
        <v>63</v>
      </c>
      <c r="D265" s="29" t="s">
        <v>63</v>
      </c>
      <c r="E265" s="29" t="s">
        <v>63</v>
      </c>
      <c r="F265" s="29" t="s">
        <v>63</v>
      </c>
    </row>
    <row r="266" spans="1:6" x14ac:dyDescent="0.25">
      <c r="A266" s="19" t="s">
        <v>118</v>
      </c>
      <c r="B266" s="29" t="s">
        <v>63</v>
      </c>
      <c r="C266" s="29" t="s">
        <v>63</v>
      </c>
      <c r="D266" s="29" t="s">
        <v>63</v>
      </c>
      <c r="E266" s="29" t="s">
        <v>63</v>
      </c>
      <c r="F266" s="29" t="s">
        <v>63</v>
      </c>
    </row>
    <row r="267" spans="1:6" x14ac:dyDescent="0.25">
      <c r="A267" s="19" t="s">
        <v>117</v>
      </c>
      <c r="B267" s="29" t="s">
        <v>63</v>
      </c>
      <c r="C267" s="29" t="s">
        <v>63</v>
      </c>
      <c r="D267" s="29" t="s">
        <v>63</v>
      </c>
      <c r="E267" s="29" t="s">
        <v>63</v>
      </c>
      <c r="F267" s="29" t="s">
        <v>63</v>
      </c>
    </row>
    <row r="268" spans="1:6" x14ac:dyDescent="0.25">
      <c r="A268" s="19" t="s">
        <v>68</v>
      </c>
      <c r="B268" s="29" t="s">
        <v>63</v>
      </c>
      <c r="C268" s="29" t="s">
        <v>63</v>
      </c>
      <c r="D268" s="29" t="s">
        <v>63</v>
      </c>
      <c r="E268" s="29" t="s">
        <v>63</v>
      </c>
      <c r="F268" s="29" t="s">
        <v>63</v>
      </c>
    </row>
    <row r="269" spans="1:6" x14ac:dyDescent="0.25">
      <c r="A269" s="19" t="s">
        <v>65</v>
      </c>
      <c r="B269" s="29" t="s">
        <v>63</v>
      </c>
      <c r="C269" s="29" t="s">
        <v>63</v>
      </c>
      <c r="D269" s="29" t="s">
        <v>63</v>
      </c>
      <c r="E269" s="29" t="s">
        <v>63</v>
      </c>
      <c r="F269" s="29" t="s">
        <v>63</v>
      </c>
    </row>
    <row r="270" spans="1:6" x14ac:dyDescent="0.25">
      <c r="A270" s="19" t="s">
        <v>116</v>
      </c>
      <c r="B270" s="29" t="s">
        <v>63</v>
      </c>
      <c r="C270" s="29" t="s">
        <v>63</v>
      </c>
      <c r="D270" s="29" t="s">
        <v>63</v>
      </c>
      <c r="E270" s="29" t="s">
        <v>63</v>
      </c>
      <c r="F270" s="29" t="s">
        <v>63</v>
      </c>
    </row>
    <row r="271" spans="1:6" x14ac:dyDescent="0.25">
      <c r="A271" s="19" t="s">
        <v>115</v>
      </c>
      <c r="B271" s="29" t="s">
        <v>63</v>
      </c>
      <c r="C271" s="29" t="s">
        <v>63</v>
      </c>
      <c r="D271" s="29" t="s">
        <v>63</v>
      </c>
      <c r="E271" s="29" t="s">
        <v>63</v>
      </c>
      <c r="F271" s="29" t="s">
        <v>63</v>
      </c>
    </row>
    <row r="272" spans="1:6" x14ac:dyDescent="0.25">
      <c r="A272" s="16"/>
    </row>
    <row r="273" spans="1:6" ht="16.2" thickBot="1" x14ac:dyDescent="0.35">
      <c r="A273" s="50" t="s">
        <v>128</v>
      </c>
      <c r="B273" s="5"/>
      <c r="C273" s="5"/>
      <c r="D273" s="5"/>
      <c r="E273" s="5"/>
      <c r="F273" s="5"/>
    </row>
    <row r="274" spans="1:6" x14ac:dyDescent="0.25">
      <c r="A274" s="27" t="s">
        <v>127</v>
      </c>
      <c r="B274" s="26" t="s">
        <v>126</v>
      </c>
      <c r="C274" s="26" t="s">
        <v>125</v>
      </c>
      <c r="D274" s="26" t="s">
        <v>124</v>
      </c>
      <c r="E274" s="26" t="s">
        <v>123</v>
      </c>
      <c r="F274" s="26" t="s">
        <v>189</v>
      </c>
    </row>
    <row r="275" spans="1:6" x14ac:dyDescent="0.25">
      <c r="A275" s="16" t="s">
        <v>74</v>
      </c>
      <c r="B275" s="20">
        <v>43465</v>
      </c>
      <c r="C275" s="20">
        <v>43830</v>
      </c>
      <c r="D275" s="20">
        <v>44196</v>
      </c>
      <c r="E275" s="20">
        <v>44561</v>
      </c>
      <c r="F275" s="20">
        <v>44926</v>
      </c>
    </row>
    <row r="276" spans="1:6" x14ac:dyDescent="0.25">
      <c r="A276" s="16" t="s">
        <v>122</v>
      </c>
      <c r="B276" s="15" t="s">
        <v>0</v>
      </c>
      <c r="C276" s="15" t="s">
        <v>0</v>
      </c>
      <c r="D276" s="15" t="s">
        <v>0</v>
      </c>
      <c r="E276" s="15" t="s">
        <v>0</v>
      </c>
      <c r="F276" s="15" t="s">
        <v>0</v>
      </c>
    </row>
    <row r="277" spans="1:6" x14ac:dyDescent="0.25">
      <c r="A277" s="16" t="s">
        <v>2</v>
      </c>
      <c r="B277" s="16"/>
      <c r="C277" s="16"/>
      <c r="D277" s="16"/>
      <c r="E277" s="16"/>
      <c r="F277" s="16"/>
    </row>
    <row r="278" spans="1:6" x14ac:dyDescent="0.25">
      <c r="A278" s="19" t="s">
        <v>3</v>
      </c>
      <c r="B278" s="16"/>
      <c r="C278" s="16"/>
      <c r="D278" s="16"/>
      <c r="E278" s="16"/>
      <c r="F278" s="16"/>
    </row>
    <row r="279" spans="1:6" x14ac:dyDescent="0.25">
      <c r="A279" s="19" t="s">
        <v>121</v>
      </c>
      <c r="B279" s="22">
        <v>6009000</v>
      </c>
      <c r="C279" s="22">
        <v>5646000</v>
      </c>
      <c r="D279" s="22">
        <v>5540000</v>
      </c>
      <c r="E279" s="22">
        <v>6119000</v>
      </c>
      <c r="F279" s="22">
        <v>7662000</v>
      </c>
    </row>
    <row r="280" spans="1:6" x14ac:dyDescent="0.25">
      <c r="A280" s="19" t="s">
        <v>120</v>
      </c>
      <c r="B280" s="22">
        <v>1357000</v>
      </c>
      <c r="C280" s="22">
        <v>1267000</v>
      </c>
      <c r="D280" s="22">
        <v>1300000</v>
      </c>
      <c r="E280" s="22">
        <v>1333000</v>
      </c>
      <c r="F280" s="22">
        <v>1515000</v>
      </c>
    </row>
    <row r="281" spans="1:6" x14ac:dyDescent="0.25">
      <c r="A281" s="19" t="s">
        <v>119</v>
      </c>
      <c r="B281" s="22">
        <v>-401000</v>
      </c>
      <c r="C281" s="22">
        <v>-381000</v>
      </c>
      <c r="D281" s="22">
        <v>-419000</v>
      </c>
      <c r="E281" s="22">
        <v>-383000</v>
      </c>
      <c r="F281" s="22">
        <v>-486000</v>
      </c>
    </row>
    <row r="282" spans="1:6" x14ac:dyDescent="0.25">
      <c r="A282" s="19" t="s">
        <v>118</v>
      </c>
      <c r="B282" s="22">
        <v>1058000</v>
      </c>
      <c r="C282" s="22">
        <v>1016000</v>
      </c>
      <c r="D282" s="22">
        <v>1032000</v>
      </c>
      <c r="E282" s="22">
        <v>1152000</v>
      </c>
      <c r="F282" s="22">
        <v>1255000</v>
      </c>
    </row>
    <row r="283" spans="1:6" x14ac:dyDescent="0.25">
      <c r="A283" s="19" t="s">
        <v>117</v>
      </c>
      <c r="B283" s="22">
        <v>237000</v>
      </c>
      <c r="C283" s="22">
        <v>182000</v>
      </c>
      <c r="D283" s="22">
        <v>155000</v>
      </c>
      <c r="E283" s="22">
        <v>157000</v>
      </c>
      <c r="F283" s="22">
        <v>176000</v>
      </c>
    </row>
    <row r="284" spans="1:6" x14ac:dyDescent="0.25">
      <c r="A284" s="19" t="s">
        <v>68</v>
      </c>
      <c r="B284" s="22">
        <v>815000</v>
      </c>
      <c r="C284" s="22">
        <v>828000</v>
      </c>
      <c r="D284" s="22">
        <v>871000</v>
      </c>
      <c r="E284" s="22">
        <v>990000</v>
      </c>
      <c r="F284" s="22">
        <v>1074000</v>
      </c>
    </row>
    <row r="285" spans="1:6" x14ac:dyDescent="0.25">
      <c r="A285" s="19" t="s">
        <v>65</v>
      </c>
      <c r="B285" s="22">
        <v>27215000</v>
      </c>
      <c r="C285" s="22">
        <v>28933000</v>
      </c>
      <c r="D285" s="22">
        <v>32030000</v>
      </c>
      <c r="E285" s="22">
        <v>35735000</v>
      </c>
      <c r="F285" s="22">
        <v>37904000</v>
      </c>
    </row>
    <row r="286" spans="1:6" x14ac:dyDescent="0.25">
      <c r="A286" s="19" t="s">
        <v>116</v>
      </c>
      <c r="B286" s="22">
        <v>962000</v>
      </c>
      <c r="C286" s="22">
        <v>1003000</v>
      </c>
      <c r="D286" s="22">
        <v>1060000</v>
      </c>
      <c r="E286" s="22">
        <v>1152000</v>
      </c>
      <c r="F286" s="22">
        <v>1279000</v>
      </c>
    </row>
    <row r="287" spans="1:6" x14ac:dyDescent="0.25">
      <c r="A287" s="19" t="s">
        <v>115</v>
      </c>
      <c r="B287" s="22">
        <v>-2286000</v>
      </c>
      <c r="C287" s="22">
        <v>-2411000</v>
      </c>
      <c r="D287" s="22">
        <v>-3233000</v>
      </c>
      <c r="E287" s="22">
        <v>-3479000</v>
      </c>
      <c r="F287" s="22">
        <v>-3351000</v>
      </c>
    </row>
    <row r="288" spans="1:6" x14ac:dyDescent="0.25">
      <c r="A288" s="14"/>
    </row>
    <row r="289" spans="1:6" ht="178.5" customHeight="1" x14ac:dyDescent="0.3">
      <c r="A289" s="46" t="s">
        <v>62</v>
      </c>
      <c r="B289" s="5"/>
      <c r="C289" s="5"/>
      <c r="D289" s="5"/>
      <c r="E289" s="5"/>
      <c r="F289" s="5"/>
    </row>
  </sheetData>
  <mergeCells count="9">
    <mergeCell ref="A273:F273"/>
    <mergeCell ref="A289:F289"/>
    <mergeCell ref="A2:L2"/>
    <mergeCell ref="A1:D1"/>
    <mergeCell ref="A13:F13"/>
    <mergeCell ref="A15:F15"/>
    <mergeCell ref="A130:F130"/>
    <mergeCell ref="A170:F170"/>
    <mergeCell ref="A172:F172"/>
  </mergeCell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6C6D-1FB8-4E91-BD38-3B1579BFB6AE}">
  <dimension ref="A1:L267"/>
  <sheetViews>
    <sheetView topLeftCell="A2" zoomScaleNormal="100" workbookViewId="0">
      <selection activeCell="G21" sqref="G21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93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92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7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7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7" x14ac:dyDescent="0.25">
      <c r="A19" s="16" t="s">
        <v>2</v>
      </c>
      <c r="B19" s="16"/>
      <c r="C19" s="16"/>
      <c r="D19" s="16"/>
      <c r="E19" s="16"/>
      <c r="F19" s="16"/>
    </row>
    <row r="20" spans="1:7" x14ac:dyDescent="0.25">
      <c r="A20" s="19" t="s">
        <v>121</v>
      </c>
      <c r="B20" s="16"/>
      <c r="C20" s="16"/>
      <c r="D20" s="16"/>
      <c r="E20" s="16"/>
      <c r="F20" s="16"/>
    </row>
    <row r="21" spans="1:7" x14ac:dyDescent="0.25">
      <c r="A21" s="16" t="s">
        <v>215</v>
      </c>
      <c r="B21" s="17">
        <v>9645500</v>
      </c>
      <c r="C21" s="17">
        <v>9367100</v>
      </c>
      <c r="D21" s="17">
        <v>8879400</v>
      </c>
      <c r="E21" s="17">
        <v>9998500</v>
      </c>
      <c r="F21" s="17">
        <v>11477500</v>
      </c>
      <c r="G21" s="13">
        <f>F21/F28</f>
        <v>0.58440897171516581</v>
      </c>
    </row>
    <row r="22" spans="1:7" x14ac:dyDescent="0.25">
      <c r="A22" s="16" t="s">
        <v>214</v>
      </c>
      <c r="B22" s="17">
        <v>4653100</v>
      </c>
      <c r="C22" s="17">
        <v>4482500</v>
      </c>
      <c r="D22" s="17">
        <v>4345900</v>
      </c>
      <c r="E22" s="17">
        <v>4492900</v>
      </c>
      <c r="F22" s="17">
        <v>5512000</v>
      </c>
    </row>
    <row r="23" spans="1:7" x14ac:dyDescent="0.25">
      <c r="A23" s="16" t="s">
        <v>213</v>
      </c>
      <c r="B23" s="17">
        <v>804100</v>
      </c>
      <c r="C23" s="17">
        <v>1073200</v>
      </c>
      <c r="D23" s="17">
        <v>1198800</v>
      </c>
      <c r="E23" s="17">
        <v>1526200</v>
      </c>
      <c r="F23" s="17">
        <v>1677000</v>
      </c>
    </row>
    <row r="24" spans="1:7" x14ac:dyDescent="0.25">
      <c r="A24" s="16" t="s">
        <v>212</v>
      </c>
      <c r="B24" s="17">
        <v>1940300</v>
      </c>
      <c r="C24" s="17">
        <v>1857600</v>
      </c>
      <c r="D24" s="17">
        <v>1725600</v>
      </c>
      <c r="E24" s="17">
        <v>2163700</v>
      </c>
      <c r="F24" s="17">
        <v>2466900</v>
      </c>
    </row>
    <row r="25" spans="1:7" x14ac:dyDescent="0.25">
      <c r="A25" s="16" t="s">
        <v>192</v>
      </c>
      <c r="B25" s="17">
        <v>95100</v>
      </c>
      <c r="C25" s="17">
        <v>95800</v>
      </c>
      <c r="D25" s="17">
        <v>96800</v>
      </c>
      <c r="E25" s="17">
        <v>72200</v>
      </c>
      <c r="F25" s="17">
        <v>109900</v>
      </c>
    </row>
    <row r="26" spans="1:7" x14ac:dyDescent="0.25">
      <c r="A26" s="16" t="s">
        <v>211</v>
      </c>
      <c r="B26" s="17">
        <v>-942400</v>
      </c>
      <c r="C26" s="17">
        <v>-1314800</v>
      </c>
      <c r="D26" s="17">
        <v>-1328000</v>
      </c>
      <c r="E26" s="17">
        <v>-1461500</v>
      </c>
      <c r="F26" s="17">
        <v>-1603800</v>
      </c>
    </row>
    <row r="27" spans="1:7" x14ac:dyDescent="0.25">
      <c r="A27" s="16" t="s">
        <v>190</v>
      </c>
      <c r="B27" s="15" t="s">
        <v>63</v>
      </c>
      <c r="C27" s="15" t="s">
        <v>63</v>
      </c>
      <c r="D27" s="15" t="s">
        <v>63</v>
      </c>
      <c r="E27" s="15" t="s">
        <v>63</v>
      </c>
      <c r="F27" s="15" t="s">
        <v>63</v>
      </c>
    </row>
    <row r="28" spans="1:7" x14ac:dyDescent="0.25">
      <c r="A28" s="16" t="s">
        <v>131</v>
      </c>
      <c r="B28" s="22">
        <v>16195700</v>
      </c>
      <c r="C28" s="22">
        <v>15561400</v>
      </c>
      <c r="D28" s="22">
        <v>14918500</v>
      </c>
      <c r="E28" s="22">
        <v>16792000</v>
      </c>
      <c r="F28" s="22">
        <v>19639500</v>
      </c>
    </row>
    <row r="29" spans="1:7" x14ac:dyDescent="0.25">
      <c r="A29" s="16" t="s">
        <v>2</v>
      </c>
      <c r="B29" s="16"/>
      <c r="C29" s="16"/>
      <c r="D29" s="16"/>
      <c r="E29" s="16"/>
      <c r="F29" s="16"/>
    </row>
    <row r="30" spans="1:7" x14ac:dyDescent="0.25">
      <c r="A30" s="19" t="s">
        <v>200</v>
      </c>
      <c r="B30" s="16"/>
      <c r="C30" s="16"/>
      <c r="D30" s="16"/>
      <c r="E30" s="16"/>
      <c r="F30" s="16"/>
    </row>
    <row r="31" spans="1:7" x14ac:dyDescent="0.25">
      <c r="A31" s="16" t="s">
        <v>215</v>
      </c>
      <c r="B31" s="17">
        <v>6156600</v>
      </c>
      <c r="C31" s="17">
        <v>6264000</v>
      </c>
      <c r="D31" s="17">
        <v>6334500</v>
      </c>
      <c r="E31" s="17">
        <v>6854300</v>
      </c>
      <c r="F31" s="17">
        <v>7469600</v>
      </c>
    </row>
    <row r="32" spans="1:7" x14ac:dyDescent="0.25">
      <c r="A32" s="16" t="s">
        <v>214</v>
      </c>
      <c r="B32" s="17">
        <v>3570900</v>
      </c>
      <c r="C32" s="17">
        <v>3622900</v>
      </c>
      <c r="D32" s="17">
        <v>3663200</v>
      </c>
      <c r="E32" s="17">
        <v>3763000</v>
      </c>
      <c r="F32" s="17">
        <v>4224700</v>
      </c>
    </row>
    <row r="33" spans="1:6" x14ac:dyDescent="0.25">
      <c r="A33" s="16" t="s">
        <v>213</v>
      </c>
      <c r="B33" s="15" t="s">
        <v>63</v>
      </c>
      <c r="C33" s="15" t="s">
        <v>63</v>
      </c>
      <c r="D33" s="15" t="s">
        <v>63</v>
      </c>
      <c r="E33" s="15" t="s">
        <v>63</v>
      </c>
      <c r="F33" s="15" t="s">
        <v>63</v>
      </c>
    </row>
    <row r="34" spans="1:6" x14ac:dyDescent="0.25">
      <c r="A34" s="16" t="s">
        <v>212</v>
      </c>
      <c r="B34" s="17">
        <v>403000</v>
      </c>
      <c r="C34" s="17">
        <v>401400</v>
      </c>
      <c r="D34" s="17">
        <v>322000</v>
      </c>
      <c r="E34" s="17">
        <v>356900</v>
      </c>
      <c r="F34" s="17">
        <v>482600</v>
      </c>
    </row>
    <row r="35" spans="1:6" x14ac:dyDescent="0.25">
      <c r="A35" s="16" t="s">
        <v>192</v>
      </c>
      <c r="B35" s="15" t="s">
        <v>63</v>
      </c>
      <c r="C35" s="15" t="s">
        <v>63</v>
      </c>
      <c r="D35" s="15" t="s">
        <v>63</v>
      </c>
      <c r="E35" s="15" t="s">
        <v>63</v>
      </c>
      <c r="F35" s="15" t="s">
        <v>63</v>
      </c>
    </row>
    <row r="36" spans="1:6" x14ac:dyDescent="0.25">
      <c r="A36" s="16" t="s">
        <v>211</v>
      </c>
      <c r="B36" s="15" t="s">
        <v>63</v>
      </c>
      <c r="C36" s="15" t="s">
        <v>63</v>
      </c>
      <c r="D36" s="15" t="s">
        <v>63</v>
      </c>
      <c r="E36" s="15" t="s">
        <v>63</v>
      </c>
      <c r="F36" s="15" t="s">
        <v>63</v>
      </c>
    </row>
    <row r="37" spans="1:6" x14ac:dyDescent="0.25">
      <c r="A37" s="16" t="s">
        <v>190</v>
      </c>
      <c r="B37" s="15" t="s">
        <v>63</v>
      </c>
      <c r="C37" s="15" t="s">
        <v>63</v>
      </c>
      <c r="D37" s="15" t="s">
        <v>63</v>
      </c>
      <c r="E37" s="15" t="s">
        <v>63</v>
      </c>
      <c r="F37" s="15" t="s">
        <v>63</v>
      </c>
    </row>
    <row r="38" spans="1:6" x14ac:dyDescent="0.25">
      <c r="A38" s="16" t="s">
        <v>131</v>
      </c>
      <c r="B38" s="22">
        <v>10130500</v>
      </c>
      <c r="C38" s="22">
        <v>10288300</v>
      </c>
      <c r="D38" s="22">
        <v>10319700</v>
      </c>
      <c r="E38" s="22">
        <v>10974200</v>
      </c>
      <c r="F38" s="22">
        <v>12176900</v>
      </c>
    </row>
    <row r="39" spans="1:6" x14ac:dyDescent="0.25">
      <c r="A39" s="16" t="s">
        <v>2</v>
      </c>
      <c r="B39" s="16"/>
      <c r="C39" s="16"/>
      <c r="D39" s="16"/>
      <c r="E39" s="16"/>
      <c r="F39" s="16"/>
    </row>
    <row r="40" spans="1:6" x14ac:dyDescent="0.25">
      <c r="A40" s="19" t="s">
        <v>120</v>
      </c>
      <c r="B40" s="16"/>
      <c r="C40" s="16"/>
      <c r="D40" s="16"/>
      <c r="E40" s="16"/>
      <c r="F40" s="16"/>
    </row>
    <row r="41" spans="1:6" x14ac:dyDescent="0.25">
      <c r="A41" s="16" t="s">
        <v>215</v>
      </c>
      <c r="B41" s="17">
        <v>1444000</v>
      </c>
      <c r="C41" s="17">
        <v>1328800</v>
      </c>
      <c r="D41" s="17">
        <v>1507100</v>
      </c>
      <c r="E41" s="17">
        <v>1554700</v>
      </c>
      <c r="F41" s="17">
        <v>1682400</v>
      </c>
    </row>
    <row r="42" spans="1:6" x14ac:dyDescent="0.25">
      <c r="A42" s="16" t="s">
        <v>214</v>
      </c>
      <c r="B42" s="17">
        <v>749800</v>
      </c>
      <c r="C42" s="17">
        <v>597800</v>
      </c>
      <c r="D42" s="17">
        <v>750000</v>
      </c>
      <c r="E42" s="17">
        <v>857900</v>
      </c>
      <c r="F42" s="17">
        <v>953900</v>
      </c>
    </row>
    <row r="43" spans="1:6" x14ac:dyDescent="0.25">
      <c r="A43" s="16" t="s">
        <v>213</v>
      </c>
      <c r="B43" s="17">
        <v>418400</v>
      </c>
      <c r="C43" s="17">
        <v>596400</v>
      </c>
      <c r="D43" s="17">
        <v>611200</v>
      </c>
      <c r="E43" s="17">
        <v>842900</v>
      </c>
      <c r="F43" s="17">
        <v>878700</v>
      </c>
    </row>
    <row r="44" spans="1:6" x14ac:dyDescent="0.25">
      <c r="A44" s="16" t="s">
        <v>212</v>
      </c>
      <c r="B44" s="17">
        <v>71600</v>
      </c>
      <c r="C44" s="17">
        <v>61500</v>
      </c>
      <c r="D44" s="17">
        <v>111100</v>
      </c>
      <c r="E44" s="17">
        <v>168000</v>
      </c>
      <c r="F44" s="17">
        <v>376100</v>
      </c>
    </row>
    <row r="45" spans="1:6" x14ac:dyDescent="0.25">
      <c r="A45" s="16" t="s">
        <v>192</v>
      </c>
      <c r="B45" s="15" t="s">
        <v>63</v>
      </c>
      <c r="C45" s="15" t="s">
        <v>63</v>
      </c>
      <c r="D45" s="15" t="s">
        <v>63</v>
      </c>
      <c r="E45" s="15" t="s">
        <v>63</v>
      </c>
      <c r="F45" s="15" t="s">
        <v>63</v>
      </c>
    </row>
    <row r="46" spans="1:6" x14ac:dyDescent="0.25">
      <c r="A46" s="16" t="s">
        <v>211</v>
      </c>
      <c r="B46" s="15" t="s">
        <v>63</v>
      </c>
      <c r="C46" s="15" t="s">
        <v>63</v>
      </c>
      <c r="D46" s="15" t="s">
        <v>63</v>
      </c>
      <c r="E46" s="15" t="s">
        <v>63</v>
      </c>
      <c r="F46" s="15" t="s">
        <v>63</v>
      </c>
    </row>
    <row r="47" spans="1:6" x14ac:dyDescent="0.25">
      <c r="A47" s="16" t="s">
        <v>190</v>
      </c>
      <c r="B47" s="15" t="s">
        <v>63</v>
      </c>
      <c r="C47" s="15" t="s">
        <v>63</v>
      </c>
      <c r="D47" s="15" t="s">
        <v>63</v>
      </c>
      <c r="E47" s="15" t="s">
        <v>63</v>
      </c>
      <c r="F47" s="15" t="s">
        <v>63</v>
      </c>
    </row>
    <row r="48" spans="1:6" x14ac:dyDescent="0.25">
      <c r="A48" s="16" t="s">
        <v>131</v>
      </c>
      <c r="B48" s="22">
        <v>2683800</v>
      </c>
      <c r="C48" s="22">
        <v>2584500</v>
      </c>
      <c r="D48" s="22">
        <v>2979400</v>
      </c>
      <c r="E48" s="22">
        <v>3423500</v>
      </c>
      <c r="F48" s="22">
        <v>3891100</v>
      </c>
    </row>
    <row r="49" spans="1:6" x14ac:dyDescent="0.25">
      <c r="A49" s="16" t="s">
        <v>2</v>
      </c>
      <c r="B49" s="16"/>
      <c r="C49" s="16"/>
      <c r="D49" s="16"/>
      <c r="E49" s="16"/>
      <c r="F49" s="16"/>
    </row>
    <row r="50" spans="1:6" x14ac:dyDescent="0.25">
      <c r="A50" s="19" t="s">
        <v>119</v>
      </c>
      <c r="B50" s="16"/>
      <c r="C50" s="16"/>
      <c r="D50" s="16"/>
      <c r="E50" s="16"/>
      <c r="F50" s="16"/>
    </row>
    <row r="51" spans="1:6" x14ac:dyDescent="0.25">
      <c r="A51" s="16" t="s">
        <v>215</v>
      </c>
      <c r="B51" s="17">
        <v>-567800</v>
      </c>
      <c r="C51" s="17">
        <v>-568300</v>
      </c>
      <c r="D51" s="17">
        <v>-565000</v>
      </c>
      <c r="E51" s="17">
        <v>-574200</v>
      </c>
      <c r="F51" s="17">
        <v>-650900</v>
      </c>
    </row>
    <row r="52" spans="1:6" x14ac:dyDescent="0.25">
      <c r="A52" s="16" t="s">
        <v>214</v>
      </c>
      <c r="B52" s="17">
        <v>-248100</v>
      </c>
      <c r="C52" s="17">
        <v>-243300</v>
      </c>
      <c r="D52" s="17">
        <v>-289200</v>
      </c>
      <c r="E52" s="17">
        <v>-300900</v>
      </c>
      <c r="F52" s="17">
        <v>-328000</v>
      </c>
    </row>
    <row r="53" spans="1:6" x14ac:dyDescent="0.25">
      <c r="A53" s="16" t="s">
        <v>213</v>
      </c>
      <c r="B53" s="17">
        <v>-90700</v>
      </c>
      <c r="C53" s="17">
        <v>-103300</v>
      </c>
      <c r="D53" s="17">
        <v>-133200</v>
      </c>
      <c r="E53" s="17">
        <v>-146300</v>
      </c>
      <c r="F53" s="17">
        <v>-169300</v>
      </c>
    </row>
    <row r="54" spans="1:6" x14ac:dyDescent="0.25">
      <c r="A54" s="16" t="s">
        <v>212</v>
      </c>
      <c r="B54" s="17">
        <v>-14900</v>
      </c>
      <c r="C54" s="17">
        <v>-30000</v>
      </c>
      <c r="D54" s="17">
        <v>-24000</v>
      </c>
      <c r="E54" s="17">
        <v>-15600</v>
      </c>
      <c r="F54" s="17">
        <v>-51800</v>
      </c>
    </row>
    <row r="55" spans="1:6" x14ac:dyDescent="0.25">
      <c r="A55" s="16" t="s">
        <v>192</v>
      </c>
      <c r="B55" s="17">
        <v>-122600</v>
      </c>
      <c r="C55" s="17">
        <v>-193700</v>
      </c>
      <c r="D55" s="17">
        <v>-196400</v>
      </c>
      <c r="E55" s="17">
        <v>-180800</v>
      </c>
      <c r="F55" s="17">
        <v>-308900</v>
      </c>
    </row>
    <row r="56" spans="1:6" x14ac:dyDescent="0.25">
      <c r="A56" s="16" t="s">
        <v>211</v>
      </c>
      <c r="B56" s="17">
        <v>59700</v>
      </c>
      <c r="C56" s="17">
        <v>66100</v>
      </c>
      <c r="D56" s="17">
        <v>42100</v>
      </c>
      <c r="E56" s="17">
        <v>18700</v>
      </c>
      <c r="F56" s="17">
        <v>112800</v>
      </c>
    </row>
    <row r="57" spans="1:6" x14ac:dyDescent="0.25">
      <c r="A57" s="16" t="s">
        <v>190</v>
      </c>
      <c r="B57" s="15" t="s">
        <v>63</v>
      </c>
      <c r="C57" s="15" t="s">
        <v>63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131</v>
      </c>
      <c r="B58" s="22">
        <v>-984400</v>
      </c>
      <c r="C58" s="22">
        <v>-1072500</v>
      </c>
      <c r="D58" s="22">
        <v>-1165700</v>
      </c>
      <c r="E58" s="22">
        <v>-1199100</v>
      </c>
      <c r="F58" s="22">
        <v>-1396100</v>
      </c>
    </row>
    <row r="59" spans="1:6" x14ac:dyDescent="0.25">
      <c r="A59" s="16" t="s">
        <v>2</v>
      </c>
      <c r="B59" s="16"/>
      <c r="C59" s="16"/>
      <c r="D59" s="16"/>
      <c r="E59" s="16"/>
      <c r="F59" s="16"/>
    </row>
    <row r="60" spans="1:6" x14ac:dyDescent="0.25">
      <c r="A60" s="19" t="s">
        <v>118</v>
      </c>
      <c r="B60" s="16"/>
      <c r="C60" s="16"/>
      <c r="D60" s="16"/>
      <c r="E60" s="16"/>
      <c r="F60" s="16"/>
    </row>
    <row r="61" spans="1:6" x14ac:dyDescent="0.25">
      <c r="A61" s="16" t="s">
        <v>215</v>
      </c>
      <c r="B61" s="17">
        <v>998500</v>
      </c>
      <c r="C61" s="17">
        <v>884900</v>
      </c>
      <c r="D61" s="17">
        <v>1054600</v>
      </c>
      <c r="E61" s="17">
        <v>1102100</v>
      </c>
      <c r="F61" s="17">
        <v>1201000</v>
      </c>
    </row>
    <row r="62" spans="1:6" x14ac:dyDescent="0.25">
      <c r="A62" s="16" t="s">
        <v>214</v>
      </c>
      <c r="B62" s="17">
        <v>569800</v>
      </c>
      <c r="C62" s="17">
        <v>425800</v>
      </c>
      <c r="D62" s="17">
        <v>526100</v>
      </c>
      <c r="E62" s="17">
        <v>620900</v>
      </c>
      <c r="F62" s="17">
        <v>712000</v>
      </c>
    </row>
    <row r="63" spans="1:6" x14ac:dyDescent="0.25">
      <c r="A63" s="16" t="s">
        <v>213</v>
      </c>
      <c r="B63" s="17">
        <v>399600</v>
      </c>
      <c r="C63" s="17">
        <v>583500</v>
      </c>
      <c r="D63" s="17">
        <v>556900</v>
      </c>
      <c r="E63" s="17">
        <v>766600</v>
      </c>
      <c r="F63" s="17">
        <v>787000</v>
      </c>
    </row>
    <row r="64" spans="1:6" x14ac:dyDescent="0.25">
      <c r="A64" s="16" t="s">
        <v>212</v>
      </c>
      <c r="B64" s="17">
        <v>85000</v>
      </c>
      <c r="C64" s="17">
        <v>54100</v>
      </c>
      <c r="D64" s="17">
        <v>105700</v>
      </c>
      <c r="E64" s="17">
        <v>172000</v>
      </c>
      <c r="F64" s="17">
        <v>383800</v>
      </c>
    </row>
    <row r="65" spans="1:6" x14ac:dyDescent="0.25">
      <c r="A65" s="16" t="s">
        <v>192</v>
      </c>
      <c r="B65" s="15" t="s">
        <v>63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211</v>
      </c>
      <c r="B66" s="15" t="s">
        <v>63</v>
      </c>
      <c r="C66" s="15" t="s">
        <v>63</v>
      </c>
      <c r="D66" s="15" t="s">
        <v>63</v>
      </c>
      <c r="E66" s="15" t="s">
        <v>63</v>
      </c>
      <c r="F66" s="15" t="s">
        <v>63</v>
      </c>
    </row>
    <row r="67" spans="1:6" x14ac:dyDescent="0.25">
      <c r="A67" s="16" t="s">
        <v>190</v>
      </c>
      <c r="B67" s="15" t="s">
        <v>63</v>
      </c>
      <c r="C67" s="15" t="s">
        <v>63</v>
      </c>
      <c r="D67" s="15" t="s">
        <v>63</v>
      </c>
      <c r="E67" s="15" t="s">
        <v>63</v>
      </c>
      <c r="F67" s="15" t="s">
        <v>63</v>
      </c>
    </row>
    <row r="68" spans="1:6" x14ac:dyDescent="0.25">
      <c r="A68" s="16" t="s">
        <v>131</v>
      </c>
      <c r="B68" s="22">
        <v>2052900</v>
      </c>
      <c r="C68" s="22">
        <v>1948300</v>
      </c>
      <c r="D68" s="22">
        <v>2243300</v>
      </c>
      <c r="E68" s="22">
        <v>2661600</v>
      </c>
      <c r="F68" s="22">
        <v>3083800</v>
      </c>
    </row>
    <row r="69" spans="1:6" x14ac:dyDescent="0.25">
      <c r="A69" s="16" t="s">
        <v>2</v>
      </c>
      <c r="B69" s="16"/>
      <c r="C69" s="16"/>
      <c r="D69" s="16"/>
      <c r="E69" s="16"/>
      <c r="F69" s="16"/>
    </row>
    <row r="70" spans="1:6" x14ac:dyDescent="0.25">
      <c r="A70" s="19" t="s">
        <v>117</v>
      </c>
      <c r="B70" s="16"/>
      <c r="C70" s="16"/>
      <c r="D70" s="16"/>
      <c r="E70" s="16"/>
      <c r="F70" s="16"/>
    </row>
    <row r="71" spans="1:6" x14ac:dyDescent="0.25">
      <c r="A71" s="16" t="s">
        <v>215</v>
      </c>
      <c r="B71" s="17">
        <v>5700</v>
      </c>
      <c r="C71" s="17">
        <v>-97700</v>
      </c>
      <c r="D71" s="17">
        <v>-7000</v>
      </c>
      <c r="E71" s="17">
        <v>-11200</v>
      </c>
      <c r="F71" s="17">
        <v>-93800</v>
      </c>
    </row>
    <row r="72" spans="1:6" x14ac:dyDescent="0.25">
      <c r="A72" s="16" t="s">
        <v>214</v>
      </c>
      <c r="B72" s="17">
        <v>42400</v>
      </c>
      <c r="C72" s="17">
        <v>-25200</v>
      </c>
      <c r="D72" s="17">
        <v>29700</v>
      </c>
      <c r="E72" s="17">
        <v>77500</v>
      </c>
      <c r="F72" s="17">
        <v>116900</v>
      </c>
    </row>
    <row r="73" spans="1:6" x14ac:dyDescent="0.25">
      <c r="A73" s="16" t="s">
        <v>213</v>
      </c>
      <c r="B73" s="17">
        <v>95300</v>
      </c>
      <c r="C73" s="17">
        <v>136200</v>
      </c>
      <c r="D73" s="17">
        <v>130800</v>
      </c>
      <c r="E73" s="17">
        <v>159600</v>
      </c>
      <c r="F73" s="17">
        <v>193600</v>
      </c>
    </row>
    <row r="74" spans="1:6" x14ac:dyDescent="0.25">
      <c r="A74" s="16" t="s">
        <v>212</v>
      </c>
      <c r="B74" s="17">
        <v>-49200</v>
      </c>
      <c r="C74" s="17">
        <v>-53800</v>
      </c>
      <c r="D74" s="17">
        <v>-108000</v>
      </c>
      <c r="E74" s="17">
        <v>-48800</v>
      </c>
      <c r="F74" s="17">
        <v>-83100</v>
      </c>
    </row>
    <row r="75" spans="1:6" x14ac:dyDescent="0.25">
      <c r="A75" s="16" t="s">
        <v>192</v>
      </c>
      <c r="B75" s="17">
        <v>21100</v>
      </c>
      <c r="C75" s="17">
        <v>27600</v>
      </c>
      <c r="D75" s="17">
        <v>-5000</v>
      </c>
      <c r="E75" s="17">
        <v>-61600</v>
      </c>
      <c r="F75" s="17">
        <v>-128200</v>
      </c>
    </row>
    <row r="76" spans="1:6" x14ac:dyDescent="0.25">
      <c r="A76" s="16" t="s">
        <v>211</v>
      </c>
      <c r="B76" s="15" t="s">
        <v>63</v>
      </c>
      <c r="C76" s="15" t="s">
        <v>63</v>
      </c>
      <c r="D76" s="15" t="s">
        <v>63</v>
      </c>
      <c r="E76" s="15" t="s">
        <v>63</v>
      </c>
      <c r="F76" s="15" t="s">
        <v>63</v>
      </c>
    </row>
    <row r="77" spans="1:6" x14ac:dyDescent="0.25">
      <c r="A77" s="16" t="s">
        <v>190</v>
      </c>
      <c r="B77" s="15" t="s">
        <v>63</v>
      </c>
      <c r="C77" s="15" t="s">
        <v>63</v>
      </c>
      <c r="D77" s="15" t="s">
        <v>63</v>
      </c>
      <c r="E77" s="15" t="s">
        <v>63</v>
      </c>
      <c r="F77" s="15" t="s">
        <v>63</v>
      </c>
    </row>
    <row r="78" spans="1:6" x14ac:dyDescent="0.25">
      <c r="A78" s="16" t="s">
        <v>131</v>
      </c>
      <c r="B78" s="22">
        <v>115300</v>
      </c>
      <c r="C78" s="22">
        <v>-12900</v>
      </c>
      <c r="D78" s="22">
        <v>40500</v>
      </c>
      <c r="E78" s="22">
        <v>115500</v>
      </c>
      <c r="F78" s="22">
        <v>5400</v>
      </c>
    </row>
    <row r="79" spans="1:6" x14ac:dyDescent="0.25">
      <c r="A79" s="16" t="s">
        <v>2</v>
      </c>
      <c r="B79" s="16"/>
      <c r="C79" s="16"/>
      <c r="D79" s="16"/>
      <c r="E79" s="16"/>
      <c r="F79" s="16"/>
    </row>
    <row r="80" spans="1:6" x14ac:dyDescent="0.25">
      <c r="A80" s="19" t="s">
        <v>68</v>
      </c>
      <c r="B80" s="16"/>
      <c r="C80" s="16"/>
      <c r="D80" s="16"/>
      <c r="E80" s="16"/>
      <c r="F80" s="16"/>
    </row>
    <row r="81" spans="1:6" x14ac:dyDescent="0.25">
      <c r="A81" s="16" t="s">
        <v>215</v>
      </c>
      <c r="B81" s="17">
        <v>995500</v>
      </c>
      <c r="C81" s="17">
        <v>985600</v>
      </c>
      <c r="D81" s="17">
        <v>1064500</v>
      </c>
      <c r="E81" s="17">
        <v>1116700</v>
      </c>
      <c r="F81" s="17">
        <v>1296200</v>
      </c>
    </row>
    <row r="82" spans="1:6" x14ac:dyDescent="0.25">
      <c r="A82" s="16" t="s">
        <v>214</v>
      </c>
      <c r="B82" s="17">
        <v>527400</v>
      </c>
      <c r="C82" s="17">
        <v>451000</v>
      </c>
      <c r="D82" s="17">
        <v>496400</v>
      </c>
      <c r="E82" s="17">
        <v>543400</v>
      </c>
      <c r="F82" s="17">
        <v>595700</v>
      </c>
    </row>
    <row r="83" spans="1:6" x14ac:dyDescent="0.25">
      <c r="A83" s="16" t="s">
        <v>213</v>
      </c>
      <c r="B83" s="17">
        <v>373000</v>
      </c>
      <c r="C83" s="17">
        <v>520100</v>
      </c>
      <c r="D83" s="17">
        <v>508500</v>
      </c>
      <c r="E83" s="17">
        <v>682000</v>
      </c>
      <c r="F83" s="17">
        <v>676800</v>
      </c>
    </row>
    <row r="84" spans="1:6" x14ac:dyDescent="0.25">
      <c r="A84" s="16" t="s">
        <v>212</v>
      </c>
      <c r="B84" s="17">
        <v>134700</v>
      </c>
      <c r="C84" s="17">
        <v>104100</v>
      </c>
      <c r="D84" s="17">
        <v>216900</v>
      </c>
      <c r="E84" s="17">
        <v>210200</v>
      </c>
      <c r="F84" s="17">
        <v>274500</v>
      </c>
    </row>
    <row r="85" spans="1:6" x14ac:dyDescent="0.25">
      <c r="A85" s="16" t="s">
        <v>192</v>
      </c>
      <c r="B85" s="17">
        <v>-99300</v>
      </c>
      <c r="C85" s="17">
        <v>-141000</v>
      </c>
      <c r="D85" s="17">
        <v>-89600</v>
      </c>
      <c r="E85" s="17">
        <v>-64200</v>
      </c>
      <c r="F85" s="17">
        <v>-537600</v>
      </c>
    </row>
    <row r="86" spans="1:6" x14ac:dyDescent="0.25">
      <c r="A86" s="16" t="s">
        <v>211</v>
      </c>
      <c r="B86" s="15" t="s">
        <v>63</v>
      </c>
      <c r="C86" s="15" t="s">
        <v>63</v>
      </c>
      <c r="D86" s="15" t="s">
        <v>63</v>
      </c>
      <c r="E86" s="15" t="s">
        <v>63</v>
      </c>
      <c r="F86" s="15" t="s">
        <v>63</v>
      </c>
    </row>
    <row r="87" spans="1:6" x14ac:dyDescent="0.25">
      <c r="A87" s="16" t="s">
        <v>190</v>
      </c>
      <c r="B87" s="15" t="s">
        <v>63</v>
      </c>
      <c r="C87" s="15" t="s">
        <v>63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131</v>
      </c>
      <c r="B88" s="22">
        <v>1931300</v>
      </c>
      <c r="C88" s="22">
        <v>1919800</v>
      </c>
      <c r="D88" s="22">
        <v>2196700</v>
      </c>
      <c r="E88" s="22">
        <v>2488100</v>
      </c>
      <c r="F88" s="22">
        <v>2305600</v>
      </c>
    </row>
    <row r="89" spans="1:6" x14ac:dyDescent="0.25">
      <c r="A89" s="16" t="s">
        <v>2</v>
      </c>
      <c r="B89" s="16"/>
      <c r="C89" s="16"/>
      <c r="D89" s="16"/>
      <c r="E89" s="16"/>
      <c r="F89" s="16"/>
    </row>
    <row r="90" spans="1:6" x14ac:dyDescent="0.25">
      <c r="A90" s="19" t="s">
        <v>65</v>
      </c>
      <c r="B90" s="16"/>
      <c r="C90" s="16"/>
      <c r="D90" s="16"/>
      <c r="E90" s="16"/>
      <c r="F90" s="16"/>
    </row>
    <row r="91" spans="1:6" x14ac:dyDescent="0.25">
      <c r="A91" s="16" t="s">
        <v>215</v>
      </c>
      <c r="B91" s="17">
        <v>38874300</v>
      </c>
      <c r="C91" s="17">
        <v>41228800</v>
      </c>
      <c r="D91" s="17">
        <v>42752700</v>
      </c>
      <c r="E91" s="17">
        <v>46974200</v>
      </c>
      <c r="F91" s="17">
        <v>49761800</v>
      </c>
    </row>
    <row r="92" spans="1:6" x14ac:dyDescent="0.25">
      <c r="A92" s="16" t="s">
        <v>214</v>
      </c>
      <c r="B92" s="17">
        <v>17083400</v>
      </c>
      <c r="C92" s="17">
        <v>18757500</v>
      </c>
      <c r="D92" s="17">
        <v>19765900</v>
      </c>
      <c r="E92" s="17">
        <v>21120200</v>
      </c>
      <c r="F92" s="17">
        <v>22920200</v>
      </c>
    </row>
    <row r="93" spans="1:6" x14ac:dyDescent="0.25">
      <c r="A93" s="16" t="s">
        <v>213</v>
      </c>
      <c r="B93" s="17">
        <v>9543700</v>
      </c>
      <c r="C93" s="17">
        <v>11143500</v>
      </c>
      <c r="D93" s="17">
        <v>12627300</v>
      </c>
      <c r="E93" s="17">
        <v>13873300</v>
      </c>
      <c r="F93" s="17">
        <v>15215800</v>
      </c>
    </row>
    <row r="94" spans="1:6" x14ac:dyDescent="0.25">
      <c r="A94" s="16" t="s">
        <v>212</v>
      </c>
      <c r="B94" s="17">
        <v>1979700</v>
      </c>
      <c r="C94" s="17">
        <v>3123800</v>
      </c>
      <c r="D94" s="17">
        <v>3585900</v>
      </c>
      <c r="E94" s="17">
        <v>4263600</v>
      </c>
      <c r="F94" s="17">
        <v>4520100</v>
      </c>
    </row>
    <row r="95" spans="1:6" x14ac:dyDescent="0.25">
      <c r="A95" s="16" t="s">
        <v>192</v>
      </c>
      <c r="B95" s="17">
        <v>4036500</v>
      </c>
      <c r="C95" s="17">
        <v>5440000</v>
      </c>
      <c r="D95" s="17">
        <v>5987100</v>
      </c>
      <c r="E95" s="17">
        <v>5846500</v>
      </c>
      <c r="F95" s="17">
        <v>6834500</v>
      </c>
    </row>
    <row r="96" spans="1:6" x14ac:dyDescent="0.25">
      <c r="A96" s="16" t="s">
        <v>211</v>
      </c>
      <c r="B96" s="17">
        <v>-2714800</v>
      </c>
      <c r="C96" s="17">
        <v>-3801300</v>
      </c>
      <c r="D96" s="17">
        <v>-3961700</v>
      </c>
      <c r="E96" s="17">
        <v>-4409100</v>
      </c>
      <c r="F96" s="17">
        <v>-5783000</v>
      </c>
    </row>
    <row r="97" spans="1:6" x14ac:dyDescent="0.25">
      <c r="A97" s="16" t="s">
        <v>190</v>
      </c>
      <c r="B97" s="15" t="s">
        <v>63</v>
      </c>
      <c r="C97" s="15" t="s">
        <v>63</v>
      </c>
      <c r="D97" s="15" t="s">
        <v>63</v>
      </c>
      <c r="E97" s="15" t="s">
        <v>63</v>
      </c>
      <c r="F97" s="15" t="s">
        <v>63</v>
      </c>
    </row>
    <row r="98" spans="1:6" x14ac:dyDescent="0.25">
      <c r="A98" s="16" t="s">
        <v>131</v>
      </c>
      <c r="B98" s="22">
        <v>68802800</v>
      </c>
      <c r="C98" s="22">
        <v>75892300</v>
      </c>
      <c r="D98" s="22">
        <v>80757200</v>
      </c>
      <c r="E98" s="22">
        <v>87668700</v>
      </c>
      <c r="F98" s="22">
        <v>93469400</v>
      </c>
    </row>
    <row r="99" spans="1:6" x14ac:dyDescent="0.25">
      <c r="A99" s="16" t="s">
        <v>2</v>
      </c>
      <c r="B99" s="16"/>
      <c r="C99" s="16"/>
      <c r="D99" s="16"/>
      <c r="E99" s="16"/>
      <c r="F99" s="16"/>
    </row>
    <row r="100" spans="1:6" x14ac:dyDescent="0.25">
      <c r="A100" s="19" t="s">
        <v>116</v>
      </c>
      <c r="B100" s="16"/>
      <c r="C100" s="16"/>
      <c r="D100" s="16"/>
      <c r="E100" s="16"/>
      <c r="F100" s="16"/>
    </row>
    <row r="101" spans="1:6" x14ac:dyDescent="0.25">
      <c r="A101" s="16" t="s">
        <v>215</v>
      </c>
      <c r="B101" s="17">
        <v>1316200</v>
      </c>
      <c r="C101" s="17">
        <v>1447000</v>
      </c>
      <c r="D101" s="17">
        <v>1600500</v>
      </c>
      <c r="E101" s="17">
        <v>1747600</v>
      </c>
      <c r="F101" s="17">
        <v>2007200</v>
      </c>
    </row>
    <row r="102" spans="1:6" x14ac:dyDescent="0.25">
      <c r="A102" s="16" t="s">
        <v>214</v>
      </c>
      <c r="B102" s="17">
        <v>734100</v>
      </c>
      <c r="C102" s="17">
        <v>789500</v>
      </c>
      <c r="D102" s="17">
        <v>751100</v>
      </c>
      <c r="E102" s="17">
        <v>690300</v>
      </c>
      <c r="F102" s="17">
        <v>746700</v>
      </c>
    </row>
    <row r="103" spans="1:6" x14ac:dyDescent="0.25">
      <c r="A103" s="16" t="s">
        <v>213</v>
      </c>
      <c r="B103" s="17">
        <v>137800</v>
      </c>
      <c r="C103" s="17">
        <v>183400</v>
      </c>
      <c r="D103" s="17">
        <v>257600</v>
      </c>
      <c r="E103" s="17">
        <v>306000</v>
      </c>
      <c r="F103" s="17">
        <v>355000</v>
      </c>
    </row>
    <row r="104" spans="1:6" x14ac:dyDescent="0.25">
      <c r="A104" s="16" t="s">
        <v>212</v>
      </c>
      <c r="B104" s="17">
        <v>41000</v>
      </c>
      <c r="C104" s="17">
        <v>69500</v>
      </c>
      <c r="D104" s="17">
        <v>72800</v>
      </c>
      <c r="E104" s="17">
        <v>80900</v>
      </c>
      <c r="F104" s="17">
        <v>93000</v>
      </c>
    </row>
    <row r="105" spans="1:6" x14ac:dyDescent="0.25">
      <c r="A105" s="16" t="s">
        <v>192</v>
      </c>
      <c r="B105" s="17">
        <v>400</v>
      </c>
      <c r="C105" s="17">
        <v>600</v>
      </c>
      <c r="D105" s="17">
        <v>800</v>
      </c>
      <c r="E105" s="17">
        <v>900</v>
      </c>
      <c r="F105" s="17">
        <v>900</v>
      </c>
    </row>
    <row r="106" spans="1:6" x14ac:dyDescent="0.25">
      <c r="A106" s="16" t="s">
        <v>211</v>
      </c>
      <c r="B106" s="17">
        <v>57100</v>
      </c>
      <c r="C106" s="17">
        <v>24500</v>
      </c>
      <c r="D106" s="15" t="s">
        <v>63</v>
      </c>
      <c r="E106" s="15" t="s">
        <v>63</v>
      </c>
      <c r="F106" s="15" t="s">
        <v>63</v>
      </c>
    </row>
    <row r="107" spans="1:6" x14ac:dyDescent="0.25">
      <c r="A107" s="16" t="s">
        <v>190</v>
      </c>
      <c r="B107" s="15" t="s">
        <v>63</v>
      </c>
      <c r="C107" s="15" t="s">
        <v>63</v>
      </c>
      <c r="D107" s="15" t="s">
        <v>63</v>
      </c>
      <c r="E107" s="15" t="s">
        <v>63</v>
      </c>
      <c r="F107" s="15" t="s">
        <v>63</v>
      </c>
    </row>
    <row r="108" spans="1:6" x14ac:dyDescent="0.25">
      <c r="A108" s="16" t="s">
        <v>131</v>
      </c>
      <c r="B108" s="22">
        <v>2286600</v>
      </c>
      <c r="C108" s="22">
        <v>2514500</v>
      </c>
      <c r="D108" s="22">
        <v>2682800</v>
      </c>
      <c r="E108" s="22">
        <v>2825700</v>
      </c>
      <c r="F108" s="22">
        <v>3202800</v>
      </c>
    </row>
    <row r="109" spans="1:6" x14ac:dyDescent="0.25">
      <c r="A109" s="16" t="s">
        <v>2</v>
      </c>
      <c r="B109" s="16"/>
      <c r="C109" s="16"/>
      <c r="D109" s="16"/>
      <c r="E109" s="16"/>
      <c r="F109" s="16"/>
    </row>
    <row r="110" spans="1:6" x14ac:dyDescent="0.25">
      <c r="A110" s="19" t="s">
        <v>115</v>
      </c>
      <c r="B110" s="16"/>
      <c r="C110" s="16"/>
      <c r="D110" s="16"/>
      <c r="E110" s="16"/>
      <c r="F110" s="16"/>
    </row>
    <row r="111" spans="1:6" x14ac:dyDescent="0.25">
      <c r="A111" s="16" t="s">
        <v>215</v>
      </c>
      <c r="B111" s="17">
        <v>-2282200</v>
      </c>
      <c r="C111" s="17">
        <v>-2437400</v>
      </c>
      <c r="D111" s="17">
        <v>-2291200</v>
      </c>
      <c r="E111" s="17">
        <v>-2963100</v>
      </c>
      <c r="F111" s="17">
        <v>-4164600</v>
      </c>
    </row>
    <row r="112" spans="1:6" x14ac:dyDescent="0.25">
      <c r="A112" s="16" t="s">
        <v>214</v>
      </c>
      <c r="B112" s="17">
        <v>-2162400</v>
      </c>
      <c r="C112" s="17">
        <v>-2074300</v>
      </c>
      <c r="D112" s="17">
        <v>-2108100</v>
      </c>
      <c r="E112" s="17">
        <v>-1766000</v>
      </c>
      <c r="F112" s="17">
        <v>-2177300</v>
      </c>
    </row>
    <row r="113" spans="1:6" x14ac:dyDescent="0.25">
      <c r="A113" s="16" t="s">
        <v>213</v>
      </c>
      <c r="B113" s="17">
        <v>-1614100</v>
      </c>
      <c r="C113" s="17">
        <v>-1458900</v>
      </c>
      <c r="D113" s="17">
        <v>-1649300</v>
      </c>
      <c r="E113" s="17">
        <v>-1468600</v>
      </c>
      <c r="F113" s="17">
        <v>-1470800</v>
      </c>
    </row>
    <row r="114" spans="1:6" x14ac:dyDescent="0.25">
      <c r="A114" s="16" t="s">
        <v>212</v>
      </c>
      <c r="B114" s="17">
        <v>-289700</v>
      </c>
      <c r="C114" s="17">
        <v>-1005100</v>
      </c>
      <c r="D114" s="17">
        <v>-197000</v>
      </c>
      <c r="E114" s="17">
        <v>-232800</v>
      </c>
      <c r="F114" s="17">
        <v>-69200</v>
      </c>
    </row>
    <row r="115" spans="1:6" x14ac:dyDescent="0.25">
      <c r="A115" s="16" t="s">
        <v>192</v>
      </c>
      <c r="B115" s="17">
        <v>-16300</v>
      </c>
      <c r="C115" s="17">
        <v>-14500</v>
      </c>
      <c r="D115" s="17">
        <v>-16000</v>
      </c>
      <c r="E115" s="17">
        <v>-25500</v>
      </c>
      <c r="F115" s="17">
        <v>-25900</v>
      </c>
    </row>
    <row r="116" spans="1:6" x14ac:dyDescent="0.25">
      <c r="A116" s="16" t="s">
        <v>211</v>
      </c>
      <c r="B116" s="17">
        <v>39200</v>
      </c>
      <c r="C116" s="17">
        <v>20400</v>
      </c>
      <c r="D116" s="17">
        <v>15300</v>
      </c>
      <c r="E116" s="17">
        <v>29200</v>
      </c>
      <c r="F116" s="17">
        <v>28800</v>
      </c>
    </row>
    <row r="117" spans="1:6" x14ac:dyDescent="0.25">
      <c r="A117" s="16" t="s">
        <v>190</v>
      </c>
      <c r="B117" s="15" t="s">
        <v>63</v>
      </c>
      <c r="C117" s="15" t="s">
        <v>63</v>
      </c>
      <c r="D117" s="15" t="s">
        <v>63</v>
      </c>
      <c r="E117" s="15" t="s">
        <v>63</v>
      </c>
      <c r="F117" s="15" t="s">
        <v>63</v>
      </c>
    </row>
    <row r="118" spans="1:6" x14ac:dyDescent="0.25">
      <c r="A118" s="16" t="s">
        <v>131</v>
      </c>
      <c r="B118" s="22">
        <v>-6325500</v>
      </c>
      <c r="C118" s="22">
        <v>-6969800</v>
      </c>
      <c r="D118" s="22">
        <v>-6246300</v>
      </c>
      <c r="E118" s="22">
        <v>-6426800</v>
      </c>
      <c r="F118" s="22">
        <v>-7879000</v>
      </c>
    </row>
    <row r="119" spans="1:6" x14ac:dyDescent="0.25">
      <c r="A119" s="16"/>
    </row>
    <row r="120" spans="1:6" ht="16.2" thickBot="1" x14ac:dyDescent="0.35">
      <c r="A120" s="50" t="s">
        <v>128</v>
      </c>
      <c r="B120" s="5"/>
      <c r="C120" s="5"/>
      <c r="D120" s="5"/>
      <c r="E120" s="5"/>
      <c r="F120" s="5"/>
    </row>
    <row r="121" spans="1:6" x14ac:dyDescent="0.25">
      <c r="A121" s="27" t="s">
        <v>127</v>
      </c>
      <c r="B121" s="26" t="s">
        <v>126</v>
      </c>
      <c r="C121" s="26" t="s">
        <v>125</v>
      </c>
      <c r="D121" s="26" t="s">
        <v>124</v>
      </c>
      <c r="E121" s="26" t="s">
        <v>123</v>
      </c>
      <c r="F121" s="26" t="s">
        <v>189</v>
      </c>
    </row>
    <row r="122" spans="1:6" x14ac:dyDescent="0.25">
      <c r="A122" s="16" t="s">
        <v>74</v>
      </c>
      <c r="B122" s="20">
        <v>43465</v>
      </c>
      <c r="C122" s="20">
        <v>43830</v>
      </c>
      <c r="D122" s="20">
        <v>44196</v>
      </c>
      <c r="E122" s="20">
        <v>44561</v>
      </c>
      <c r="F122" s="20">
        <v>44926</v>
      </c>
    </row>
    <row r="123" spans="1:6" x14ac:dyDescent="0.25">
      <c r="A123" s="16" t="s">
        <v>122</v>
      </c>
      <c r="B123" s="15" t="s">
        <v>0</v>
      </c>
      <c r="C123" s="15" t="s">
        <v>0</v>
      </c>
      <c r="D123" s="15" t="s">
        <v>0</v>
      </c>
      <c r="E123" s="15" t="s">
        <v>0</v>
      </c>
      <c r="F123" s="15" t="s">
        <v>0</v>
      </c>
    </row>
    <row r="124" spans="1:6" x14ac:dyDescent="0.25">
      <c r="A124" s="16" t="s">
        <v>2</v>
      </c>
      <c r="B124" s="16"/>
      <c r="C124" s="16"/>
      <c r="D124" s="16"/>
      <c r="E124" s="16"/>
      <c r="F124" s="16"/>
    </row>
    <row r="125" spans="1:6" x14ac:dyDescent="0.25">
      <c r="A125" s="19" t="s">
        <v>121</v>
      </c>
      <c r="B125" s="16"/>
      <c r="C125" s="16"/>
      <c r="D125" s="16"/>
      <c r="E125" s="16"/>
      <c r="F125" s="16"/>
    </row>
    <row r="126" spans="1:6" x14ac:dyDescent="0.25">
      <c r="A126" s="16" t="s">
        <v>3</v>
      </c>
      <c r="B126" s="17">
        <v>16195700</v>
      </c>
      <c r="C126" s="17">
        <v>15561400</v>
      </c>
      <c r="D126" s="17">
        <v>14918500</v>
      </c>
      <c r="E126" s="17">
        <v>16792000</v>
      </c>
      <c r="F126" s="17">
        <v>19639500</v>
      </c>
    </row>
    <row r="127" spans="1:6" x14ac:dyDescent="0.25">
      <c r="A127" s="16" t="s">
        <v>130</v>
      </c>
      <c r="B127" s="22">
        <v>16195700</v>
      </c>
      <c r="C127" s="22">
        <v>15561400</v>
      </c>
      <c r="D127" s="22">
        <v>14918500</v>
      </c>
      <c r="E127" s="22">
        <v>16792000</v>
      </c>
      <c r="F127" s="22">
        <v>19639500</v>
      </c>
    </row>
    <row r="128" spans="1:6" x14ac:dyDescent="0.25">
      <c r="A128" s="16" t="s">
        <v>2</v>
      </c>
      <c r="B128" s="16"/>
      <c r="C128" s="16"/>
      <c r="D128" s="16"/>
      <c r="E128" s="16"/>
      <c r="F128" s="16"/>
    </row>
    <row r="129" spans="1:6" x14ac:dyDescent="0.25">
      <c r="A129" s="19" t="s">
        <v>120</v>
      </c>
      <c r="B129" s="16"/>
      <c r="C129" s="16"/>
      <c r="D129" s="16"/>
      <c r="E129" s="16"/>
      <c r="F129" s="16"/>
    </row>
    <row r="130" spans="1:6" x14ac:dyDescent="0.25">
      <c r="A130" s="16" t="s">
        <v>3</v>
      </c>
      <c r="B130" s="17">
        <v>2682700</v>
      </c>
      <c r="C130" s="17">
        <v>2592300</v>
      </c>
      <c r="D130" s="17">
        <v>2987700</v>
      </c>
      <c r="E130" s="17">
        <v>3411300</v>
      </c>
      <c r="F130" s="17">
        <v>3482700</v>
      </c>
    </row>
    <row r="131" spans="1:6" x14ac:dyDescent="0.25">
      <c r="A131" s="16" t="s">
        <v>130</v>
      </c>
      <c r="B131" s="22">
        <v>2682700</v>
      </c>
      <c r="C131" s="22">
        <v>2592300</v>
      </c>
      <c r="D131" s="22">
        <v>2987700</v>
      </c>
      <c r="E131" s="22">
        <v>3411300</v>
      </c>
      <c r="F131" s="22">
        <v>3482700</v>
      </c>
    </row>
    <row r="132" spans="1:6" x14ac:dyDescent="0.25">
      <c r="A132" s="16" t="s">
        <v>2</v>
      </c>
      <c r="B132" s="16"/>
      <c r="C132" s="16"/>
      <c r="D132" s="16"/>
      <c r="E132" s="16"/>
      <c r="F132" s="16"/>
    </row>
    <row r="133" spans="1:6" x14ac:dyDescent="0.25">
      <c r="A133" s="19" t="s">
        <v>119</v>
      </c>
      <c r="B133" s="16"/>
      <c r="C133" s="16"/>
      <c r="D133" s="16"/>
      <c r="E133" s="16"/>
      <c r="F133" s="16"/>
    </row>
    <row r="134" spans="1:6" x14ac:dyDescent="0.25">
      <c r="A134" s="16" t="s">
        <v>3</v>
      </c>
      <c r="B134" s="17">
        <v>-984400</v>
      </c>
      <c r="C134" s="17">
        <v>-1072500</v>
      </c>
      <c r="D134" s="17">
        <v>-1165700</v>
      </c>
      <c r="E134" s="17">
        <v>-1199100</v>
      </c>
      <c r="F134" s="17">
        <v>-1396100</v>
      </c>
    </row>
    <row r="135" spans="1:6" x14ac:dyDescent="0.25">
      <c r="A135" s="16" t="s">
        <v>130</v>
      </c>
      <c r="B135" s="22">
        <v>-984400</v>
      </c>
      <c r="C135" s="22">
        <v>-1072500</v>
      </c>
      <c r="D135" s="22">
        <v>-1165700</v>
      </c>
      <c r="E135" s="22">
        <v>-1199100</v>
      </c>
      <c r="F135" s="22">
        <v>-1396100</v>
      </c>
    </row>
    <row r="136" spans="1:6" x14ac:dyDescent="0.25">
      <c r="A136" s="16" t="s">
        <v>2</v>
      </c>
      <c r="B136" s="16"/>
      <c r="C136" s="16"/>
      <c r="D136" s="16"/>
      <c r="E136" s="16"/>
      <c r="F136" s="16"/>
    </row>
    <row r="137" spans="1:6" x14ac:dyDescent="0.25">
      <c r="A137" s="19" t="s">
        <v>118</v>
      </c>
      <c r="B137" s="16"/>
      <c r="C137" s="16"/>
      <c r="D137" s="16"/>
      <c r="E137" s="16"/>
      <c r="F137" s="16"/>
    </row>
    <row r="138" spans="1:6" x14ac:dyDescent="0.25">
      <c r="A138" s="16" t="s">
        <v>3</v>
      </c>
      <c r="B138" s="17">
        <v>1973500</v>
      </c>
      <c r="C138" s="17">
        <v>1834800</v>
      </c>
      <c r="D138" s="17">
        <v>2146100</v>
      </c>
      <c r="E138" s="17">
        <v>2511900</v>
      </c>
      <c r="F138" s="17">
        <v>2420400</v>
      </c>
    </row>
    <row r="139" spans="1:6" x14ac:dyDescent="0.25">
      <c r="A139" s="16" t="s">
        <v>130</v>
      </c>
      <c r="B139" s="22">
        <v>1973500</v>
      </c>
      <c r="C139" s="22">
        <v>1834800</v>
      </c>
      <c r="D139" s="22">
        <v>2146100</v>
      </c>
      <c r="E139" s="22">
        <v>2511900</v>
      </c>
      <c r="F139" s="22">
        <v>2420400</v>
      </c>
    </row>
    <row r="140" spans="1:6" x14ac:dyDescent="0.25">
      <c r="A140" s="16" t="s">
        <v>2</v>
      </c>
      <c r="B140" s="16"/>
      <c r="C140" s="16"/>
      <c r="D140" s="16"/>
      <c r="E140" s="16"/>
      <c r="F140" s="16"/>
    </row>
    <row r="141" spans="1:6" x14ac:dyDescent="0.25">
      <c r="A141" s="19" t="s">
        <v>117</v>
      </c>
      <c r="B141" s="16"/>
      <c r="C141" s="16"/>
      <c r="D141" s="16"/>
      <c r="E141" s="16"/>
      <c r="F141" s="16"/>
    </row>
    <row r="142" spans="1:6" x14ac:dyDescent="0.25">
      <c r="A142" s="16" t="s">
        <v>3</v>
      </c>
      <c r="B142" s="17">
        <v>115300</v>
      </c>
      <c r="C142" s="17">
        <v>-12900</v>
      </c>
      <c r="D142" s="17">
        <v>40500</v>
      </c>
      <c r="E142" s="17">
        <v>115500</v>
      </c>
      <c r="F142" s="17">
        <v>5400</v>
      </c>
    </row>
    <row r="143" spans="1:6" x14ac:dyDescent="0.25">
      <c r="A143" s="16" t="s">
        <v>130</v>
      </c>
      <c r="B143" s="22">
        <v>115300</v>
      </c>
      <c r="C143" s="22">
        <v>-12900</v>
      </c>
      <c r="D143" s="22">
        <v>40500</v>
      </c>
      <c r="E143" s="22">
        <v>115500</v>
      </c>
      <c r="F143" s="22">
        <v>5400</v>
      </c>
    </row>
    <row r="144" spans="1:6" x14ac:dyDescent="0.25">
      <c r="A144" s="16" t="s">
        <v>2</v>
      </c>
      <c r="B144" s="16"/>
      <c r="C144" s="16"/>
      <c r="D144" s="16"/>
      <c r="E144" s="16"/>
      <c r="F144" s="16"/>
    </row>
    <row r="145" spans="1:6" x14ac:dyDescent="0.25">
      <c r="A145" s="19" t="s">
        <v>68</v>
      </c>
      <c r="B145" s="16"/>
      <c r="C145" s="16"/>
      <c r="D145" s="16"/>
      <c r="E145" s="16"/>
      <c r="F145" s="16"/>
    </row>
    <row r="146" spans="1:6" x14ac:dyDescent="0.25">
      <c r="A146" s="16" t="s">
        <v>3</v>
      </c>
      <c r="B146" s="17">
        <v>1923800</v>
      </c>
      <c r="C146" s="17">
        <v>1921100</v>
      </c>
      <c r="D146" s="17">
        <v>2200100</v>
      </c>
      <c r="E146" s="17">
        <v>2488100</v>
      </c>
      <c r="F146" s="17">
        <v>2307200</v>
      </c>
    </row>
    <row r="147" spans="1:6" x14ac:dyDescent="0.25">
      <c r="A147" s="16" t="s">
        <v>130</v>
      </c>
      <c r="B147" s="22">
        <v>1923800</v>
      </c>
      <c r="C147" s="22">
        <v>1921100</v>
      </c>
      <c r="D147" s="22">
        <v>2200100</v>
      </c>
      <c r="E147" s="22">
        <v>2488100</v>
      </c>
      <c r="F147" s="22">
        <v>2307200</v>
      </c>
    </row>
    <row r="148" spans="1:6" x14ac:dyDescent="0.25">
      <c r="A148" s="16" t="s">
        <v>2</v>
      </c>
      <c r="B148" s="16"/>
      <c r="C148" s="16"/>
      <c r="D148" s="16"/>
      <c r="E148" s="16"/>
      <c r="F148" s="16"/>
    </row>
    <row r="149" spans="1:6" x14ac:dyDescent="0.25">
      <c r="A149" s="19" t="s">
        <v>65</v>
      </c>
      <c r="B149" s="16"/>
      <c r="C149" s="16"/>
      <c r="D149" s="16"/>
      <c r="E149" s="16"/>
      <c r="F149" s="16"/>
    </row>
    <row r="150" spans="1:6" x14ac:dyDescent="0.25">
      <c r="A150" s="16" t="s">
        <v>3</v>
      </c>
      <c r="B150" s="15" t="s">
        <v>63</v>
      </c>
      <c r="C150" s="15" t="s">
        <v>63</v>
      </c>
      <c r="D150" s="15" t="s">
        <v>63</v>
      </c>
      <c r="E150" s="17">
        <v>87668700</v>
      </c>
      <c r="F150" s="17">
        <v>93469400</v>
      </c>
    </row>
    <row r="151" spans="1:6" x14ac:dyDescent="0.25">
      <c r="A151" s="16" t="s">
        <v>130</v>
      </c>
      <c r="B151" s="29" t="s">
        <v>63</v>
      </c>
      <c r="C151" s="29" t="s">
        <v>63</v>
      </c>
      <c r="D151" s="29" t="s">
        <v>63</v>
      </c>
      <c r="E151" s="22">
        <v>87668700</v>
      </c>
      <c r="F151" s="22">
        <v>93469400</v>
      </c>
    </row>
    <row r="152" spans="1:6" x14ac:dyDescent="0.25">
      <c r="A152" s="16" t="s">
        <v>2</v>
      </c>
      <c r="B152" s="16"/>
      <c r="C152" s="16"/>
      <c r="D152" s="16"/>
      <c r="E152" s="16"/>
      <c r="F152" s="16"/>
    </row>
    <row r="153" spans="1:6" x14ac:dyDescent="0.25">
      <c r="A153" s="19" t="s">
        <v>116</v>
      </c>
      <c r="B153" s="16"/>
      <c r="C153" s="16"/>
      <c r="D153" s="16"/>
      <c r="E153" s="16"/>
      <c r="F153" s="16"/>
    </row>
    <row r="154" spans="1:6" x14ac:dyDescent="0.25">
      <c r="A154" s="16" t="s">
        <v>3</v>
      </c>
      <c r="B154" s="17">
        <v>2078800</v>
      </c>
      <c r="C154" s="17">
        <v>2429300</v>
      </c>
      <c r="D154" s="17">
        <v>2711500</v>
      </c>
      <c r="E154" s="17">
        <v>2937800</v>
      </c>
      <c r="F154" s="17">
        <v>3155700</v>
      </c>
    </row>
    <row r="155" spans="1:6" x14ac:dyDescent="0.25">
      <c r="A155" s="16" t="s">
        <v>130</v>
      </c>
      <c r="B155" s="22">
        <v>2078800</v>
      </c>
      <c r="C155" s="22">
        <v>2429300</v>
      </c>
      <c r="D155" s="22">
        <v>2711500</v>
      </c>
      <c r="E155" s="22">
        <v>2937800</v>
      </c>
      <c r="F155" s="22">
        <v>3155700</v>
      </c>
    </row>
    <row r="156" spans="1:6" x14ac:dyDescent="0.25">
      <c r="A156" s="16" t="s">
        <v>2</v>
      </c>
      <c r="B156" s="16"/>
      <c r="C156" s="16"/>
      <c r="D156" s="16"/>
      <c r="E156" s="16"/>
      <c r="F156" s="16"/>
    </row>
    <row r="157" spans="1:6" x14ac:dyDescent="0.25">
      <c r="A157" s="19" t="s">
        <v>115</v>
      </c>
      <c r="B157" s="16"/>
      <c r="C157" s="16"/>
      <c r="D157" s="16"/>
      <c r="E157" s="16"/>
      <c r="F157" s="16"/>
    </row>
    <row r="158" spans="1:6" x14ac:dyDescent="0.25">
      <c r="A158" s="16" t="s">
        <v>3</v>
      </c>
      <c r="B158" s="17">
        <v>-6310900</v>
      </c>
      <c r="C158" s="17">
        <v>-6051400</v>
      </c>
      <c r="D158" s="17">
        <v>-6246300</v>
      </c>
      <c r="E158" s="17">
        <v>-6426800</v>
      </c>
      <c r="F158" s="17">
        <v>-7879000</v>
      </c>
    </row>
    <row r="159" spans="1:6" x14ac:dyDescent="0.25">
      <c r="A159" s="16" t="s">
        <v>130</v>
      </c>
      <c r="B159" s="22">
        <v>-6310900</v>
      </c>
      <c r="C159" s="22">
        <v>-6051400</v>
      </c>
      <c r="D159" s="22">
        <v>-6246300</v>
      </c>
      <c r="E159" s="22">
        <v>-6426800</v>
      </c>
      <c r="F159" s="22">
        <v>-7879000</v>
      </c>
    </row>
    <row r="160" spans="1:6" ht="15.6" x14ac:dyDescent="0.3">
      <c r="A160" s="46"/>
      <c r="B160" s="5"/>
      <c r="C160" s="5"/>
      <c r="D160" s="5"/>
      <c r="E160" s="5"/>
      <c r="F160" s="5"/>
    </row>
    <row r="161" spans="1:6" x14ac:dyDescent="0.25">
      <c r="A161" s="14" t="s">
        <v>81</v>
      </c>
    </row>
    <row r="162" spans="1:6" ht="16.2" thickBot="1" x14ac:dyDescent="0.35">
      <c r="A162" s="50" t="s">
        <v>129</v>
      </c>
      <c r="B162" s="5"/>
      <c r="C162" s="5"/>
      <c r="D162" s="5"/>
      <c r="E162" s="5"/>
      <c r="F162" s="5"/>
    </row>
    <row r="163" spans="1:6" x14ac:dyDescent="0.25">
      <c r="A163" s="27" t="s">
        <v>127</v>
      </c>
      <c r="B163" s="26" t="s">
        <v>126</v>
      </c>
      <c r="C163" s="26" t="s">
        <v>125</v>
      </c>
      <c r="D163" s="26" t="s">
        <v>124</v>
      </c>
      <c r="E163" s="26" t="s">
        <v>123</v>
      </c>
      <c r="F163" s="26" t="s">
        <v>189</v>
      </c>
    </row>
    <row r="164" spans="1:6" x14ac:dyDescent="0.25">
      <c r="A164" s="16" t="s">
        <v>74</v>
      </c>
      <c r="B164" s="20">
        <v>43465</v>
      </c>
      <c r="C164" s="20">
        <v>43830</v>
      </c>
      <c r="D164" s="20">
        <v>44196</v>
      </c>
      <c r="E164" s="20">
        <v>44561</v>
      </c>
      <c r="F164" s="20">
        <v>44926</v>
      </c>
    </row>
    <row r="165" spans="1:6" x14ac:dyDescent="0.25">
      <c r="A165" s="16" t="s">
        <v>122</v>
      </c>
      <c r="B165" s="15" t="s">
        <v>0</v>
      </c>
      <c r="C165" s="15" t="s">
        <v>0</v>
      </c>
      <c r="D165" s="15" t="s">
        <v>0</v>
      </c>
      <c r="E165" s="15" t="s">
        <v>0</v>
      </c>
      <c r="F165" s="15" t="s">
        <v>0</v>
      </c>
    </row>
    <row r="166" spans="1:6" x14ac:dyDescent="0.25">
      <c r="A166" s="16" t="s">
        <v>2</v>
      </c>
      <c r="B166" s="16"/>
      <c r="C166" s="16"/>
      <c r="D166" s="16"/>
      <c r="E166" s="16"/>
      <c r="F166" s="16"/>
    </row>
    <row r="167" spans="1:6" x14ac:dyDescent="0.25">
      <c r="A167" s="19" t="s">
        <v>215</v>
      </c>
      <c r="B167" s="16"/>
      <c r="C167" s="16"/>
      <c r="D167" s="16"/>
      <c r="E167" s="16"/>
      <c r="F167" s="16"/>
    </row>
    <row r="168" spans="1:6" x14ac:dyDescent="0.25">
      <c r="A168" s="19" t="s">
        <v>121</v>
      </c>
      <c r="B168" s="22">
        <v>9645500</v>
      </c>
      <c r="C168" s="22">
        <v>9367100</v>
      </c>
      <c r="D168" s="22">
        <v>8879400</v>
      </c>
      <c r="E168" s="22">
        <v>9998500</v>
      </c>
      <c r="F168" s="22">
        <v>11477500</v>
      </c>
    </row>
    <row r="169" spans="1:6" x14ac:dyDescent="0.25">
      <c r="A169" s="19" t="s">
        <v>200</v>
      </c>
      <c r="B169" s="22">
        <v>6156600</v>
      </c>
      <c r="C169" s="22">
        <v>6264000</v>
      </c>
      <c r="D169" s="22">
        <v>6334500</v>
      </c>
      <c r="E169" s="22">
        <v>6854300</v>
      </c>
      <c r="F169" s="22">
        <v>7469600</v>
      </c>
    </row>
    <row r="170" spans="1:6" x14ac:dyDescent="0.25">
      <c r="A170" s="19" t="s">
        <v>120</v>
      </c>
      <c r="B170" s="22">
        <v>1444000</v>
      </c>
      <c r="C170" s="22">
        <v>1328800</v>
      </c>
      <c r="D170" s="22">
        <v>1507100</v>
      </c>
      <c r="E170" s="22">
        <v>1554700</v>
      </c>
      <c r="F170" s="22">
        <v>1682400</v>
      </c>
    </row>
    <row r="171" spans="1:6" x14ac:dyDescent="0.25">
      <c r="A171" s="19" t="s">
        <v>119</v>
      </c>
      <c r="B171" s="22">
        <v>-567800</v>
      </c>
      <c r="C171" s="22">
        <v>-568300</v>
      </c>
      <c r="D171" s="22">
        <v>-565000</v>
      </c>
      <c r="E171" s="22">
        <v>-574200</v>
      </c>
      <c r="F171" s="22">
        <v>-650900</v>
      </c>
    </row>
    <row r="172" spans="1:6" x14ac:dyDescent="0.25">
      <c r="A172" s="19" t="s">
        <v>118</v>
      </c>
      <c r="B172" s="22">
        <v>998500</v>
      </c>
      <c r="C172" s="22">
        <v>884900</v>
      </c>
      <c r="D172" s="22">
        <v>1054600</v>
      </c>
      <c r="E172" s="22">
        <v>1102100</v>
      </c>
      <c r="F172" s="22">
        <v>1201000</v>
      </c>
    </row>
    <row r="173" spans="1:6" x14ac:dyDescent="0.25">
      <c r="A173" s="19" t="s">
        <v>117</v>
      </c>
      <c r="B173" s="22">
        <v>5700</v>
      </c>
      <c r="C173" s="22">
        <v>-97700</v>
      </c>
      <c r="D173" s="22">
        <v>-7000</v>
      </c>
      <c r="E173" s="22">
        <v>-11200</v>
      </c>
      <c r="F173" s="22">
        <v>-93800</v>
      </c>
    </row>
    <row r="174" spans="1:6" x14ac:dyDescent="0.25">
      <c r="A174" s="19" t="s">
        <v>68</v>
      </c>
      <c r="B174" s="22">
        <v>995500</v>
      </c>
      <c r="C174" s="22">
        <v>985600</v>
      </c>
      <c r="D174" s="22">
        <v>1064500</v>
      </c>
      <c r="E174" s="22">
        <v>1116700</v>
      </c>
      <c r="F174" s="22">
        <v>1296200</v>
      </c>
    </row>
    <row r="175" spans="1:6" x14ac:dyDescent="0.25">
      <c r="A175" s="19" t="s">
        <v>65</v>
      </c>
      <c r="B175" s="22">
        <v>38874300</v>
      </c>
      <c r="C175" s="22">
        <v>41228800</v>
      </c>
      <c r="D175" s="22">
        <v>42752700</v>
      </c>
      <c r="E175" s="22">
        <v>46974200</v>
      </c>
      <c r="F175" s="22">
        <v>49761800</v>
      </c>
    </row>
    <row r="176" spans="1:6" x14ac:dyDescent="0.25">
      <c r="A176" s="19" t="s">
        <v>116</v>
      </c>
      <c r="B176" s="22">
        <v>1316200</v>
      </c>
      <c r="C176" s="22">
        <v>1447000</v>
      </c>
      <c r="D176" s="22">
        <v>1600500</v>
      </c>
      <c r="E176" s="22">
        <v>1747600</v>
      </c>
      <c r="F176" s="22">
        <v>2007200</v>
      </c>
    </row>
    <row r="177" spans="1:6" x14ac:dyDescent="0.25">
      <c r="A177" s="19" t="s">
        <v>115</v>
      </c>
      <c r="B177" s="22">
        <v>-2282200</v>
      </c>
      <c r="C177" s="22">
        <v>-2437400</v>
      </c>
      <c r="D177" s="22">
        <v>-2291200</v>
      </c>
      <c r="E177" s="22">
        <v>-2963100</v>
      </c>
      <c r="F177" s="22">
        <v>-4164600</v>
      </c>
    </row>
    <row r="178" spans="1:6" x14ac:dyDescent="0.25">
      <c r="A178" s="16" t="s">
        <v>2</v>
      </c>
      <c r="B178" s="16"/>
      <c r="C178" s="16"/>
      <c r="D178" s="16"/>
      <c r="E178" s="16"/>
      <c r="F178" s="16"/>
    </row>
    <row r="179" spans="1:6" x14ac:dyDescent="0.25">
      <c r="A179" s="19" t="s">
        <v>214</v>
      </c>
      <c r="B179" s="16"/>
      <c r="C179" s="16"/>
      <c r="D179" s="16"/>
      <c r="E179" s="16"/>
      <c r="F179" s="16"/>
    </row>
    <row r="180" spans="1:6" x14ac:dyDescent="0.25">
      <c r="A180" s="19" t="s">
        <v>121</v>
      </c>
      <c r="B180" s="22">
        <v>4653100</v>
      </c>
      <c r="C180" s="22">
        <v>4482500</v>
      </c>
      <c r="D180" s="22">
        <v>4345900</v>
      </c>
      <c r="E180" s="22">
        <v>4492900</v>
      </c>
      <c r="F180" s="22">
        <v>5512000</v>
      </c>
    </row>
    <row r="181" spans="1:6" x14ac:dyDescent="0.25">
      <c r="A181" s="19" t="s">
        <v>200</v>
      </c>
      <c r="B181" s="22">
        <v>3570900</v>
      </c>
      <c r="C181" s="22">
        <v>3622900</v>
      </c>
      <c r="D181" s="22">
        <v>3663200</v>
      </c>
      <c r="E181" s="22">
        <v>3763000</v>
      </c>
      <c r="F181" s="22">
        <v>4224700</v>
      </c>
    </row>
    <row r="182" spans="1:6" x14ac:dyDescent="0.25">
      <c r="A182" s="19" t="s">
        <v>120</v>
      </c>
      <c r="B182" s="22">
        <v>749800</v>
      </c>
      <c r="C182" s="22">
        <v>597800</v>
      </c>
      <c r="D182" s="22">
        <v>750000</v>
      </c>
      <c r="E182" s="22">
        <v>857900</v>
      </c>
      <c r="F182" s="22">
        <v>953900</v>
      </c>
    </row>
    <row r="183" spans="1:6" x14ac:dyDescent="0.25">
      <c r="A183" s="19" t="s">
        <v>119</v>
      </c>
      <c r="B183" s="22">
        <v>-248100</v>
      </c>
      <c r="C183" s="22">
        <v>-243300</v>
      </c>
      <c r="D183" s="22">
        <v>-289200</v>
      </c>
      <c r="E183" s="22">
        <v>-300900</v>
      </c>
      <c r="F183" s="22">
        <v>-328000</v>
      </c>
    </row>
    <row r="184" spans="1:6" x14ac:dyDescent="0.25">
      <c r="A184" s="19" t="s">
        <v>118</v>
      </c>
      <c r="B184" s="22">
        <v>569800</v>
      </c>
      <c r="C184" s="22">
        <v>425800</v>
      </c>
      <c r="D184" s="22">
        <v>526100</v>
      </c>
      <c r="E184" s="22">
        <v>620900</v>
      </c>
      <c r="F184" s="22">
        <v>712000</v>
      </c>
    </row>
    <row r="185" spans="1:6" x14ac:dyDescent="0.25">
      <c r="A185" s="19" t="s">
        <v>117</v>
      </c>
      <c r="B185" s="22">
        <v>42400</v>
      </c>
      <c r="C185" s="22">
        <v>-25200</v>
      </c>
      <c r="D185" s="22">
        <v>29700</v>
      </c>
      <c r="E185" s="22">
        <v>77500</v>
      </c>
      <c r="F185" s="22">
        <v>116900</v>
      </c>
    </row>
    <row r="186" spans="1:6" x14ac:dyDescent="0.25">
      <c r="A186" s="19" t="s">
        <v>68</v>
      </c>
      <c r="B186" s="22">
        <v>527400</v>
      </c>
      <c r="C186" s="22">
        <v>451000</v>
      </c>
      <c r="D186" s="22">
        <v>496400</v>
      </c>
      <c r="E186" s="22">
        <v>543400</v>
      </c>
      <c r="F186" s="22">
        <v>595700</v>
      </c>
    </row>
    <row r="187" spans="1:6" x14ac:dyDescent="0.25">
      <c r="A187" s="19" t="s">
        <v>65</v>
      </c>
      <c r="B187" s="22">
        <v>17083400</v>
      </c>
      <c r="C187" s="22">
        <v>18757500</v>
      </c>
      <c r="D187" s="22">
        <v>19765900</v>
      </c>
      <c r="E187" s="22">
        <v>21120200</v>
      </c>
      <c r="F187" s="22">
        <v>22920200</v>
      </c>
    </row>
    <row r="188" spans="1:6" x14ac:dyDescent="0.25">
      <c r="A188" s="19" t="s">
        <v>116</v>
      </c>
      <c r="B188" s="22">
        <v>734100</v>
      </c>
      <c r="C188" s="22">
        <v>789500</v>
      </c>
      <c r="D188" s="22">
        <v>751100</v>
      </c>
      <c r="E188" s="22">
        <v>690300</v>
      </c>
      <c r="F188" s="22">
        <v>746700</v>
      </c>
    </row>
    <row r="189" spans="1:6" x14ac:dyDescent="0.25">
      <c r="A189" s="19" t="s">
        <v>115</v>
      </c>
      <c r="B189" s="22">
        <v>-2162400</v>
      </c>
      <c r="C189" s="22">
        <v>-2074300</v>
      </c>
      <c r="D189" s="22">
        <v>-2108100</v>
      </c>
      <c r="E189" s="22">
        <v>-1766000</v>
      </c>
      <c r="F189" s="22">
        <v>-2177300</v>
      </c>
    </row>
    <row r="190" spans="1:6" x14ac:dyDescent="0.25">
      <c r="A190" s="16" t="s">
        <v>2</v>
      </c>
      <c r="B190" s="16"/>
      <c r="C190" s="16"/>
      <c r="D190" s="16"/>
      <c r="E190" s="16"/>
      <c r="F190" s="16"/>
    </row>
    <row r="191" spans="1:6" x14ac:dyDescent="0.25">
      <c r="A191" s="19" t="s">
        <v>213</v>
      </c>
      <c r="B191" s="16"/>
      <c r="C191" s="16"/>
      <c r="D191" s="16"/>
      <c r="E191" s="16"/>
      <c r="F191" s="16"/>
    </row>
    <row r="192" spans="1:6" x14ac:dyDescent="0.25">
      <c r="A192" s="19" t="s">
        <v>121</v>
      </c>
      <c r="B192" s="22">
        <v>804100</v>
      </c>
      <c r="C192" s="22">
        <v>1073200</v>
      </c>
      <c r="D192" s="22">
        <v>1198800</v>
      </c>
      <c r="E192" s="22">
        <v>1526200</v>
      </c>
      <c r="F192" s="22">
        <v>1677000</v>
      </c>
    </row>
    <row r="193" spans="1:6" x14ac:dyDescent="0.25">
      <c r="A193" s="19" t="s">
        <v>200</v>
      </c>
      <c r="B193" s="29" t="s">
        <v>63</v>
      </c>
      <c r="C193" s="29" t="s">
        <v>63</v>
      </c>
      <c r="D193" s="29" t="s">
        <v>63</v>
      </c>
      <c r="E193" s="29" t="s">
        <v>63</v>
      </c>
      <c r="F193" s="29" t="s">
        <v>63</v>
      </c>
    </row>
    <row r="194" spans="1:6" x14ac:dyDescent="0.25">
      <c r="A194" s="19" t="s">
        <v>120</v>
      </c>
      <c r="B194" s="22">
        <v>418400</v>
      </c>
      <c r="C194" s="22">
        <v>596400</v>
      </c>
      <c r="D194" s="22">
        <v>611200</v>
      </c>
      <c r="E194" s="22">
        <v>842900</v>
      </c>
      <c r="F194" s="22">
        <v>878700</v>
      </c>
    </row>
    <row r="195" spans="1:6" x14ac:dyDescent="0.25">
      <c r="A195" s="19" t="s">
        <v>119</v>
      </c>
      <c r="B195" s="22">
        <v>-90700</v>
      </c>
      <c r="C195" s="22">
        <v>-103300</v>
      </c>
      <c r="D195" s="22">
        <v>-133200</v>
      </c>
      <c r="E195" s="22">
        <v>-146300</v>
      </c>
      <c r="F195" s="22">
        <v>-169300</v>
      </c>
    </row>
    <row r="196" spans="1:6" x14ac:dyDescent="0.25">
      <c r="A196" s="19" t="s">
        <v>118</v>
      </c>
      <c r="B196" s="22">
        <v>399600</v>
      </c>
      <c r="C196" s="22">
        <v>583500</v>
      </c>
      <c r="D196" s="22">
        <v>556900</v>
      </c>
      <c r="E196" s="22">
        <v>766600</v>
      </c>
      <c r="F196" s="22">
        <v>787000</v>
      </c>
    </row>
    <row r="197" spans="1:6" x14ac:dyDescent="0.25">
      <c r="A197" s="19" t="s">
        <v>117</v>
      </c>
      <c r="B197" s="22">
        <v>95300</v>
      </c>
      <c r="C197" s="22">
        <v>136200</v>
      </c>
      <c r="D197" s="22">
        <v>130800</v>
      </c>
      <c r="E197" s="22">
        <v>159600</v>
      </c>
      <c r="F197" s="22">
        <v>193600</v>
      </c>
    </row>
    <row r="198" spans="1:6" x14ac:dyDescent="0.25">
      <c r="A198" s="19" t="s">
        <v>68</v>
      </c>
      <c r="B198" s="22">
        <v>373000</v>
      </c>
      <c r="C198" s="22">
        <v>520100</v>
      </c>
      <c r="D198" s="22">
        <v>508500</v>
      </c>
      <c r="E198" s="22">
        <v>682000</v>
      </c>
      <c r="F198" s="22">
        <v>676800</v>
      </c>
    </row>
    <row r="199" spans="1:6" x14ac:dyDescent="0.25">
      <c r="A199" s="19" t="s">
        <v>65</v>
      </c>
      <c r="B199" s="22">
        <v>9543700</v>
      </c>
      <c r="C199" s="22">
        <v>11143500</v>
      </c>
      <c r="D199" s="22">
        <v>12627300</v>
      </c>
      <c r="E199" s="22">
        <v>13873300</v>
      </c>
      <c r="F199" s="22">
        <v>15215800</v>
      </c>
    </row>
    <row r="200" spans="1:6" x14ac:dyDescent="0.25">
      <c r="A200" s="19" t="s">
        <v>116</v>
      </c>
      <c r="B200" s="22">
        <v>137800</v>
      </c>
      <c r="C200" s="22">
        <v>183400</v>
      </c>
      <c r="D200" s="22">
        <v>257600</v>
      </c>
      <c r="E200" s="22">
        <v>306000</v>
      </c>
      <c r="F200" s="22">
        <v>355000</v>
      </c>
    </row>
    <row r="201" spans="1:6" x14ac:dyDescent="0.25">
      <c r="A201" s="19" t="s">
        <v>115</v>
      </c>
      <c r="B201" s="22">
        <v>-1614100</v>
      </c>
      <c r="C201" s="22">
        <v>-1458900</v>
      </c>
      <c r="D201" s="22">
        <v>-1649300</v>
      </c>
      <c r="E201" s="22">
        <v>-1468600</v>
      </c>
      <c r="F201" s="22">
        <v>-1470800</v>
      </c>
    </row>
    <row r="202" spans="1:6" x14ac:dyDescent="0.25">
      <c r="A202" s="16" t="s">
        <v>2</v>
      </c>
      <c r="B202" s="16"/>
      <c r="C202" s="16"/>
      <c r="D202" s="16"/>
      <c r="E202" s="16"/>
      <c r="F202" s="16"/>
    </row>
    <row r="203" spans="1:6" x14ac:dyDescent="0.25">
      <c r="A203" s="19" t="s">
        <v>212</v>
      </c>
      <c r="B203" s="16"/>
      <c r="C203" s="16"/>
      <c r="D203" s="16"/>
      <c r="E203" s="16"/>
      <c r="F203" s="16"/>
    </row>
    <row r="204" spans="1:6" x14ac:dyDescent="0.25">
      <c r="A204" s="19" t="s">
        <v>121</v>
      </c>
      <c r="B204" s="22">
        <v>1940300</v>
      </c>
      <c r="C204" s="22">
        <v>1857600</v>
      </c>
      <c r="D204" s="22">
        <v>1725600</v>
      </c>
      <c r="E204" s="22">
        <v>2163700</v>
      </c>
      <c r="F204" s="22">
        <v>2466900</v>
      </c>
    </row>
    <row r="205" spans="1:6" x14ac:dyDescent="0.25">
      <c r="A205" s="19" t="s">
        <v>200</v>
      </c>
      <c r="B205" s="22">
        <v>403000</v>
      </c>
      <c r="C205" s="22">
        <v>401400</v>
      </c>
      <c r="D205" s="22">
        <v>322000</v>
      </c>
      <c r="E205" s="22">
        <v>356900</v>
      </c>
      <c r="F205" s="22">
        <v>482600</v>
      </c>
    </row>
    <row r="206" spans="1:6" x14ac:dyDescent="0.25">
      <c r="A206" s="19" t="s">
        <v>120</v>
      </c>
      <c r="B206" s="22">
        <v>71600</v>
      </c>
      <c r="C206" s="22">
        <v>61500</v>
      </c>
      <c r="D206" s="22">
        <v>111100</v>
      </c>
      <c r="E206" s="22">
        <v>168000</v>
      </c>
      <c r="F206" s="22">
        <v>376100</v>
      </c>
    </row>
    <row r="207" spans="1:6" x14ac:dyDescent="0.25">
      <c r="A207" s="19" t="s">
        <v>119</v>
      </c>
      <c r="B207" s="22">
        <v>-14900</v>
      </c>
      <c r="C207" s="22">
        <v>-30000</v>
      </c>
      <c r="D207" s="22">
        <v>-24000</v>
      </c>
      <c r="E207" s="22">
        <v>-15600</v>
      </c>
      <c r="F207" s="22">
        <v>-51800</v>
      </c>
    </row>
    <row r="208" spans="1:6" x14ac:dyDescent="0.25">
      <c r="A208" s="19" t="s">
        <v>118</v>
      </c>
      <c r="B208" s="22">
        <v>85000</v>
      </c>
      <c r="C208" s="22">
        <v>54100</v>
      </c>
      <c r="D208" s="22">
        <v>105700</v>
      </c>
      <c r="E208" s="22">
        <v>172000</v>
      </c>
      <c r="F208" s="22">
        <v>383800</v>
      </c>
    </row>
    <row r="209" spans="1:6" x14ac:dyDescent="0.25">
      <c r="A209" s="19" t="s">
        <v>117</v>
      </c>
      <c r="B209" s="22">
        <v>-49200</v>
      </c>
      <c r="C209" s="22">
        <v>-53800</v>
      </c>
      <c r="D209" s="22">
        <v>-108000</v>
      </c>
      <c r="E209" s="22">
        <v>-48800</v>
      </c>
      <c r="F209" s="22">
        <v>-83100</v>
      </c>
    </row>
    <row r="210" spans="1:6" x14ac:dyDescent="0.25">
      <c r="A210" s="19" t="s">
        <v>68</v>
      </c>
      <c r="B210" s="22">
        <v>134700</v>
      </c>
      <c r="C210" s="22">
        <v>104100</v>
      </c>
      <c r="D210" s="22">
        <v>216900</v>
      </c>
      <c r="E210" s="22">
        <v>210200</v>
      </c>
      <c r="F210" s="22">
        <v>274500</v>
      </c>
    </row>
    <row r="211" spans="1:6" x14ac:dyDescent="0.25">
      <c r="A211" s="19" t="s">
        <v>65</v>
      </c>
      <c r="B211" s="22">
        <v>1979700</v>
      </c>
      <c r="C211" s="22">
        <v>3123800</v>
      </c>
      <c r="D211" s="22">
        <v>3585900</v>
      </c>
      <c r="E211" s="22">
        <v>4263600</v>
      </c>
      <c r="F211" s="22">
        <v>4520100</v>
      </c>
    </row>
    <row r="212" spans="1:6" x14ac:dyDescent="0.25">
      <c r="A212" s="19" t="s">
        <v>116</v>
      </c>
      <c r="B212" s="22">
        <v>41000</v>
      </c>
      <c r="C212" s="22">
        <v>69500</v>
      </c>
      <c r="D212" s="22">
        <v>72800</v>
      </c>
      <c r="E212" s="22">
        <v>80900</v>
      </c>
      <c r="F212" s="22">
        <v>93000</v>
      </c>
    </row>
    <row r="213" spans="1:6" x14ac:dyDescent="0.25">
      <c r="A213" s="19" t="s">
        <v>115</v>
      </c>
      <c r="B213" s="22">
        <v>-289700</v>
      </c>
      <c r="C213" s="22">
        <v>-1005100</v>
      </c>
      <c r="D213" s="22">
        <v>-197000</v>
      </c>
      <c r="E213" s="22">
        <v>-232800</v>
      </c>
      <c r="F213" s="22">
        <v>-69200</v>
      </c>
    </row>
    <row r="214" spans="1:6" x14ac:dyDescent="0.25">
      <c r="A214" s="16" t="s">
        <v>2</v>
      </c>
      <c r="B214" s="16"/>
      <c r="C214" s="16"/>
      <c r="D214" s="16"/>
      <c r="E214" s="16"/>
      <c r="F214" s="16"/>
    </row>
    <row r="215" spans="1:6" x14ac:dyDescent="0.25">
      <c r="A215" s="19" t="s">
        <v>192</v>
      </c>
      <c r="B215" s="16"/>
      <c r="C215" s="16"/>
      <c r="D215" s="16"/>
      <c r="E215" s="16"/>
      <c r="F215" s="16"/>
    </row>
    <row r="216" spans="1:6" x14ac:dyDescent="0.25">
      <c r="A216" s="19" t="s">
        <v>121</v>
      </c>
      <c r="B216" s="22">
        <v>95100</v>
      </c>
      <c r="C216" s="22">
        <v>95800</v>
      </c>
      <c r="D216" s="22">
        <v>96800</v>
      </c>
      <c r="E216" s="22">
        <v>72200</v>
      </c>
      <c r="F216" s="22">
        <v>109900</v>
      </c>
    </row>
    <row r="217" spans="1:6" x14ac:dyDescent="0.25">
      <c r="A217" s="19" t="s">
        <v>200</v>
      </c>
      <c r="B217" s="29" t="s">
        <v>63</v>
      </c>
      <c r="C217" s="29" t="s">
        <v>63</v>
      </c>
      <c r="D217" s="29" t="s">
        <v>63</v>
      </c>
      <c r="E217" s="29" t="s">
        <v>63</v>
      </c>
      <c r="F217" s="29" t="s">
        <v>63</v>
      </c>
    </row>
    <row r="218" spans="1:6" x14ac:dyDescent="0.25">
      <c r="A218" s="19" t="s">
        <v>120</v>
      </c>
      <c r="B218" s="29" t="s">
        <v>63</v>
      </c>
      <c r="C218" s="29" t="s">
        <v>63</v>
      </c>
      <c r="D218" s="29" t="s">
        <v>63</v>
      </c>
      <c r="E218" s="29" t="s">
        <v>63</v>
      </c>
      <c r="F218" s="29" t="s">
        <v>63</v>
      </c>
    </row>
    <row r="219" spans="1:6" x14ac:dyDescent="0.25">
      <c r="A219" s="19" t="s">
        <v>119</v>
      </c>
      <c r="B219" s="22">
        <v>-122600</v>
      </c>
      <c r="C219" s="22">
        <v>-193700</v>
      </c>
      <c r="D219" s="22">
        <v>-196400</v>
      </c>
      <c r="E219" s="22">
        <v>-180800</v>
      </c>
      <c r="F219" s="22">
        <v>-308900</v>
      </c>
    </row>
    <row r="220" spans="1:6" x14ac:dyDescent="0.25">
      <c r="A220" s="19" t="s">
        <v>118</v>
      </c>
      <c r="B220" s="29" t="s">
        <v>63</v>
      </c>
      <c r="C220" s="29" t="s">
        <v>63</v>
      </c>
      <c r="D220" s="29" t="s">
        <v>63</v>
      </c>
      <c r="E220" s="29" t="s">
        <v>63</v>
      </c>
      <c r="F220" s="29" t="s">
        <v>63</v>
      </c>
    </row>
    <row r="221" spans="1:6" x14ac:dyDescent="0.25">
      <c r="A221" s="19" t="s">
        <v>117</v>
      </c>
      <c r="B221" s="22">
        <v>21100</v>
      </c>
      <c r="C221" s="22">
        <v>27600</v>
      </c>
      <c r="D221" s="22">
        <v>-5000</v>
      </c>
      <c r="E221" s="22">
        <v>-61600</v>
      </c>
      <c r="F221" s="22">
        <v>-128200</v>
      </c>
    </row>
    <row r="222" spans="1:6" x14ac:dyDescent="0.25">
      <c r="A222" s="19" t="s">
        <v>68</v>
      </c>
      <c r="B222" s="22">
        <v>-99300</v>
      </c>
      <c r="C222" s="22">
        <v>-141000</v>
      </c>
      <c r="D222" s="22">
        <v>-89600</v>
      </c>
      <c r="E222" s="22">
        <v>-64200</v>
      </c>
      <c r="F222" s="22">
        <v>-537600</v>
      </c>
    </row>
    <row r="223" spans="1:6" x14ac:dyDescent="0.25">
      <c r="A223" s="19" t="s">
        <v>65</v>
      </c>
      <c r="B223" s="22">
        <v>4036500</v>
      </c>
      <c r="C223" s="22">
        <v>5440000</v>
      </c>
      <c r="D223" s="22">
        <v>5987100</v>
      </c>
      <c r="E223" s="22">
        <v>5846500</v>
      </c>
      <c r="F223" s="22">
        <v>6834500</v>
      </c>
    </row>
    <row r="224" spans="1:6" x14ac:dyDescent="0.25">
      <c r="A224" s="19" t="s">
        <v>116</v>
      </c>
      <c r="B224" s="22">
        <v>400</v>
      </c>
      <c r="C224" s="22">
        <v>600</v>
      </c>
      <c r="D224" s="22">
        <v>800</v>
      </c>
      <c r="E224" s="22">
        <v>900</v>
      </c>
      <c r="F224" s="22">
        <v>900</v>
      </c>
    </row>
    <row r="225" spans="1:6" x14ac:dyDescent="0.25">
      <c r="A225" s="19" t="s">
        <v>115</v>
      </c>
      <c r="B225" s="22">
        <v>-16300</v>
      </c>
      <c r="C225" s="22">
        <v>-14500</v>
      </c>
      <c r="D225" s="22">
        <v>-16000</v>
      </c>
      <c r="E225" s="22">
        <v>-25500</v>
      </c>
      <c r="F225" s="22">
        <v>-25900</v>
      </c>
    </row>
    <row r="226" spans="1:6" x14ac:dyDescent="0.25">
      <c r="A226" s="16" t="s">
        <v>2</v>
      </c>
      <c r="B226" s="16"/>
      <c r="C226" s="16"/>
      <c r="D226" s="16"/>
      <c r="E226" s="16"/>
      <c r="F226" s="16"/>
    </row>
    <row r="227" spans="1:6" x14ac:dyDescent="0.25">
      <c r="A227" s="19" t="s">
        <v>211</v>
      </c>
      <c r="B227" s="16"/>
      <c r="C227" s="16"/>
      <c r="D227" s="16"/>
      <c r="E227" s="16"/>
      <c r="F227" s="16"/>
    </row>
    <row r="228" spans="1:6" x14ac:dyDescent="0.25">
      <c r="A228" s="19" t="s">
        <v>121</v>
      </c>
      <c r="B228" s="22">
        <v>-942400</v>
      </c>
      <c r="C228" s="22">
        <v>-1314800</v>
      </c>
      <c r="D228" s="22">
        <v>-1328000</v>
      </c>
      <c r="E228" s="22">
        <v>-1461500</v>
      </c>
      <c r="F228" s="22">
        <v>-1603800</v>
      </c>
    </row>
    <row r="229" spans="1:6" x14ac:dyDescent="0.25">
      <c r="A229" s="19" t="s">
        <v>200</v>
      </c>
      <c r="B229" s="29" t="s">
        <v>63</v>
      </c>
      <c r="C229" s="29" t="s">
        <v>63</v>
      </c>
      <c r="D229" s="29" t="s">
        <v>63</v>
      </c>
      <c r="E229" s="29" t="s">
        <v>63</v>
      </c>
      <c r="F229" s="29" t="s">
        <v>63</v>
      </c>
    </row>
    <row r="230" spans="1:6" x14ac:dyDescent="0.25">
      <c r="A230" s="19" t="s">
        <v>120</v>
      </c>
      <c r="B230" s="29" t="s">
        <v>63</v>
      </c>
      <c r="C230" s="29" t="s">
        <v>63</v>
      </c>
      <c r="D230" s="29" t="s">
        <v>63</v>
      </c>
      <c r="E230" s="29" t="s">
        <v>63</v>
      </c>
      <c r="F230" s="29" t="s">
        <v>63</v>
      </c>
    </row>
    <row r="231" spans="1:6" x14ac:dyDescent="0.25">
      <c r="A231" s="19" t="s">
        <v>119</v>
      </c>
      <c r="B231" s="22">
        <v>59700</v>
      </c>
      <c r="C231" s="22">
        <v>66100</v>
      </c>
      <c r="D231" s="22">
        <v>42100</v>
      </c>
      <c r="E231" s="22">
        <v>18700</v>
      </c>
      <c r="F231" s="22">
        <v>112800</v>
      </c>
    </row>
    <row r="232" spans="1:6" x14ac:dyDescent="0.25">
      <c r="A232" s="19" t="s">
        <v>118</v>
      </c>
      <c r="B232" s="29" t="s">
        <v>63</v>
      </c>
      <c r="C232" s="29" t="s">
        <v>63</v>
      </c>
      <c r="D232" s="29" t="s">
        <v>63</v>
      </c>
      <c r="E232" s="29" t="s">
        <v>63</v>
      </c>
      <c r="F232" s="29" t="s">
        <v>63</v>
      </c>
    </row>
    <row r="233" spans="1:6" x14ac:dyDescent="0.25">
      <c r="A233" s="19" t="s">
        <v>117</v>
      </c>
      <c r="B233" s="29" t="s">
        <v>63</v>
      </c>
      <c r="C233" s="29" t="s">
        <v>63</v>
      </c>
      <c r="D233" s="29" t="s">
        <v>63</v>
      </c>
      <c r="E233" s="29" t="s">
        <v>63</v>
      </c>
      <c r="F233" s="29" t="s">
        <v>63</v>
      </c>
    </row>
    <row r="234" spans="1:6" x14ac:dyDescent="0.25">
      <c r="A234" s="19" t="s">
        <v>68</v>
      </c>
      <c r="B234" s="29" t="s">
        <v>63</v>
      </c>
      <c r="C234" s="29" t="s">
        <v>63</v>
      </c>
      <c r="D234" s="29" t="s">
        <v>63</v>
      </c>
      <c r="E234" s="29" t="s">
        <v>63</v>
      </c>
      <c r="F234" s="29" t="s">
        <v>63</v>
      </c>
    </row>
    <row r="235" spans="1:6" x14ac:dyDescent="0.25">
      <c r="A235" s="19" t="s">
        <v>65</v>
      </c>
      <c r="B235" s="22">
        <v>-2714800</v>
      </c>
      <c r="C235" s="22">
        <v>-3801300</v>
      </c>
      <c r="D235" s="22">
        <v>-3961700</v>
      </c>
      <c r="E235" s="22">
        <v>-4409100</v>
      </c>
      <c r="F235" s="22">
        <v>-5783000</v>
      </c>
    </row>
    <row r="236" spans="1:6" x14ac:dyDescent="0.25">
      <c r="A236" s="19" t="s">
        <v>116</v>
      </c>
      <c r="B236" s="22">
        <v>57100</v>
      </c>
      <c r="C236" s="22">
        <v>24500</v>
      </c>
      <c r="D236" s="29" t="s">
        <v>63</v>
      </c>
      <c r="E236" s="29" t="s">
        <v>63</v>
      </c>
      <c r="F236" s="29" t="s">
        <v>63</v>
      </c>
    </row>
    <row r="237" spans="1:6" x14ac:dyDescent="0.25">
      <c r="A237" s="19" t="s">
        <v>115</v>
      </c>
      <c r="B237" s="22">
        <v>39200</v>
      </c>
      <c r="C237" s="22">
        <v>20400</v>
      </c>
      <c r="D237" s="22">
        <v>15300</v>
      </c>
      <c r="E237" s="22">
        <v>29200</v>
      </c>
      <c r="F237" s="22">
        <v>28800</v>
      </c>
    </row>
    <row r="238" spans="1:6" x14ac:dyDescent="0.25">
      <c r="A238" s="16" t="s">
        <v>2</v>
      </c>
      <c r="B238" s="16"/>
      <c r="C238" s="16"/>
      <c r="D238" s="16"/>
      <c r="E238" s="16"/>
      <c r="F238" s="16"/>
    </row>
    <row r="239" spans="1:6" x14ac:dyDescent="0.25">
      <c r="A239" s="19" t="s">
        <v>190</v>
      </c>
      <c r="B239" s="16"/>
      <c r="C239" s="16"/>
      <c r="D239" s="16"/>
      <c r="E239" s="16"/>
      <c r="F239" s="16"/>
    </row>
    <row r="240" spans="1:6" x14ac:dyDescent="0.25">
      <c r="A240" s="19" t="s">
        <v>121</v>
      </c>
      <c r="B240" s="29" t="s">
        <v>63</v>
      </c>
      <c r="C240" s="29" t="s">
        <v>63</v>
      </c>
      <c r="D240" s="29" t="s">
        <v>63</v>
      </c>
      <c r="E240" s="29" t="s">
        <v>63</v>
      </c>
      <c r="F240" s="29" t="s">
        <v>63</v>
      </c>
    </row>
    <row r="241" spans="1:6" x14ac:dyDescent="0.25">
      <c r="A241" s="19" t="s">
        <v>200</v>
      </c>
      <c r="B241" s="29" t="s">
        <v>63</v>
      </c>
      <c r="C241" s="29" t="s">
        <v>63</v>
      </c>
      <c r="D241" s="29" t="s">
        <v>63</v>
      </c>
      <c r="E241" s="29" t="s">
        <v>63</v>
      </c>
      <c r="F241" s="29" t="s">
        <v>63</v>
      </c>
    </row>
    <row r="242" spans="1:6" x14ac:dyDescent="0.25">
      <c r="A242" s="19" t="s">
        <v>120</v>
      </c>
      <c r="B242" s="29" t="s">
        <v>63</v>
      </c>
      <c r="C242" s="29" t="s">
        <v>63</v>
      </c>
      <c r="D242" s="29" t="s">
        <v>63</v>
      </c>
      <c r="E242" s="29" t="s">
        <v>63</v>
      </c>
      <c r="F242" s="29" t="s">
        <v>63</v>
      </c>
    </row>
    <row r="243" spans="1:6" x14ac:dyDescent="0.25">
      <c r="A243" s="19" t="s">
        <v>119</v>
      </c>
      <c r="B243" s="29" t="s">
        <v>63</v>
      </c>
      <c r="C243" s="29" t="s">
        <v>63</v>
      </c>
      <c r="D243" s="29" t="s">
        <v>63</v>
      </c>
      <c r="E243" s="29" t="s">
        <v>63</v>
      </c>
      <c r="F243" s="29" t="s">
        <v>63</v>
      </c>
    </row>
    <row r="244" spans="1:6" x14ac:dyDescent="0.25">
      <c r="A244" s="19" t="s">
        <v>118</v>
      </c>
      <c r="B244" s="29" t="s">
        <v>63</v>
      </c>
      <c r="C244" s="29" t="s">
        <v>63</v>
      </c>
      <c r="D244" s="29" t="s">
        <v>63</v>
      </c>
      <c r="E244" s="29" t="s">
        <v>63</v>
      </c>
      <c r="F244" s="29" t="s">
        <v>63</v>
      </c>
    </row>
    <row r="245" spans="1:6" x14ac:dyDescent="0.25">
      <c r="A245" s="19" t="s">
        <v>117</v>
      </c>
      <c r="B245" s="29" t="s">
        <v>63</v>
      </c>
      <c r="C245" s="29" t="s">
        <v>63</v>
      </c>
      <c r="D245" s="29" t="s">
        <v>63</v>
      </c>
      <c r="E245" s="29" t="s">
        <v>63</v>
      </c>
      <c r="F245" s="29" t="s">
        <v>63</v>
      </c>
    </row>
    <row r="246" spans="1:6" x14ac:dyDescent="0.25">
      <c r="A246" s="19" t="s">
        <v>68</v>
      </c>
      <c r="B246" s="29" t="s">
        <v>63</v>
      </c>
      <c r="C246" s="29" t="s">
        <v>63</v>
      </c>
      <c r="D246" s="29" t="s">
        <v>63</v>
      </c>
      <c r="E246" s="29" t="s">
        <v>63</v>
      </c>
      <c r="F246" s="29" t="s">
        <v>63</v>
      </c>
    </row>
    <row r="247" spans="1:6" x14ac:dyDescent="0.25">
      <c r="A247" s="19" t="s">
        <v>65</v>
      </c>
      <c r="B247" s="29" t="s">
        <v>63</v>
      </c>
      <c r="C247" s="29" t="s">
        <v>63</v>
      </c>
      <c r="D247" s="29" t="s">
        <v>63</v>
      </c>
      <c r="E247" s="29" t="s">
        <v>63</v>
      </c>
      <c r="F247" s="29" t="s">
        <v>63</v>
      </c>
    </row>
    <row r="248" spans="1:6" x14ac:dyDescent="0.25">
      <c r="A248" s="19" t="s">
        <v>116</v>
      </c>
      <c r="B248" s="29" t="s">
        <v>63</v>
      </c>
      <c r="C248" s="29" t="s">
        <v>63</v>
      </c>
      <c r="D248" s="29" t="s">
        <v>63</v>
      </c>
      <c r="E248" s="29" t="s">
        <v>63</v>
      </c>
      <c r="F248" s="29" t="s">
        <v>63</v>
      </c>
    </row>
    <row r="249" spans="1:6" x14ac:dyDescent="0.25">
      <c r="A249" s="19" t="s">
        <v>115</v>
      </c>
      <c r="B249" s="29" t="s">
        <v>63</v>
      </c>
      <c r="C249" s="29" t="s">
        <v>63</v>
      </c>
      <c r="D249" s="29" t="s">
        <v>63</v>
      </c>
      <c r="E249" s="29" t="s">
        <v>63</v>
      </c>
      <c r="F249" s="29" t="s">
        <v>63</v>
      </c>
    </row>
    <row r="250" spans="1:6" x14ac:dyDescent="0.25">
      <c r="A250" s="16"/>
    </row>
    <row r="251" spans="1:6" ht="16.2" thickBot="1" x14ac:dyDescent="0.35">
      <c r="A251" s="50" t="s">
        <v>128</v>
      </c>
      <c r="B251" s="5"/>
      <c r="C251" s="5"/>
      <c r="D251" s="5"/>
      <c r="E251" s="5"/>
      <c r="F251" s="5"/>
    </row>
    <row r="252" spans="1:6" x14ac:dyDescent="0.25">
      <c r="A252" s="27" t="s">
        <v>127</v>
      </c>
      <c r="B252" s="26" t="s">
        <v>126</v>
      </c>
      <c r="C252" s="26" t="s">
        <v>125</v>
      </c>
      <c r="D252" s="26" t="s">
        <v>124</v>
      </c>
      <c r="E252" s="26" t="s">
        <v>123</v>
      </c>
      <c r="F252" s="26" t="s">
        <v>189</v>
      </c>
    </row>
    <row r="253" spans="1:6" x14ac:dyDescent="0.25">
      <c r="A253" s="16" t="s">
        <v>74</v>
      </c>
      <c r="B253" s="20">
        <v>43465</v>
      </c>
      <c r="C253" s="20">
        <v>43830</v>
      </c>
      <c r="D253" s="20">
        <v>44196</v>
      </c>
      <c r="E253" s="20">
        <v>44561</v>
      </c>
      <c r="F253" s="20">
        <v>44926</v>
      </c>
    </row>
    <row r="254" spans="1:6" x14ac:dyDescent="0.25">
      <c r="A254" s="16" t="s">
        <v>122</v>
      </c>
      <c r="B254" s="15" t="s">
        <v>0</v>
      </c>
      <c r="C254" s="15" t="s">
        <v>0</v>
      </c>
      <c r="D254" s="15" t="s">
        <v>0</v>
      </c>
      <c r="E254" s="15" t="s">
        <v>0</v>
      </c>
      <c r="F254" s="15" t="s">
        <v>0</v>
      </c>
    </row>
    <row r="255" spans="1:6" x14ac:dyDescent="0.25">
      <c r="A255" s="16" t="s">
        <v>2</v>
      </c>
      <c r="B255" s="16"/>
      <c r="C255" s="16"/>
      <c r="D255" s="16"/>
      <c r="E255" s="16"/>
      <c r="F255" s="16"/>
    </row>
    <row r="256" spans="1:6" x14ac:dyDescent="0.25">
      <c r="A256" s="19" t="s">
        <v>3</v>
      </c>
      <c r="B256" s="16"/>
      <c r="C256" s="16"/>
      <c r="D256" s="16"/>
      <c r="E256" s="16"/>
      <c r="F256" s="16"/>
    </row>
    <row r="257" spans="1:6" x14ac:dyDescent="0.25">
      <c r="A257" s="19" t="s">
        <v>121</v>
      </c>
      <c r="B257" s="22">
        <v>16195700</v>
      </c>
      <c r="C257" s="22">
        <v>15561400</v>
      </c>
      <c r="D257" s="22">
        <v>14918500</v>
      </c>
      <c r="E257" s="22">
        <v>16792000</v>
      </c>
      <c r="F257" s="22">
        <v>19639500</v>
      </c>
    </row>
    <row r="258" spans="1:6" x14ac:dyDescent="0.25">
      <c r="A258" s="19" t="s">
        <v>120</v>
      </c>
      <c r="B258" s="22">
        <v>2682700</v>
      </c>
      <c r="C258" s="22">
        <v>2592300</v>
      </c>
      <c r="D258" s="22">
        <v>2987700</v>
      </c>
      <c r="E258" s="22">
        <v>3411300</v>
      </c>
      <c r="F258" s="22">
        <v>3482700</v>
      </c>
    </row>
    <row r="259" spans="1:6" x14ac:dyDescent="0.25">
      <c r="A259" s="19" t="s">
        <v>119</v>
      </c>
      <c r="B259" s="22">
        <v>-984400</v>
      </c>
      <c r="C259" s="22">
        <v>-1072500</v>
      </c>
      <c r="D259" s="22">
        <v>-1165700</v>
      </c>
      <c r="E259" s="22">
        <v>-1199100</v>
      </c>
      <c r="F259" s="22">
        <v>-1396100</v>
      </c>
    </row>
    <row r="260" spans="1:6" x14ac:dyDescent="0.25">
      <c r="A260" s="19" t="s">
        <v>118</v>
      </c>
      <c r="B260" s="22">
        <v>1973500</v>
      </c>
      <c r="C260" s="22">
        <v>1834800</v>
      </c>
      <c r="D260" s="22">
        <v>2146100</v>
      </c>
      <c r="E260" s="22">
        <v>2511900</v>
      </c>
      <c r="F260" s="22">
        <v>2420400</v>
      </c>
    </row>
    <row r="261" spans="1:6" x14ac:dyDescent="0.25">
      <c r="A261" s="19" t="s">
        <v>117</v>
      </c>
      <c r="B261" s="22">
        <v>115300</v>
      </c>
      <c r="C261" s="22">
        <v>-12900</v>
      </c>
      <c r="D261" s="22">
        <v>40500</v>
      </c>
      <c r="E261" s="22">
        <v>115500</v>
      </c>
      <c r="F261" s="22">
        <v>5400</v>
      </c>
    </row>
    <row r="262" spans="1:6" x14ac:dyDescent="0.25">
      <c r="A262" s="19" t="s">
        <v>68</v>
      </c>
      <c r="B262" s="22">
        <v>1923800</v>
      </c>
      <c r="C262" s="22">
        <v>1921100</v>
      </c>
      <c r="D262" s="22">
        <v>2200100</v>
      </c>
      <c r="E262" s="22">
        <v>2488100</v>
      </c>
      <c r="F262" s="22">
        <v>2307200</v>
      </c>
    </row>
    <row r="263" spans="1:6" x14ac:dyDescent="0.25">
      <c r="A263" s="19" t="s">
        <v>65</v>
      </c>
      <c r="B263" s="29" t="s">
        <v>63</v>
      </c>
      <c r="C263" s="29" t="s">
        <v>63</v>
      </c>
      <c r="D263" s="29" t="s">
        <v>63</v>
      </c>
      <c r="E263" s="22">
        <v>87668700</v>
      </c>
      <c r="F263" s="22">
        <v>93469400</v>
      </c>
    </row>
    <row r="264" spans="1:6" x14ac:dyDescent="0.25">
      <c r="A264" s="19" t="s">
        <v>116</v>
      </c>
      <c r="B264" s="22">
        <v>2078800</v>
      </c>
      <c r="C264" s="22">
        <v>2429300</v>
      </c>
      <c r="D264" s="22">
        <v>2711500</v>
      </c>
      <c r="E264" s="22">
        <v>2937800</v>
      </c>
      <c r="F264" s="22">
        <v>3155700</v>
      </c>
    </row>
    <row r="265" spans="1:6" x14ac:dyDescent="0.25">
      <c r="A265" s="19" t="s">
        <v>115</v>
      </c>
      <c r="B265" s="22">
        <v>-6310900</v>
      </c>
      <c r="C265" s="22">
        <v>-6051400</v>
      </c>
      <c r="D265" s="22">
        <v>-6246300</v>
      </c>
      <c r="E265" s="22">
        <v>-6426800</v>
      </c>
      <c r="F265" s="22">
        <v>-7879000</v>
      </c>
    </row>
    <row r="266" spans="1:6" x14ac:dyDescent="0.25">
      <c r="A266" s="14"/>
    </row>
    <row r="267" spans="1:6" ht="178.5" customHeight="1" x14ac:dyDescent="0.3">
      <c r="A267" s="46" t="s">
        <v>62</v>
      </c>
      <c r="B267" s="5"/>
      <c r="C267" s="5"/>
      <c r="D267" s="5"/>
      <c r="E267" s="5"/>
      <c r="F267" s="5"/>
    </row>
  </sheetData>
  <mergeCells count="9">
    <mergeCell ref="A251:F251"/>
    <mergeCell ref="A267:F267"/>
    <mergeCell ref="A2:L2"/>
    <mergeCell ref="A1:D1"/>
    <mergeCell ref="A13:F13"/>
    <mergeCell ref="A15:F15"/>
    <mergeCell ref="A120:F120"/>
    <mergeCell ref="A160:F160"/>
    <mergeCell ref="A162:F162"/>
  </mergeCells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204DE-22DD-4503-92DC-3D600F9E70E0}">
  <dimension ref="A1:L201"/>
  <sheetViews>
    <sheetView zoomScaleNormal="100" workbookViewId="0">
      <selection activeCell="I21" sqref="I21"/>
    </sheetView>
  </sheetViews>
  <sheetFormatPr defaultRowHeight="13.2" x14ac:dyDescent="0.25"/>
  <cols>
    <col min="1" max="1" width="48.5546875" style="13" customWidth="1"/>
    <col min="2" max="6" width="16.33203125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97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96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7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7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7" x14ac:dyDescent="0.25">
      <c r="A19" s="16" t="s">
        <v>2</v>
      </c>
      <c r="B19" s="16"/>
      <c r="C19" s="16"/>
      <c r="D19" s="16"/>
      <c r="E19" s="16"/>
      <c r="F19" s="16"/>
    </row>
    <row r="20" spans="1:7" x14ac:dyDescent="0.25">
      <c r="A20" s="19" t="s">
        <v>121</v>
      </c>
      <c r="B20" s="16"/>
      <c r="C20" s="16"/>
      <c r="D20" s="16"/>
      <c r="E20" s="16"/>
      <c r="F20" s="16"/>
    </row>
    <row r="21" spans="1:7" x14ac:dyDescent="0.25">
      <c r="A21" s="16" t="s">
        <v>219</v>
      </c>
      <c r="B21" s="17">
        <v>5310000</v>
      </c>
      <c r="C21" s="17">
        <v>5164000</v>
      </c>
      <c r="D21" s="17">
        <v>5188000</v>
      </c>
      <c r="E21" s="17">
        <v>5754000</v>
      </c>
      <c r="F21" s="17">
        <v>6782000</v>
      </c>
      <c r="G21" s="13">
        <f>F21/F25</f>
        <v>0.85598889309604953</v>
      </c>
    </row>
    <row r="22" spans="1:7" x14ac:dyDescent="0.25">
      <c r="A22" s="16" t="s">
        <v>218</v>
      </c>
      <c r="B22" s="17">
        <v>1138000</v>
      </c>
      <c r="C22" s="17">
        <v>1184000</v>
      </c>
      <c r="D22" s="17">
        <v>1132000</v>
      </c>
      <c r="E22" s="17">
        <v>1220000</v>
      </c>
      <c r="F22" s="17">
        <v>1141000</v>
      </c>
    </row>
    <row r="23" spans="1:7" x14ac:dyDescent="0.25">
      <c r="A23" s="16" t="s">
        <v>217</v>
      </c>
      <c r="B23" s="17">
        <v>29000</v>
      </c>
      <c r="C23" s="17">
        <v>-12000</v>
      </c>
      <c r="D23" s="15" t="s">
        <v>63</v>
      </c>
      <c r="E23" s="15" t="s">
        <v>63</v>
      </c>
      <c r="F23" s="15" t="s">
        <v>63</v>
      </c>
    </row>
    <row r="24" spans="1:7" x14ac:dyDescent="0.25">
      <c r="A24" s="16" t="s">
        <v>190</v>
      </c>
      <c r="B24" s="15" t="s">
        <v>63</v>
      </c>
      <c r="C24" s="15" t="s">
        <v>63</v>
      </c>
      <c r="D24" s="15" t="s">
        <v>63</v>
      </c>
      <c r="E24" s="15" t="s">
        <v>63</v>
      </c>
      <c r="F24" s="15" t="s">
        <v>63</v>
      </c>
    </row>
    <row r="25" spans="1:7" x14ac:dyDescent="0.25">
      <c r="A25" s="16" t="s">
        <v>131</v>
      </c>
      <c r="B25" s="22">
        <v>6477000</v>
      </c>
      <c r="C25" s="22">
        <v>6336000</v>
      </c>
      <c r="D25" s="22">
        <v>6320000</v>
      </c>
      <c r="E25" s="22">
        <v>6974000</v>
      </c>
      <c r="F25" s="22">
        <v>7923000</v>
      </c>
    </row>
    <row r="26" spans="1:7" x14ac:dyDescent="0.25">
      <c r="A26" s="16" t="s">
        <v>2</v>
      </c>
      <c r="B26" s="16"/>
      <c r="C26" s="16"/>
      <c r="D26" s="16"/>
      <c r="E26" s="16"/>
      <c r="F26" s="16"/>
    </row>
    <row r="27" spans="1:7" x14ac:dyDescent="0.25">
      <c r="A27" s="19" t="s">
        <v>216</v>
      </c>
      <c r="B27" s="16"/>
      <c r="C27" s="16"/>
      <c r="D27" s="16"/>
      <c r="E27" s="16"/>
      <c r="F27" s="16"/>
    </row>
    <row r="28" spans="1:7" x14ac:dyDescent="0.25">
      <c r="A28" s="16" t="s">
        <v>219</v>
      </c>
      <c r="B28" s="15" t="s">
        <v>63</v>
      </c>
      <c r="C28" s="17">
        <v>1442000</v>
      </c>
      <c r="D28" s="17">
        <v>1499000</v>
      </c>
      <c r="E28" s="17">
        <v>1526000</v>
      </c>
      <c r="F28" s="17">
        <v>1561000</v>
      </c>
    </row>
    <row r="29" spans="1:7" x14ac:dyDescent="0.25">
      <c r="A29" s="16" t="s">
        <v>218</v>
      </c>
      <c r="B29" s="15" t="s">
        <v>63</v>
      </c>
      <c r="C29" s="17">
        <v>400000</v>
      </c>
      <c r="D29" s="17">
        <v>385000</v>
      </c>
      <c r="E29" s="17">
        <v>476000</v>
      </c>
      <c r="F29" s="17">
        <v>411000</v>
      </c>
    </row>
    <row r="30" spans="1:7" x14ac:dyDescent="0.25">
      <c r="A30" s="16" t="s">
        <v>217</v>
      </c>
      <c r="B30" s="15" t="s">
        <v>63</v>
      </c>
      <c r="C30" s="17">
        <v>19000</v>
      </c>
      <c r="D30" s="17">
        <v>23000</v>
      </c>
      <c r="E30" s="17">
        <v>7000</v>
      </c>
      <c r="F30" s="17">
        <v>-8000</v>
      </c>
    </row>
    <row r="31" spans="1:7" x14ac:dyDescent="0.25">
      <c r="A31" s="16" t="s">
        <v>190</v>
      </c>
      <c r="B31" s="15" t="s">
        <v>63</v>
      </c>
      <c r="C31" s="15" t="s">
        <v>63</v>
      </c>
      <c r="D31" s="15" t="s">
        <v>63</v>
      </c>
      <c r="E31" s="15" t="s">
        <v>63</v>
      </c>
      <c r="F31" s="15" t="s">
        <v>63</v>
      </c>
    </row>
    <row r="32" spans="1:7" x14ac:dyDescent="0.25">
      <c r="A32" s="16" t="s">
        <v>131</v>
      </c>
      <c r="B32" s="29" t="s">
        <v>63</v>
      </c>
      <c r="C32" s="22">
        <v>1861000</v>
      </c>
      <c r="D32" s="22">
        <v>1907000</v>
      </c>
      <c r="E32" s="22">
        <v>2009000</v>
      </c>
      <c r="F32" s="22">
        <v>1964000</v>
      </c>
    </row>
    <row r="33" spans="1:6" x14ac:dyDescent="0.25">
      <c r="A33" s="16" t="s">
        <v>2</v>
      </c>
      <c r="B33" s="16"/>
      <c r="C33" s="16"/>
      <c r="D33" s="16"/>
      <c r="E33" s="16"/>
      <c r="F33" s="16"/>
    </row>
    <row r="34" spans="1:6" x14ac:dyDescent="0.25">
      <c r="A34" s="19" t="s">
        <v>120</v>
      </c>
      <c r="B34" s="16"/>
      <c r="C34" s="16"/>
      <c r="D34" s="16"/>
      <c r="E34" s="16"/>
      <c r="F34" s="16"/>
    </row>
    <row r="35" spans="1:6" x14ac:dyDescent="0.25">
      <c r="A35" s="16" t="s">
        <v>219</v>
      </c>
      <c r="B35" s="17">
        <v>968000</v>
      </c>
      <c r="C35" s="17">
        <v>890000</v>
      </c>
      <c r="D35" s="17">
        <v>877000</v>
      </c>
      <c r="E35" s="17">
        <v>876000</v>
      </c>
      <c r="F35" s="17">
        <v>901000</v>
      </c>
    </row>
    <row r="36" spans="1:6" x14ac:dyDescent="0.25">
      <c r="A36" s="16" t="s">
        <v>218</v>
      </c>
      <c r="B36" s="17">
        <v>132000</v>
      </c>
      <c r="C36" s="17">
        <v>93000</v>
      </c>
      <c r="D36" s="17">
        <v>-16000</v>
      </c>
      <c r="E36" s="17">
        <v>26000</v>
      </c>
      <c r="F36" s="17">
        <v>-36000</v>
      </c>
    </row>
    <row r="37" spans="1:6" x14ac:dyDescent="0.25">
      <c r="A37" s="16" t="s">
        <v>217</v>
      </c>
      <c r="B37" s="17">
        <v>16000</v>
      </c>
      <c r="C37" s="17">
        <v>15000</v>
      </c>
      <c r="D37" s="17">
        <v>8000</v>
      </c>
      <c r="E37" s="17">
        <v>-7000</v>
      </c>
      <c r="F37" s="17">
        <v>-13000</v>
      </c>
    </row>
    <row r="38" spans="1:6" x14ac:dyDescent="0.25">
      <c r="A38" s="16" t="s">
        <v>190</v>
      </c>
      <c r="B38" s="15" t="s">
        <v>63</v>
      </c>
      <c r="C38" s="15" t="s">
        <v>63</v>
      </c>
      <c r="D38" s="15" t="s">
        <v>63</v>
      </c>
      <c r="E38" s="15" t="s">
        <v>63</v>
      </c>
      <c r="F38" s="15" t="s">
        <v>63</v>
      </c>
    </row>
    <row r="39" spans="1:6" x14ac:dyDescent="0.25">
      <c r="A39" s="16" t="s">
        <v>131</v>
      </c>
      <c r="B39" s="22">
        <v>1116000</v>
      </c>
      <c r="C39" s="22">
        <v>998000</v>
      </c>
      <c r="D39" s="22">
        <v>869000</v>
      </c>
      <c r="E39" s="22">
        <v>895000</v>
      </c>
      <c r="F39" s="22">
        <v>852000</v>
      </c>
    </row>
    <row r="40" spans="1:6" x14ac:dyDescent="0.25">
      <c r="A40" s="16" t="s">
        <v>2</v>
      </c>
      <c r="B40" s="16"/>
      <c r="C40" s="16"/>
      <c r="D40" s="16"/>
      <c r="E40" s="16"/>
      <c r="F40" s="16"/>
    </row>
    <row r="41" spans="1:6" x14ac:dyDescent="0.25">
      <c r="A41" s="19" t="s">
        <v>119</v>
      </c>
      <c r="B41" s="16"/>
      <c r="C41" s="16"/>
      <c r="D41" s="16"/>
      <c r="E41" s="16"/>
      <c r="F41" s="16"/>
    </row>
    <row r="42" spans="1:6" x14ac:dyDescent="0.25">
      <c r="A42" s="16" t="s">
        <v>219</v>
      </c>
      <c r="B42" s="17">
        <v>-260000</v>
      </c>
      <c r="C42" s="17">
        <v>-269000</v>
      </c>
      <c r="D42" s="17">
        <v>-234000</v>
      </c>
      <c r="E42" s="17">
        <v>-217000</v>
      </c>
      <c r="F42" s="17">
        <v>-220000</v>
      </c>
    </row>
    <row r="43" spans="1:6" x14ac:dyDescent="0.25">
      <c r="A43" s="16" t="s">
        <v>218</v>
      </c>
      <c r="B43" s="17">
        <v>-33000</v>
      </c>
      <c r="C43" s="17">
        <v>-14000</v>
      </c>
      <c r="D43" s="17">
        <v>-7000</v>
      </c>
      <c r="E43" s="17">
        <v>-1000</v>
      </c>
      <c r="F43" s="17">
        <v>-16000</v>
      </c>
    </row>
    <row r="44" spans="1:6" x14ac:dyDescent="0.25">
      <c r="A44" s="16" t="s">
        <v>217</v>
      </c>
      <c r="B44" s="17">
        <v>-10000</v>
      </c>
      <c r="C44" s="17">
        <v>-27000</v>
      </c>
      <c r="D44" s="17">
        <v>-75000</v>
      </c>
      <c r="E44" s="17">
        <v>-80000</v>
      </c>
      <c r="F44" s="17">
        <v>-67000</v>
      </c>
    </row>
    <row r="45" spans="1:6" x14ac:dyDescent="0.25">
      <c r="A45" s="16" t="s">
        <v>190</v>
      </c>
      <c r="B45" s="15" t="s">
        <v>63</v>
      </c>
      <c r="C45" s="15" t="s">
        <v>63</v>
      </c>
      <c r="D45" s="15" t="s">
        <v>63</v>
      </c>
      <c r="E45" s="15" t="s">
        <v>63</v>
      </c>
      <c r="F45" s="15" t="s">
        <v>63</v>
      </c>
    </row>
    <row r="46" spans="1:6" x14ac:dyDescent="0.25">
      <c r="A46" s="16" t="s">
        <v>131</v>
      </c>
      <c r="B46" s="22">
        <v>-303000</v>
      </c>
      <c r="C46" s="22">
        <v>-310000</v>
      </c>
      <c r="D46" s="22">
        <v>-316000</v>
      </c>
      <c r="E46" s="22">
        <v>-298000</v>
      </c>
      <c r="F46" s="22">
        <v>-303000</v>
      </c>
    </row>
    <row r="47" spans="1:6" x14ac:dyDescent="0.25">
      <c r="A47" s="16" t="s">
        <v>2</v>
      </c>
      <c r="B47" s="16"/>
      <c r="C47" s="16"/>
      <c r="D47" s="16"/>
      <c r="E47" s="16"/>
      <c r="F47" s="16"/>
    </row>
    <row r="48" spans="1:6" x14ac:dyDescent="0.25">
      <c r="A48" s="19" t="s">
        <v>118</v>
      </c>
      <c r="B48" s="16"/>
      <c r="C48" s="16"/>
      <c r="D48" s="16"/>
      <c r="E48" s="16"/>
      <c r="F48" s="16"/>
    </row>
    <row r="49" spans="1:6" x14ac:dyDescent="0.25">
      <c r="A49" s="16" t="s">
        <v>219</v>
      </c>
      <c r="B49" s="17">
        <v>642000</v>
      </c>
      <c r="C49" s="17">
        <v>617000</v>
      </c>
      <c r="D49" s="17">
        <v>668000</v>
      </c>
      <c r="E49" s="17">
        <v>737000</v>
      </c>
      <c r="F49" s="17">
        <v>725000</v>
      </c>
    </row>
    <row r="50" spans="1:6" x14ac:dyDescent="0.25">
      <c r="A50" s="16" t="s">
        <v>218</v>
      </c>
      <c r="B50" s="17">
        <v>114000</v>
      </c>
      <c r="C50" s="17">
        <v>226000</v>
      </c>
      <c r="D50" s="17">
        <v>-21000</v>
      </c>
      <c r="E50" s="17">
        <v>16000</v>
      </c>
      <c r="F50" s="17">
        <v>209000</v>
      </c>
    </row>
    <row r="51" spans="1:6" x14ac:dyDescent="0.25">
      <c r="A51" s="16" t="s">
        <v>217</v>
      </c>
      <c r="B51" s="17">
        <v>1000</v>
      </c>
      <c r="C51" s="17">
        <v>-31000</v>
      </c>
      <c r="D51" s="17">
        <v>-79000</v>
      </c>
      <c r="E51" s="17">
        <v>-89000</v>
      </c>
      <c r="F51" s="17">
        <v>-93000</v>
      </c>
    </row>
    <row r="52" spans="1:6" x14ac:dyDescent="0.25">
      <c r="A52" s="16" t="s">
        <v>190</v>
      </c>
      <c r="B52" s="15" t="s">
        <v>63</v>
      </c>
      <c r="C52" s="15" t="s">
        <v>63</v>
      </c>
      <c r="D52" s="15" t="s">
        <v>63</v>
      </c>
      <c r="E52" s="15" t="s">
        <v>63</v>
      </c>
      <c r="F52" s="15" t="s">
        <v>63</v>
      </c>
    </row>
    <row r="53" spans="1:6" x14ac:dyDescent="0.25">
      <c r="A53" s="16" t="s">
        <v>131</v>
      </c>
      <c r="B53" s="22">
        <v>757000</v>
      </c>
      <c r="C53" s="22">
        <v>812000</v>
      </c>
      <c r="D53" s="22">
        <v>568000</v>
      </c>
      <c r="E53" s="22">
        <v>664000</v>
      </c>
      <c r="F53" s="22">
        <v>841000</v>
      </c>
    </row>
    <row r="54" spans="1:6" x14ac:dyDescent="0.25">
      <c r="A54" s="16" t="s">
        <v>2</v>
      </c>
      <c r="B54" s="16"/>
      <c r="C54" s="16"/>
      <c r="D54" s="16"/>
      <c r="E54" s="16"/>
      <c r="F54" s="16"/>
    </row>
    <row r="55" spans="1:6" x14ac:dyDescent="0.25">
      <c r="A55" s="19" t="s">
        <v>117</v>
      </c>
      <c r="B55" s="16"/>
      <c r="C55" s="16"/>
      <c r="D55" s="16"/>
      <c r="E55" s="16"/>
      <c r="F55" s="16"/>
    </row>
    <row r="56" spans="1:6" x14ac:dyDescent="0.25">
      <c r="A56" s="16" t="s">
        <v>219</v>
      </c>
      <c r="B56" s="17">
        <v>167000</v>
      </c>
      <c r="C56" s="17">
        <v>152000</v>
      </c>
      <c r="D56" s="17">
        <v>120000</v>
      </c>
      <c r="E56" s="17">
        <v>98000</v>
      </c>
      <c r="F56" s="17">
        <v>94000</v>
      </c>
    </row>
    <row r="57" spans="1:6" x14ac:dyDescent="0.25">
      <c r="A57" s="16" t="s">
        <v>218</v>
      </c>
      <c r="B57" s="17">
        <v>-32000</v>
      </c>
      <c r="C57" s="17">
        <v>28000</v>
      </c>
      <c r="D57" s="17">
        <v>-80000</v>
      </c>
      <c r="E57" s="17">
        <v>-48000</v>
      </c>
      <c r="F57" s="17">
        <v>-114000</v>
      </c>
    </row>
    <row r="58" spans="1:6" x14ac:dyDescent="0.25">
      <c r="A58" s="16" t="s">
        <v>217</v>
      </c>
      <c r="B58" s="17">
        <v>32000</v>
      </c>
      <c r="C58" s="17">
        <v>-11000</v>
      </c>
      <c r="D58" s="17">
        <v>-11000</v>
      </c>
      <c r="E58" s="17">
        <v>-29000</v>
      </c>
      <c r="F58" s="17">
        <v>40000</v>
      </c>
    </row>
    <row r="59" spans="1:6" x14ac:dyDescent="0.25">
      <c r="A59" s="16" t="s">
        <v>190</v>
      </c>
      <c r="B59" s="15" t="s">
        <v>63</v>
      </c>
      <c r="C59" s="15" t="s">
        <v>63</v>
      </c>
      <c r="D59" s="15" t="s">
        <v>63</v>
      </c>
      <c r="E59" s="15" t="s">
        <v>63</v>
      </c>
      <c r="F59" s="15" t="s">
        <v>63</v>
      </c>
    </row>
    <row r="60" spans="1:6" x14ac:dyDescent="0.25">
      <c r="A60" s="16" t="s">
        <v>131</v>
      </c>
      <c r="B60" s="22">
        <v>167000</v>
      </c>
      <c r="C60" s="22">
        <v>169000</v>
      </c>
      <c r="D60" s="22">
        <v>29000</v>
      </c>
      <c r="E60" s="22">
        <v>21000</v>
      </c>
      <c r="F60" s="22">
        <v>20000</v>
      </c>
    </row>
    <row r="61" spans="1:6" x14ac:dyDescent="0.25">
      <c r="A61" s="16" t="s">
        <v>2</v>
      </c>
      <c r="B61" s="16"/>
      <c r="C61" s="16"/>
      <c r="D61" s="16"/>
      <c r="E61" s="16"/>
      <c r="F61" s="16"/>
    </row>
    <row r="62" spans="1:6" x14ac:dyDescent="0.25">
      <c r="A62" s="19" t="s">
        <v>68</v>
      </c>
      <c r="B62" s="16"/>
      <c r="C62" s="16"/>
      <c r="D62" s="16"/>
      <c r="E62" s="16"/>
      <c r="F62" s="16"/>
    </row>
    <row r="63" spans="1:6" x14ac:dyDescent="0.25">
      <c r="A63" s="16" t="s">
        <v>219</v>
      </c>
      <c r="B63" s="17">
        <v>473000</v>
      </c>
      <c r="C63" s="17">
        <v>463000</v>
      </c>
      <c r="D63" s="17">
        <v>546000</v>
      </c>
      <c r="E63" s="17">
        <v>636000</v>
      </c>
      <c r="F63" s="17">
        <v>628000</v>
      </c>
    </row>
    <row r="64" spans="1:6" x14ac:dyDescent="0.25">
      <c r="A64" s="16" t="s">
        <v>218</v>
      </c>
      <c r="B64" s="17">
        <v>145000</v>
      </c>
      <c r="C64" s="17">
        <v>224000</v>
      </c>
      <c r="D64" s="17">
        <v>103000</v>
      </c>
      <c r="E64" s="17">
        <v>131000</v>
      </c>
      <c r="F64" s="17">
        <v>386000</v>
      </c>
    </row>
    <row r="65" spans="1:6" x14ac:dyDescent="0.25">
      <c r="A65" s="16" t="s">
        <v>217</v>
      </c>
      <c r="B65" s="17">
        <v>-31000</v>
      </c>
      <c r="C65" s="17">
        <v>-20000</v>
      </c>
      <c r="D65" s="17">
        <v>-68000</v>
      </c>
      <c r="E65" s="17">
        <v>-60000</v>
      </c>
      <c r="F65" s="17">
        <v>-133000</v>
      </c>
    </row>
    <row r="66" spans="1:6" x14ac:dyDescent="0.25">
      <c r="A66" s="16" t="s">
        <v>190</v>
      </c>
      <c r="B66" s="15" t="s">
        <v>63</v>
      </c>
      <c r="C66" s="15" t="s">
        <v>63</v>
      </c>
      <c r="D66" s="15" t="s">
        <v>63</v>
      </c>
      <c r="E66" s="15" t="s">
        <v>63</v>
      </c>
      <c r="F66" s="15" t="s">
        <v>63</v>
      </c>
    </row>
    <row r="67" spans="1:6" x14ac:dyDescent="0.25">
      <c r="A67" s="16" t="s">
        <v>131</v>
      </c>
      <c r="B67" s="22">
        <v>587000</v>
      </c>
      <c r="C67" s="22">
        <v>667000</v>
      </c>
      <c r="D67" s="22">
        <v>581000</v>
      </c>
      <c r="E67" s="22">
        <v>707000</v>
      </c>
      <c r="F67" s="22">
        <v>881000</v>
      </c>
    </row>
    <row r="68" spans="1:6" x14ac:dyDescent="0.25">
      <c r="A68" s="16" t="s">
        <v>2</v>
      </c>
      <c r="B68" s="16"/>
      <c r="C68" s="16"/>
      <c r="D68" s="16"/>
      <c r="E68" s="16"/>
      <c r="F68" s="16"/>
    </row>
    <row r="69" spans="1:6" x14ac:dyDescent="0.25">
      <c r="A69" s="19" t="s">
        <v>65</v>
      </c>
      <c r="B69" s="16"/>
      <c r="C69" s="16"/>
      <c r="D69" s="16"/>
      <c r="E69" s="16"/>
      <c r="F69" s="16"/>
    </row>
    <row r="70" spans="1:6" x14ac:dyDescent="0.25">
      <c r="A70" s="16" t="s">
        <v>219</v>
      </c>
      <c r="B70" s="17">
        <v>22239000</v>
      </c>
      <c r="C70" s="17">
        <v>23239000</v>
      </c>
      <c r="D70" s="17">
        <v>24592000</v>
      </c>
      <c r="E70" s="17">
        <v>26126000</v>
      </c>
      <c r="F70" s="17">
        <v>28069000</v>
      </c>
    </row>
    <row r="71" spans="1:6" x14ac:dyDescent="0.25">
      <c r="A71" s="16" t="s">
        <v>218</v>
      </c>
      <c r="B71" s="17">
        <v>10703000</v>
      </c>
      <c r="C71" s="17">
        <v>13152000</v>
      </c>
      <c r="D71" s="17">
        <v>12867000</v>
      </c>
      <c r="E71" s="17">
        <v>12578000</v>
      </c>
      <c r="F71" s="17">
        <v>13553000</v>
      </c>
    </row>
    <row r="72" spans="1:6" x14ac:dyDescent="0.25">
      <c r="A72" s="16" t="s">
        <v>217</v>
      </c>
      <c r="B72" s="17">
        <v>-775000</v>
      </c>
      <c r="C72" s="17">
        <v>-1997000</v>
      </c>
      <c r="D72" s="17">
        <v>364000</v>
      </c>
      <c r="E72" s="17">
        <v>800000</v>
      </c>
      <c r="F72" s="17">
        <v>-499000</v>
      </c>
    </row>
    <row r="73" spans="1:6" x14ac:dyDescent="0.25">
      <c r="A73" s="16" t="s">
        <v>190</v>
      </c>
      <c r="B73" s="15" t="s">
        <v>63</v>
      </c>
      <c r="C73" s="15" t="s">
        <v>63</v>
      </c>
      <c r="D73" s="15" t="s">
        <v>63</v>
      </c>
      <c r="E73" s="15" t="s">
        <v>63</v>
      </c>
      <c r="F73" s="15" t="s">
        <v>63</v>
      </c>
    </row>
    <row r="74" spans="1:6" x14ac:dyDescent="0.25">
      <c r="A74" s="16" t="s">
        <v>131</v>
      </c>
      <c r="B74" s="22">
        <v>32167000</v>
      </c>
      <c r="C74" s="22">
        <v>34394000</v>
      </c>
      <c r="D74" s="22">
        <v>37823000</v>
      </c>
      <c r="E74" s="22">
        <v>39504000</v>
      </c>
      <c r="F74" s="22">
        <v>41123000</v>
      </c>
    </row>
    <row r="75" spans="1:6" x14ac:dyDescent="0.25">
      <c r="A75" s="16" t="s">
        <v>2</v>
      </c>
      <c r="B75" s="16"/>
      <c r="C75" s="16"/>
      <c r="D75" s="16"/>
      <c r="E75" s="16"/>
      <c r="F75" s="16"/>
    </row>
    <row r="76" spans="1:6" x14ac:dyDescent="0.25">
      <c r="A76" s="19" t="s">
        <v>116</v>
      </c>
      <c r="B76" s="16"/>
      <c r="C76" s="16"/>
      <c r="D76" s="16"/>
      <c r="E76" s="16"/>
      <c r="F76" s="16"/>
    </row>
    <row r="77" spans="1:6" x14ac:dyDescent="0.25">
      <c r="A77" s="16" t="s">
        <v>219</v>
      </c>
      <c r="B77" s="17">
        <v>503000</v>
      </c>
      <c r="C77" s="17">
        <v>549000</v>
      </c>
      <c r="D77" s="17">
        <v>592000</v>
      </c>
      <c r="E77" s="17">
        <v>616000</v>
      </c>
      <c r="F77" s="17">
        <v>660000</v>
      </c>
    </row>
    <row r="78" spans="1:6" x14ac:dyDescent="0.25">
      <c r="A78" s="16" t="s">
        <v>218</v>
      </c>
      <c r="B78" s="17">
        <v>352000</v>
      </c>
      <c r="C78" s="17">
        <v>383000</v>
      </c>
      <c r="D78" s="17">
        <v>394000</v>
      </c>
      <c r="E78" s="17">
        <v>397000</v>
      </c>
      <c r="F78" s="17">
        <v>424000</v>
      </c>
    </row>
    <row r="79" spans="1:6" x14ac:dyDescent="0.25">
      <c r="A79" s="16" t="s">
        <v>217</v>
      </c>
      <c r="B79" s="15" t="s">
        <v>63</v>
      </c>
      <c r="C79" s="17">
        <v>1000</v>
      </c>
      <c r="D79" s="17">
        <v>1000</v>
      </c>
      <c r="E79" s="17">
        <v>1000</v>
      </c>
      <c r="F79" s="17">
        <v>1000</v>
      </c>
    </row>
    <row r="80" spans="1:6" x14ac:dyDescent="0.25">
      <c r="A80" s="16" t="s">
        <v>190</v>
      </c>
      <c r="B80" s="15" t="s">
        <v>63</v>
      </c>
      <c r="C80" s="15" t="s">
        <v>63</v>
      </c>
      <c r="D80" s="15" t="s">
        <v>63</v>
      </c>
      <c r="E80" s="15" t="s">
        <v>63</v>
      </c>
      <c r="F80" s="15" t="s">
        <v>63</v>
      </c>
    </row>
    <row r="81" spans="1:6" x14ac:dyDescent="0.25">
      <c r="A81" s="16" t="s">
        <v>131</v>
      </c>
      <c r="B81" s="22">
        <v>855000</v>
      </c>
      <c r="C81" s="22">
        <v>933000</v>
      </c>
      <c r="D81" s="22">
        <v>987000</v>
      </c>
      <c r="E81" s="22">
        <v>1014000</v>
      </c>
      <c r="F81" s="22">
        <v>1085000</v>
      </c>
    </row>
    <row r="82" spans="1:6" x14ac:dyDescent="0.25">
      <c r="A82" s="16" t="s">
        <v>2</v>
      </c>
      <c r="B82" s="16"/>
      <c r="C82" s="16"/>
      <c r="D82" s="16"/>
      <c r="E82" s="16"/>
      <c r="F82" s="16"/>
    </row>
    <row r="83" spans="1:6" x14ac:dyDescent="0.25">
      <c r="A83" s="19" t="s">
        <v>115</v>
      </c>
      <c r="B83" s="16"/>
      <c r="C83" s="16"/>
      <c r="D83" s="16"/>
      <c r="E83" s="16"/>
      <c r="F83" s="16"/>
    </row>
    <row r="84" spans="1:6" x14ac:dyDescent="0.25">
      <c r="A84" s="16" t="s">
        <v>219</v>
      </c>
      <c r="B84" s="17">
        <v>-1370000</v>
      </c>
      <c r="C84" s="17">
        <v>-1610000</v>
      </c>
      <c r="D84" s="17">
        <v>-1838000</v>
      </c>
      <c r="E84" s="17">
        <v>-2294000</v>
      </c>
      <c r="F84" s="17">
        <v>-1803000</v>
      </c>
    </row>
    <row r="85" spans="1:6" x14ac:dyDescent="0.25">
      <c r="A85" s="16" t="s">
        <v>218</v>
      </c>
      <c r="B85" s="17">
        <v>-407000</v>
      </c>
      <c r="C85" s="17">
        <v>-1122000</v>
      </c>
      <c r="D85" s="17">
        <v>-943000</v>
      </c>
      <c r="E85" s="17">
        <v>-680000</v>
      </c>
      <c r="F85" s="17">
        <v>-708000</v>
      </c>
    </row>
    <row r="86" spans="1:6" x14ac:dyDescent="0.25">
      <c r="A86" s="16" t="s">
        <v>217</v>
      </c>
      <c r="B86" s="15" t="s">
        <v>63</v>
      </c>
      <c r="C86" s="17">
        <v>-3000</v>
      </c>
      <c r="D86" s="15" t="s">
        <v>63</v>
      </c>
      <c r="E86" s="17">
        <v>-2000</v>
      </c>
      <c r="F86" s="17">
        <v>-8000</v>
      </c>
    </row>
    <row r="87" spans="1:6" x14ac:dyDescent="0.25">
      <c r="A87" s="16" t="s">
        <v>190</v>
      </c>
      <c r="B87" s="15" t="s">
        <v>63</v>
      </c>
      <c r="C87" s="15" t="s">
        <v>63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131</v>
      </c>
      <c r="B88" s="22">
        <v>-1777000</v>
      </c>
      <c r="C88" s="22">
        <v>-2735000</v>
      </c>
      <c r="D88" s="22">
        <v>-2781000</v>
      </c>
      <c r="E88" s="22">
        <v>-2976000</v>
      </c>
      <c r="F88" s="22">
        <v>-2519000</v>
      </c>
    </row>
    <row r="89" spans="1:6" x14ac:dyDescent="0.25">
      <c r="A89" s="16"/>
    </row>
    <row r="90" spans="1:6" ht="16.2" thickBot="1" x14ac:dyDescent="0.35">
      <c r="A90" s="50" t="s">
        <v>128</v>
      </c>
      <c r="B90" s="5"/>
      <c r="C90" s="5"/>
      <c r="D90" s="5"/>
      <c r="E90" s="5"/>
      <c r="F90" s="5"/>
    </row>
    <row r="91" spans="1:6" x14ac:dyDescent="0.25">
      <c r="A91" s="27" t="s">
        <v>127</v>
      </c>
      <c r="B91" s="26" t="s">
        <v>126</v>
      </c>
      <c r="C91" s="26" t="s">
        <v>125</v>
      </c>
      <c r="D91" s="26" t="s">
        <v>124</v>
      </c>
      <c r="E91" s="26" t="s">
        <v>123</v>
      </c>
      <c r="F91" s="26" t="s">
        <v>189</v>
      </c>
    </row>
    <row r="92" spans="1:6" x14ac:dyDescent="0.25">
      <c r="A92" s="16" t="s">
        <v>74</v>
      </c>
      <c r="B92" s="20">
        <v>43465</v>
      </c>
      <c r="C92" s="20">
        <v>43830</v>
      </c>
      <c r="D92" s="20">
        <v>44196</v>
      </c>
      <c r="E92" s="20">
        <v>44561</v>
      </c>
      <c r="F92" s="20">
        <v>44926</v>
      </c>
    </row>
    <row r="93" spans="1:6" x14ac:dyDescent="0.25">
      <c r="A93" s="16" t="s">
        <v>122</v>
      </c>
      <c r="B93" s="15" t="s">
        <v>0</v>
      </c>
      <c r="C93" s="15" t="s">
        <v>0</v>
      </c>
      <c r="D93" s="15" t="s">
        <v>0</v>
      </c>
      <c r="E93" s="15" t="s">
        <v>0</v>
      </c>
      <c r="F93" s="15" t="s">
        <v>0</v>
      </c>
    </row>
    <row r="94" spans="1:6" x14ac:dyDescent="0.25">
      <c r="A94" s="16" t="s">
        <v>2</v>
      </c>
      <c r="B94" s="16"/>
      <c r="C94" s="16"/>
      <c r="D94" s="16"/>
      <c r="E94" s="16"/>
      <c r="F94" s="16"/>
    </row>
    <row r="95" spans="1:6" x14ac:dyDescent="0.25">
      <c r="A95" s="19" t="s">
        <v>121</v>
      </c>
      <c r="B95" s="16"/>
      <c r="C95" s="16"/>
      <c r="D95" s="16"/>
      <c r="E95" s="16"/>
      <c r="F95" s="16"/>
    </row>
    <row r="96" spans="1:6" x14ac:dyDescent="0.25">
      <c r="A96" s="16" t="s">
        <v>3</v>
      </c>
      <c r="B96" s="17">
        <v>6477000</v>
      </c>
      <c r="C96" s="17">
        <v>6336000</v>
      </c>
      <c r="D96" s="17">
        <v>6320000</v>
      </c>
      <c r="E96" s="17">
        <v>6974000</v>
      </c>
      <c r="F96" s="17">
        <v>7923000</v>
      </c>
    </row>
    <row r="97" spans="1:6" x14ac:dyDescent="0.25">
      <c r="A97" s="16" t="s">
        <v>130</v>
      </c>
      <c r="B97" s="22">
        <v>6477000</v>
      </c>
      <c r="C97" s="22">
        <v>6336000</v>
      </c>
      <c r="D97" s="22">
        <v>6320000</v>
      </c>
      <c r="E97" s="22">
        <v>6974000</v>
      </c>
      <c r="F97" s="22">
        <v>7923000</v>
      </c>
    </row>
    <row r="98" spans="1:6" x14ac:dyDescent="0.25">
      <c r="A98" s="16" t="s">
        <v>2</v>
      </c>
      <c r="B98" s="16"/>
      <c r="C98" s="16"/>
      <c r="D98" s="16"/>
      <c r="E98" s="16"/>
      <c r="F98" s="16"/>
    </row>
    <row r="99" spans="1:6" x14ac:dyDescent="0.25">
      <c r="A99" s="19" t="s">
        <v>120</v>
      </c>
      <c r="B99" s="16"/>
      <c r="C99" s="16"/>
      <c r="D99" s="16"/>
      <c r="E99" s="16"/>
      <c r="F99" s="16"/>
    </row>
    <row r="100" spans="1:6" x14ac:dyDescent="0.25">
      <c r="A100" s="16" t="s">
        <v>3</v>
      </c>
      <c r="B100" s="17">
        <v>1116000</v>
      </c>
      <c r="C100" s="17">
        <v>998000</v>
      </c>
      <c r="D100" s="17">
        <v>869000</v>
      </c>
      <c r="E100" s="17">
        <v>895000</v>
      </c>
      <c r="F100" s="17">
        <v>852000</v>
      </c>
    </row>
    <row r="101" spans="1:6" x14ac:dyDescent="0.25">
      <c r="A101" s="16" t="s">
        <v>130</v>
      </c>
      <c r="B101" s="22">
        <v>1116000</v>
      </c>
      <c r="C101" s="22">
        <v>998000</v>
      </c>
      <c r="D101" s="22">
        <v>869000</v>
      </c>
      <c r="E101" s="22">
        <v>895000</v>
      </c>
      <c r="F101" s="22">
        <v>852000</v>
      </c>
    </row>
    <row r="102" spans="1:6" x14ac:dyDescent="0.25">
      <c r="A102" s="16" t="s">
        <v>2</v>
      </c>
      <c r="B102" s="16"/>
      <c r="C102" s="16"/>
      <c r="D102" s="16"/>
      <c r="E102" s="16"/>
      <c r="F102" s="16"/>
    </row>
    <row r="103" spans="1:6" x14ac:dyDescent="0.25">
      <c r="A103" s="19" t="s">
        <v>119</v>
      </c>
      <c r="B103" s="16"/>
      <c r="C103" s="16"/>
      <c r="D103" s="16"/>
      <c r="E103" s="16"/>
      <c r="F103" s="16"/>
    </row>
    <row r="104" spans="1:6" x14ac:dyDescent="0.25">
      <c r="A104" s="16" t="s">
        <v>3</v>
      </c>
      <c r="B104" s="17">
        <v>-303000</v>
      </c>
      <c r="C104" s="17">
        <v>-310000</v>
      </c>
      <c r="D104" s="17">
        <v>-316000</v>
      </c>
      <c r="E104" s="17">
        <v>-298000</v>
      </c>
      <c r="F104" s="17">
        <v>-303000</v>
      </c>
    </row>
    <row r="105" spans="1:6" x14ac:dyDescent="0.25">
      <c r="A105" s="16" t="s">
        <v>130</v>
      </c>
      <c r="B105" s="22">
        <v>-303000</v>
      </c>
      <c r="C105" s="22">
        <v>-310000</v>
      </c>
      <c r="D105" s="22">
        <v>-316000</v>
      </c>
      <c r="E105" s="22">
        <v>-298000</v>
      </c>
      <c r="F105" s="22">
        <v>-303000</v>
      </c>
    </row>
    <row r="106" spans="1:6" x14ac:dyDescent="0.25">
      <c r="A106" s="16" t="s">
        <v>2</v>
      </c>
      <c r="B106" s="16"/>
      <c r="C106" s="16"/>
      <c r="D106" s="16"/>
      <c r="E106" s="16"/>
      <c r="F106" s="16"/>
    </row>
    <row r="107" spans="1:6" x14ac:dyDescent="0.25">
      <c r="A107" s="19" t="s">
        <v>118</v>
      </c>
      <c r="B107" s="16"/>
      <c r="C107" s="16"/>
      <c r="D107" s="16"/>
      <c r="E107" s="16"/>
      <c r="F107" s="16"/>
    </row>
    <row r="108" spans="1:6" x14ac:dyDescent="0.25">
      <c r="A108" s="16" t="s">
        <v>3</v>
      </c>
      <c r="B108" s="17">
        <v>757000</v>
      </c>
      <c r="C108" s="17">
        <v>812000</v>
      </c>
      <c r="D108" s="17">
        <v>568000</v>
      </c>
      <c r="E108" s="17">
        <v>664000</v>
      </c>
      <c r="F108" s="17">
        <v>841000</v>
      </c>
    </row>
    <row r="109" spans="1:6" x14ac:dyDescent="0.25">
      <c r="A109" s="16" t="s">
        <v>130</v>
      </c>
      <c r="B109" s="22">
        <v>757000</v>
      </c>
      <c r="C109" s="22">
        <v>812000</v>
      </c>
      <c r="D109" s="22">
        <v>568000</v>
      </c>
      <c r="E109" s="22">
        <v>664000</v>
      </c>
      <c r="F109" s="22">
        <v>841000</v>
      </c>
    </row>
    <row r="110" spans="1:6" x14ac:dyDescent="0.25">
      <c r="A110" s="16" t="s">
        <v>2</v>
      </c>
      <c r="B110" s="16"/>
      <c r="C110" s="16"/>
      <c r="D110" s="16"/>
      <c r="E110" s="16"/>
      <c r="F110" s="16"/>
    </row>
    <row r="111" spans="1:6" x14ac:dyDescent="0.25">
      <c r="A111" s="19" t="s">
        <v>117</v>
      </c>
      <c r="B111" s="16"/>
      <c r="C111" s="16"/>
      <c r="D111" s="16"/>
      <c r="E111" s="16"/>
      <c r="F111" s="16"/>
    </row>
    <row r="112" spans="1:6" x14ac:dyDescent="0.25">
      <c r="A112" s="16" t="s">
        <v>3</v>
      </c>
      <c r="B112" s="17">
        <v>167000</v>
      </c>
      <c r="C112" s="17">
        <v>169000</v>
      </c>
      <c r="D112" s="17">
        <v>29000</v>
      </c>
      <c r="E112" s="17">
        <v>21000</v>
      </c>
      <c r="F112" s="17">
        <v>20000</v>
      </c>
    </row>
    <row r="113" spans="1:6" x14ac:dyDescent="0.25">
      <c r="A113" s="16" t="s">
        <v>130</v>
      </c>
      <c r="B113" s="22">
        <v>167000</v>
      </c>
      <c r="C113" s="22">
        <v>169000</v>
      </c>
      <c r="D113" s="22">
        <v>29000</v>
      </c>
      <c r="E113" s="22">
        <v>21000</v>
      </c>
      <c r="F113" s="22">
        <v>20000</v>
      </c>
    </row>
    <row r="114" spans="1:6" x14ac:dyDescent="0.25">
      <c r="A114" s="16" t="s">
        <v>2</v>
      </c>
      <c r="B114" s="16"/>
      <c r="C114" s="16"/>
      <c r="D114" s="16"/>
      <c r="E114" s="16"/>
      <c r="F114" s="16"/>
    </row>
    <row r="115" spans="1:6" x14ac:dyDescent="0.25">
      <c r="A115" s="19" t="s">
        <v>68</v>
      </c>
      <c r="B115" s="16"/>
      <c r="C115" s="16"/>
      <c r="D115" s="16"/>
      <c r="E115" s="16"/>
      <c r="F115" s="16"/>
    </row>
    <row r="116" spans="1:6" x14ac:dyDescent="0.25">
      <c r="A116" s="16" t="s">
        <v>3</v>
      </c>
      <c r="B116" s="17">
        <v>587000</v>
      </c>
      <c r="C116" s="17">
        <v>667000</v>
      </c>
      <c r="D116" s="17">
        <v>581000</v>
      </c>
      <c r="E116" s="17">
        <v>707000</v>
      </c>
      <c r="F116" s="17">
        <v>881000</v>
      </c>
    </row>
    <row r="117" spans="1:6" x14ac:dyDescent="0.25">
      <c r="A117" s="16" t="s">
        <v>130</v>
      </c>
      <c r="B117" s="22">
        <v>587000</v>
      </c>
      <c r="C117" s="22">
        <v>667000</v>
      </c>
      <c r="D117" s="22">
        <v>581000</v>
      </c>
      <c r="E117" s="22">
        <v>707000</v>
      </c>
      <c r="F117" s="22">
        <v>881000</v>
      </c>
    </row>
    <row r="118" spans="1:6" x14ac:dyDescent="0.25">
      <c r="A118" s="16" t="s">
        <v>2</v>
      </c>
      <c r="B118" s="16"/>
      <c r="C118" s="16"/>
      <c r="D118" s="16"/>
      <c r="E118" s="16"/>
      <c r="F118" s="16"/>
    </row>
    <row r="119" spans="1:6" x14ac:dyDescent="0.25">
      <c r="A119" s="19" t="s">
        <v>65</v>
      </c>
      <c r="B119" s="16"/>
      <c r="C119" s="16"/>
      <c r="D119" s="16"/>
      <c r="E119" s="16"/>
      <c r="F119" s="16"/>
    </row>
    <row r="120" spans="1:6" x14ac:dyDescent="0.25">
      <c r="A120" s="16" t="s">
        <v>3</v>
      </c>
      <c r="B120" s="17">
        <v>32167000</v>
      </c>
      <c r="C120" s="15" t="s">
        <v>63</v>
      </c>
      <c r="D120" s="17">
        <v>37823000</v>
      </c>
      <c r="E120" s="17">
        <v>39504000</v>
      </c>
      <c r="F120" s="17">
        <v>41123000</v>
      </c>
    </row>
    <row r="121" spans="1:6" x14ac:dyDescent="0.25">
      <c r="A121" s="16" t="s">
        <v>130</v>
      </c>
      <c r="B121" s="22">
        <v>32167000</v>
      </c>
      <c r="C121" s="29" t="s">
        <v>63</v>
      </c>
      <c r="D121" s="22">
        <v>37823000</v>
      </c>
      <c r="E121" s="22">
        <v>39504000</v>
      </c>
      <c r="F121" s="22">
        <v>41123000</v>
      </c>
    </row>
    <row r="122" spans="1:6" x14ac:dyDescent="0.25">
      <c r="A122" s="16" t="s">
        <v>2</v>
      </c>
      <c r="B122" s="16"/>
      <c r="C122" s="16"/>
      <c r="D122" s="16"/>
      <c r="E122" s="16"/>
      <c r="F122" s="16"/>
    </row>
    <row r="123" spans="1:6" x14ac:dyDescent="0.25">
      <c r="A123" s="19" t="s">
        <v>116</v>
      </c>
      <c r="B123" s="16"/>
      <c r="C123" s="16"/>
      <c r="D123" s="16"/>
      <c r="E123" s="16"/>
      <c r="F123" s="16"/>
    </row>
    <row r="124" spans="1:6" x14ac:dyDescent="0.25">
      <c r="A124" s="16" t="s">
        <v>3</v>
      </c>
      <c r="B124" s="17">
        <v>864000</v>
      </c>
      <c r="C124" s="17">
        <v>912000</v>
      </c>
      <c r="D124" s="17">
        <v>989000</v>
      </c>
      <c r="E124" s="17">
        <v>1026000</v>
      </c>
      <c r="F124" s="17">
        <v>1099000</v>
      </c>
    </row>
    <row r="125" spans="1:6" x14ac:dyDescent="0.25">
      <c r="A125" s="16" t="s">
        <v>130</v>
      </c>
      <c r="B125" s="22">
        <v>864000</v>
      </c>
      <c r="C125" s="22">
        <v>912000</v>
      </c>
      <c r="D125" s="22">
        <v>989000</v>
      </c>
      <c r="E125" s="22">
        <v>1026000</v>
      </c>
      <c r="F125" s="22">
        <v>1099000</v>
      </c>
    </row>
    <row r="126" spans="1:6" x14ac:dyDescent="0.25">
      <c r="A126" s="16" t="s">
        <v>2</v>
      </c>
      <c r="B126" s="16"/>
      <c r="C126" s="16"/>
      <c r="D126" s="16"/>
      <c r="E126" s="16"/>
      <c r="F126" s="16"/>
    </row>
    <row r="127" spans="1:6" x14ac:dyDescent="0.25">
      <c r="A127" s="19" t="s">
        <v>115</v>
      </c>
      <c r="B127" s="16"/>
      <c r="C127" s="16"/>
      <c r="D127" s="16"/>
      <c r="E127" s="16"/>
      <c r="F127" s="16"/>
    </row>
    <row r="128" spans="1:6" x14ac:dyDescent="0.25">
      <c r="A128" s="16" t="s">
        <v>3</v>
      </c>
      <c r="B128" s="17">
        <v>-1777000</v>
      </c>
      <c r="C128" s="17">
        <v>-2735000</v>
      </c>
      <c r="D128" s="17">
        <v>-2781000</v>
      </c>
      <c r="E128" s="17">
        <v>-2976000</v>
      </c>
      <c r="F128" s="17">
        <v>-2519000</v>
      </c>
    </row>
    <row r="129" spans="1:6" x14ac:dyDescent="0.25">
      <c r="A129" s="16" t="s">
        <v>130</v>
      </c>
      <c r="B129" s="22">
        <v>-1777000</v>
      </c>
      <c r="C129" s="22">
        <v>-2735000</v>
      </c>
      <c r="D129" s="22">
        <v>-2781000</v>
      </c>
      <c r="E129" s="22">
        <v>-2976000</v>
      </c>
      <c r="F129" s="22">
        <v>-2519000</v>
      </c>
    </row>
    <row r="130" spans="1:6" ht="15.6" x14ac:dyDescent="0.3">
      <c r="A130" s="46"/>
      <c r="B130" s="5"/>
      <c r="C130" s="5"/>
      <c r="D130" s="5"/>
      <c r="E130" s="5"/>
      <c r="F130" s="5"/>
    </row>
    <row r="131" spans="1:6" x14ac:dyDescent="0.25">
      <c r="A131" s="14" t="s">
        <v>81</v>
      </c>
    </row>
    <row r="132" spans="1:6" ht="16.2" thickBot="1" x14ac:dyDescent="0.35">
      <c r="A132" s="50" t="s">
        <v>129</v>
      </c>
      <c r="B132" s="5"/>
      <c r="C132" s="5"/>
      <c r="D132" s="5"/>
      <c r="E132" s="5"/>
      <c r="F132" s="5"/>
    </row>
    <row r="133" spans="1:6" x14ac:dyDescent="0.25">
      <c r="A133" s="27" t="s">
        <v>127</v>
      </c>
      <c r="B133" s="26" t="s">
        <v>126</v>
      </c>
      <c r="C133" s="26" t="s">
        <v>125</v>
      </c>
      <c r="D133" s="26" t="s">
        <v>124</v>
      </c>
      <c r="E133" s="26" t="s">
        <v>123</v>
      </c>
      <c r="F133" s="26" t="s">
        <v>189</v>
      </c>
    </row>
    <row r="134" spans="1:6" x14ac:dyDescent="0.25">
      <c r="A134" s="16" t="s">
        <v>74</v>
      </c>
      <c r="B134" s="20">
        <v>43465</v>
      </c>
      <c r="C134" s="20">
        <v>43830</v>
      </c>
      <c r="D134" s="20">
        <v>44196</v>
      </c>
      <c r="E134" s="20">
        <v>44561</v>
      </c>
      <c r="F134" s="20">
        <v>44926</v>
      </c>
    </row>
    <row r="135" spans="1:6" x14ac:dyDescent="0.25">
      <c r="A135" s="16" t="s">
        <v>122</v>
      </c>
      <c r="B135" s="15" t="s">
        <v>0</v>
      </c>
      <c r="C135" s="15" t="s">
        <v>0</v>
      </c>
      <c r="D135" s="15" t="s">
        <v>0</v>
      </c>
      <c r="E135" s="15" t="s">
        <v>0</v>
      </c>
      <c r="F135" s="15" t="s">
        <v>0</v>
      </c>
    </row>
    <row r="136" spans="1:6" x14ac:dyDescent="0.25">
      <c r="A136" s="16" t="s">
        <v>2</v>
      </c>
      <c r="B136" s="16"/>
      <c r="C136" s="16"/>
      <c r="D136" s="16"/>
      <c r="E136" s="16"/>
      <c r="F136" s="16"/>
    </row>
    <row r="137" spans="1:6" x14ac:dyDescent="0.25">
      <c r="A137" s="19" t="s">
        <v>219</v>
      </c>
      <c r="B137" s="16"/>
      <c r="C137" s="16"/>
      <c r="D137" s="16"/>
      <c r="E137" s="16"/>
      <c r="F137" s="16"/>
    </row>
    <row r="138" spans="1:6" x14ac:dyDescent="0.25">
      <c r="A138" s="19" t="s">
        <v>121</v>
      </c>
      <c r="B138" s="22">
        <v>5310000</v>
      </c>
      <c r="C138" s="22">
        <v>5164000</v>
      </c>
      <c r="D138" s="22">
        <v>5188000</v>
      </c>
      <c r="E138" s="22">
        <v>5754000</v>
      </c>
      <c r="F138" s="22">
        <v>6782000</v>
      </c>
    </row>
    <row r="139" spans="1:6" x14ac:dyDescent="0.25">
      <c r="A139" s="19" t="s">
        <v>216</v>
      </c>
      <c r="B139" s="29" t="s">
        <v>63</v>
      </c>
      <c r="C139" s="22">
        <v>1442000</v>
      </c>
      <c r="D139" s="22">
        <v>1499000</v>
      </c>
      <c r="E139" s="22">
        <v>1526000</v>
      </c>
      <c r="F139" s="22">
        <v>1561000</v>
      </c>
    </row>
    <row r="140" spans="1:6" x14ac:dyDescent="0.25">
      <c r="A140" s="19" t="s">
        <v>120</v>
      </c>
      <c r="B140" s="22">
        <v>968000</v>
      </c>
      <c r="C140" s="22">
        <v>890000</v>
      </c>
      <c r="D140" s="22">
        <v>877000</v>
      </c>
      <c r="E140" s="22">
        <v>876000</v>
      </c>
      <c r="F140" s="22">
        <v>901000</v>
      </c>
    </row>
    <row r="141" spans="1:6" x14ac:dyDescent="0.25">
      <c r="A141" s="19" t="s">
        <v>119</v>
      </c>
      <c r="B141" s="22">
        <v>-260000</v>
      </c>
      <c r="C141" s="22">
        <v>-269000</v>
      </c>
      <c r="D141" s="22">
        <v>-234000</v>
      </c>
      <c r="E141" s="22">
        <v>-217000</v>
      </c>
      <c r="F141" s="22">
        <v>-220000</v>
      </c>
    </row>
    <row r="142" spans="1:6" x14ac:dyDescent="0.25">
      <c r="A142" s="19" t="s">
        <v>118</v>
      </c>
      <c r="B142" s="22">
        <v>642000</v>
      </c>
      <c r="C142" s="22">
        <v>617000</v>
      </c>
      <c r="D142" s="22">
        <v>668000</v>
      </c>
      <c r="E142" s="22">
        <v>737000</v>
      </c>
      <c r="F142" s="22">
        <v>725000</v>
      </c>
    </row>
    <row r="143" spans="1:6" x14ac:dyDescent="0.25">
      <c r="A143" s="19" t="s">
        <v>117</v>
      </c>
      <c r="B143" s="22">
        <v>167000</v>
      </c>
      <c r="C143" s="22">
        <v>152000</v>
      </c>
      <c r="D143" s="22">
        <v>120000</v>
      </c>
      <c r="E143" s="22">
        <v>98000</v>
      </c>
      <c r="F143" s="22">
        <v>94000</v>
      </c>
    </row>
    <row r="144" spans="1:6" x14ac:dyDescent="0.25">
      <c r="A144" s="19" t="s">
        <v>68</v>
      </c>
      <c r="B144" s="22">
        <v>473000</v>
      </c>
      <c r="C144" s="22">
        <v>463000</v>
      </c>
      <c r="D144" s="22">
        <v>546000</v>
      </c>
      <c r="E144" s="22">
        <v>636000</v>
      </c>
      <c r="F144" s="22">
        <v>628000</v>
      </c>
    </row>
    <row r="145" spans="1:6" x14ac:dyDescent="0.25">
      <c r="A145" s="19" t="s">
        <v>65</v>
      </c>
      <c r="B145" s="22">
        <v>22239000</v>
      </c>
      <c r="C145" s="22">
        <v>23239000</v>
      </c>
      <c r="D145" s="22">
        <v>24592000</v>
      </c>
      <c r="E145" s="22">
        <v>26126000</v>
      </c>
      <c r="F145" s="22">
        <v>28069000</v>
      </c>
    </row>
    <row r="146" spans="1:6" x14ac:dyDescent="0.25">
      <c r="A146" s="19" t="s">
        <v>116</v>
      </c>
      <c r="B146" s="22">
        <v>503000</v>
      </c>
      <c r="C146" s="22">
        <v>549000</v>
      </c>
      <c r="D146" s="22">
        <v>592000</v>
      </c>
      <c r="E146" s="22">
        <v>616000</v>
      </c>
      <c r="F146" s="22">
        <v>660000</v>
      </c>
    </row>
    <row r="147" spans="1:6" x14ac:dyDescent="0.25">
      <c r="A147" s="19" t="s">
        <v>115</v>
      </c>
      <c r="B147" s="22">
        <v>-1370000</v>
      </c>
      <c r="C147" s="22">
        <v>-1610000</v>
      </c>
      <c r="D147" s="22">
        <v>-1838000</v>
      </c>
      <c r="E147" s="22">
        <v>-2294000</v>
      </c>
      <c r="F147" s="22">
        <v>-1803000</v>
      </c>
    </row>
    <row r="148" spans="1:6" x14ac:dyDescent="0.25">
      <c r="A148" s="16" t="s">
        <v>2</v>
      </c>
      <c r="B148" s="16"/>
      <c r="C148" s="16"/>
      <c r="D148" s="16"/>
      <c r="E148" s="16"/>
      <c r="F148" s="16"/>
    </row>
    <row r="149" spans="1:6" x14ac:dyDescent="0.25">
      <c r="A149" s="19" t="s">
        <v>218</v>
      </c>
      <c r="B149" s="16"/>
      <c r="C149" s="16"/>
      <c r="D149" s="16"/>
      <c r="E149" s="16"/>
      <c r="F149" s="16"/>
    </row>
    <row r="150" spans="1:6" x14ac:dyDescent="0.25">
      <c r="A150" s="19" t="s">
        <v>121</v>
      </c>
      <c r="B150" s="22">
        <v>1138000</v>
      </c>
      <c r="C150" s="22">
        <v>1184000</v>
      </c>
      <c r="D150" s="22">
        <v>1132000</v>
      </c>
      <c r="E150" s="22">
        <v>1220000</v>
      </c>
      <c r="F150" s="22">
        <v>1141000</v>
      </c>
    </row>
    <row r="151" spans="1:6" x14ac:dyDescent="0.25">
      <c r="A151" s="19" t="s">
        <v>216</v>
      </c>
      <c r="B151" s="29" t="s">
        <v>63</v>
      </c>
      <c r="C151" s="22">
        <v>400000</v>
      </c>
      <c r="D151" s="22">
        <v>385000</v>
      </c>
      <c r="E151" s="22">
        <v>476000</v>
      </c>
      <c r="F151" s="22">
        <v>411000</v>
      </c>
    </row>
    <row r="152" spans="1:6" x14ac:dyDescent="0.25">
      <c r="A152" s="19" t="s">
        <v>120</v>
      </c>
      <c r="B152" s="22">
        <v>132000</v>
      </c>
      <c r="C152" s="22">
        <v>93000</v>
      </c>
      <c r="D152" s="22">
        <v>-16000</v>
      </c>
      <c r="E152" s="22">
        <v>26000</v>
      </c>
      <c r="F152" s="22">
        <v>-36000</v>
      </c>
    </row>
    <row r="153" spans="1:6" x14ac:dyDescent="0.25">
      <c r="A153" s="19" t="s">
        <v>119</v>
      </c>
      <c r="B153" s="22">
        <v>-33000</v>
      </c>
      <c r="C153" s="22">
        <v>-14000</v>
      </c>
      <c r="D153" s="22">
        <v>-7000</v>
      </c>
      <c r="E153" s="22">
        <v>-1000</v>
      </c>
      <c r="F153" s="22">
        <v>-16000</v>
      </c>
    </row>
    <row r="154" spans="1:6" x14ac:dyDescent="0.25">
      <c r="A154" s="19" t="s">
        <v>118</v>
      </c>
      <c r="B154" s="22">
        <v>114000</v>
      </c>
      <c r="C154" s="22">
        <v>226000</v>
      </c>
      <c r="D154" s="22">
        <v>-21000</v>
      </c>
      <c r="E154" s="22">
        <v>16000</v>
      </c>
      <c r="F154" s="22">
        <v>209000</v>
      </c>
    </row>
    <row r="155" spans="1:6" x14ac:dyDescent="0.25">
      <c r="A155" s="19" t="s">
        <v>117</v>
      </c>
      <c r="B155" s="22">
        <v>-32000</v>
      </c>
      <c r="C155" s="22">
        <v>28000</v>
      </c>
      <c r="D155" s="22">
        <v>-80000</v>
      </c>
      <c r="E155" s="22">
        <v>-48000</v>
      </c>
      <c r="F155" s="22">
        <v>-114000</v>
      </c>
    </row>
    <row r="156" spans="1:6" x14ac:dyDescent="0.25">
      <c r="A156" s="19" t="s">
        <v>68</v>
      </c>
      <c r="B156" s="22">
        <v>145000</v>
      </c>
      <c r="C156" s="22">
        <v>224000</v>
      </c>
      <c r="D156" s="22">
        <v>103000</v>
      </c>
      <c r="E156" s="22">
        <v>131000</v>
      </c>
      <c r="F156" s="22">
        <v>386000</v>
      </c>
    </row>
    <row r="157" spans="1:6" x14ac:dyDescent="0.25">
      <c r="A157" s="19" t="s">
        <v>65</v>
      </c>
      <c r="B157" s="22">
        <v>10703000</v>
      </c>
      <c r="C157" s="22">
        <v>13152000</v>
      </c>
      <c r="D157" s="22">
        <v>12867000</v>
      </c>
      <c r="E157" s="22">
        <v>12578000</v>
      </c>
      <c r="F157" s="22">
        <v>13553000</v>
      </c>
    </row>
    <row r="158" spans="1:6" x14ac:dyDescent="0.25">
      <c r="A158" s="19" t="s">
        <v>116</v>
      </c>
      <c r="B158" s="22">
        <v>352000</v>
      </c>
      <c r="C158" s="22">
        <v>383000</v>
      </c>
      <c r="D158" s="22">
        <v>394000</v>
      </c>
      <c r="E158" s="22">
        <v>397000</v>
      </c>
      <c r="F158" s="22">
        <v>424000</v>
      </c>
    </row>
    <row r="159" spans="1:6" x14ac:dyDescent="0.25">
      <c r="A159" s="19" t="s">
        <v>115</v>
      </c>
      <c r="B159" s="22">
        <v>-407000</v>
      </c>
      <c r="C159" s="22">
        <v>-1122000</v>
      </c>
      <c r="D159" s="22">
        <v>-943000</v>
      </c>
      <c r="E159" s="22">
        <v>-680000</v>
      </c>
      <c r="F159" s="22">
        <v>-708000</v>
      </c>
    </row>
    <row r="160" spans="1:6" x14ac:dyDescent="0.25">
      <c r="A160" s="16" t="s">
        <v>2</v>
      </c>
      <c r="B160" s="16"/>
      <c r="C160" s="16"/>
      <c r="D160" s="16"/>
      <c r="E160" s="16"/>
      <c r="F160" s="16"/>
    </row>
    <row r="161" spans="1:6" x14ac:dyDescent="0.25">
      <c r="A161" s="19" t="s">
        <v>217</v>
      </c>
      <c r="B161" s="16"/>
      <c r="C161" s="16"/>
      <c r="D161" s="16"/>
      <c r="E161" s="16"/>
      <c r="F161" s="16"/>
    </row>
    <row r="162" spans="1:6" x14ac:dyDescent="0.25">
      <c r="A162" s="19" t="s">
        <v>121</v>
      </c>
      <c r="B162" s="22">
        <v>29000</v>
      </c>
      <c r="C162" s="22">
        <v>-12000</v>
      </c>
      <c r="D162" s="29" t="s">
        <v>63</v>
      </c>
      <c r="E162" s="29" t="s">
        <v>63</v>
      </c>
      <c r="F162" s="29" t="s">
        <v>63</v>
      </c>
    </row>
    <row r="163" spans="1:6" x14ac:dyDescent="0.25">
      <c r="A163" s="19" t="s">
        <v>216</v>
      </c>
      <c r="B163" s="29" t="s">
        <v>63</v>
      </c>
      <c r="C163" s="22">
        <v>19000</v>
      </c>
      <c r="D163" s="22">
        <v>23000</v>
      </c>
      <c r="E163" s="22">
        <v>7000</v>
      </c>
      <c r="F163" s="22">
        <v>-8000</v>
      </c>
    </row>
    <row r="164" spans="1:6" x14ac:dyDescent="0.25">
      <c r="A164" s="19" t="s">
        <v>120</v>
      </c>
      <c r="B164" s="22">
        <v>16000</v>
      </c>
      <c r="C164" s="22">
        <v>15000</v>
      </c>
      <c r="D164" s="22">
        <v>8000</v>
      </c>
      <c r="E164" s="22">
        <v>-7000</v>
      </c>
      <c r="F164" s="22">
        <v>-13000</v>
      </c>
    </row>
    <row r="165" spans="1:6" x14ac:dyDescent="0.25">
      <c r="A165" s="19" t="s">
        <v>119</v>
      </c>
      <c r="B165" s="22">
        <v>-10000</v>
      </c>
      <c r="C165" s="22">
        <v>-27000</v>
      </c>
      <c r="D165" s="22">
        <v>-75000</v>
      </c>
      <c r="E165" s="22">
        <v>-80000</v>
      </c>
      <c r="F165" s="22">
        <v>-67000</v>
      </c>
    </row>
    <row r="166" spans="1:6" x14ac:dyDescent="0.25">
      <c r="A166" s="19" t="s">
        <v>118</v>
      </c>
      <c r="B166" s="22">
        <v>1000</v>
      </c>
      <c r="C166" s="22">
        <v>-31000</v>
      </c>
      <c r="D166" s="22">
        <v>-79000</v>
      </c>
      <c r="E166" s="22">
        <v>-89000</v>
      </c>
      <c r="F166" s="22">
        <v>-93000</v>
      </c>
    </row>
    <row r="167" spans="1:6" x14ac:dyDescent="0.25">
      <c r="A167" s="19" t="s">
        <v>117</v>
      </c>
      <c r="B167" s="22">
        <v>32000</v>
      </c>
      <c r="C167" s="22">
        <v>-11000</v>
      </c>
      <c r="D167" s="22">
        <v>-11000</v>
      </c>
      <c r="E167" s="22">
        <v>-29000</v>
      </c>
      <c r="F167" s="22">
        <v>40000</v>
      </c>
    </row>
    <row r="168" spans="1:6" x14ac:dyDescent="0.25">
      <c r="A168" s="19" t="s">
        <v>68</v>
      </c>
      <c r="B168" s="22">
        <v>-31000</v>
      </c>
      <c r="C168" s="22">
        <v>-20000</v>
      </c>
      <c r="D168" s="22">
        <v>-68000</v>
      </c>
      <c r="E168" s="22">
        <v>-60000</v>
      </c>
      <c r="F168" s="22">
        <v>-133000</v>
      </c>
    </row>
    <row r="169" spans="1:6" x14ac:dyDescent="0.25">
      <c r="A169" s="19" t="s">
        <v>65</v>
      </c>
      <c r="B169" s="22">
        <v>-775000</v>
      </c>
      <c r="C169" s="22">
        <v>-1997000</v>
      </c>
      <c r="D169" s="22">
        <v>364000</v>
      </c>
      <c r="E169" s="22">
        <v>800000</v>
      </c>
      <c r="F169" s="22">
        <v>-499000</v>
      </c>
    </row>
    <row r="170" spans="1:6" x14ac:dyDescent="0.25">
      <c r="A170" s="19" t="s">
        <v>116</v>
      </c>
      <c r="B170" s="29" t="s">
        <v>63</v>
      </c>
      <c r="C170" s="22">
        <v>1000</v>
      </c>
      <c r="D170" s="22">
        <v>1000</v>
      </c>
      <c r="E170" s="22">
        <v>1000</v>
      </c>
      <c r="F170" s="22">
        <v>1000</v>
      </c>
    </row>
    <row r="171" spans="1:6" x14ac:dyDescent="0.25">
      <c r="A171" s="19" t="s">
        <v>115</v>
      </c>
      <c r="B171" s="29" t="s">
        <v>63</v>
      </c>
      <c r="C171" s="22">
        <v>-3000</v>
      </c>
      <c r="D171" s="29" t="s">
        <v>63</v>
      </c>
      <c r="E171" s="22">
        <v>-2000</v>
      </c>
      <c r="F171" s="22">
        <v>-8000</v>
      </c>
    </row>
    <row r="172" spans="1:6" x14ac:dyDescent="0.25">
      <c r="A172" s="16" t="s">
        <v>2</v>
      </c>
      <c r="B172" s="16"/>
      <c r="C172" s="16"/>
      <c r="D172" s="16"/>
      <c r="E172" s="16"/>
      <c r="F172" s="16"/>
    </row>
    <row r="173" spans="1:6" x14ac:dyDescent="0.25">
      <c r="A173" s="19" t="s">
        <v>190</v>
      </c>
      <c r="B173" s="16"/>
      <c r="C173" s="16"/>
      <c r="D173" s="16"/>
      <c r="E173" s="16"/>
      <c r="F173" s="16"/>
    </row>
    <row r="174" spans="1:6" x14ac:dyDescent="0.25">
      <c r="A174" s="19" t="s">
        <v>121</v>
      </c>
      <c r="B174" s="29" t="s">
        <v>63</v>
      </c>
      <c r="C174" s="29" t="s">
        <v>63</v>
      </c>
      <c r="D174" s="29" t="s">
        <v>63</v>
      </c>
      <c r="E174" s="29" t="s">
        <v>63</v>
      </c>
      <c r="F174" s="29" t="s">
        <v>63</v>
      </c>
    </row>
    <row r="175" spans="1:6" x14ac:dyDescent="0.25">
      <c r="A175" s="19" t="s">
        <v>216</v>
      </c>
      <c r="B175" s="29" t="s">
        <v>63</v>
      </c>
      <c r="C175" s="29" t="s">
        <v>63</v>
      </c>
      <c r="D175" s="29" t="s">
        <v>63</v>
      </c>
      <c r="E175" s="29" t="s">
        <v>63</v>
      </c>
      <c r="F175" s="29" t="s">
        <v>63</v>
      </c>
    </row>
    <row r="176" spans="1:6" x14ac:dyDescent="0.25">
      <c r="A176" s="19" t="s">
        <v>120</v>
      </c>
      <c r="B176" s="29" t="s">
        <v>63</v>
      </c>
      <c r="C176" s="29" t="s">
        <v>63</v>
      </c>
      <c r="D176" s="29" t="s">
        <v>63</v>
      </c>
      <c r="E176" s="29" t="s">
        <v>63</v>
      </c>
      <c r="F176" s="29" t="s">
        <v>63</v>
      </c>
    </row>
    <row r="177" spans="1:6" x14ac:dyDescent="0.25">
      <c r="A177" s="19" t="s">
        <v>119</v>
      </c>
      <c r="B177" s="29" t="s">
        <v>63</v>
      </c>
      <c r="C177" s="29" t="s">
        <v>63</v>
      </c>
      <c r="D177" s="29" t="s">
        <v>63</v>
      </c>
      <c r="E177" s="29" t="s">
        <v>63</v>
      </c>
      <c r="F177" s="29" t="s">
        <v>63</v>
      </c>
    </row>
    <row r="178" spans="1:6" x14ac:dyDescent="0.25">
      <c r="A178" s="19" t="s">
        <v>118</v>
      </c>
      <c r="B178" s="29" t="s">
        <v>63</v>
      </c>
      <c r="C178" s="29" t="s">
        <v>63</v>
      </c>
      <c r="D178" s="29" t="s">
        <v>63</v>
      </c>
      <c r="E178" s="29" t="s">
        <v>63</v>
      </c>
      <c r="F178" s="29" t="s">
        <v>63</v>
      </c>
    </row>
    <row r="179" spans="1:6" x14ac:dyDescent="0.25">
      <c r="A179" s="19" t="s">
        <v>117</v>
      </c>
      <c r="B179" s="29" t="s">
        <v>63</v>
      </c>
      <c r="C179" s="29" t="s">
        <v>63</v>
      </c>
      <c r="D179" s="29" t="s">
        <v>63</v>
      </c>
      <c r="E179" s="29" t="s">
        <v>63</v>
      </c>
      <c r="F179" s="29" t="s">
        <v>63</v>
      </c>
    </row>
    <row r="180" spans="1:6" x14ac:dyDescent="0.25">
      <c r="A180" s="19" t="s">
        <v>68</v>
      </c>
      <c r="B180" s="29" t="s">
        <v>63</v>
      </c>
      <c r="C180" s="29" t="s">
        <v>63</v>
      </c>
      <c r="D180" s="29" t="s">
        <v>63</v>
      </c>
      <c r="E180" s="29" t="s">
        <v>63</v>
      </c>
      <c r="F180" s="29" t="s">
        <v>63</v>
      </c>
    </row>
    <row r="181" spans="1:6" x14ac:dyDescent="0.25">
      <c r="A181" s="19" t="s">
        <v>65</v>
      </c>
      <c r="B181" s="29" t="s">
        <v>63</v>
      </c>
      <c r="C181" s="29" t="s">
        <v>63</v>
      </c>
      <c r="D181" s="29" t="s">
        <v>63</v>
      </c>
      <c r="E181" s="29" t="s">
        <v>63</v>
      </c>
      <c r="F181" s="29" t="s">
        <v>63</v>
      </c>
    </row>
    <row r="182" spans="1:6" x14ac:dyDescent="0.25">
      <c r="A182" s="19" t="s">
        <v>116</v>
      </c>
      <c r="B182" s="29" t="s">
        <v>63</v>
      </c>
      <c r="C182" s="29" t="s">
        <v>63</v>
      </c>
      <c r="D182" s="29" t="s">
        <v>63</v>
      </c>
      <c r="E182" s="29" t="s">
        <v>63</v>
      </c>
      <c r="F182" s="29" t="s">
        <v>63</v>
      </c>
    </row>
    <row r="183" spans="1:6" x14ac:dyDescent="0.25">
      <c r="A183" s="19" t="s">
        <v>115</v>
      </c>
      <c r="B183" s="29" t="s">
        <v>63</v>
      </c>
      <c r="C183" s="29" t="s">
        <v>63</v>
      </c>
      <c r="D183" s="29" t="s">
        <v>63</v>
      </c>
      <c r="E183" s="29" t="s">
        <v>63</v>
      </c>
      <c r="F183" s="29" t="s">
        <v>63</v>
      </c>
    </row>
    <row r="184" spans="1:6" x14ac:dyDescent="0.25">
      <c r="A184" s="16"/>
    </row>
    <row r="185" spans="1:6" ht="16.2" thickBot="1" x14ac:dyDescent="0.35">
      <c r="A185" s="50" t="s">
        <v>128</v>
      </c>
      <c r="B185" s="5"/>
      <c r="C185" s="5"/>
      <c r="D185" s="5"/>
      <c r="E185" s="5"/>
      <c r="F185" s="5"/>
    </row>
    <row r="186" spans="1:6" x14ac:dyDescent="0.25">
      <c r="A186" s="27" t="s">
        <v>127</v>
      </c>
      <c r="B186" s="26" t="s">
        <v>126</v>
      </c>
      <c r="C186" s="26" t="s">
        <v>125</v>
      </c>
      <c r="D186" s="26" t="s">
        <v>124</v>
      </c>
      <c r="E186" s="26" t="s">
        <v>123</v>
      </c>
      <c r="F186" s="26" t="s">
        <v>189</v>
      </c>
    </row>
    <row r="187" spans="1:6" x14ac:dyDescent="0.25">
      <c r="A187" s="16" t="s">
        <v>74</v>
      </c>
      <c r="B187" s="20">
        <v>43465</v>
      </c>
      <c r="C187" s="20">
        <v>43830</v>
      </c>
      <c r="D187" s="20">
        <v>44196</v>
      </c>
      <c r="E187" s="20">
        <v>44561</v>
      </c>
      <c r="F187" s="20">
        <v>44926</v>
      </c>
    </row>
    <row r="188" spans="1:6" x14ac:dyDescent="0.25">
      <c r="A188" s="16" t="s">
        <v>122</v>
      </c>
      <c r="B188" s="15" t="s">
        <v>0</v>
      </c>
      <c r="C188" s="15" t="s">
        <v>0</v>
      </c>
      <c r="D188" s="15" t="s">
        <v>0</v>
      </c>
      <c r="E188" s="15" t="s">
        <v>0</v>
      </c>
      <c r="F188" s="15" t="s">
        <v>0</v>
      </c>
    </row>
    <row r="189" spans="1:6" x14ac:dyDescent="0.25">
      <c r="A189" s="16" t="s">
        <v>2</v>
      </c>
      <c r="B189" s="16"/>
      <c r="C189" s="16"/>
      <c r="D189" s="16"/>
      <c r="E189" s="16"/>
      <c r="F189" s="16"/>
    </row>
    <row r="190" spans="1:6" x14ac:dyDescent="0.25">
      <c r="A190" s="19" t="s">
        <v>3</v>
      </c>
      <c r="B190" s="16"/>
      <c r="C190" s="16"/>
      <c r="D190" s="16"/>
      <c r="E190" s="16"/>
      <c r="F190" s="16"/>
    </row>
    <row r="191" spans="1:6" x14ac:dyDescent="0.25">
      <c r="A191" s="19" t="s">
        <v>121</v>
      </c>
      <c r="B191" s="22">
        <v>6477000</v>
      </c>
      <c r="C191" s="22">
        <v>6336000</v>
      </c>
      <c r="D191" s="22">
        <v>6320000</v>
      </c>
      <c r="E191" s="22">
        <v>6974000</v>
      </c>
      <c r="F191" s="22">
        <v>7923000</v>
      </c>
    </row>
    <row r="192" spans="1:6" x14ac:dyDescent="0.25">
      <c r="A192" s="19" t="s">
        <v>120</v>
      </c>
      <c r="B192" s="22">
        <v>1116000</v>
      </c>
      <c r="C192" s="22">
        <v>998000</v>
      </c>
      <c r="D192" s="22">
        <v>869000</v>
      </c>
      <c r="E192" s="22">
        <v>895000</v>
      </c>
      <c r="F192" s="22">
        <v>852000</v>
      </c>
    </row>
    <row r="193" spans="1:6" x14ac:dyDescent="0.25">
      <c r="A193" s="19" t="s">
        <v>119</v>
      </c>
      <c r="B193" s="22">
        <v>-303000</v>
      </c>
      <c r="C193" s="22">
        <v>-310000</v>
      </c>
      <c r="D193" s="22">
        <v>-316000</v>
      </c>
      <c r="E193" s="22">
        <v>-298000</v>
      </c>
      <c r="F193" s="22">
        <v>-303000</v>
      </c>
    </row>
    <row r="194" spans="1:6" x14ac:dyDescent="0.25">
      <c r="A194" s="19" t="s">
        <v>118</v>
      </c>
      <c r="B194" s="22">
        <v>757000</v>
      </c>
      <c r="C194" s="22">
        <v>812000</v>
      </c>
      <c r="D194" s="22">
        <v>568000</v>
      </c>
      <c r="E194" s="22">
        <v>664000</v>
      </c>
      <c r="F194" s="22">
        <v>841000</v>
      </c>
    </row>
    <row r="195" spans="1:6" x14ac:dyDescent="0.25">
      <c r="A195" s="19" t="s">
        <v>117</v>
      </c>
      <c r="B195" s="22">
        <v>167000</v>
      </c>
      <c r="C195" s="22">
        <v>169000</v>
      </c>
      <c r="D195" s="22">
        <v>29000</v>
      </c>
      <c r="E195" s="22">
        <v>21000</v>
      </c>
      <c r="F195" s="22">
        <v>20000</v>
      </c>
    </row>
    <row r="196" spans="1:6" x14ac:dyDescent="0.25">
      <c r="A196" s="19" t="s">
        <v>68</v>
      </c>
      <c r="B196" s="22">
        <v>587000</v>
      </c>
      <c r="C196" s="22">
        <v>667000</v>
      </c>
      <c r="D196" s="22">
        <v>581000</v>
      </c>
      <c r="E196" s="22">
        <v>707000</v>
      </c>
      <c r="F196" s="22">
        <v>881000</v>
      </c>
    </row>
    <row r="197" spans="1:6" x14ac:dyDescent="0.25">
      <c r="A197" s="19" t="s">
        <v>65</v>
      </c>
      <c r="B197" s="22">
        <v>32167000</v>
      </c>
      <c r="C197" s="29" t="s">
        <v>63</v>
      </c>
      <c r="D197" s="22">
        <v>37823000</v>
      </c>
      <c r="E197" s="22">
        <v>39504000</v>
      </c>
      <c r="F197" s="22">
        <v>41123000</v>
      </c>
    </row>
    <row r="198" spans="1:6" x14ac:dyDescent="0.25">
      <c r="A198" s="19" t="s">
        <v>116</v>
      </c>
      <c r="B198" s="22">
        <v>864000</v>
      </c>
      <c r="C198" s="22">
        <v>912000</v>
      </c>
      <c r="D198" s="22">
        <v>989000</v>
      </c>
      <c r="E198" s="22">
        <v>1026000</v>
      </c>
      <c r="F198" s="22">
        <v>1099000</v>
      </c>
    </row>
    <row r="199" spans="1:6" x14ac:dyDescent="0.25">
      <c r="A199" s="19" t="s">
        <v>115</v>
      </c>
      <c r="B199" s="22">
        <v>-1777000</v>
      </c>
      <c r="C199" s="22">
        <v>-2735000</v>
      </c>
      <c r="D199" s="22">
        <v>-2781000</v>
      </c>
      <c r="E199" s="22">
        <v>-2976000</v>
      </c>
      <c r="F199" s="22">
        <v>-2519000</v>
      </c>
    </row>
    <row r="200" spans="1:6" x14ac:dyDescent="0.25">
      <c r="A200" s="14"/>
    </row>
    <row r="201" spans="1:6" ht="178.5" customHeight="1" x14ac:dyDescent="0.3">
      <c r="A201" s="46" t="s">
        <v>62</v>
      </c>
      <c r="B201" s="5"/>
      <c r="C201" s="5"/>
      <c r="D201" s="5"/>
      <c r="E201" s="5"/>
      <c r="F201" s="5"/>
    </row>
  </sheetData>
  <mergeCells count="9">
    <mergeCell ref="A185:F185"/>
    <mergeCell ref="A201:F201"/>
    <mergeCell ref="A2:L2"/>
    <mergeCell ref="A1:D1"/>
    <mergeCell ref="A13:F13"/>
    <mergeCell ref="A15:F15"/>
    <mergeCell ref="A90:F90"/>
    <mergeCell ref="A130:F130"/>
    <mergeCell ref="A132:F132"/>
  </mergeCells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5452-A4C1-4D57-9F80-53E97FDF6FA6}">
  <dimension ref="A1:L143"/>
  <sheetViews>
    <sheetView zoomScaleNormal="100" workbookViewId="0">
      <selection activeCell="G21" sqref="G21"/>
    </sheetView>
  </sheetViews>
  <sheetFormatPr defaultRowHeight="13.2" x14ac:dyDescent="0.25"/>
  <cols>
    <col min="1" max="1" width="48.5546875" style="13" customWidth="1"/>
    <col min="2" max="6" width="19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95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94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6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6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6" x14ac:dyDescent="0.25">
      <c r="A19" s="16" t="s">
        <v>2</v>
      </c>
      <c r="B19" s="16"/>
      <c r="C19" s="16"/>
      <c r="D19" s="16"/>
      <c r="E19" s="16"/>
      <c r="F19" s="16"/>
    </row>
    <row r="20" spans="1:6" x14ac:dyDescent="0.25">
      <c r="A20" s="19" t="s">
        <v>121</v>
      </c>
      <c r="B20" s="16"/>
      <c r="C20" s="16"/>
      <c r="D20" s="16"/>
      <c r="E20" s="16"/>
      <c r="F20" s="16"/>
    </row>
    <row r="21" spans="1:6" x14ac:dyDescent="0.25">
      <c r="A21" s="16" t="s">
        <v>222</v>
      </c>
      <c r="B21" s="17">
        <v>1325966</v>
      </c>
      <c r="C21" s="17">
        <v>1295873</v>
      </c>
      <c r="D21" s="17">
        <v>1277468</v>
      </c>
      <c r="E21" s="17">
        <v>1392999</v>
      </c>
      <c r="F21" s="17">
        <v>1663815</v>
      </c>
    </row>
    <row r="22" spans="1:6" x14ac:dyDescent="0.25">
      <c r="A22" s="16" t="s">
        <v>221</v>
      </c>
      <c r="B22" s="17">
        <v>43599</v>
      </c>
      <c r="C22" s="17">
        <v>37265</v>
      </c>
      <c r="D22" s="17">
        <v>42809</v>
      </c>
      <c r="E22" s="17">
        <v>45366</v>
      </c>
      <c r="F22" s="17">
        <v>45704</v>
      </c>
    </row>
    <row r="23" spans="1:6" x14ac:dyDescent="0.25">
      <c r="A23" s="16" t="s">
        <v>43</v>
      </c>
      <c r="B23" s="17">
        <v>27328</v>
      </c>
      <c r="C23" s="17">
        <v>12484</v>
      </c>
      <c r="D23" s="17">
        <v>1614</v>
      </c>
      <c r="E23" s="17">
        <v>571</v>
      </c>
      <c r="F23" s="17">
        <v>688</v>
      </c>
    </row>
    <row r="24" spans="1:6" x14ac:dyDescent="0.25">
      <c r="A24" s="16" t="s">
        <v>210</v>
      </c>
      <c r="B24" s="15" t="s">
        <v>63</v>
      </c>
      <c r="C24" s="15" t="s">
        <v>63</v>
      </c>
      <c r="D24" s="15" t="s">
        <v>63</v>
      </c>
      <c r="E24" s="15" t="s">
        <v>63</v>
      </c>
      <c r="F24" s="15" t="s">
        <v>63</v>
      </c>
    </row>
    <row r="25" spans="1:6" x14ac:dyDescent="0.25">
      <c r="A25" s="16" t="s">
        <v>131</v>
      </c>
      <c r="B25" s="22">
        <v>1396893</v>
      </c>
      <c r="C25" s="22">
        <v>1345622</v>
      </c>
      <c r="D25" s="22">
        <v>1321891</v>
      </c>
      <c r="E25" s="22">
        <v>1438936</v>
      </c>
      <c r="F25" s="22">
        <v>1710207</v>
      </c>
    </row>
    <row r="26" spans="1:6" x14ac:dyDescent="0.25">
      <c r="A26" s="16" t="s">
        <v>2</v>
      </c>
      <c r="B26" s="16"/>
      <c r="C26" s="16"/>
      <c r="D26" s="16"/>
      <c r="E26" s="16"/>
      <c r="F26" s="16"/>
    </row>
    <row r="27" spans="1:6" x14ac:dyDescent="0.25">
      <c r="A27" s="19" t="s">
        <v>200</v>
      </c>
      <c r="B27" s="16"/>
      <c r="C27" s="16"/>
      <c r="D27" s="16"/>
      <c r="E27" s="16"/>
      <c r="F27" s="16"/>
    </row>
    <row r="28" spans="1:6" x14ac:dyDescent="0.25">
      <c r="A28" s="16" t="s">
        <v>222</v>
      </c>
      <c r="B28" s="15" t="s">
        <v>63</v>
      </c>
      <c r="C28" s="15" t="s">
        <v>63</v>
      </c>
      <c r="D28" s="15" t="s">
        <v>63</v>
      </c>
      <c r="E28" s="17">
        <v>899710</v>
      </c>
      <c r="F28" s="17">
        <v>931517</v>
      </c>
    </row>
    <row r="29" spans="1:6" x14ac:dyDescent="0.25">
      <c r="A29" s="16" t="s">
        <v>221</v>
      </c>
      <c r="B29" s="15" t="s">
        <v>63</v>
      </c>
      <c r="C29" s="15" t="s">
        <v>63</v>
      </c>
      <c r="D29" s="15" t="s">
        <v>63</v>
      </c>
      <c r="E29" s="17">
        <v>41532</v>
      </c>
      <c r="F29" s="17">
        <v>42140</v>
      </c>
    </row>
    <row r="30" spans="1:6" x14ac:dyDescent="0.25">
      <c r="A30" s="16" t="s">
        <v>43</v>
      </c>
      <c r="B30" s="15" t="s">
        <v>63</v>
      </c>
      <c r="C30" s="15" t="s">
        <v>63</v>
      </c>
      <c r="D30" s="15" t="s">
        <v>63</v>
      </c>
      <c r="E30" s="15" t="s">
        <v>63</v>
      </c>
      <c r="F30" s="15" t="s">
        <v>63</v>
      </c>
    </row>
    <row r="31" spans="1:6" x14ac:dyDescent="0.25">
      <c r="A31" s="16" t="s">
        <v>210</v>
      </c>
      <c r="B31" s="15" t="s">
        <v>63</v>
      </c>
      <c r="C31" s="15" t="s">
        <v>63</v>
      </c>
      <c r="D31" s="15" t="s">
        <v>63</v>
      </c>
      <c r="E31" s="15" t="s">
        <v>63</v>
      </c>
      <c r="F31" s="15" t="s">
        <v>63</v>
      </c>
    </row>
    <row r="32" spans="1:6" x14ac:dyDescent="0.25">
      <c r="A32" s="16" t="s">
        <v>131</v>
      </c>
      <c r="B32" s="29" t="s">
        <v>63</v>
      </c>
      <c r="C32" s="29" t="s">
        <v>63</v>
      </c>
      <c r="D32" s="29" t="s">
        <v>63</v>
      </c>
      <c r="E32" s="22">
        <v>941242</v>
      </c>
      <c r="F32" s="22">
        <v>973657</v>
      </c>
    </row>
    <row r="33" spans="1:6" x14ac:dyDescent="0.25">
      <c r="A33" s="16" t="s">
        <v>2</v>
      </c>
      <c r="B33" s="16"/>
      <c r="C33" s="16"/>
      <c r="D33" s="16"/>
      <c r="E33" s="16"/>
      <c r="F33" s="16"/>
    </row>
    <row r="34" spans="1:6" x14ac:dyDescent="0.25">
      <c r="A34" s="19" t="s">
        <v>120</v>
      </c>
      <c r="B34" s="16"/>
      <c r="C34" s="16"/>
      <c r="D34" s="16"/>
      <c r="E34" s="16"/>
      <c r="F34" s="16"/>
    </row>
    <row r="35" spans="1:6" x14ac:dyDescent="0.25">
      <c r="A35" s="16" t="s">
        <v>222</v>
      </c>
      <c r="B35" s="17">
        <v>248000</v>
      </c>
      <c r="C35" s="17">
        <v>200994</v>
      </c>
      <c r="D35" s="17">
        <v>220058</v>
      </c>
      <c r="E35" s="17">
        <v>217663</v>
      </c>
      <c r="F35" s="17">
        <v>185582</v>
      </c>
    </row>
    <row r="36" spans="1:6" x14ac:dyDescent="0.25">
      <c r="A36" s="16" t="s">
        <v>221</v>
      </c>
      <c r="B36" s="17">
        <v>14665</v>
      </c>
      <c r="C36" s="17">
        <v>16423</v>
      </c>
      <c r="D36" s="17">
        <v>17088</v>
      </c>
      <c r="E36" s="17">
        <v>16186</v>
      </c>
      <c r="F36" s="17">
        <v>15700</v>
      </c>
    </row>
    <row r="37" spans="1:6" x14ac:dyDescent="0.25">
      <c r="A37" s="16" t="s">
        <v>43</v>
      </c>
      <c r="B37" s="17">
        <v>-1552</v>
      </c>
      <c r="C37" s="17">
        <v>-7028</v>
      </c>
      <c r="D37" s="17">
        <v>-4446</v>
      </c>
      <c r="E37" s="17">
        <v>-5617</v>
      </c>
      <c r="F37" s="17">
        <v>-11040</v>
      </c>
    </row>
    <row r="38" spans="1:6" x14ac:dyDescent="0.25">
      <c r="A38" s="16" t="s">
        <v>210</v>
      </c>
      <c r="B38" s="15" t="s">
        <v>63</v>
      </c>
      <c r="C38" s="15" t="s">
        <v>63</v>
      </c>
      <c r="D38" s="15" t="s">
        <v>63</v>
      </c>
      <c r="E38" s="15" t="s">
        <v>63</v>
      </c>
      <c r="F38" s="15" t="s">
        <v>63</v>
      </c>
    </row>
    <row r="39" spans="1:6" x14ac:dyDescent="0.25">
      <c r="A39" s="16" t="s">
        <v>131</v>
      </c>
      <c r="B39" s="22">
        <v>261113</v>
      </c>
      <c r="C39" s="22">
        <v>210389</v>
      </c>
      <c r="D39" s="22">
        <v>232700</v>
      </c>
      <c r="E39" s="22">
        <v>228232</v>
      </c>
      <c r="F39" s="22">
        <v>190242</v>
      </c>
    </row>
    <row r="40" spans="1:6" x14ac:dyDescent="0.25">
      <c r="A40" s="16" t="s">
        <v>2</v>
      </c>
      <c r="B40" s="16"/>
      <c r="C40" s="16"/>
      <c r="D40" s="16"/>
      <c r="E40" s="16"/>
      <c r="F40" s="16"/>
    </row>
    <row r="41" spans="1:6" x14ac:dyDescent="0.25">
      <c r="A41" s="19" t="s">
        <v>119</v>
      </c>
      <c r="B41" s="16"/>
      <c r="C41" s="16"/>
      <c r="D41" s="16"/>
      <c r="E41" s="16"/>
      <c r="F41" s="16"/>
    </row>
    <row r="42" spans="1:6" x14ac:dyDescent="0.25">
      <c r="A42" s="16" t="s">
        <v>222</v>
      </c>
      <c r="B42" s="17">
        <v>-96738</v>
      </c>
      <c r="C42" s="17">
        <v>-97866</v>
      </c>
      <c r="D42" s="17">
        <v>-98451</v>
      </c>
      <c r="E42" s="17">
        <v>-99629</v>
      </c>
      <c r="F42" s="17">
        <v>-112213</v>
      </c>
    </row>
    <row r="43" spans="1:6" x14ac:dyDescent="0.25">
      <c r="A43" s="16" t="s">
        <v>221</v>
      </c>
      <c r="B43" s="17">
        <v>-3584</v>
      </c>
      <c r="C43" s="17">
        <v>-6385</v>
      </c>
      <c r="D43" s="17">
        <v>-6272</v>
      </c>
      <c r="E43" s="17">
        <v>-6096</v>
      </c>
      <c r="F43" s="17">
        <v>-5960</v>
      </c>
    </row>
    <row r="44" spans="1:6" x14ac:dyDescent="0.25">
      <c r="A44" s="16" t="s">
        <v>43</v>
      </c>
      <c r="B44" s="17">
        <v>-1694</v>
      </c>
      <c r="C44" s="17">
        <v>-1032</v>
      </c>
      <c r="D44" s="17">
        <v>-524</v>
      </c>
      <c r="E44" s="17">
        <v>-522</v>
      </c>
      <c r="F44" s="17">
        <v>-791</v>
      </c>
    </row>
    <row r="45" spans="1:6" x14ac:dyDescent="0.25">
      <c r="A45" s="16" t="s">
        <v>210</v>
      </c>
      <c r="B45" s="17">
        <v>1080</v>
      </c>
      <c r="C45" s="17">
        <v>929</v>
      </c>
      <c r="D45" s="17">
        <v>186</v>
      </c>
      <c r="E45" s="17">
        <v>95</v>
      </c>
      <c r="F45" s="17">
        <v>272</v>
      </c>
    </row>
    <row r="46" spans="1:6" x14ac:dyDescent="0.25">
      <c r="A46" s="16" t="s">
        <v>131</v>
      </c>
      <c r="B46" s="22">
        <v>-100936</v>
      </c>
      <c r="C46" s="22">
        <v>-104354</v>
      </c>
      <c r="D46" s="22">
        <v>-105061</v>
      </c>
      <c r="E46" s="22">
        <v>-106152</v>
      </c>
      <c r="F46" s="22">
        <v>-118692</v>
      </c>
    </row>
    <row r="47" spans="1:6" x14ac:dyDescent="0.25">
      <c r="A47" s="16" t="s">
        <v>2</v>
      </c>
      <c r="B47" s="16"/>
      <c r="C47" s="16"/>
      <c r="D47" s="16"/>
      <c r="E47" s="16"/>
      <c r="F47" s="16"/>
    </row>
    <row r="48" spans="1:6" x14ac:dyDescent="0.25">
      <c r="A48" s="19" t="s">
        <v>117</v>
      </c>
      <c r="B48" s="16"/>
      <c r="C48" s="16"/>
      <c r="D48" s="16"/>
      <c r="E48" s="16"/>
      <c r="F48" s="16"/>
    </row>
    <row r="49" spans="1:6" x14ac:dyDescent="0.25">
      <c r="A49" s="16" t="s">
        <v>222</v>
      </c>
      <c r="B49" s="17">
        <v>25259</v>
      </c>
      <c r="C49" s="17">
        <v>28363</v>
      </c>
      <c r="D49" s="17">
        <v>4921</v>
      </c>
      <c r="E49" s="17">
        <v>6029</v>
      </c>
      <c r="F49" s="17">
        <v>-27368</v>
      </c>
    </row>
    <row r="50" spans="1:6" x14ac:dyDescent="0.25">
      <c r="A50" s="16" t="s">
        <v>221</v>
      </c>
      <c r="B50" s="17">
        <v>3094</v>
      </c>
      <c r="C50" s="17">
        <v>2816</v>
      </c>
      <c r="D50" s="17">
        <v>3011</v>
      </c>
      <c r="E50" s="17">
        <v>2763</v>
      </c>
      <c r="F50" s="17">
        <v>2337</v>
      </c>
    </row>
    <row r="51" spans="1:6" x14ac:dyDescent="0.25">
      <c r="A51" s="16" t="s">
        <v>43</v>
      </c>
      <c r="B51" s="17">
        <v>-2293</v>
      </c>
      <c r="C51" s="17">
        <v>195</v>
      </c>
      <c r="D51" s="17">
        <v>-881</v>
      </c>
      <c r="E51" s="17">
        <v>3239</v>
      </c>
      <c r="F51" s="17">
        <v>7840</v>
      </c>
    </row>
    <row r="52" spans="1:6" x14ac:dyDescent="0.25">
      <c r="A52" s="16" t="s">
        <v>210</v>
      </c>
      <c r="B52" s="15" t="s">
        <v>63</v>
      </c>
      <c r="C52" s="15" t="s">
        <v>63</v>
      </c>
      <c r="D52" s="15" t="s">
        <v>63</v>
      </c>
      <c r="E52" s="15" t="s">
        <v>63</v>
      </c>
      <c r="F52" s="15" t="s">
        <v>63</v>
      </c>
    </row>
    <row r="53" spans="1:6" x14ac:dyDescent="0.25">
      <c r="A53" s="16" t="s">
        <v>131</v>
      </c>
      <c r="B53" s="22">
        <v>26060</v>
      </c>
      <c r="C53" s="22">
        <v>31374</v>
      </c>
      <c r="D53" s="22">
        <v>7051</v>
      </c>
      <c r="E53" s="22">
        <v>12031</v>
      </c>
      <c r="F53" s="22">
        <v>-17191</v>
      </c>
    </row>
    <row r="54" spans="1:6" x14ac:dyDescent="0.25">
      <c r="A54" s="16" t="s">
        <v>2</v>
      </c>
      <c r="B54" s="16"/>
      <c r="C54" s="16"/>
      <c r="D54" s="16"/>
      <c r="E54" s="16"/>
      <c r="F54" s="16"/>
    </row>
    <row r="55" spans="1:6" x14ac:dyDescent="0.25">
      <c r="A55" s="19" t="s">
        <v>68</v>
      </c>
      <c r="B55" s="16"/>
      <c r="C55" s="16"/>
      <c r="D55" s="16"/>
      <c r="E55" s="16"/>
      <c r="F55" s="16"/>
    </row>
    <row r="56" spans="1:6" x14ac:dyDescent="0.25">
      <c r="A56" s="16" t="s">
        <v>222</v>
      </c>
      <c r="B56" s="17">
        <v>134874</v>
      </c>
      <c r="C56" s="17">
        <v>183977</v>
      </c>
      <c r="D56" s="17">
        <v>124810</v>
      </c>
      <c r="E56" s="17">
        <v>125558</v>
      </c>
      <c r="F56" s="17">
        <v>117901</v>
      </c>
    </row>
    <row r="57" spans="1:6" x14ac:dyDescent="0.25">
      <c r="A57" s="16" t="s">
        <v>221</v>
      </c>
      <c r="B57" s="17">
        <v>8292</v>
      </c>
      <c r="C57" s="17">
        <v>7458</v>
      </c>
      <c r="D57" s="17">
        <v>8095</v>
      </c>
      <c r="E57" s="17">
        <v>7224</v>
      </c>
      <c r="F57" s="17">
        <v>7545</v>
      </c>
    </row>
    <row r="58" spans="1:6" x14ac:dyDescent="0.25">
      <c r="A58" s="16" t="s">
        <v>43</v>
      </c>
      <c r="B58" s="17">
        <v>-6737</v>
      </c>
      <c r="C58" s="17">
        <v>5544</v>
      </c>
      <c r="D58" s="17">
        <v>-3417</v>
      </c>
      <c r="E58" s="17">
        <v>14552</v>
      </c>
      <c r="F58" s="17">
        <v>29730</v>
      </c>
    </row>
    <row r="59" spans="1:6" x14ac:dyDescent="0.25">
      <c r="A59" s="16" t="s">
        <v>210</v>
      </c>
      <c r="B59" s="15" t="s">
        <v>63</v>
      </c>
      <c r="C59" s="15" t="s">
        <v>63</v>
      </c>
      <c r="D59" s="15" t="s">
        <v>63</v>
      </c>
      <c r="E59" s="15" t="s">
        <v>63</v>
      </c>
      <c r="F59" s="15" t="s">
        <v>63</v>
      </c>
    </row>
    <row r="60" spans="1:6" x14ac:dyDescent="0.25">
      <c r="A60" s="16" t="s">
        <v>131</v>
      </c>
      <c r="B60" s="22">
        <v>136429</v>
      </c>
      <c r="C60" s="22">
        <v>196979</v>
      </c>
      <c r="D60" s="22">
        <v>129488</v>
      </c>
      <c r="E60" s="22">
        <v>147334</v>
      </c>
      <c r="F60" s="22">
        <v>155176</v>
      </c>
    </row>
    <row r="61" spans="1:6" x14ac:dyDescent="0.25">
      <c r="A61" s="16" t="s">
        <v>2</v>
      </c>
      <c r="B61" s="16"/>
      <c r="C61" s="16"/>
      <c r="D61" s="16"/>
      <c r="E61" s="16"/>
      <c r="F61" s="16"/>
    </row>
    <row r="62" spans="1:6" x14ac:dyDescent="0.25">
      <c r="A62" s="19" t="s">
        <v>65</v>
      </c>
      <c r="B62" s="16"/>
      <c r="C62" s="16"/>
      <c r="D62" s="16"/>
      <c r="E62" s="16"/>
      <c r="F62" s="16"/>
    </row>
    <row r="63" spans="1:6" x14ac:dyDescent="0.25">
      <c r="A63" s="16" t="s">
        <v>222</v>
      </c>
      <c r="B63" s="17">
        <v>5458104</v>
      </c>
      <c r="C63" s="17">
        <v>5713268</v>
      </c>
      <c r="D63" s="17">
        <v>6035340</v>
      </c>
      <c r="E63" s="17">
        <v>6458244</v>
      </c>
      <c r="F63" s="17">
        <v>6976164</v>
      </c>
    </row>
    <row r="64" spans="1:6" x14ac:dyDescent="0.25">
      <c r="A64" s="16" t="s">
        <v>221</v>
      </c>
      <c r="B64" s="17">
        <v>272950</v>
      </c>
      <c r="C64" s="17">
        <v>271393</v>
      </c>
      <c r="D64" s="17">
        <v>268971</v>
      </c>
      <c r="E64" s="17">
        <v>265422</v>
      </c>
      <c r="F64" s="17">
        <v>264322</v>
      </c>
    </row>
    <row r="65" spans="1:6" x14ac:dyDescent="0.25">
      <c r="A65" s="16" t="s">
        <v>43</v>
      </c>
      <c r="B65" s="17">
        <v>87050</v>
      </c>
      <c r="C65" s="17">
        <v>113390</v>
      </c>
      <c r="D65" s="17">
        <v>109658</v>
      </c>
      <c r="E65" s="17">
        <v>132158</v>
      </c>
      <c r="F65" s="17">
        <v>187027</v>
      </c>
    </row>
    <row r="66" spans="1:6" x14ac:dyDescent="0.25">
      <c r="A66" s="16" t="s">
        <v>210</v>
      </c>
      <c r="B66" s="17">
        <v>-35528</v>
      </c>
      <c r="C66" s="17">
        <v>-15595</v>
      </c>
      <c r="D66" s="17">
        <v>-11872</v>
      </c>
      <c r="E66" s="17">
        <v>-2241</v>
      </c>
      <c r="F66" s="17">
        <v>-10163</v>
      </c>
    </row>
    <row r="67" spans="1:6" x14ac:dyDescent="0.25">
      <c r="A67" s="16" t="s">
        <v>131</v>
      </c>
      <c r="B67" s="22">
        <v>5782576</v>
      </c>
      <c r="C67" s="22">
        <v>6082456</v>
      </c>
      <c r="D67" s="22">
        <v>6402097</v>
      </c>
      <c r="E67" s="22">
        <v>6853583</v>
      </c>
      <c r="F67" s="22">
        <v>7417350</v>
      </c>
    </row>
    <row r="68" spans="1:6" x14ac:dyDescent="0.25">
      <c r="A68" s="16" t="s">
        <v>2</v>
      </c>
      <c r="B68" s="16"/>
      <c r="C68" s="16"/>
      <c r="D68" s="16"/>
      <c r="E68" s="16"/>
      <c r="F68" s="16"/>
    </row>
    <row r="69" spans="1:6" x14ac:dyDescent="0.25">
      <c r="A69" s="19" t="s">
        <v>116</v>
      </c>
      <c r="B69" s="16"/>
      <c r="C69" s="16"/>
      <c r="D69" s="16"/>
      <c r="E69" s="16"/>
      <c r="F69" s="16"/>
    </row>
    <row r="70" spans="1:6" x14ac:dyDescent="0.25">
      <c r="A70" s="16" t="s">
        <v>222</v>
      </c>
      <c r="B70" s="17">
        <v>177006</v>
      </c>
      <c r="C70" s="17">
        <v>195697</v>
      </c>
      <c r="D70" s="17">
        <v>213701</v>
      </c>
      <c r="E70" s="17">
        <v>221552</v>
      </c>
      <c r="F70" s="17">
        <v>242198</v>
      </c>
    </row>
    <row r="71" spans="1:6" x14ac:dyDescent="0.25">
      <c r="A71" s="16" t="s">
        <v>221</v>
      </c>
      <c r="B71" s="17">
        <v>5871</v>
      </c>
      <c r="C71" s="17">
        <v>9668</v>
      </c>
      <c r="D71" s="17">
        <v>9806</v>
      </c>
      <c r="E71" s="17">
        <v>10363</v>
      </c>
      <c r="F71" s="17">
        <v>10819</v>
      </c>
    </row>
    <row r="72" spans="1:6" x14ac:dyDescent="0.25">
      <c r="A72" s="16" t="s">
        <v>43</v>
      </c>
      <c r="B72" s="17">
        <v>799</v>
      </c>
      <c r="C72" s="17">
        <v>629</v>
      </c>
      <c r="D72" s="17">
        <v>716</v>
      </c>
      <c r="E72" s="17">
        <v>261</v>
      </c>
      <c r="F72" s="17">
        <v>125</v>
      </c>
    </row>
    <row r="73" spans="1:6" x14ac:dyDescent="0.25">
      <c r="A73" s="16" t="s">
        <v>210</v>
      </c>
      <c r="B73" s="15" t="s">
        <v>63</v>
      </c>
      <c r="C73" s="15" t="s">
        <v>63</v>
      </c>
      <c r="D73" s="15" t="s">
        <v>63</v>
      </c>
      <c r="E73" s="15" t="s">
        <v>63</v>
      </c>
      <c r="F73" s="15" t="s">
        <v>63</v>
      </c>
    </row>
    <row r="74" spans="1:6" x14ac:dyDescent="0.25">
      <c r="A74" s="16" t="s">
        <v>131</v>
      </c>
      <c r="B74" s="22">
        <v>183676</v>
      </c>
      <c r="C74" s="22">
        <v>205994</v>
      </c>
      <c r="D74" s="22">
        <v>224223</v>
      </c>
      <c r="E74" s="22">
        <v>232176</v>
      </c>
      <c r="F74" s="22">
        <v>253142</v>
      </c>
    </row>
    <row r="75" spans="1:6" x14ac:dyDescent="0.25">
      <c r="A75" s="16" t="s">
        <v>2</v>
      </c>
      <c r="B75" s="16"/>
      <c r="C75" s="16"/>
      <c r="D75" s="16"/>
      <c r="E75" s="16"/>
      <c r="F75" s="16"/>
    </row>
    <row r="76" spans="1:6" x14ac:dyDescent="0.25">
      <c r="A76" s="19" t="s">
        <v>115</v>
      </c>
      <c r="B76" s="16"/>
      <c r="C76" s="16"/>
      <c r="D76" s="16"/>
      <c r="E76" s="16"/>
      <c r="F76" s="16"/>
    </row>
    <row r="77" spans="1:6" x14ac:dyDescent="0.25">
      <c r="A77" s="16" t="s">
        <v>222</v>
      </c>
      <c r="B77" s="17">
        <v>-418741</v>
      </c>
      <c r="C77" s="17">
        <v>-434077</v>
      </c>
      <c r="D77" s="17">
        <v>-397292</v>
      </c>
      <c r="E77" s="17">
        <v>-435887</v>
      </c>
      <c r="F77" s="17">
        <v>-443373</v>
      </c>
    </row>
    <row r="78" spans="1:6" x14ac:dyDescent="0.25">
      <c r="A78" s="16" t="s">
        <v>221</v>
      </c>
      <c r="B78" s="17">
        <v>-5609</v>
      </c>
      <c r="C78" s="17">
        <v>-8433</v>
      </c>
      <c r="D78" s="17">
        <v>-7014</v>
      </c>
      <c r="E78" s="17">
        <v>-4052</v>
      </c>
      <c r="F78" s="17">
        <v>-8622</v>
      </c>
    </row>
    <row r="79" spans="1:6" x14ac:dyDescent="0.25">
      <c r="A79" s="16" t="s">
        <v>43</v>
      </c>
      <c r="B79" s="17">
        <v>-891</v>
      </c>
      <c r="C79" s="17">
        <v>-835</v>
      </c>
      <c r="D79" s="17">
        <v>-1368</v>
      </c>
      <c r="E79" s="17">
        <v>-1270</v>
      </c>
      <c r="F79" s="17">
        <v>-834</v>
      </c>
    </row>
    <row r="80" spans="1:6" x14ac:dyDescent="0.25">
      <c r="A80" s="16" t="s">
        <v>210</v>
      </c>
      <c r="B80" s="15" t="s">
        <v>63</v>
      </c>
      <c r="C80" s="15" t="s">
        <v>63</v>
      </c>
      <c r="D80" s="15" t="s">
        <v>63</v>
      </c>
      <c r="E80" s="15" t="s">
        <v>63</v>
      </c>
      <c r="F80" s="15" t="s">
        <v>63</v>
      </c>
    </row>
    <row r="81" spans="1:6" x14ac:dyDescent="0.25">
      <c r="A81" s="16" t="s">
        <v>131</v>
      </c>
      <c r="B81" s="22">
        <v>-425241</v>
      </c>
      <c r="C81" s="22">
        <v>-443345</v>
      </c>
      <c r="D81" s="22">
        <v>-405674</v>
      </c>
      <c r="E81" s="22">
        <v>-441209</v>
      </c>
      <c r="F81" s="22">
        <v>-452829</v>
      </c>
    </row>
    <row r="82" spans="1:6" x14ac:dyDescent="0.25">
      <c r="A82" s="16"/>
    </row>
    <row r="83" spans="1:6" x14ac:dyDescent="0.25">
      <c r="A83" s="28" t="s">
        <v>128</v>
      </c>
    </row>
    <row r="84" spans="1:6" x14ac:dyDescent="0.25">
      <c r="A84" s="16" t="s">
        <v>2</v>
      </c>
    </row>
    <row r="85" spans="1:6" x14ac:dyDescent="0.25">
      <c r="A85" s="16" t="s">
        <v>220</v>
      </c>
    </row>
    <row r="86" spans="1:6" x14ac:dyDescent="0.25">
      <c r="A86" s="16" t="s">
        <v>2</v>
      </c>
    </row>
    <row r="87" spans="1:6" ht="15.6" x14ac:dyDescent="0.3">
      <c r="A87" s="46"/>
      <c r="B87" s="5"/>
      <c r="C87" s="5"/>
      <c r="D87" s="5"/>
      <c r="E87" s="5"/>
      <c r="F87" s="5"/>
    </row>
    <row r="88" spans="1:6" x14ac:dyDescent="0.25">
      <c r="A88" s="14" t="s">
        <v>81</v>
      </c>
    </row>
    <row r="89" spans="1:6" ht="16.2" thickBot="1" x14ac:dyDescent="0.35">
      <c r="A89" s="50" t="s">
        <v>129</v>
      </c>
      <c r="B89" s="5"/>
      <c r="C89" s="5"/>
      <c r="D89" s="5"/>
      <c r="E89" s="5"/>
      <c r="F89" s="5"/>
    </row>
    <row r="90" spans="1:6" x14ac:dyDescent="0.25">
      <c r="A90" s="27" t="s">
        <v>127</v>
      </c>
      <c r="B90" s="26" t="s">
        <v>126</v>
      </c>
      <c r="C90" s="26" t="s">
        <v>125</v>
      </c>
      <c r="D90" s="26" t="s">
        <v>124</v>
      </c>
      <c r="E90" s="26" t="s">
        <v>123</v>
      </c>
      <c r="F90" s="26" t="s">
        <v>189</v>
      </c>
    </row>
    <row r="91" spans="1:6" x14ac:dyDescent="0.25">
      <c r="A91" s="16" t="s">
        <v>74</v>
      </c>
      <c r="B91" s="20">
        <v>43465</v>
      </c>
      <c r="C91" s="20">
        <v>43830</v>
      </c>
      <c r="D91" s="20">
        <v>44196</v>
      </c>
      <c r="E91" s="20">
        <v>44561</v>
      </c>
      <c r="F91" s="20">
        <v>44926</v>
      </c>
    </row>
    <row r="92" spans="1:6" x14ac:dyDescent="0.25">
      <c r="A92" s="16" t="s">
        <v>122</v>
      </c>
      <c r="B92" s="15" t="s">
        <v>0</v>
      </c>
      <c r="C92" s="15" t="s">
        <v>0</v>
      </c>
      <c r="D92" s="15" t="s">
        <v>0</v>
      </c>
      <c r="E92" s="15" t="s">
        <v>0</v>
      </c>
      <c r="F92" s="15" t="s">
        <v>0</v>
      </c>
    </row>
    <row r="93" spans="1:6" x14ac:dyDescent="0.25">
      <c r="A93" s="16" t="s">
        <v>2</v>
      </c>
      <c r="B93" s="16"/>
      <c r="C93" s="16"/>
      <c r="D93" s="16"/>
      <c r="E93" s="16"/>
      <c r="F93" s="16"/>
    </row>
    <row r="94" spans="1:6" x14ac:dyDescent="0.25">
      <c r="A94" s="19" t="s">
        <v>222</v>
      </c>
      <c r="B94" s="16"/>
      <c r="C94" s="16"/>
      <c r="D94" s="16"/>
      <c r="E94" s="16"/>
      <c r="F94" s="16"/>
    </row>
    <row r="95" spans="1:6" x14ac:dyDescent="0.25">
      <c r="A95" s="19" t="s">
        <v>121</v>
      </c>
      <c r="B95" s="22">
        <v>1325966</v>
      </c>
      <c r="C95" s="22">
        <v>1295873</v>
      </c>
      <c r="D95" s="22">
        <v>1277468</v>
      </c>
      <c r="E95" s="22">
        <v>1392999</v>
      </c>
      <c r="F95" s="22">
        <v>1663815</v>
      </c>
    </row>
    <row r="96" spans="1:6" x14ac:dyDescent="0.25">
      <c r="A96" s="19" t="s">
        <v>200</v>
      </c>
      <c r="B96" s="29" t="s">
        <v>63</v>
      </c>
      <c r="C96" s="29" t="s">
        <v>63</v>
      </c>
      <c r="D96" s="29" t="s">
        <v>63</v>
      </c>
      <c r="E96" s="22">
        <v>899710</v>
      </c>
      <c r="F96" s="22">
        <v>931517</v>
      </c>
    </row>
    <row r="97" spans="1:6" x14ac:dyDescent="0.25">
      <c r="A97" s="19" t="s">
        <v>120</v>
      </c>
      <c r="B97" s="22">
        <v>248000</v>
      </c>
      <c r="C97" s="22">
        <v>200994</v>
      </c>
      <c r="D97" s="22">
        <v>220058</v>
      </c>
      <c r="E97" s="22">
        <v>217663</v>
      </c>
      <c r="F97" s="22">
        <v>185582</v>
      </c>
    </row>
    <row r="98" spans="1:6" x14ac:dyDescent="0.25">
      <c r="A98" s="19" t="s">
        <v>119</v>
      </c>
      <c r="B98" s="22">
        <v>-96738</v>
      </c>
      <c r="C98" s="22">
        <v>-97866</v>
      </c>
      <c r="D98" s="22">
        <v>-98451</v>
      </c>
      <c r="E98" s="22">
        <v>-99629</v>
      </c>
      <c r="F98" s="22">
        <v>-112213</v>
      </c>
    </row>
    <row r="99" spans="1:6" x14ac:dyDescent="0.25">
      <c r="A99" s="19" t="s">
        <v>117</v>
      </c>
      <c r="B99" s="22">
        <v>25259</v>
      </c>
      <c r="C99" s="22">
        <v>28363</v>
      </c>
      <c r="D99" s="22">
        <v>4921</v>
      </c>
      <c r="E99" s="22">
        <v>6029</v>
      </c>
      <c r="F99" s="22">
        <v>-27368</v>
      </c>
    </row>
    <row r="100" spans="1:6" x14ac:dyDescent="0.25">
      <c r="A100" s="19" t="s">
        <v>68</v>
      </c>
      <c r="B100" s="22">
        <v>134874</v>
      </c>
      <c r="C100" s="22">
        <v>183977</v>
      </c>
      <c r="D100" s="22">
        <v>124810</v>
      </c>
      <c r="E100" s="22">
        <v>125558</v>
      </c>
      <c r="F100" s="22">
        <v>117901</v>
      </c>
    </row>
    <row r="101" spans="1:6" x14ac:dyDescent="0.25">
      <c r="A101" s="19" t="s">
        <v>65</v>
      </c>
      <c r="B101" s="22">
        <v>5458104</v>
      </c>
      <c r="C101" s="22">
        <v>5713268</v>
      </c>
      <c r="D101" s="22">
        <v>6035340</v>
      </c>
      <c r="E101" s="22">
        <v>6458244</v>
      </c>
      <c r="F101" s="22">
        <v>6976164</v>
      </c>
    </row>
    <row r="102" spans="1:6" x14ac:dyDescent="0.25">
      <c r="A102" s="19" t="s">
        <v>116</v>
      </c>
      <c r="B102" s="22">
        <v>177006</v>
      </c>
      <c r="C102" s="22">
        <v>195697</v>
      </c>
      <c r="D102" s="22">
        <v>213701</v>
      </c>
      <c r="E102" s="22">
        <v>221552</v>
      </c>
      <c r="F102" s="22">
        <v>242198</v>
      </c>
    </row>
    <row r="103" spans="1:6" x14ac:dyDescent="0.25">
      <c r="A103" s="19" t="s">
        <v>115</v>
      </c>
      <c r="B103" s="22">
        <v>-418741</v>
      </c>
      <c r="C103" s="22">
        <v>-434077</v>
      </c>
      <c r="D103" s="22">
        <v>-397292</v>
      </c>
      <c r="E103" s="22">
        <v>-435887</v>
      </c>
      <c r="F103" s="22">
        <v>-443373</v>
      </c>
    </row>
    <row r="104" spans="1:6" x14ac:dyDescent="0.25">
      <c r="A104" s="16" t="s">
        <v>2</v>
      </c>
      <c r="B104" s="16"/>
      <c r="C104" s="16"/>
      <c r="D104" s="16"/>
      <c r="E104" s="16"/>
      <c r="F104" s="16"/>
    </row>
    <row r="105" spans="1:6" x14ac:dyDescent="0.25">
      <c r="A105" s="19" t="s">
        <v>221</v>
      </c>
      <c r="B105" s="16"/>
      <c r="C105" s="16"/>
      <c r="D105" s="16"/>
      <c r="E105" s="16"/>
      <c r="F105" s="16"/>
    </row>
    <row r="106" spans="1:6" x14ac:dyDescent="0.25">
      <c r="A106" s="19" t="s">
        <v>121</v>
      </c>
      <c r="B106" s="22">
        <v>43599</v>
      </c>
      <c r="C106" s="22">
        <v>37265</v>
      </c>
      <c r="D106" s="22">
        <v>42809</v>
      </c>
      <c r="E106" s="22">
        <v>45366</v>
      </c>
      <c r="F106" s="22">
        <v>45704</v>
      </c>
    </row>
    <row r="107" spans="1:6" x14ac:dyDescent="0.25">
      <c r="A107" s="19" t="s">
        <v>200</v>
      </c>
      <c r="B107" s="29" t="s">
        <v>63</v>
      </c>
      <c r="C107" s="29" t="s">
        <v>63</v>
      </c>
      <c r="D107" s="29" t="s">
        <v>63</v>
      </c>
      <c r="E107" s="22">
        <v>41532</v>
      </c>
      <c r="F107" s="22">
        <v>42140</v>
      </c>
    </row>
    <row r="108" spans="1:6" x14ac:dyDescent="0.25">
      <c r="A108" s="19" t="s">
        <v>120</v>
      </c>
      <c r="B108" s="22">
        <v>14665</v>
      </c>
      <c r="C108" s="22">
        <v>16423</v>
      </c>
      <c r="D108" s="22">
        <v>17088</v>
      </c>
      <c r="E108" s="22">
        <v>16186</v>
      </c>
      <c r="F108" s="22">
        <v>15700</v>
      </c>
    </row>
    <row r="109" spans="1:6" x14ac:dyDescent="0.25">
      <c r="A109" s="19" t="s">
        <v>119</v>
      </c>
      <c r="B109" s="22">
        <v>-3584</v>
      </c>
      <c r="C109" s="22">
        <v>-6385</v>
      </c>
      <c r="D109" s="22">
        <v>-6272</v>
      </c>
      <c r="E109" s="22">
        <v>-6096</v>
      </c>
      <c r="F109" s="22">
        <v>-5960</v>
      </c>
    </row>
    <row r="110" spans="1:6" x14ac:dyDescent="0.25">
      <c r="A110" s="19" t="s">
        <v>117</v>
      </c>
      <c r="B110" s="22">
        <v>3094</v>
      </c>
      <c r="C110" s="22">
        <v>2816</v>
      </c>
      <c r="D110" s="22">
        <v>3011</v>
      </c>
      <c r="E110" s="22">
        <v>2763</v>
      </c>
      <c r="F110" s="22">
        <v>2337</v>
      </c>
    </row>
    <row r="111" spans="1:6" x14ac:dyDescent="0.25">
      <c r="A111" s="19" t="s">
        <v>68</v>
      </c>
      <c r="B111" s="22">
        <v>8292</v>
      </c>
      <c r="C111" s="22">
        <v>7458</v>
      </c>
      <c r="D111" s="22">
        <v>8095</v>
      </c>
      <c r="E111" s="22">
        <v>7224</v>
      </c>
      <c r="F111" s="22">
        <v>7545</v>
      </c>
    </row>
    <row r="112" spans="1:6" x14ac:dyDescent="0.25">
      <c r="A112" s="19" t="s">
        <v>65</v>
      </c>
      <c r="B112" s="22">
        <v>272950</v>
      </c>
      <c r="C112" s="22">
        <v>271393</v>
      </c>
      <c r="D112" s="22">
        <v>268971</v>
      </c>
      <c r="E112" s="22">
        <v>265422</v>
      </c>
      <c r="F112" s="22">
        <v>264322</v>
      </c>
    </row>
    <row r="113" spans="1:6" x14ac:dyDescent="0.25">
      <c r="A113" s="19" t="s">
        <v>116</v>
      </c>
      <c r="B113" s="22">
        <v>5871</v>
      </c>
      <c r="C113" s="22">
        <v>9668</v>
      </c>
      <c r="D113" s="22">
        <v>9806</v>
      </c>
      <c r="E113" s="22">
        <v>10363</v>
      </c>
      <c r="F113" s="22">
        <v>10819</v>
      </c>
    </row>
    <row r="114" spans="1:6" x14ac:dyDescent="0.25">
      <c r="A114" s="19" t="s">
        <v>115</v>
      </c>
      <c r="B114" s="22">
        <v>-5609</v>
      </c>
      <c r="C114" s="22">
        <v>-8433</v>
      </c>
      <c r="D114" s="22">
        <v>-7014</v>
      </c>
      <c r="E114" s="22">
        <v>-4052</v>
      </c>
      <c r="F114" s="22">
        <v>-8622</v>
      </c>
    </row>
    <row r="115" spans="1:6" x14ac:dyDescent="0.25">
      <c r="A115" s="16" t="s">
        <v>2</v>
      </c>
      <c r="B115" s="16"/>
      <c r="C115" s="16"/>
      <c r="D115" s="16"/>
      <c r="E115" s="16"/>
      <c r="F115" s="16"/>
    </row>
    <row r="116" spans="1:6" x14ac:dyDescent="0.25">
      <c r="A116" s="19" t="s">
        <v>43</v>
      </c>
      <c r="B116" s="16"/>
      <c r="C116" s="16"/>
      <c r="D116" s="16"/>
      <c r="E116" s="16"/>
      <c r="F116" s="16"/>
    </row>
    <row r="117" spans="1:6" x14ac:dyDescent="0.25">
      <c r="A117" s="19" t="s">
        <v>121</v>
      </c>
      <c r="B117" s="22">
        <v>27328</v>
      </c>
      <c r="C117" s="22">
        <v>12484</v>
      </c>
      <c r="D117" s="22">
        <v>1614</v>
      </c>
      <c r="E117" s="22">
        <v>571</v>
      </c>
      <c r="F117" s="22">
        <v>688</v>
      </c>
    </row>
    <row r="118" spans="1:6" x14ac:dyDescent="0.25">
      <c r="A118" s="19" t="s">
        <v>200</v>
      </c>
      <c r="B118" s="29" t="s">
        <v>63</v>
      </c>
      <c r="C118" s="29" t="s">
        <v>63</v>
      </c>
      <c r="D118" s="29" t="s">
        <v>63</v>
      </c>
      <c r="E118" s="29" t="s">
        <v>63</v>
      </c>
      <c r="F118" s="29" t="s">
        <v>63</v>
      </c>
    </row>
    <row r="119" spans="1:6" x14ac:dyDescent="0.25">
      <c r="A119" s="19" t="s">
        <v>120</v>
      </c>
      <c r="B119" s="22">
        <v>-1552</v>
      </c>
      <c r="C119" s="22">
        <v>-7028</v>
      </c>
      <c r="D119" s="22">
        <v>-4446</v>
      </c>
      <c r="E119" s="22">
        <v>-5617</v>
      </c>
      <c r="F119" s="22">
        <v>-11040</v>
      </c>
    </row>
    <row r="120" spans="1:6" x14ac:dyDescent="0.25">
      <c r="A120" s="19" t="s">
        <v>119</v>
      </c>
      <c r="B120" s="22">
        <v>-1694</v>
      </c>
      <c r="C120" s="22">
        <v>-1032</v>
      </c>
      <c r="D120" s="22">
        <v>-524</v>
      </c>
      <c r="E120" s="22">
        <v>-522</v>
      </c>
      <c r="F120" s="22">
        <v>-791</v>
      </c>
    </row>
    <row r="121" spans="1:6" x14ac:dyDescent="0.25">
      <c r="A121" s="19" t="s">
        <v>117</v>
      </c>
      <c r="B121" s="22">
        <v>-2293</v>
      </c>
      <c r="C121" s="22">
        <v>195</v>
      </c>
      <c r="D121" s="22">
        <v>-881</v>
      </c>
      <c r="E121" s="22">
        <v>3239</v>
      </c>
      <c r="F121" s="22">
        <v>7840</v>
      </c>
    </row>
    <row r="122" spans="1:6" x14ac:dyDescent="0.25">
      <c r="A122" s="19" t="s">
        <v>68</v>
      </c>
      <c r="B122" s="22">
        <v>-6737</v>
      </c>
      <c r="C122" s="22">
        <v>5544</v>
      </c>
      <c r="D122" s="22">
        <v>-3417</v>
      </c>
      <c r="E122" s="22">
        <v>14552</v>
      </c>
      <c r="F122" s="22">
        <v>29730</v>
      </c>
    </row>
    <row r="123" spans="1:6" x14ac:dyDescent="0.25">
      <c r="A123" s="19" t="s">
        <v>65</v>
      </c>
      <c r="B123" s="22">
        <v>87050</v>
      </c>
      <c r="C123" s="22">
        <v>113390</v>
      </c>
      <c r="D123" s="22">
        <v>109658</v>
      </c>
      <c r="E123" s="22">
        <v>132158</v>
      </c>
      <c r="F123" s="22">
        <v>187027</v>
      </c>
    </row>
    <row r="124" spans="1:6" x14ac:dyDescent="0.25">
      <c r="A124" s="19" t="s">
        <v>116</v>
      </c>
      <c r="B124" s="22">
        <v>799</v>
      </c>
      <c r="C124" s="22">
        <v>629</v>
      </c>
      <c r="D124" s="22">
        <v>716</v>
      </c>
      <c r="E124" s="22">
        <v>261</v>
      </c>
      <c r="F124" s="22">
        <v>125</v>
      </c>
    </row>
    <row r="125" spans="1:6" x14ac:dyDescent="0.25">
      <c r="A125" s="19" t="s">
        <v>115</v>
      </c>
      <c r="B125" s="22">
        <v>-891</v>
      </c>
      <c r="C125" s="22">
        <v>-835</v>
      </c>
      <c r="D125" s="22">
        <v>-1368</v>
      </c>
      <c r="E125" s="22">
        <v>-1270</v>
      </c>
      <c r="F125" s="22">
        <v>-834</v>
      </c>
    </row>
    <row r="126" spans="1:6" x14ac:dyDescent="0.25">
      <c r="A126" s="16" t="s">
        <v>2</v>
      </c>
      <c r="B126" s="16"/>
      <c r="C126" s="16"/>
      <c r="D126" s="16"/>
      <c r="E126" s="16"/>
      <c r="F126" s="16"/>
    </row>
    <row r="127" spans="1:6" x14ac:dyDescent="0.25">
      <c r="A127" s="19" t="s">
        <v>210</v>
      </c>
      <c r="B127" s="16"/>
      <c r="C127" s="16"/>
      <c r="D127" s="16"/>
      <c r="E127" s="16"/>
      <c r="F127" s="16"/>
    </row>
    <row r="128" spans="1:6" x14ac:dyDescent="0.25">
      <c r="A128" s="19" t="s">
        <v>121</v>
      </c>
      <c r="B128" s="29" t="s">
        <v>63</v>
      </c>
      <c r="C128" s="29" t="s">
        <v>63</v>
      </c>
      <c r="D128" s="29" t="s">
        <v>63</v>
      </c>
      <c r="E128" s="29" t="s">
        <v>63</v>
      </c>
      <c r="F128" s="29" t="s">
        <v>63</v>
      </c>
    </row>
    <row r="129" spans="1:6" x14ac:dyDescent="0.25">
      <c r="A129" s="19" t="s">
        <v>200</v>
      </c>
      <c r="B129" s="29" t="s">
        <v>63</v>
      </c>
      <c r="C129" s="29" t="s">
        <v>63</v>
      </c>
      <c r="D129" s="29" t="s">
        <v>63</v>
      </c>
      <c r="E129" s="29" t="s">
        <v>63</v>
      </c>
      <c r="F129" s="29" t="s">
        <v>63</v>
      </c>
    </row>
    <row r="130" spans="1:6" x14ac:dyDescent="0.25">
      <c r="A130" s="19" t="s">
        <v>120</v>
      </c>
      <c r="B130" s="29" t="s">
        <v>63</v>
      </c>
      <c r="C130" s="29" t="s">
        <v>63</v>
      </c>
      <c r="D130" s="29" t="s">
        <v>63</v>
      </c>
      <c r="E130" s="29" t="s">
        <v>63</v>
      </c>
      <c r="F130" s="29" t="s">
        <v>63</v>
      </c>
    </row>
    <row r="131" spans="1:6" x14ac:dyDescent="0.25">
      <c r="A131" s="19" t="s">
        <v>119</v>
      </c>
      <c r="B131" s="22">
        <v>1080</v>
      </c>
      <c r="C131" s="22">
        <v>929</v>
      </c>
      <c r="D131" s="22">
        <v>186</v>
      </c>
      <c r="E131" s="22">
        <v>95</v>
      </c>
      <c r="F131" s="22">
        <v>272</v>
      </c>
    </row>
    <row r="132" spans="1:6" x14ac:dyDescent="0.25">
      <c r="A132" s="19" t="s">
        <v>117</v>
      </c>
      <c r="B132" s="29" t="s">
        <v>63</v>
      </c>
      <c r="C132" s="29" t="s">
        <v>63</v>
      </c>
      <c r="D132" s="29" t="s">
        <v>63</v>
      </c>
      <c r="E132" s="29" t="s">
        <v>63</v>
      </c>
      <c r="F132" s="29" t="s">
        <v>63</v>
      </c>
    </row>
    <row r="133" spans="1:6" x14ac:dyDescent="0.25">
      <c r="A133" s="19" t="s">
        <v>68</v>
      </c>
      <c r="B133" s="29" t="s">
        <v>63</v>
      </c>
      <c r="C133" s="29" t="s">
        <v>63</v>
      </c>
      <c r="D133" s="29" t="s">
        <v>63</v>
      </c>
      <c r="E133" s="29" t="s">
        <v>63</v>
      </c>
      <c r="F133" s="29" t="s">
        <v>63</v>
      </c>
    </row>
    <row r="134" spans="1:6" x14ac:dyDescent="0.25">
      <c r="A134" s="19" t="s">
        <v>65</v>
      </c>
      <c r="B134" s="22">
        <v>-35528</v>
      </c>
      <c r="C134" s="22">
        <v>-15595</v>
      </c>
      <c r="D134" s="22">
        <v>-11872</v>
      </c>
      <c r="E134" s="22">
        <v>-2241</v>
      </c>
      <c r="F134" s="22">
        <v>-10163</v>
      </c>
    </row>
    <row r="135" spans="1:6" x14ac:dyDescent="0.25">
      <c r="A135" s="19" t="s">
        <v>116</v>
      </c>
      <c r="B135" s="29" t="s">
        <v>63</v>
      </c>
      <c r="C135" s="29" t="s">
        <v>63</v>
      </c>
      <c r="D135" s="29" t="s">
        <v>63</v>
      </c>
      <c r="E135" s="29" t="s">
        <v>63</v>
      </c>
      <c r="F135" s="29" t="s">
        <v>63</v>
      </c>
    </row>
    <row r="136" spans="1:6" x14ac:dyDescent="0.25">
      <c r="A136" s="19" t="s">
        <v>115</v>
      </c>
      <c r="B136" s="29" t="s">
        <v>63</v>
      </c>
      <c r="C136" s="29" t="s">
        <v>63</v>
      </c>
      <c r="D136" s="29" t="s">
        <v>63</v>
      </c>
      <c r="E136" s="29" t="s">
        <v>63</v>
      </c>
      <c r="F136" s="29" t="s">
        <v>63</v>
      </c>
    </row>
    <row r="137" spans="1:6" x14ac:dyDescent="0.25">
      <c r="A137" s="16"/>
    </row>
    <row r="138" spans="1:6" x14ac:dyDescent="0.25">
      <c r="A138" s="28" t="s">
        <v>128</v>
      </c>
    </row>
    <row r="139" spans="1:6" x14ac:dyDescent="0.25">
      <c r="A139" s="16" t="s">
        <v>2</v>
      </c>
    </row>
    <row r="140" spans="1:6" x14ac:dyDescent="0.25">
      <c r="A140" s="16" t="s">
        <v>220</v>
      </c>
    </row>
    <row r="141" spans="1:6" x14ac:dyDescent="0.25">
      <c r="A141" s="16" t="s">
        <v>2</v>
      </c>
    </row>
    <row r="142" spans="1:6" x14ac:dyDescent="0.25">
      <c r="A142" s="14"/>
    </row>
    <row r="143" spans="1:6" ht="178.5" customHeight="1" x14ac:dyDescent="0.3">
      <c r="A143" s="46" t="s">
        <v>62</v>
      </c>
      <c r="B143" s="5"/>
      <c r="C143" s="5"/>
      <c r="D143" s="5"/>
      <c r="E143" s="5"/>
      <c r="F143" s="5"/>
    </row>
  </sheetData>
  <mergeCells count="7">
    <mergeCell ref="A143:F143"/>
    <mergeCell ref="A2:L2"/>
    <mergeCell ref="A1:D1"/>
    <mergeCell ref="A13:F13"/>
    <mergeCell ref="A15:F15"/>
    <mergeCell ref="A87:F87"/>
    <mergeCell ref="A89:F89"/>
  </mergeCells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1E0A-2175-4FA9-85B7-0346F9E773DF}">
  <dimension ref="A1:L227"/>
  <sheetViews>
    <sheetView topLeftCell="A3" zoomScaleNormal="100" workbookViewId="0">
      <selection activeCell="G22" sqref="G22:H22"/>
    </sheetView>
  </sheetViews>
  <sheetFormatPr defaultRowHeight="13.2" x14ac:dyDescent="0.25"/>
  <cols>
    <col min="1" max="1" width="48.5546875" style="13" customWidth="1"/>
    <col min="2" max="6" width="19" style="13" customWidth="1"/>
    <col min="7" max="16384" width="8.88671875" style="13"/>
  </cols>
  <sheetData>
    <row r="1" spans="1:12" ht="40.049999999999997" customHeight="1" x14ac:dyDescent="0.3">
      <c r="A1" s="49"/>
      <c r="B1" s="5"/>
      <c r="C1" s="5"/>
      <c r="D1" s="5"/>
    </row>
    <row r="2" spans="1:12" ht="30" customHeight="1" x14ac:dyDescent="0.3">
      <c r="A2" s="47" t="s">
        <v>99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16" t="s">
        <v>98</v>
      </c>
    </row>
    <row r="5" spans="1:12" x14ac:dyDescent="0.25">
      <c r="A5" s="16" t="s">
        <v>132</v>
      </c>
      <c r="B5" s="14"/>
    </row>
    <row r="6" spans="1:12" x14ac:dyDescent="0.25">
      <c r="A6" s="16" t="s">
        <v>199</v>
      </c>
      <c r="B6" s="14"/>
    </row>
    <row r="7" spans="1:12" x14ac:dyDescent="0.25">
      <c r="A7" s="16" t="s">
        <v>198</v>
      </c>
      <c r="B7" s="14"/>
    </row>
    <row r="8" spans="1:12" x14ac:dyDescent="0.25">
      <c r="A8" s="16" t="s">
        <v>197</v>
      </c>
      <c r="B8" s="14"/>
    </row>
    <row r="9" spans="1:12" x14ac:dyDescent="0.25">
      <c r="A9" s="16" t="s">
        <v>196</v>
      </c>
      <c r="B9" s="14"/>
    </row>
    <row r="10" spans="1:12" x14ac:dyDescent="0.25">
      <c r="A10" s="16" t="s">
        <v>195</v>
      </c>
      <c r="B10" s="14"/>
    </row>
    <row r="11" spans="1:12" x14ac:dyDescent="0.25">
      <c r="A11" s="16" t="s">
        <v>83</v>
      </c>
      <c r="B11" s="14"/>
    </row>
    <row r="13" spans="1:12" ht="15.6" x14ac:dyDescent="0.3">
      <c r="A13" s="46"/>
      <c r="B13" s="5"/>
      <c r="C13" s="5"/>
      <c r="D13" s="5"/>
      <c r="E13" s="5"/>
      <c r="F13" s="5"/>
    </row>
    <row r="14" spans="1:12" x14ac:dyDescent="0.25">
      <c r="A14" s="14" t="s">
        <v>82</v>
      </c>
    </row>
    <row r="15" spans="1:12" ht="16.2" thickBot="1" x14ac:dyDescent="0.35">
      <c r="A15" s="50" t="s">
        <v>129</v>
      </c>
      <c r="B15" s="5"/>
      <c r="C15" s="5"/>
      <c r="D15" s="5"/>
      <c r="E15" s="5"/>
      <c r="F15" s="5"/>
    </row>
    <row r="16" spans="1:12" x14ac:dyDescent="0.25">
      <c r="A16" s="27" t="s">
        <v>127</v>
      </c>
      <c r="B16" s="26" t="s">
        <v>126</v>
      </c>
      <c r="C16" s="26" t="s">
        <v>125</v>
      </c>
      <c r="D16" s="26" t="s">
        <v>124</v>
      </c>
      <c r="E16" s="26" t="s">
        <v>123</v>
      </c>
      <c r="F16" s="26" t="s">
        <v>189</v>
      </c>
    </row>
    <row r="17" spans="1:8" x14ac:dyDescent="0.25">
      <c r="A17" s="16" t="s">
        <v>74</v>
      </c>
      <c r="B17" s="20">
        <v>43465</v>
      </c>
      <c r="C17" s="20">
        <v>43830</v>
      </c>
      <c r="D17" s="20">
        <v>44196</v>
      </c>
      <c r="E17" s="20">
        <v>44561</v>
      </c>
      <c r="F17" s="20">
        <v>44926</v>
      </c>
    </row>
    <row r="18" spans="1:8" x14ac:dyDescent="0.25">
      <c r="A18" s="16" t="s">
        <v>122</v>
      </c>
      <c r="B18" s="15" t="s">
        <v>0</v>
      </c>
      <c r="C18" s="15" t="s">
        <v>0</v>
      </c>
      <c r="D18" s="15" t="s">
        <v>0</v>
      </c>
      <c r="E18" s="15" t="s">
        <v>0</v>
      </c>
      <c r="F18" s="15" t="s">
        <v>0</v>
      </c>
    </row>
    <row r="19" spans="1:8" x14ac:dyDescent="0.25">
      <c r="A19" s="16" t="s">
        <v>2</v>
      </c>
      <c r="B19" s="16"/>
      <c r="C19" s="16"/>
      <c r="D19" s="16"/>
      <c r="E19" s="16"/>
      <c r="F19" s="16"/>
    </row>
    <row r="20" spans="1:8" x14ac:dyDescent="0.25">
      <c r="A20" s="19" t="s">
        <v>121</v>
      </c>
      <c r="B20" s="16"/>
      <c r="C20" s="16"/>
      <c r="D20" s="16"/>
      <c r="E20" s="16"/>
      <c r="F20" s="16"/>
    </row>
    <row r="21" spans="1:8" x14ac:dyDescent="0.25">
      <c r="A21" s="16" t="s">
        <v>229</v>
      </c>
      <c r="B21" s="17">
        <v>-522897</v>
      </c>
      <c r="C21" s="17">
        <v>-358689</v>
      </c>
      <c r="D21" s="17">
        <v>-369729</v>
      </c>
      <c r="E21" s="17">
        <v>-374368</v>
      </c>
      <c r="F21" s="17">
        <v>-386175</v>
      </c>
    </row>
    <row r="22" spans="1:8" x14ac:dyDescent="0.25">
      <c r="A22" s="16" t="s">
        <v>228</v>
      </c>
      <c r="B22" s="15" t="s">
        <v>63</v>
      </c>
      <c r="C22" s="17">
        <v>739355</v>
      </c>
      <c r="D22" s="17">
        <v>738857</v>
      </c>
      <c r="E22" s="17">
        <v>842258</v>
      </c>
      <c r="F22" s="17">
        <v>900162</v>
      </c>
      <c r="G22" s="13">
        <f>F22/F30</f>
        <v>0.35275349006354689</v>
      </c>
      <c r="H22" s="13">
        <f>F23/F30</f>
        <v>0.65407929098336248</v>
      </c>
    </row>
    <row r="23" spans="1:8" x14ac:dyDescent="0.25">
      <c r="A23" s="16" t="s">
        <v>227</v>
      </c>
      <c r="B23" s="17">
        <v>1025307</v>
      </c>
      <c r="C23" s="17">
        <v>1010030</v>
      </c>
      <c r="D23" s="17">
        <v>974670</v>
      </c>
      <c r="E23" s="17">
        <v>1124865</v>
      </c>
      <c r="F23" s="17">
        <v>1669090</v>
      </c>
    </row>
    <row r="24" spans="1:8" x14ac:dyDescent="0.25">
      <c r="A24" s="16" t="s">
        <v>226</v>
      </c>
      <c r="B24" s="15" t="s">
        <v>63</v>
      </c>
      <c r="C24" s="15" t="s">
        <v>63</v>
      </c>
      <c r="D24" s="15" t="s">
        <v>63</v>
      </c>
      <c r="E24" s="15" t="s">
        <v>63</v>
      </c>
      <c r="F24" s="15" t="s">
        <v>63</v>
      </c>
    </row>
    <row r="25" spans="1:8" x14ac:dyDescent="0.25">
      <c r="A25" s="16" t="s">
        <v>192</v>
      </c>
      <c r="B25" s="15" t="s">
        <v>63</v>
      </c>
      <c r="C25" s="17">
        <v>344204</v>
      </c>
      <c r="D25" s="17">
        <v>353143</v>
      </c>
      <c r="E25" s="17">
        <v>356347</v>
      </c>
      <c r="F25" s="17">
        <v>368739</v>
      </c>
    </row>
    <row r="26" spans="1:8" x14ac:dyDescent="0.25">
      <c r="A26" s="16" t="s">
        <v>225</v>
      </c>
      <c r="B26" s="17">
        <v>711451</v>
      </c>
      <c r="C26" s="15" t="s">
        <v>63</v>
      </c>
      <c r="D26" s="15" t="s">
        <v>63</v>
      </c>
      <c r="E26" s="15" t="s">
        <v>63</v>
      </c>
      <c r="F26" s="15" t="s">
        <v>63</v>
      </c>
    </row>
    <row r="27" spans="1:8" x14ac:dyDescent="0.25">
      <c r="A27" s="16" t="s">
        <v>224</v>
      </c>
      <c r="B27" s="17">
        <v>92451</v>
      </c>
      <c r="C27" s="15" t="s">
        <v>63</v>
      </c>
      <c r="D27" s="15" t="s">
        <v>63</v>
      </c>
      <c r="E27" s="15" t="s">
        <v>63</v>
      </c>
      <c r="F27" s="15" t="s">
        <v>63</v>
      </c>
    </row>
    <row r="28" spans="1:8" x14ac:dyDescent="0.25">
      <c r="A28" s="16" t="s">
        <v>223</v>
      </c>
      <c r="B28" s="17">
        <v>68033</v>
      </c>
      <c r="C28" s="15" t="s">
        <v>63</v>
      </c>
      <c r="D28" s="15" t="s">
        <v>63</v>
      </c>
      <c r="E28" s="15" t="s">
        <v>63</v>
      </c>
      <c r="F28" s="15" t="s">
        <v>63</v>
      </c>
    </row>
    <row r="29" spans="1:8" x14ac:dyDescent="0.25">
      <c r="A29" s="16" t="s">
        <v>190</v>
      </c>
      <c r="B29" s="15" t="s">
        <v>63</v>
      </c>
      <c r="C29" s="15" t="s">
        <v>63</v>
      </c>
      <c r="D29" s="15" t="s">
        <v>63</v>
      </c>
      <c r="E29" s="15" t="s">
        <v>63</v>
      </c>
      <c r="F29" s="15" t="s">
        <v>63</v>
      </c>
    </row>
    <row r="30" spans="1:8" x14ac:dyDescent="0.25">
      <c r="A30" s="16" t="s">
        <v>131</v>
      </c>
      <c r="B30" s="22">
        <v>1754268</v>
      </c>
      <c r="C30" s="22">
        <v>1734900</v>
      </c>
      <c r="D30" s="22">
        <v>1696941</v>
      </c>
      <c r="E30" s="22">
        <v>1949102</v>
      </c>
      <c r="F30" s="22">
        <v>2551816</v>
      </c>
    </row>
    <row r="31" spans="1:8" x14ac:dyDescent="0.25">
      <c r="A31" s="16" t="s">
        <v>2</v>
      </c>
      <c r="B31" s="16"/>
      <c r="C31" s="16"/>
      <c r="D31" s="16"/>
      <c r="E31" s="16"/>
      <c r="F31" s="16"/>
    </row>
    <row r="32" spans="1:8" x14ac:dyDescent="0.25">
      <c r="A32" s="19" t="s">
        <v>200</v>
      </c>
      <c r="B32" s="16"/>
      <c r="C32" s="16"/>
      <c r="D32" s="16"/>
      <c r="E32" s="16"/>
      <c r="F32" s="16"/>
    </row>
    <row r="33" spans="1:6" x14ac:dyDescent="0.25">
      <c r="A33" s="16" t="s">
        <v>229</v>
      </c>
      <c r="B33" s="15" t="s">
        <v>63</v>
      </c>
      <c r="C33" s="15" t="s">
        <v>63</v>
      </c>
      <c r="D33" s="15" t="s">
        <v>63</v>
      </c>
      <c r="E33" s="15" t="s">
        <v>63</v>
      </c>
      <c r="F33" s="15" t="s">
        <v>63</v>
      </c>
    </row>
    <row r="34" spans="1:6" x14ac:dyDescent="0.25">
      <c r="A34" s="16" t="s">
        <v>228</v>
      </c>
      <c r="B34" s="15" t="s">
        <v>63</v>
      </c>
      <c r="C34" s="17">
        <v>593382</v>
      </c>
      <c r="D34" s="17">
        <v>600285</v>
      </c>
      <c r="E34" s="17">
        <v>594240</v>
      </c>
      <c r="F34" s="17">
        <v>633878</v>
      </c>
    </row>
    <row r="35" spans="1:6" x14ac:dyDescent="0.25">
      <c r="A35" s="16" t="s">
        <v>227</v>
      </c>
      <c r="B35" s="17">
        <v>563154</v>
      </c>
      <c r="C35" s="17">
        <v>584132</v>
      </c>
      <c r="D35" s="17">
        <v>620025</v>
      </c>
      <c r="E35" s="17">
        <v>630127</v>
      </c>
      <c r="F35" s="17">
        <v>703982</v>
      </c>
    </row>
    <row r="36" spans="1:6" x14ac:dyDescent="0.25">
      <c r="A36" s="16" t="s">
        <v>226</v>
      </c>
      <c r="B36" s="15" t="s">
        <v>63</v>
      </c>
      <c r="C36" s="15" t="s">
        <v>63</v>
      </c>
      <c r="D36" s="15" t="s">
        <v>63</v>
      </c>
      <c r="E36" s="15" t="s">
        <v>63</v>
      </c>
      <c r="F36" s="15" t="s">
        <v>63</v>
      </c>
    </row>
    <row r="37" spans="1:6" x14ac:dyDescent="0.25">
      <c r="A37" s="16" t="s">
        <v>192</v>
      </c>
      <c r="B37" s="15" t="s">
        <v>63</v>
      </c>
      <c r="C37" s="15" t="s">
        <v>63</v>
      </c>
      <c r="D37" s="15" t="s">
        <v>63</v>
      </c>
      <c r="E37" s="15" t="s">
        <v>63</v>
      </c>
      <c r="F37" s="15" t="s">
        <v>63</v>
      </c>
    </row>
    <row r="38" spans="1:6" x14ac:dyDescent="0.25">
      <c r="A38" s="16" t="s">
        <v>225</v>
      </c>
      <c r="B38" s="17">
        <v>427611</v>
      </c>
      <c r="C38" s="15" t="s">
        <v>63</v>
      </c>
      <c r="D38" s="15" t="s">
        <v>63</v>
      </c>
      <c r="E38" s="15" t="s">
        <v>63</v>
      </c>
      <c r="F38" s="15" t="s">
        <v>63</v>
      </c>
    </row>
    <row r="39" spans="1:6" x14ac:dyDescent="0.25">
      <c r="A39" s="16" t="s">
        <v>224</v>
      </c>
      <c r="B39" s="15" t="s">
        <v>63</v>
      </c>
      <c r="C39" s="15" t="s">
        <v>63</v>
      </c>
      <c r="D39" s="15" t="s">
        <v>63</v>
      </c>
      <c r="E39" s="15" t="s">
        <v>63</v>
      </c>
      <c r="F39" s="15" t="s">
        <v>63</v>
      </c>
    </row>
    <row r="40" spans="1:6" x14ac:dyDescent="0.25">
      <c r="A40" s="16" t="s">
        <v>223</v>
      </c>
      <c r="B40" s="15" t="s">
        <v>63</v>
      </c>
      <c r="C40" s="15" t="s">
        <v>63</v>
      </c>
      <c r="D40" s="15" t="s">
        <v>63</v>
      </c>
      <c r="E40" s="15" t="s">
        <v>63</v>
      </c>
      <c r="F40" s="15" t="s">
        <v>63</v>
      </c>
    </row>
    <row r="41" spans="1:6" x14ac:dyDescent="0.25">
      <c r="A41" s="16" t="s">
        <v>190</v>
      </c>
      <c r="B41" s="15" t="s">
        <v>63</v>
      </c>
      <c r="C41" s="15" t="s">
        <v>63</v>
      </c>
      <c r="D41" s="15" t="s">
        <v>63</v>
      </c>
      <c r="E41" s="15" t="s">
        <v>63</v>
      </c>
      <c r="F41" s="15" t="s">
        <v>63</v>
      </c>
    </row>
    <row r="42" spans="1:6" x14ac:dyDescent="0.25">
      <c r="A42" s="16" t="s">
        <v>131</v>
      </c>
      <c r="B42" s="22">
        <v>990765</v>
      </c>
      <c r="C42" s="22">
        <v>1177514</v>
      </c>
      <c r="D42" s="22">
        <v>1220310</v>
      </c>
      <c r="E42" s="22">
        <v>1224367</v>
      </c>
      <c r="F42" s="22">
        <v>1337860</v>
      </c>
    </row>
    <row r="43" spans="1:6" x14ac:dyDescent="0.25">
      <c r="A43" s="16" t="s">
        <v>2</v>
      </c>
      <c r="B43" s="16"/>
      <c r="C43" s="16"/>
      <c r="D43" s="16"/>
      <c r="E43" s="16"/>
      <c r="F43" s="16"/>
    </row>
    <row r="44" spans="1:6" x14ac:dyDescent="0.25">
      <c r="A44" s="19" t="s">
        <v>120</v>
      </c>
      <c r="B44" s="16"/>
      <c r="C44" s="16"/>
      <c r="D44" s="16"/>
      <c r="E44" s="16"/>
      <c r="F44" s="16"/>
    </row>
    <row r="45" spans="1:6" x14ac:dyDescent="0.25">
      <c r="A45" s="16" t="s">
        <v>229</v>
      </c>
      <c r="B45" s="17">
        <v>-36827</v>
      </c>
      <c r="C45" s="17">
        <v>-36676</v>
      </c>
      <c r="D45" s="17">
        <v>-41969</v>
      </c>
      <c r="E45" s="17">
        <v>-40552</v>
      </c>
      <c r="F45" s="17">
        <v>-35187</v>
      </c>
    </row>
    <row r="46" spans="1:6" x14ac:dyDescent="0.25">
      <c r="A46" s="16" t="s">
        <v>228</v>
      </c>
      <c r="B46" s="15" t="s">
        <v>63</v>
      </c>
      <c r="C46" s="17">
        <v>217677</v>
      </c>
      <c r="D46" s="17">
        <v>210974</v>
      </c>
      <c r="E46" s="17">
        <v>202676</v>
      </c>
      <c r="F46" s="17">
        <v>214258</v>
      </c>
    </row>
    <row r="47" spans="1:6" x14ac:dyDescent="0.25">
      <c r="A47" s="16" t="s">
        <v>227</v>
      </c>
      <c r="B47" s="17">
        <v>185239</v>
      </c>
      <c r="C47" s="17">
        <v>189971</v>
      </c>
      <c r="D47" s="17">
        <v>215889</v>
      </c>
      <c r="E47" s="17">
        <v>211157</v>
      </c>
      <c r="F47" s="17">
        <v>244160</v>
      </c>
    </row>
    <row r="48" spans="1:6" x14ac:dyDescent="0.25">
      <c r="A48" s="16" t="s">
        <v>226</v>
      </c>
      <c r="B48" s="15" t="s">
        <v>63</v>
      </c>
      <c r="C48" s="15" t="s">
        <v>63</v>
      </c>
      <c r="D48" s="15" t="s">
        <v>63</v>
      </c>
      <c r="E48" s="15" t="s">
        <v>63</v>
      </c>
      <c r="F48" s="15" t="s">
        <v>63</v>
      </c>
    </row>
    <row r="49" spans="1:6" x14ac:dyDescent="0.25">
      <c r="A49" s="16" t="s">
        <v>192</v>
      </c>
      <c r="B49" s="15" t="s">
        <v>63</v>
      </c>
      <c r="C49" s="17">
        <v>35070</v>
      </c>
      <c r="D49" s="17">
        <v>43409</v>
      </c>
      <c r="E49" s="17">
        <v>36148</v>
      </c>
      <c r="F49" s="17">
        <v>32013</v>
      </c>
    </row>
    <row r="50" spans="1:6" x14ac:dyDescent="0.25">
      <c r="A50" s="16" t="s">
        <v>225</v>
      </c>
      <c r="B50" s="17">
        <v>155869</v>
      </c>
      <c r="C50" s="15" t="s">
        <v>63</v>
      </c>
      <c r="D50" s="15" t="s">
        <v>63</v>
      </c>
      <c r="E50" s="15" t="s">
        <v>63</v>
      </c>
      <c r="F50" s="15" t="s">
        <v>63</v>
      </c>
    </row>
    <row r="51" spans="1:6" x14ac:dyDescent="0.25">
      <c r="A51" s="16" t="s">
        <v>224</v>
      </c>
      <c r="B51" s="17">
        <v>42614</v>
      </c>
      <c r="C51" s="15" t="s">
        <v>63</v>
      </c>
      <c r="D51" s="15" t="s">
        <v>63</v>
      </c>
      <c r="E51" s="15" t="s">
        <v>63</v>
      </c>
      <c r="F51" s="15" t="s">
        <v>63</v>
      </c>
    </row>
    <row r="52" spans="1:6" x14ac:dyDescent="0.25">
      <c r="A52" s="16" t="s">
        <v>223</v>
      </c>
      <c r="B52" s="17">
        <v>16340</v>
      </c>
      <c r="C52" s="15" t="s">
        <v>63</v>
      </c>
      <c r="D52" s="15" t="s">
        <v>63</v>
      </c>
      <c r="E52" s="15" t="s">
        <v>63</v>
      </c>
      <c r="F52" s="15" t="s">
        <v>63</v>
      </c>
    </row>
    <row r="53" spans="1:6" x14ac:dyDescent="0.25">
      <c r="A53" s="16" t="s">
        <v>190</v>
      </c>
      <c r="B53" s="15" t="s">
        <v>63</v>
      </c>
      <c r="C53" s="15" t="s">
        <v>63</v>
      </c>
      <c r="D53" s="15" t="s">
        <v>63</v>
      </c>
      <c r="E53" s="15" t="s">
        <v>63</v>
      </c>
      <c r="F53" s="15" t="s">
        <v>63</v>
      </c>
    </row>
    <row r="54" spans="1:6" x14ac:dyDescent="0.25">
      <c r="A54" s="16" t="s">
        <v>131</v>
      </c>
      <c r="B54" s="22">
        <v>397037</v>
      </c>
      <c r="C54" s="22">
        <v>406042</v>
      </c>
      <c r="D54" s="22">
        <v>428303</v>
      </c>
      <c r="E54" s="22">
        <v>409429</v>
      </c>
      <c r="F54" s="22">
        <v>455244</v>
      </c>
    </row>
    <row r="55" spans="1:6" x14ac:dyDescent="0.25">
      <c r="A55" s="16" t="s">
        <v>2</v>
      </c>
      <c r="B55" s="16"/>
      <c r="C55" s="16"/>
      <c r="D55" s="16"/>
      <c r="E55" s="16"/>
      <c r="F55" s="16"/>
    </row>
    <row r="56" spans="1:6" x14ac:dyDescent="0.25">
      <c r="A56" s="19" t="s">
        <v>65</v>
      </c>
      <c r="B56" s="16"/>
      <c r="C56" s="16"/>
      <c r="D56" s="16"/>
      <c r="E56" s="16"/>
      <c r="F56" s="16"/>
    </row>
    <row r="57" spans="1:6" x14ac:dyDescent="0.25">
      <c r="A57" s="16" t="s">
        <v>229</v>
      </c>
      <c r="B57" s="15" t="s">
        <v>63</v>
      </c>
      <c r="C57" s="15" t="s">
        <v>63</v>
      </c>
      <c r="D57" s="15" t="s">
        <v>63</v>
      </c>
      <c r="E57" s="15" t="s">
        <v>63</v>
      </c>
      <c r="F57" s="15" t="s">
        <v>63</v>
      </c>
    </row>
    <row r="58" spans="1:6" x14ac:dyDescent="0.25">
      <c r="A58" s="16" t="s">
        <v>228</v>
      </c>
      <c r="B58" s="15" t="s">
        <v>63</v>
      </c>
      <c r="C58" s="15" t="s">
        <v>63</v>
      </c>
      <c r="D58" s="17">
        <v>3602233</v>
      </c>
      <c r="E58" s="17">
        <v>3796662</v>
      </c>
      <c r="F58" s="17">
        <v>3929721</v>
      </c>
    </row>
    <row r="59" spans="1:6" x14ac:dyDescent="0.25">
      <c r="A59" s="16" t="s">
        <v>227</v>
      </c>
      <c r="B59" s="17">
        <v>3623475</v>
      </c>
      <c r="C59" s="17">
        <v>4032339</v>
      </c>
      <c r="D59" s="17">
        <v>4376204</v>
      </c>
      <c r="E59" s="17">
        <v>5246370</v>
      </c>
      <c r="F59" s="17">
        <v>5578282</v>
      </c>
    </row>
    <row r="60" spans="1:6" x14ac:dyDescent="0.25">
      <c r="A60" s="16" t="s">
        <v>226</v>
      </c>
      <c r="B60" s="15" t="s">
        <v>63</v>
      </c>
      <c r="C60" s="15" t="s">
        <v>63</v>
      </c>
      <c r="D60" s="15" t="s">
        <v>63</v>
      </c>
      <c r="E60" s="15" t="s">
        <v>63</v>
      </c>
      <c r="F60" s="15" t="s">
        <v>63</v>
      </c>
    </row>
    <row r="61" spans="1:6" x14ac:dyDescent="0.25">
      <c r="A61" s="16" t="s">
        <v>192</v>
      </c>
      <c r="B61" s="17">
        <v>209478</v>
      </c>
      <c r="C61" s="17">
        <v>130245</v>
      </c>
      <c r="D61" s="17">
        <v>110349</v>
      </c>
      <c r="E61" s="17">
        <v>88864</v>
      </c>
      <c r="F61" s="17">
        <v>110227</v>
      </c>
    </row>
    <row r="62" spans="1:6" x14ac:dyDescent="0.25">
      <c r="A62" s="16" t="s">
        <v>225</v>
      </c>
      <c r="B62" s="17">
        <v>2707695</v>
      </c>
      <c r="C62" s="17">
        <v>2900983</v>
      </c>
      <c r="D62" s="15" t="s">
        <v>63</v>
      </c>
      <c r="E62" s="15" t="s">
        <v>63</v>
      </c>
      <c r="F62" s="15" t="s">
        <v>63</v>
      </c>
    </row>
    <row r="63" spans="1:6" x14ac:dyDescent="0.25">
      <c r="A63" s="16" t="s">
        <v>224</v>
      </c>
      <c r="B63" s="17">
        <v>342085</v>
      </c>
      <c r="C63" s="17">
        <v>417715</v>
      </c>
      <c r="D63" s="15" t="s">
        <v>63</v>
      </c>
      <c r="E63" s="15" t="s">
        <v>63</v>
      </c>
      <c r="F63" s="15" t="s">
        <v>63</v>
      </c>
    </row>
    <row r="64" spans="1:6" x14ac:dyDescent="0.25">
      <c r="A64" s="16" t="s">
        <v>223</v>
      </c>
      <c r="B64" s="17">
        <v>80594</v>
      </c>
      <c r="C64" s="17">
        <v>77175</v>
      </c>
      <c r="D64" s="15" t="s">
        <v>63</v>
      </c>
      <c r="E64" s="15" t="s">
        <v>63</v>
      </c>
      <c r="F64" s="15" t="s">
        <v>63</v>
      </c>
    </row>
    <row r="65" spans="1:6" x14ac:dyDescent="0.25">
      <c r="A65" s="16" t="s">
        <v>190</v>
      </c>
      <c r="B65" s="15" t="s">
        <v>63</v>
      </c>
      <c r="C65" s="15" t="s">
        <v>63</v>
      </c>
      <c r="D65" s="15" t="s">
        <v>63</v>
      </c>
      <c r="E65" s="15" t="s">
        <v>63</v>
      </c>
      <c r="F65" s="15" t="s">
        <v>63</v>
      </c>
    </row>
    <row r="66" spans="1:6" x14ac:dyDescent="0.25">
      <c r="A66" s="16" t="s">
        <v>131</v>
      </c>
      <c r="B66" s="22">
        <v>6963327</v>
      </c>
      <c r="C66" s="22">
        <v>7558457</v>
      </c>
      <c r="D66" s="22">
        <v>8088786</v>
      </c>
      <c r="E66" s="22">
        <v>9131896</v>
      </c>
      <c r="F66" s="22">
        <v>9618230</v>
      </c>
    </row>
    <row r="67" spans="1:6" x14ac:dyDescent="0.25">
      <c r="A67" s="16" t="s">
        <v>2</v>
      </c>
      <c r="B67" s="16"/>
      <c r="C67" s="16"/>
      <c r="D67" s="16"/>
      <c r="E67" s="16"/>
      <c r="F67" s="16"/>
    </row>
    <row r="68" spans="1:6" x14ac:dyDescent="0.25">
      <c r="A68" s="19" t="s">
        <v>116</v>
      </c>
      <c r="B68" s="16"/>
      <c r="C68" s="16"/>
      <c r="D68" s="16"/>
      <c r="E68" s="16"/>
      <c r="F68" s="16"/>
    </row>
    <row r="69" spans="1:6" x14ac:dyDescent="0.25">
      <c r="A69" s="16" t="s">
        <v>229</v>
      </c>
      <c r="B69" s="17">
        <v>-20909</v>
      </c>
      <c r="C69" s="17">
        <v>-21801</v>
      </c>
      <c r="D69" s="17">
        <v>-24884</v>
      </c>
      <c r="E69" s="17">
        <v>-26573</v>
      </c>
      <c r="F69" s="17">
        <v>-26700</v>
      </c>
    </row>
    <row r="70" spans="1:6" x14ac:dyDescent="0.25">
      <c r="A70" s="16" t="s">
        <v>228</v>
      </c>
      <c r="B70" s="15" t="s">
        <v>63</v>
      </c>
      <c r="C70" s="17">
        <v>116539</v>
      </c>
      <c r="D70" s="17">
        <v>123632</v>
      </c>
      <c r="E70" s="17">
        <v>131528</v>
      </c>
      <c r="F70" s="17">
        <v>135966</v>
      </c>
    </row>
    <row r="71" spans="1:6" x14ac:dyDescent="0.25">
      <c r="A71" s="16" t="s">
        <v>227</v>
      </c>
      <c r="B71" s="17">
        <v>86434</v>
      </c>
      <c r="C71" s="17">
        <v>92317</v>
      </c>
      <c r="D71" s="17">
        <v>100559</v>
      </c>
      <c r="E71" s="17">
        <v>104160</v>
      </c>
      <c r="F71" s="17">
        <v>114679</v>
      </c>
    </row>
    <row r="72" spans="1:6" x14ac:dyDescent="0.25">
      <c r="A72" s="16" t="s">
        <v>226</v>
      </c>
      <c r="B72" s="15" t="s">
        <v>63</v>
      </c>
      <c r="C72" s="15" t="s">
        <v>63</v>
      </c>
      <c r="D72" s="15" t="s">
        <v>63</v>
      </c>
      <c r="E72" s="15" t="s">
        <v>63</v>
      </c>
      <c r="F72" s="15" t="s">
        <v>63</v>
      </c>
    </row>
    <row r="73" spans="1:6" x14ac:dyDescent="0.25">
      <c r="A73" s="16" t="s">
        <v>192</v>
      </c>
      <c r="B73" s="15" t="s">
        <v>63</v>
      </c>
      <c r="C73" s="17">
        <v>22065</v>
      </c>
      <c r="D73" s="17">
        <v>25150</v>
      </c>
      <c r="E73" s="17">
        <v>26838</v>
      </c>
      <c r="F73" s="17">
        <v>26964</v>
      </c>
    </row>
    <row r="74" spans="1:6" x14ac:dyDescent="0.25">
      <c r="A74" s="16" t="s">
        <v>225</v>
      </c>
      <c r="B74" s="17">
        <v>85567</v>
      </c>
      <c r="C74" s="15" t="s">
        <v>63</v>
      </c>
      <c r="D74" s="15" t="s">
        <v>63</v>
      </c>
      <c r="E74" s="15" t="s">
        <v>63</v>
      </c>
      <c r="F74" s="15" t="s">
        <v>63</v>
      </c>
    </row>
    <row r="75" spans="1:6" x14ac:dyDescent="0.25">
      <c r="A75" s="16" t="s">
        <v>224</v>
      </c>
      <c r="B75" s="17">
        <v>16110</v>
      </c>
      <c r="C75" s="15" t="s">
        <v>63</v>
      </c>
      <c r="D75" s="15" t="s">
        <v>63</v>
      </c>
      <c r="E75" s="15" t="s">
        <v>63</v>
      </c>
      <c r="F75" s="15" t="s">
        <v>63</v>
      </c>
    </row>
    <row r="76" spans="1:6" x14ac:dyDescent="0.25">
      <c r="A76" s="16" t="s">
        <v>223</v>
      </c>
      <c r="B76" s="17">
        <v>7965</v>
      </c>
      <c r="C76" s="15" t="s">
        <v>63</v>
      </c>
      <c r="D76" s="15" t="s">
        <v>63</v>
      </c>
      <c r="E76" s="15" t="s">
        <v>63</v>
      </c>
      <c r="F76" s="15" t="s">
        <v>63</v>
      </c>
    </row>
    <row r="77" spans="1:6" x14ac:dyDescent="0.25">
      <c r="A77" s="16" t="s">
        <v>190</v>
      </c>
      <c r="B77" s="15" t="s">
        <v>63</v>
      </c>
      <c r="C77" s="15" t="s">
        <v>63</v>
      </c>
      <c r="D77" s="15" t="s">
        <v>63</v>
      </c>
      <c r="E77" s="15" t="s">
        <v>63</v>
      </c>
      <c r="F77" s="15" t="s">
        <v>63</v>
      </c>
    </row>
    <row r="78" spans="1:6" x14ac:dyDescent="0.25">
      <c r="A78" s="16" t="s">
        <v>131</v>
      </c>
      <c r="B78" s="22">
        <v>196328</v>
      </c>
      <c r="C78" s="22">
        <v>209120</v>
      </c>
      <c r="D78" s="22">
        <v>224457</v>
      </c>
      <c r="E78" s="22">
        <v>235953</v>
      </c>
      <c r="F78" s="22">
        <v>250909</v>
      </c>
    </row>
    <row r="79" spans="1:6" x14ac:dyDescent="0.25">
      <c r="A79" s="16" t="s">
        <v>2</v>
      </c>
      <c r="B79" s="16"/>
      <c r="C79" s="16"/>
      <c r="D79" s="16"/>
      <c r="E79" s="16"/>
      <c r="F79" s="16"/>
    </row>
    <row r="80" spans="1:6" x14ac:dyDescent="0.25">
      <c r="A80" s="19" t="s">
        <v>115</v>
      </c>
      <c r="B80" s="16"/>
      <c r="C80" s="16"/>
      <c r="D80" s="16"/>
      <c r="E80" s="16"/>
      <c r="F80" s="16"/>
    </row>
    <row r="81" spans="1:6" x14ac:dyDescent="0.25">
      <c r="A81" s="16" t="s">
        <v>229</v>
      </c>
      <c r="B81" s="15" t="s">
        <v>63</v>
      </c>
      <c r="C81" s="15" t="s">
        <v>63</v>
      </c>
      <c r="D81" s="15" t="s">
        <v>63</v>
      </c>
      <c r="E81" s="15" t="s">
        <v>63</v>
      </c>
      <c r="F81" s="15" t="s">
        <v>63</v>
      </c>
    </row>
    <row r="82" spans="1:6" x14ac:dyDescent="0.25">
      <c r="A82" s="16" t="s">
        <v>228</v>
      </c>
      <c r="B82" s="15" t="s">
        <v>63</v>
      </c>
      <c r="C82" s="17">
        <v>-316687</v>
      </c>
      <c r="D82" s="17">
        <v>-288683</v>
      </c>
      <c r="E82" s="17">
        <v>-285770</v>
      </c>
      <c r="F82" s="17">
        <v>-243133</v>
      </c>
    </row>
    <row r="83" spans="1:6" x14ac:dyDescent="0.25">
      <c r="A83" s="16" t="s">
        <v>227</v>
      </c>
      <c r="B83" s="17">
        <v>-288438</v>
      </c>
      <c r="C83" s="17">
        <v>-512366</v>
      </c>
      <c r="D83" s="17">
        <v>-449209</v>
      </c>
      <c r="E83" s="17">
        <v>-383320</v>
      </c>
      <c r="F83" s="17">
        <v>-349438</v>
      </c>
    </row>
    <row r="84" spans="1:6" x14ac:dyDescent="0.25">
      <c r="A84" s="16" t="s">
        <v>226</v>
      </c>
      <c r="B84" s="15" t="s">
        <v>63</v>
      </c>
      <c r="C84" s="15" t="s">
        <v>63</v>
      </c>
      <c r="D84" s="15" t="s">
        <v>63</v>
      </c>
      <c r="E84" s="15" t="s">
        <v>63</v>
      </c>
      <c r="F84" s="15" t="s">
        <v>63</v>
      </c>
    </row>
    <row r="85" spans="1:6" x14ac:dyDescent="0.25">
      <c r="A85" s="16" t="s">
        <v>192</v>
      </c>
      <c r="B85" s="17">
        <v>-11723</v>
      </c>
      <c r="C85" s="17">
        <v>-20702</v>
      </c>
      <c r="D85" s="17">
        <v>-17500</v>
      </c>
      <c r="E85" s="17">
        <v>-10500</v>
      </c>
      <c r="F85" s="17">
        <v>-5097</v>
      </c>
    </row>
    <row r="86" spans="1:6" x14ac:dyDescent="0.25">
      <c r="A86" s="16" t="s">
        <v>225</v>
      </c>
      <c r="B86" s="17">
        <v>-152524</v>
      </c>
      <c r="C86" s="15" t="s">
        <v>63</v>
      </c>
      <c r="D86" s="15" t="s">
        <v>63</v>
      </c>
      <c r="E86" s="15" t="s">
        <v>63</v>
      </c>
      <c r="F86" s="15" t="s">
        <v>63</v>
      </c>
    </row>
    <row r="87" spans="1:6" x14ac:dyDescent="0.25">
      <c r="A87" s="16" t="s">
        <v>224</v>
      </c>
      <c r="B87" s="17">
        <v>-30945</v>
      </c>
      <c r="C87" s="15" t="s">
        <v>63</v>
      </c>
      <c r="D87" s="15" t="s">
        <v>63</v>
      </c>
      <c r="E87" s="15" t="s">
        <v>63</v>
      </c>
      <c r="F87" s="15" t="s">
        <v>63</v>
      </c>
    </row>
    <row r="88" spans="1:6" x14ac:dyDescent="0.25">
      <c r="A88" s="16" t="s">
        <v>223</v>
      </c>
      <c r="B88" s="17">
        <v>-18794</v>
      </c>
      <c r="C88" s="15" t="s">
        <v>63</v>
      </c>
      <c r="D88" s="15" t="s">
        <v>63</v>
      </c>
      <c r="E88" s="15" t="s">
        <v>63</v>
      </c>
      <c r="F88" s="15" t="s">
        <v>63</v>
      </c>
    </row>
    <row r="89" spans="1:6" x14ac:dyDescent="0.25">
      <c r="A89" s="16" t="s">
        <v>190</v>
      </c>
      <c r="B89" s="15" t="s">
        <v>63</v>
      </c>
      <c r="C89" s="15" t="s">
        <v>63</v>
      </c>
      <c r="D89" s="15" t="s">
        <v>63</v>
      </c>
      <c r="E89" s="15" t="s">
        <v>63</v>
      </c>
      <c r="F89" s="15" t="s">
        <v>63</v>
      </c>
    </row>
    <row r="90" spans="1:6" x14ac:dyDescent="0.25">
      <c r="A90" s="16" t="s">
        <v>131</v>
      </c>
      <c r="B90" s="22">
        <v>-502424</v>
      </c>
      <c r="C90" s="22">
        <v>-849755</v>
      </c>
      <c r="D90" s="22">
        <v>-755392</v>
      </c>
      <c r="E90" s="22">
        <v>-679590</v>
      </c>
      <c r="F90" s="22">
        <v>-597668</v>
      </c>
    </row>
    <row r="91" spans="1:6" x14ac:dyDescent="0.25">
      <c r="A91" s="16"/>
    </row>
    <row r="92" spans="1:6" ht="16.2" thickBot="1" x14ac:dyDescent="0.35">
      <c r="A92" s="50" t="s">
        <v>128</v>
      </c>
      <c r="B92" s="5"/>
      <c r="C92" s="5"/>
      <c r="D92" s="5"/>
      <c r="E92" s="5"/>
      <c r="F92" s="5"/>
    </row>
    <row r="93" spans="1:6" x14ac:dyDescent="0.25">
      <c r="A93" s="27" t="s">
        <v>127</v>
      </c>
      <c r="B93" s="26" t="s">
        <v>126</v>
      </c>
      <c r="C93" s="26" t="s">
        <v>125</v>
      </c>
      <c r="D93" s="26" t="s">
        <v>124</v>
      </c>
      <c r="E93" s="26" t="s">
        <v>123</v>
      </c>
      <c r="F93" s="26" t="s">
        <v>189</v>
      </c>
    </row>
    <row r="94" spans="1:6" x14ac:dyDescent="0.25">
      <c r="A94" s="16" t="s">
        <v>74</v>
      </c>
      <c r="B94" s="20">
        <v>43465</v>
      </c>
      <c r="C94" s="20">
        <v>43830</v>
      </c>
      <c r="D94" s="20">
        <v>44196</v>
      </c>
      <c r="E94" s="20">
        <v>44561</v>
      </c>
      <c r="F94" s="20">
        <v>44926</v>
      </c>
    </row>
    <row r="95" spans="1:6" x14ac:dyDescent="0.25">
      <c r="A95" s="16" t="s">
        <v>122</v>
      </c>
      <c r="B95" s="15" t="s">
        <v>0</v>
      </c>
      <c r="C95" s="15" t="s">
        <v>0</v>
      </c>
      <c r="D95" s="15" t="s">
        <v>0</v>
      </c>
      <c r="E95" s="15" t="s">
        <v>0</v>
      </c>
      <c r="F95" s="15" t="s">
        <v>0</v>
      </c>
    </row>
    <row r="96" spans="1:6" x14ac:dyDescent="0.25">
      <c r="A96" s="16" t="s">
        <v>2</v>
      </c>
      <c r="B96" s="16"/>
      <c r="C96" s="16"/>
      <c r="D96" s="16"/>
      <c r="E96" s="16"/>
      <c r="F96" s="16"/>
    </row>
    <row r="97" spans="1:6" x14ac:dyDescent="0.25">
      <c r="A97" s="19" t="s">
        <v>121</v>
      </c>
      <c r="B97" s="16"/>
      <c r="C97" s="16"/>
      <c r="D97" s="16"/>
      <c r="E97" s="16"/>
      <c r="F97" s="16"/>
    </row>
    <row r="98" spans="1:6" x14ac:dyDescent="0.25">
      <c r="A98" s="16" t="s">
        <v>3</v>
      </c>
      <c r="B98" s="17">
        <v>1754268</v>
      </c>
      <c r="C98" s="17">
        <v>1734900</v>
      </c>
      <c r="D98" s="17">
        <v>1696941</v>
      </c>
      <c r="E98" s="17">
        <v>1949102</v>
      </c>
      <c r="F98" s="17">
        <v>2551816</v>
      </c>
    </row>
    <row r="99" spans="1:6" x14ac:dyDescent="0.25">
      <c r="A99" s="16" t="s">
        <v>130</v>
      </c>
      <c r="B99" s="22">
        <v>1754268</v>
      </c>
      <c r="C99" s="22">
        <v>1734900</v>
      </c>
      <c r="D99" s="22">
        <v>1696941</v>
      </c>
      <c r="E99" s="22">
        <v>1949102</v>
      </c>
      <c r="F99" s="22">
        <v>2551816</v>
      </c>
    </row>
    <row r="100" spans="1:6" x14ac:dyDescent="0.25">
      <c r="A100" s="16" t="s">
        <v>2</v>
      </c>
      <c r="B100" s="16"/>
      <c r="C100" s="16"/>
      <c r="D100" s="16"/>
      <c r="E100" s="16"/>
      <c r="F100" s="16"/>
    </row>
    <row r="101" spans="1:6" x14ac:dyDescent="0.25">
      <c r="A101" s="19" t="s">
        <v>120</v>
      </c>
      <c r="B101" s="16"/>
      <c r="C101" s="16"/>
      <c r="D101" s="16"/>
      <c r="E101" s="16"/>
      <c r="F101" s="16"/>
    </row>
    <row r="102" spans="1:6" x14ac:dyDescent="0.25">
      <c r="A102" s="16" t="s">
        <v>3</v>
      </c>
      <c r="B102" s="17">
        <v>397037</v>
      </c>
      <c r="C102" s="17">
        <v>406042</v>
      </c>
      <c r="D102" s="17">
        <v>428303</v>
      </c>
      <c r="E102" s="17">
        <v>409429</v>
      </c>
      <c r="F102" s="17">
        <v>455244</v>
      </c>
    </row>
    <row r="103" spans="1:6" x14ac:dyDescent="0.25">
      <c r="A103" s="16" t="s">
        <v>130</v>
      </c>
      <c r="B103" s="22">
        <v>397037</v>
      </c>
      <c r="C103" s="22">
        <v>406042</v>
      </c>
      <c r="D103" s="22">
        <v>428303</v>
      </c>
      <c r="E103" s="22">
        <v>409429</v>
      </c>
      <c r="F103" s="22">
        <v>455244</v>
      </c>
    </row>
    <row r="104" spans="1:6" x14ac:dyDescent="0.25">
      <c r="A104" s="16" t="s">
        <v>2</v>
      </c>
      <c r="B104" s="16"/>
      <c r="C104" s="16"/>
      <c r="D104" s="16"/>
      <c r="E104" s="16"/>
      <c r="F104" s="16"/>
    </row>
    <row r="105" spans="1:6" x14ac:dyDescent="0.25">
      <c r="A105" s="19" t="s">
        <v>119</v>
      </c>
      <c r="B105" s="16"/>
      <c r="C105" s="16"/>
      <c r="D105" s="16"/>
      <c r="E105" s="16"/>
      <c r="F105" s="16"/>
    </row>
    <row r="106" spans="1:6" x14ac:dyDescent="0.25">
      <c r="A106" s="16" t="s">
        <v>3</v>
      </c>
      <c r="B106" s="17">
        <v>-141616</v>
      </c>
      <c r="C106" s="17">
        <v>-139291</v>
      </c>
      <c r="D106" s="17">
        <v>-144931</v>
      </c>
      <c r="E106" s="17">
        <v>-154112</v>
      </c>
      <c r="F106" s="17">
        <v>-162584</v>
      </c>
    </row>
    <row r="107" spans="1:6" x14ac:dyDescent="0.25">
      <c r="A107" s="16" t="s">
        <v>130</v>
      </c>
      <c r="B107" s="22">
        <v>-141616</v>
      </c>
      <c r="C107" s="22">
        <v>-139291</v>
      </c>
      <c r="D107" s="22">
        <v>-144931</v>
      </c>
      <c r="E107" s="22">
        <v>-154112</v>
      </c>
      <c r="F107" s="22">
        <v>-162584</v>
      </c>
    </row>
    <row r="108" spans="1:6" x14ac:dyDescent="0.25">
      <c r="A108" s="16" t="s">
        <v>2</v>
      </c>
      <c r="B108" s="16"/>
      <c r="C108" s="16"/>
      <c r="D108" s="16"/>
      <c r="E108" s="16"/>
      <c r="F108" s="16"/>
    </row>
    <row r="109" spans="1:6" x14ac:dyDescent="0.25">
      <c r="A109" s="19" t="s">
        <v>118</v>
      </c>
      <c r="B109" s="16"/>
      <c r="C109" s="16"/>
      <c r="D109" s="16"/>
      <c r="E109" s="16"/>
      <c r="F109" s="16"/>
    </row>
    <row r="110" spans="1:6" x14ac:dyDescent="0.25">
      <c r="A110" s="16" t="s">
        <v>3</v>
      </c>
      <c r="B110" s="17">
        <v>255882</v>
      </c>
      <c r="C110" s="17">
        <v>242902</v>
      </c>
      <c r="D110" s="17">
        <v>275681</v>
      </c>
      <c r="E110" s="17">
        <v>258429</v>
      </c>
      <c r="F110" s="17">
        <v>295963</v>
      </c>
    </row>
    <row r="111" spans="1:6" x14ac:dyDescent="0.25">
      <c r="A111" s="16" t="s">
        <v>130</v>
      </c>
      <c r="B111" s="22">
        <v>255882</v>
      </c>
      <c r="C111" s="22">
        <v>242902</v>
      </c>
      <c r="D111" s="22">
        <v>275681</v>
      </c>
      <c r="E111" s="22">
        <v>258429</v>
      </c>
      <c r="F111" s="22">
        <v>295963</v>
      </c>
    </row>
    <row r="112" spans="1:6" x14ac:dyDescent="0.25">
      <c r="A112" s="16" t="s">
        <v>2</v>
      </c>
      <c r="B112" s="16"/>
      <c r="C112" s="16"/>
      <c r="D112" s="16"/>
      <c r="E112" s="16"/>
      <c r="F112" s="16"/>
    </row>
    <row r="113" spans="1:6" x14ac:dyDescent="0.25">
      <c r="A113" s="19" t="s">
        <v>117</v>
      </c>
      <c r="B113" s="16"/>
      <c r="C113" s="16"/>
      <c r="D113" s="16"/>
      <c r="E113" s="16"/>
      <c r="F113" s="16"/>
    </row>
    <row r="114" spans="1:6" x14ac:dyDescent="0.25">
      <c r="A114" s="16" t="s">
        <v>3</v>
      </c>
      <c r="B114" s="17">
        <v>-23667</v>
      </c>
      <c r="C114" s="17">
        <v>29580</v>
      </c>
      <c r="D114" s="17">
        <v>32918</v>
      </c>
      <c r="E114" s="17">
        <v>7169</v>
      </c>
      <c r="F114" s="17">
        <v>25205</v>
      </c>
    </row>
    <row r="115" spans="1:6" x14ac:dyDescent="0.25">
      <c r="A115" s="16" t="s">
        <v>130</v>
      </c>
      <c r="B115" s="22">
        <v>-23667</v>
      </c>
      <c r="C115" s="22">
        <v>29580</v>
      </c>
      <c r="D115" s="22">
        <v>32918</v>
      </c>
      <c r="E115" s="22">
        <v>7169</v>
      </c>
      <c r="F115" s="22">
        <v>25205</v>
      </c>
    </row>
    <row r="116" spans="1:6" x14ac:dyDescent="0.25">
      <c r="A116" s="16" t="s">
        <v>2</v>
      </c>
      <c r="B116" s="16"/>
      <c r="C116" s="16"/>
      <c r="D116" s="16"/>
      <c r="E116" s="16"/>
      <c r="F116" s="16"/>
    </row>
    <row r="117" spans="1:6" x14ac:dyDescent="0.25">
      <c r="A117" s="19" t="s">
        <v>68</v>
      </c>
      <c r="B117" s="16"/>
      <c r="C117" s="16"/>
      <c r="D117" s="16"/>
      <c r="E117" s="16"/>
      <c r="F117" s="16"/>
    </row>
    <row r="118" spans="1:6" x14ac:dyDescent="0.25">
      <c r="A118" s="16" t="s">
        <v>3</v>
      </c>
      <c r="B118" s="17">
        <v>258442</v>
      </c>
      <c r="C118" s="17">
        <v>199310</v>
      </c>
      <c r="D118" s="17">
        <v>227608</v>
      </c>
      <c r="E118" s="17">
        <v>236744</v>
      </c>
      <c r="F118" s="17">
        <v>258387</v>
      </c>
    </row>
    <row r="119" spans="1:6" x14ac:dyDescent="0.25">
      <c r="A119" s="16" t="s">
        <v>130</v>
      </c>
      <c r="B119" s="22">
        <v>258442</v>
      </c>
      <c r="C119" s="22">
        <v>199310</v>
      </c>
      <c r="D119" s="22">
        <v>227608</v>
      </c>
      <c r="E119" s="22">
        <v>236744</v>
      </c>
      <c r="F119" s="22">
        <v>258387</v>
      </c>
    </row>
    <row r="120" spans="1:6" x14ac:dyDescent="0.25">
      <c r="A120" s="16" t="s">
        <v>2</v>
      </c>
      <c r="B120" s="16"/>
      <c r="C120" s="16"/>
      <c r="D120" s="16"/>
      <c r="E120" s="16"/>
      <c r="F120" s="16"/>
    </row>
    <row r="121" spans="1:6" x14ac:dyDescent="0.25">
      <c r="A121" s="19" t="s">
        <v>65</v>
      </c>
      <c r="B121" s="16"/>
      <c r="C121" s="16"/>
      <c r="D121" s="16"/>
      <c r="E121" s="16"/>
      <c r="F121" s="16"/>
    </row>
    <row r="122" spans="1:6" x14ac:dyDescent="0.25">
      <c r="A122" s="16" t="s">
        <v>3</v>
      </c>
      <c r="B122" s="17">
        <v>6963327</v>
      </c>
      <c r="C122" s="17">
        <v>7558457</v>
      </c>
      <c r="D122" s="17">
        <v>8088786</v>
      </c>
      <c r="E122" s="17">
        <v>9131896</v>
      </c>
      <c r="F122" s="17">
        <v>9618230</v>
      </c>
    </row>
    <row r="123" spans="1:6" x14ac:dyDescent="0.25">
      <c r="A123" s="16" t="s">
        <v>130</v>
      </c>
      <c r="B123" s="22">
        <v>6963327</v>
      </c>
      <c r="C123" s="22">
        <v>7558457</v>
      </c>
      <c r="D123" s="22">
        <v>8088786</v>
      </c>
      <c r="E123" s="22">
        <v>9131896</v>
      </c>
      <c r="F123" s="22">
        <v>9618230</v>
      </c>
    </row>
    <row r="124" spans="1:6" x14ac:dyDescent="0.25">
      <c r="A124" s="16" t="s">
        <v>2</v>
      </c>
      <c r="B124" s="16"/>
      <c r="C124" s="16"/>
      <c r="D124" s="16"/>
      <c r="E124" s="16"/>
      <c r="F124" s="16"/>
    </row>
    <row r="125" spans="1:6" x14ac:dyDescent="0.25">
      <c r="A125" s="19" t="s">
        <v>116</v>
      </c>
      <c r="B125" s="16"/>
      <c r="C125" s="16"/>
      <c r="D125" s="16"/>
      <c r="E125" s="16"/>
      <c r="F125" s="16"/>
    </row>
    <row r="126" spans="1:6" x14ac:dyDescent="0.25">
      <c r="A126" s="16" t="s">
        <v>3</v>
      </c>
      <c r="B126" s="17">
        <v>196328</v>
      </c>
      <c r="C126" s="17">
        <v>209120</v>
      </c>
      <c r="D126" s="17">
        <v>224457</v>
      </c>
      <c r="E126" s="17">
        <v>235953</v>
      </c>
      <c r="F126" s="17">
        <v>250909</v>
      </c>
    </row>
    <row r="127" spans="1:6" x14ac:dyDescent="0.25">
      <c r="A127" s="16" t="s">
        <v>130</v>
      </c>
      <c r="B127" s="22">
        <v>196328</v>
      </c>
      <c r="C127" s="22">
        <v>209120</v>
      </c>
      <c r="D127" s="22">
        <v>224457</v>
      </c>
      <c r="E127" s="22">
        <v>235953</v>
      </c>
      <c r="F127" s="22">
        <v>250909</v>
      </c>
    </row>
    <row r="128" spans="1:6" x14ac:dyDescent="0.25">
      <c r="A128" s="16" t="s">
        <v>2</v>
      </c>
      <c r="B128" s="16"/>
      <c r="C128" s="16"/>
      <c r="D128" s="16"/>
      <c r="E128" s="16"/>
      <c r="F128" s="16"/>
    </row>
    <row r="129" spans="1:6" x14ac:dyDescent="0.25">
      <c r="A129" s="19" t="s">
        <v>115</v>
      </c>
      <c r="B129" s="16"/>
      <c r="C129" s="16"/>
      <c r="D129" s="16"/>
      <c r="E129" s="16"/>
      <c r="F129" s="16"/>
    </row>
    <row r="130" spans="1:6" x14ac:dyDescent="0.25">
      <c r="A130" s="16" t="s">
        <v>3</v>
      </c>
      <c r="B130" s="17">
        <v>-457524</v>
      </c>
      <c r="C130" s="17">
        <v>-818376</v>
      </c>
      <c r="D130" s="17">
        <v>-767404</v>
      </c>
      <c r="E130" s="17">
        <v>-677492</v>
      </c>
      <c r="F130" s="17">
        <v>-604365</v>
      </c>
    </row>
    <row r="131" spans="1:6" x14ac:dyDescent="0.25">
      <c r="A131" s="16" t="s">
        <v>130</v>
      </c>
      <c r="B131" s="22">
        <v>-457524</v>
      </c>
      <c r="C131" s="22">
        <v>-818376</v>
      </c>
      <c r="D131" s="22">
        <v>-767404</v>
      </c>
      <c r="E131" s="22">
        <v>-677492</v>
      </c>
      <c r="F131" s="22">
        <v>-604365</v>
      </c>
    </row>
    <row r="132" spans="1:6" ht="15.6" x14ac:dyDescent="0.3">
      <c r="A132" s="46"/>
      <c r="B132" s="5"/>
      <c r="C132" s="5"/>
      <c r="D132" s="5"/>
      <c r="E132" s="5"/>
      <c r="F132" s="5"/>
    </row>
    <row r="133" spans="1:6" x14ac:dyDescent="0.25">
      <c r="A133" s="14" t="s">
        <v>81</v>
      </c>
    </row>
    <row r="134" spans="1:6" ht="16.2" thickBot="1" x14ac:dyDescent="0.35">
      <c r="A134" s="50" t="s">
        <v>129</v>
      </c>
      <c r="B134" s="5"/>
      <c r="C134" s="5"/>
      <c r="D134" s="5"/>
      <c r="E134" s="5"/>
      <c r="F134" s="5"/>
    </row>
    <row r="135" spans="1:6" x14ac:dyDescent="0.25">
      <c r="A135" s="27" t="s">
        <v>127</v>
      </c>
      <c r="B135" s="26" t="s">
        <v>126</v>
      </c>
      <c r="C135" s="26" t="s">
        <v>125</v>
      </c>
      <c r="D135" s="26" t="s">
        <v>124</v>
      </c>
      <c r="E135" s="26" t="s">
        <v>123</v>
      </c>
      <c r="F135" s="26" t="s">
        <v>189</v>
      </c>
    </row>
    <row r="136" spans="1:6" x14ac:dyDescent="0.25">
      <c r="A136" s="16" t="s">
        <v>74</v>
      </c>
      <c r="B136" s="20">
        <v>43465</v>
      </c>
      <c r="C136" s="20">
        <v>43830</v>
      </c>
      <c r="D136" s="20">
        <v>44196</v>
      </c>
      <c r="E136" s="20">
        <v>44561</v>
      </c>
      <c r="F136" s="20">
        <v>44926</v>
      </c>
    </row>
    <row r="137" spans="1:6" x14ac:dyDescent="0.25">
      <c r="A137" s="16" t="s">
        <v>122</v>
      </c>
      <c r="B137" s="15" t="s">
        <v>0</v>
      </c>
      <c r="C137" s="15" t="s">
        <v>0</v>
      </c>
      <c r="D137" s="15" t="s">
        <v>0</v>
      </c>
      <c r="E137" s="15" t="s">
        <v>0</v>
      </c>
      <c r="F137" s="15" t="s">
        <v>0</v>
      </c>
    </row>
    <row r="138" spans="1:6" x14ac:dyDescent="0.25">
      <c r="A138" s="16" t="s">
        <v>2</v>
      </c>
      <c r="B138" s="16"/>
      <c r="C138" s="16"/>
      <c r="D138" s="16"/>
      <c r="E138" s="16"/>
      <c r="F138" s="16"/>
    </row>
    <row r="139" spans="1:6" x14ac:dyDescent="0.25">
      <c r="A139" s="19" t="s">
        <v>229</v>
      </c>
      <c r="B139" s="16"/>
      <c r="C139" s="16"/>
      <c r="D139" s="16"/>
      <c r="E139" s="16"/>
      <c r="F139" s="16"/>
    </row>
    <row r="140" spans="1:6" x14ac:dyDescent="0.25">
      <c r="A140" s="19" t="s">
        <v>121</v>
      </c>
      <c r="B140" s="22">
        <v>-522897</v>
      </c>
      <c r="C140" s="22">
        <v>-358689</v>
      </c>
      <c r="D140" s="22">
        <v>-369729</v>
      </c>
      <c r="E140" s="22">
        <v>-374368</v>
      </c>
      <c r="F140" s="22">
        <v>-386175</v>
      </c>
    </row>
    <row r="141" spans="1:6" x14ac:dyDescent="0.25">
      <c r="A141" s="19" t="s">
        <v>200</v>
      </c>
      <c r="B141" s="29" t="s">
        <v>63</v>
      </c>
      <c r="C141" s="29" t="s">
        <v>63</v>
      </c>
      <c r="D141" s="29" t="s">
        <v>63</v>
      </c>
      <c r="E141" s="29" t="s">
        <v>63</v>
      </c>
      <c r="F141" s="29" t="s">
        <v>63</v>
      </c>
    </row>
    <row r="142" spans="1:6" x14ac:dyDescent="0.25">
      <c r="A142" s="19" t="s">
        <v>120</v>
      </c>
      <c r="B142" s="22">
        <v>-36827</v>
      </c>
      <c r="C142" s="22">
        <v>-36676</v>
      </c>
      <c r="D142" s="22">
        <v>-41969</v>
      </c>
      <c r="E142" s="22">
        <v>-40552</v>
      </c>
      <c r="F142" s="22">
        <v>-35187</v>
      </c>
    </row>
    <row r="143" spans="1:6" x14ac:dyDescent="0.25">
      <c r="A143" s="19" t="s">
        <v>65</v>
      </c>
      <c r="B143" s="29" t="s">
        <v>63</v>
      </c>
      <c r="C143" s="29" t="s">
        <v>63</v>
      </c>
      <c r="D143" s="29" t="s">
        <v>63</v>
      </c>
      <c r="E143" s="29" t="s">
        <v>63</v>
      </c>
      <c r="F143" s="29" t="s">
        <v>63</v>
      </c>
    </row>
    <row r="144" spans="1:6" x14ac:dyDescent="0.25">
      <c r="A144" s="19" t="s">
        <v>116</v>
      </c>
      <c r="B144" s="22">
        <v>-20909</v>
      </c>
      <c r="C144" s="22">
        <v>-21801</v>
      </c>
      <c r="D144" s="22">
        <v>-24884</v>
      </c>
      <c r="E144" s="22">
        <v>-26573</v>
      </c>
      <c r="F144" s="22">
        <v>-26700</v>
      </c>
    </row>
    <row r="145" spans="1:6" x14ac:dyDescent="0.25">
      <c r="A145" s="19" t="s">
        <v>115</v>
      </c>
      <c r="B145" s="29" t="s">
        <v>63</v>
      </c>
      <c r="C145" s="29" t="s">
        <v>63</v>
      </c>
      <c r="D145" s="29" t="s">
        <v>63</v>
      </c>
      <c r="E145" s="29" t="s">
        <v>63</v>
      </c>
      <c r="F145" s="29" t="s">
        <v>63</v>
      </c>
    </row>
    <row r="146" spans="1:6" x14ac:dyDescent="0.25">
      <c r="A146" s="16" t="s">
        <v>2</v>
      </c>
      <c r="B146" s="16"/>
      <c r="C146" s="16"/>
      <c r="D146" s="16"/>
      <c r="E146" s="16"/>
      <c r="F146" s="16"/>
    </row>
    <row r="147" spans="1:6" x14ac:dyDescent="0.25">
      <c r="A147" s="19" t="s">
        <v>228</v>
      </c>
      <c r="B147" s="16"/>
      <c r="C147" s="16"/>
      <c r="D147" s="16"/>
      <c r="E147" s="16"/>
      <c r="F147" s="16"/>
    </row>
    <row r="148" spans="1:6" x14ac:dyDescent="0.25">
      <c r="A148" s="19" t="s">
        <v>121</v>
      </c>
      <c r="B148" s="29" t="s">
        <v>63</v>
      </c>
      <c r="C148" s="22">
        <v>739355</v>
      </c>
      <c r="D148" s="22">
        <v>738857</v>
      </c>
      <c r="E148" s="22">
        <v>842258</v>
      </c>
      <c r="F148" s="22">
        <v>900162</v>
      </c>
    </row>
    <row r="149" spans="1:6" x14ac:dyDescent="0.25">
      <c r="A149" s="19" t="s">
        <v>200</v>
      </c>
      <c r="B149" s="29" t="s">
        <v>63</v>
      </c>
      <c r="C149" s="22">
        <v>593382</v>
      </c>
      <c r="D149" s="22">
        <v>600285</v>
      </c>
      <c r="E149" s="22">
        <v>594240</v>
      </c>
      <c r="F149" s="22">
        <v>633878</v>
      </c>
    </row>
    <row r="150" spans="1:6" x14ac:dyDescent="0.25">
      <c r="A150" s="19" t="s">
        <v>120</v>
      </c>
      <c r="B150" s="29" t="s">
        <v>63</v>
      </c>
      <c r="C150" s="22">
        <v>217677</v>
      </c>
      <c r="D150" s="22">
        <v>210974</v>
      </c>
      <c r="E150" s="22">
        <v>202676</v>
      </c>
      <c r="F150" s="22">
        <v>214258</v>
      </c>
    </row>
    <row r="151" spans="1:6" x14ac:dyDescent="0.25">
      <c r="A151" s="19" t="s">
        <v>65</v>
      </c>
      <c r="B151" s="29" t="s">
        <v>63</v>
      </c>
      <c r="C151" s="29" t="s">
        <v>63</v>
      </c>
      <c r="D151" s="22">
        <v>3602233</v>
      </c>
      <c r="E151" s="22">
        <v>3796662</v>
      </c>
      <c r="F151" s="22">
        <v>3929721</v>
      </c>
    </row>
    <row r="152" spans="1:6" x14ac:dyDescent="0.25">
      <c r="A152" s="19" t="s">
        <v>116</v>
      </c>
      <c r="B152" s="29" t="s">
        <v>63</v>
      </c>
      <c r="C152" s="22">
        <v>116539</v>
      </c>
      <c r="D152" s="22">
        <v>123632</v>
      </c>
      <c r="E152" s="22">
        <v>131528</v>
      </c>
      <c r="F152" s="22">
        <v>135966</v>
      </c>
    </row>
    <row r="153" spans="1:6" x14ac:dyDescent="0.25">
      <c r="A153" s="19" t="s">
        <v>115</v>
      </c>
      <c r="B153" s="29" t="s">
        <v>63</v>
      </c>
      <c r="C153" s="22">
        <v>-316687</v>
      </c>
      <c r="D153" s="22">
        <v>-288683</v>
      </c>
      <c r="E153" s="22">
        <v>-285770</v>
      </c>
      <c r="F153" s="22">
        <v>-243133</v>
      </c>
    </row>
    <row r="154" spans="1:6" x14ac:dyDescent="0.25">
      <c r="A154" s="16" t="s">
        <v>2</v>
      </c>
      <c r="B154" s="16"/>
      <c r="C154" s="16"/>
      <c r="D154" s="16"/>
      <c r="E154" s="16"/>
      <c r="F154" s="16"/>
    </row>
    <row r="155" spans="1:6" x14ac:dyDescent="0.25">
      <c r="A155" s="19" t="s">
        <v>227</v>
      </c>
      <c r="B155" s="16"/>
      <c r="C155" s="16"/>
      <c r="D155" s="16"/>
      <c r="E155" s="16"/>
      <c r="F155" s="16"/>
    </row>
    <row r="156" spans="1:6" x14ac:dyDescent="0.25">
      <c r="A156" s="19" t="s">
        <v>121</v>
      </c>
      <c r="B156" s="22">
        <v>1025307</v>
      </c>
      <c r="C156" s="22">
        <v>1010030</v>
      </c>
      <c r="D156" s="22">
        <v>974670</v>
      </c>
      <c r="E156" s="22">
        <v>1124865</v>
      </c>
      <c r="F156" s="22">
        <v>1669090</v>
      </c>
    </row>
    <row r="157" spans="1:6" x14ac:dyDescent="0.25">
      <c r="A157" s="19" t="s">
        <v>200</v>
      </c>
      <c r="B157" s="22">
        <v>563154</v>
      </c>
      <c r="C157" s="22">
        <v>584132</v>
      </c>
      <c r="D157" s="22">
        <v>620025</v>
      </c>
      <c r="E157" s="22">
        <v>630127</v>
      </c>
      <c r="F157" s="22">
        <v>703982</v>
      </c>
    </row>
    <row r="158" spans="1:6" x14ac:dyDescent="0.25">
      <c r="A158" s="19" t="s">
        <v>120</v>
      </c>
      <c r="B158" s="22">
        <v>185239</v>
      </c>
      <c r="C158" s="22">
        <v>189971</v>
      </c>
      <c r="D158" s="22">
        <v>215889</v>
      </c>
      <c r="E158" s="22">
        <v>211157</v>
      </c>
      <c r="F158" s="22">
        <v>244160</v>
      </c>
    </row>
    <row r="159" spans="1:6" x14ac:dyDescent="0.25">
      <c r="A159" s="19" t="s">
        <v>65</v>
      </c>
      <c r="B159" s="22">
        <v>3623475</v>
      </c>
      <c r="C159" s="22">
        <v>4032339</v>
      </c>
      <c r="D159" s="22">
        <v>4376204</v>
      </c>
      <c r="E159" s="22">
        <v>5246370</v>
      </c>
      <c r="F159" s="22">
        <v>5578282</v>
      </c>
    </row>
    <row r="160" spans="1:6" x14ac:dyDescent="0.25">
      <c r="A160" s="19" t="s">
        <v>116</v>
      </c>
      <c r="B160" s="22">
        <v>86434</v>
      </c>
      <c r="C160" s="22">
        <v>92317</v>
      </c>
      <c r="D160" s="22">
        <v>100559</v>
      </c>
      <c r="E160" s="22">
        <v>104160</v>
      </c>
      <c r="F160" s="22">
        <v>114679</v>
      </c>
    </row>
    <row r="161" spans="1:6" x14ac:dyDescent="0.25">
      <c r="A161" s="19" t="s">
        <v>115</v>
      </c>
      <c r="B161" s="22">
        <v>-288438</v>
      </c>
      <c r="C161" s="22">
        <v>-512366</v>
      </c>
      <c r="D161" s="22">
        <v>-449209</v>
      </c>
      <c r="E161" s="22">
        <v>-383320</v>
      </c>
      <c r="F161" s="22">
        <v>-349438</v>
      </c>
    </row>
    <row r="162" spans="1:6" x14ac:dyDescent="0.25">
      <c r="A162" s="16" t="s">
        <v>2</v>
      </c>
      <c r="B162" s="16"/>
      <c r="C162" s="16"/>
      <c r="D162" s="16"/>
      <c r="E162" s="16"/>
      <c r="F162" s="16"/>
    </row>
    <row r="163" spans="1:6" x14ac:dyDescent="0.25">
      <c r="A163" s="19" t="s">
        <v>226</v>
      </c>
      <c r="B163" s="16"/>
      <c r="C163" s="16"/>
      <c r="D163" s="16"/>
      <c r="E163" s="16"/>
      <c r="F163" s="16"/>
    </row>
    <row r="164" spans="1:6" x14ac:dyDescent="0.25">
      <c r="A164" s="19" t="s">
        <v>121</v>
      </c>
      <c r="B164" s="29" t="s">
        <v>63</v>
      </c>
      <c r="C164" s="29" t="s">
        <v>63</v>
      </c>
      <c r="D164" s="29" t="s">
        <v>63</v>
      </c>
      <c r="E164" s="29" t="s">
        <v>63</v>
      </c>
      <c r="F164" s="29" t="s">
        <v>63</v>
      </c>
    </row>
    <row r="165" spans="1:6" x14ac:dyDescent="0.25">
      <c r="A165" s="19" t="s">
        <v>200</v>
      </c>
      <c r="B165" s="29" t="s">
        <v>63</v>
      </c>
      <c r="C165" s="29" t="s">
        <v>63</v>
      </c>
      <c r="D165" s="29" t="s">
        <v>63</v>
      </c>
      <c r="E165" s="29" t="s">
        <v>63</v>
      </c>
      <c r="F165" s="29" t="s">
        <v>63</v>
      </c>
    </row>
    <row r="166" spans="1:6" x14ac:dyDescent="0.25">
      <c r="A166" s="19" t="s">
        <v>120</v>
      </c>
      <c r="B166" s="29" t="s">
        <v>63</v>
      </c>
      <c r="C166" s="29" t="s">
        <v>63</v>
      </c>
      <c r="D166" s="29" t="s">
        <v>63</v>
      </c>
      <c r="E166" s="29" t="s">
        <v>63</v>
      </c>
      <c r="F166" s="29" t="s">
        <v>63</v>
      </c>
    </row>
    <row r="167" spans="1:6" x14ac:dyDescent="0.25">
      <c r="A167" s="19" t="s">
        <v>65</v>
      </c>
      <c r="B167" s="29" t="s">
        <v>63</v>
      </c>
      <c r="C167" s="29" t="s">
        <v>63</v>
      </c>
      <c r="D167" s="29" t="s">
        <v>63</v>
      </c>
      <c r="E167" s="29" t="s">
        <v>63</v>
      </c>
      <c r="F167" s="29" t="s">
        <v>63</v>
      </c>
    </row>
    <row r="168" spans="1:6" x14ac:dyDescent="0.25">
      <c r="A168" s="19" t="s">
        <v>116</v>
      </c>
      <c r="B168" s="29" t="s">
        <v>63</v>
      </c>
      <c r="C168" s="29" t="s">
        <v>63</v>
      </c>
      <c r="D168" s="29" t="s">
        <v>63</v>
      </c>
      <c r="E168" s="29" t="s">
        <v>63</v>
      </c>
      <c r="F168" s="29" t="s">
        <v>63</v>
      </c>
    </row>
    <row r="169" spans="1:6" x14ac:dyDescent="0.25">
      <c r="A169" s="19" t="s">
        <v>115</v>
      </c>
      <c r="B169" s="29" t="s">
        <v>63</v>
      </c>
      <c r="C169" s="29" t="s">
        <v>63</v>
      </c>
      <c r="D169" s="29" t="s">
        <v>63</v>
      </c>
      <c r="E169" s="29" t="s">
        <v>63</v>
      </c>
      <c r="F169" s="29" t="s">
        <v>63</v>
      </c>
    </row>
    <row r="170" spans="1:6" x14ac:dyDescent="0.25">
      <c r="A170" s="16" t="s">
        <v>2</v>
      </c>
      <c r="B170" s="16"/>
      <c r="C170" s="16"/>
      <c r="D170" s="16"/>
      <c r="E170" s="16"/>
      <c r="F170" s="16"/>
    </row>
    <row r="171" spans="1:6" x14ac:dyDescent="0.25">
      <c r="A171" s="19" t="s">
        <v>192</v>
      </c>
      <c r="B171" s="16"/>
      <c r="C171" s="16"/>
      <c r="D171" s="16"/>
      <c r="E171" s="16"/>
      <c r="F171" s="16"/>
    </row>
    <row r="172" spans="1:6" x14ac:dyDescent="0.25">
      <c r="A172" s="19" t="s">
        <v>121</v>
      </c>
      <c r="B172" s="29" t="s">
        <v>63</v>
      </c>
      <c r="C172" s="22">
        <v>344204</v>
      </c>
      <c r="D172" s="22">
        <v>353143</v>
      </c>
      <c r="E172" s="22">
        <v>356347</v>
      </c>
      <c r="F172" s="22">
        <v>368739</v>
      </c>
    </row>
    <row r="173" spans="1:6" x14ac:dyDescent="0.25">
      <c r="A173" s="19" t="s">
        <v>200</v>
      </c>
      <c r="B173" s="29" t="s">
        <v>63</v>
      </c>
      <c r="C173" s="29" t="s">
        <v>63</v>
      </c>
      <c r="D173" s="29" t="s">
        <v>63</v>
      </c>
      <c r="E173" s="29" t="s">
        <v>63</v>
      </c>
      <c r="F173" s="29" t="s">
        <v>63</v>
      </c>
    </row>
    <row r="174" spans="1:6" x14ac:dyDescent="0.25">
      <c r="A174" s="19" t="s">
        <v>120</v>
      </c>
      <c r="B174" s="29" t="s">
        <v>63</v>
      </c>
      <c r="C174" s="22">
        <v>35070</v>
      </c>
      <c r="D174" s="22">
        <v>43409</v>
      </c>
      <c r="E174" s="22">
        <v>36148</v>
      </c>
      <c r="F174" s="22">
        <v>32013</v>
      </c>
    </row>
    <row r="175" spans="1:6" x14ac:dyDescent="0.25">
      <c r="A175" s="19" t="s">
        <v>65</v>
      </c>
      <c r="B175" s="22">
        <v>209478</v>
      </c>
      <c r="C175" s="22">
        <v>130245</v>
      </c>
      <c r="D175" s="22">
        <v>110349</v>
      </c>
      <c r="E175" s="22">
        <v>88864</v>
      </c>
      <c r="F175" s="22">
        <v>110227</v>
      </c>
    </row>
    <row r="176" spans="1:6" x14ac:dyDescent="0.25">
      <c r="A176" s="19" t="s">
        <v>116</v>
      </c>
      <c r="B176" s="29" t="s">
        <v>63</v>
      </c>
      <c r="C176" s="22">
        <v>22065</v>
      </c>
      <c r="D176" s="22">
        <v>25150</v>
      </c>
      <c r="E176" s="22">
        <v>26838</v>
      </c>
      <c r="F176" s="22">
        <v>26964</v>
      </c>
    </row>
    <row r="177" spans="1:6" x14ac:dyDescent="0.25">
      <c r="A177" s="19" t="s">
        <v>115</v>
      </c>
      <c r="B177" s="22">
        <v>-11723</v>
      </c>
      <c r="C177" s="22">
        <v>-20702</v>
      </c>
      <c r="D177" s="22">
        <v>-17500</v>
      </c>
      <c r="E177" s="22">
        <v>-10500</v>
      </c>
      <c r="F177" s="22">
        <v>-5097</v>
      </c>
    </row>
    <row r="178" spans="1:6" x14ac:dyDescent="0.25">
      <c r="A178" s="16" t="s">
        <v>2</v>
      </c>
      <c r="B178" s="16"/>
      <c r="C178" s="16"/>
      <c r="D178" s="16"/>
      <c r="E178" s="16"/>
      <c r="F178" s="16"/>
    </row>
    <row r="179" spans="1:6" x14ac:dyDescent="0.25">
      <c r="A179" s="19" t="s">
        <v>225</v>
      </c>
      <c r="B179" s="16"/>
      <c r="C179" s="16"/>
      <c r="D179" s="16"/>
      <c r="E179" s="16"/>
      <c r="F179" s="16"/>
    </row>
    <row r="180" spans="1:6" x14ac:dyDescent="0.25">
      <c r="A180" s="19" t="s">
        <v>121</v>
      </c>
      <c r="B180" s="22">
        <v>711451</v>
      </c>
      <c r="C180" s="29" t="s">
        <v>63</v>
      </c>
      <c r="D180" s="29" t="s">
        <v>63</v>
      </c>
      <c r="E180" s="29" t="s">
        <v>63</v>
      </c>
      <c r="F180" s="29" t="s">
        <v>63</v>
      </c>
    </row>
    <row r="181" spans="1:6" x14ac:dyDescent="0.25">
      <c r="A181" s="19" t="s">
        <v>200</v>
      </c>
      <c r="B181" s="22">
        <v>427611</v>
      </c>
      <c r="C181" s="29" t="s">
        <v>63</v>
      </c>
      <c r="D181" s="29" t="s">
        <v>63</v>
      </c>
      <c r="E181" s="29" t="s">
        <v>63</v>
      </c>
      <c r="F181" s="29" t="s">
        <v>63</v>
      </c>
    </row>
    <row r="182" spans="1:6" x14ac:dyDescent="0.25">
      <c r="A182" s="19" t="s">
        <v>120</v>
      </c>
      <c r="B182" s="22">
        <v>155869</v>
      </c>
      <c r="C182" s="29" t="s">
        <v>63</v>
      </c>
      <c r="D182" s="29" t="s">
        <v>63</v>
      </c>
      <c r="E182" s="29" t="s">
        <v>63</v>
      </c>
      <c r="F182" s="29" t="s">
        <v>63</v>
      </c>
    </row>
    <row r="183" spans="1:6" x14ac:dyDescent="0.25">
      <c r="A183" s="19" t="s">
        <v>65</v>
      </c>
      <c r="B183" s="22">
        <v>2707695</v>
      </c>
      <c r="C183" s="22">
        <v>2900983</v>
      </c>
      <c r="D183" s="29" t="s">
        <v>63</v>
      </c>
      <c r="E183" s="29" t="s">
        <v>63</v>
      </c>
      <c r="F183" s="29" t="s">
        <v>63</v>
      </c>
    </row>
    <row r="184" spans="1:6" x14ac:dyDescent="0.25">
      <c r="A184" s="19" t="s">
        <v>116</v>
      </c>
      <c r="B184" s="22">
        <v>85567</v>
      </c>
      <c r="C184" s="29" t="s">
        <v>63</v>
      </c>
      <c r="D184" s="29" t="s">
        <v>63</v>
      </c>
      <c r="E184" s="29" t="s">
        <v>63</v>
      </c>
      <c r="F184" s="29" t="s">
        <v>63</v>
      </c>
    </row>
    <row r="185" spans="1:6" x14ac:dyDescent="0.25">
      <c r="A185" s="19" t="s">
        <v>115</v>
      </c>
      <c r="B185" s="22">
        <v>-152524</v>
      </c>
      <c r="C185" s="29" t="s">
        <v>63</v>
      </c>
      <c r="D185" s="29" t="s">
        <v>63</v>
      </c>
      <c r="E185" s="29" t="s">
        <v>63</v>
      </c>
      <c r="F185" s="29" t="s">
        <v>63</v>
      </c>
    </row>
    <row r="186" spans="1:6" x14ac:dyDescent="0.25">
      <c r="A186" s="16" t="s">
        <v>2</v>
      </c>
      <c r="B186" s="16"/>
      <c r="C186" s="16"/>
      <c r="D186" s="16"/>
      <c r="E186" s="16"/>
      <c r="F186" s="16"/>
    </row>
    <row r="187" spans="1:6" x14ac:dyDescent="0.25">
      <c r="A187" s="19" t="s">
        <v>224</v>
      </c>
      <c r="B187" s="16"/>
      <c r="C187" s="16"/>
      <c r="D187" s="16"/>
      <c r="E187" s="16"/>
      <c r="F187" s="16"/>
    </row>
    <row r="188" spans="1:6" x14ac:dyDescent="0.25">
      <c r="A188" s="19" t="s">
        <v>121</v>
      </c>
      <c r="B188" s="22">
        <v>92451</v>
      </c>
      <c r="C188" s="29" t="s">
        <v>63</v>
      </c>
      <c r="D188" s="29" t="s">
        <v>63</v>
      </c>
      <c r="E188" s="29" t="s">
        <v>63</v>
      </c>
      <c r="F188" s="29" t="s">
        <v>63</v>
      </c>
    </row>
    <row r="189" spans="1:6" x14ac:dyDescent="0.25">
      <c r="A189" s="19" t="s">
        <v>200</v>
      </c>
      <c r="B189" s="29" t="s">
        <v>63</v>
      </c>
      <c r="C189" s="29" t="s">
        <v>63</v>
      </c>
      <c r="D189" s="29" t="s">
        <v>63</v>
      </c>
      <c r="E189" s="29" t="s">
        <v>63</v>
      </c>
      <c r="F189" s="29" t="s">
        <v>63</v>
      </c>
    </row>
    <row r="190" spans="1:6" x14ac:dyDescent="0.25">
      <c r="A190" s="19" t="s">
        <v>120</v>
      </c>
      <c r="B190" s="22">
        <v>42614</v>
      </c>
      <c r="C190" s="29" t="s">
        <v>63</v>
      </c>
      <c r="D190" s="29" t="s">
        <v>63</v>
      </c>
      <c r="E190" s="29" t="s">
        <v>63</v>
      </c>
      <c r="F190" s="29" t="s">
        <v>63</v>
      </c>
    </row>
    <row r="191" spans="1:6" x14ac:dyDescent="0.25">
      <c r="A191" s="19" t="s">
        <v>65</v>
      </c>
      <c r="B191" s="22">
        <v>342085</v>
      </c>
      <c r="C191" s="22">
        <v>417715</v>
      </c>
      <c r="D191" s="29" t="s">
        <v>63</v>
      </c>
      <c r="E191" s="29" t="s">
        <v>63</v>
      </c>
      <c r="F191" s="29" t="s">
        <v>63</v>
      </c>
    </row>
    <row r="192" spans="1:6" x14ac:dyDescent="0.25">
      <c r="A192" s="19" t="s">
        <v>116</v>
      </c>
      <c r="B192" s="22">
        <v>16110</v>
      </c>
      <c r="C192" s="29" t="s">
        <v>63</v>
      </c>
      <c r="D192" s="29" t="s">
        <v>63</v>
      </c>
      <c r="E192" s="29" t="s">
        <v>63</v>
      </c>
      <c r="F192" s="29" t="s">
        <v>63</v>
      </c>
    </row>
    <row r="193" spans="1:6" x14ac:dyDescent="0.25">
      <c r="A193" s="19" t="s">
        <v>115</v>
      </c>
      <c r="B193" s="22">
        <v>-30945</v>
      </c>
      <c r="C193" s="29" t="s">
        <v>63</v>
      </c>
      <c r="D193" s="29" t="s">
        <v>63</v>
      </c>
      <c r="E193" s="29" t="s">
        <v>63</v>
      </c>
      <c r="F193" s="29" t="s">
        <v>63</v>
      </c>
    </row>
    <row r="194" spans="1:6" x14ac:dyDescent="0.25">
      <c r="A194" s="16" t="s">
        <v>2</v>
      </c>
      <c r="B194" s="16"/>
      <c r="C194" s="16"/>
      <c r="D194" s="16"/>
      <c r="E194" s="16"/>
      <c r="F194" s="16"/>
    </row>
    <row r="195" spans="1:6" x14ac:dyDescent="0.25">
      <c r="A195" s="19" t="s">
        <v>223</v>
      </c>
      <c r="B195" s="16"/>
      <c r="C195" s="16"/>
      <c r="D195" s="16"/>
      <c r="E195" s="16"/>
      <c r="F195" s="16"/>
    </row>
    <row r="196" spans="1:6" x14ac:dyDescent="0.25">
      <c r="A196" s="19" t="s">
        <v>121</v>
      </c>
      <c r="B196" s="22">
        <v>68033</v>
      </c>
      <c r="C196" s="29" t="s">
        <v>63</v>
      </c>
      <c r="D196" s="29" t="s">
        <v>63</v>
      </c>
      <c r="E196" s="29" t="s">
        <v>63</v>
      </c>
      <c r="F196" s="29" t="s">
        <v>63</v>
      </c>
    </row>
    <row r="197" spans="1:6" x14ac:dyDescent="0.25">
      <c r="A197" s="19" t="s">
        <v>200</v>
      </c>
      <c r="B197" s="29" t="s">
        <v>63</v>
      </c>
      <c r="C197" s="29" t="s">
        <v>63</v>
      </c>
      <c r="D197" s="29" t="s">
        <v>63</v>
      </c>
      <c r="E197" s="29" t="s">
        <v>63</v>
      </c>
      <c r="F197" s="29" t="s">
        <v>63</v>
      </c>
    </row>
    <row r="198" spans="1:6" x14ac:dyDescent="0.25">
      <c r="A198" s="19" t="s">
        <v>120</v>
      </c>
      <c r="B198" s="22">
        <v>16340</v>
      </c>
      <c r="C198" s="29" t="s">
        <v>63</v>
      </c>
      <c r="D198" s="29" t="s">
        <v>63</v>
      </c>
      <c r="E198" s="29" t="s">
        <v>63</v>
      </c>
      <c r="F198" s="29" t="s">
        <v>63</v>
      </c>
    </row>
    <row r="199" spans="1:6" x14ac:dyDescent="0.25">
      <c r="A199" s="19" t="s">
        <v>65</v>
      </c>
      <c r="B199" s="22">
        <v>80594</v>
      </c>
      <c r="C199" s="22">
        <v>77175</v>
      </c>
      <c r="D199" s="29" t="s">
        <v>63</v>
      </c>
      <c r="E199" s="29" t="s">
        <v>63</v>
      </c>
      <c r="F199" s="29" t="s">
        <v>63</v>
      </c>
    </row>
    <row r="200" spans="1:6" x14ac:dyDescent="0.25">
      <c r="A200" s="19" t="s">
        <v>116</v>
      </c>
      <c r="B200" s="22">
        <v>7965</v>
      </c>
      <c r="C200" s="29" t="s">
        <v>63</v>
      </c>
      <c r="D200" s="29" t="s">
        <v>63</v>
      </c>
      <c r="E200" s="29" t="s">
        <v>63</v>
      </c>
      <c r="F200" s="29" t="s">
        <v>63</v>
      </c>
    </row>
    <row r="201" spans="1:6" x14ac:dyDescent="0.25">
      <c r="A201" s="19" t="s">
        <v>115</v>
      </c>
      <c r="B201" s="22">
        <v>-18794</v>
      </c>
      <c r="C201" s="29" t="s">
        <v>63</v>
      </c>
      <c r="D201" s="29" t="s">
        <v>63</v>
      </c>
      <c r="E201" s="29" t="s">
        <v>63</v>
      </c>
      <c r="F201" s="29" t="s">
        <v>63</v>
      </c>
    </row>
    <row r="202" spans="1:6" x14ac:dyDescent="0.25">
      <c r="A202" s="16" t="s">
        <v>2</v>
      </c>
      <c r="B202" s="16"/>
      <c r="C202" s="16"/>
      <c r="D202" s="16"/>
      <c r="E202" s="16"/>
      <c r="F202" s="16"/>
    </row>
    <row r="203" spans="1:6" x14ac:dyDescent="0.25">
      <c r="A203" s="19" t="s">
        <v>190</v>
      </c>
      <c r="B203" s="16"/>
      <c r="C203" s="16"/>
      <c r="D203" s="16"/>
      <c r="E203" s="16"/>
      <c r="F203" s="16"/>
    </row>
    <row r="204" spans="1:6" x14ac:dyDescent="0.25">
      <c r="A204" s="19" t="s">
        <v>121</v>
      </c>
      <c r="B204" s="29" t="s">
        <v>63</v>
      </c>
      <c r="C204" s="29" t="s">
        <v>63</v>
      </c>
      <c r="D204" s="29" t="s">
        <v>63</v>
      </c>
      <c r="E204" s="29" t="s">
        <v>63</v>
      </c>
      <c r="F204" s="29" t="s">
        <v>63</v>
      </c>
    </row>
    <row r="205" spans="1:6" x14ac:dyDescent="0.25">
      <c r="A205" s="19" t="s">
        <v>200</v>
      </c>
      <c r="B205" s="29" t="s">
        <v>63</v>
      </c>
      <c r="C205" s="29" t="s">
        <v>63</v>
      </c>
      <c r="D205" s="29" t="s">
        <v>63</v>
      </c>
      <c r="E205" s="29" t="s">
        <v>63</v>
      </c>
      <c r="F205" s="29" t="s">
        <v>63</v>
      </c>
    </row>
    <row r="206" spans="1:6" x14ac:dyDescent="0.25">
      <c r="A206" s="19" t="s">
        <v>120</v>
      </c>
      <c r="B206" s="29" t="s">
        <v>63</v>
      </c>
      <c r="C206" s="29" t="s">
        <v>63</v>
      </c>
      <c r="D206" s="29" t="s">
        <v>63</v>
      </c>
      <c r="E206" s="29" t="s">
        <v>63</v>
      </c>
      <c r="F206" s="29" t="s">
        <v>63</v>
      </c>
    </row>
    <row r="207" spans="1:6" x14ac:dyDescent="0.25">
      <c r="A207" s="19" t="s">
        <v>65</v>
      </c>
      <c r="B207" s="29" t="s">
        <v>63</v>
      </c>
      <c r="C207" s="29" t="s">
        <v>63</v>
      </c>
      <c r="D207" s="29" t="s">
        <v>63</v>
      </c>
      <c r="E207" s="29" t="s">
        <v>63</v>
      </c>
      <c r="F207" s="29" t="s">
        <v>63</v>
      </c>
    </row>
    <row r="208" spans="1:6" x14ac:dyDescent="0.25">
      <c r="A208" s="19" t="s">
        <v>116</v>
      </c>
      <c r="B208" s="29" t="s">
        <v>63</v>
      </c>
      <c r="C208" s="29" t="s">
        <v>63</v>
      </c>
      <c r="D208" s="29" t="s">
        <v>63</v>
      </c>
      <c r="E208" s="29" t="s">
        <v>63</v>
      </c>
      <c r="F208" s="29" t="s">
        <v>63</v>
      </c>
    </row>
    <row r="209" spans="1:6" x14ac:dyDescent="0.25">
      <c r="A209" s="19" t="s">
        <v>115</v>
      </c>
      <c r="B209" s="29" t="s">
        <v>63</v>
      </c>
      <c r="C209" s="29" t="s">
        <v>63</v>
      </c>
      <c r="D209" s="29" t="s">
        <v>63</v>
      </c>
      <c r="E209" s="29" t="s">
        <v>63</v>
      </c>
      <c r="F209" s="29" t="s">
        <v>63</v>
      </c>
    </row>
    <row r="210" spans="1:6" x14ac:dyDescent="0.25">
      <c r="A210" s="16"/>
    </row>
    <row r="211" spans="1:6" ht="16.2" thickBot="1" x14ac:dyDescent="0.35">
      <c r="A211" s="50" t="s">
        <v>128</v>
      </c>
      <c r="B211" s="5"/>
      <c r="C211" s="5"/>
      <c r="D211" s="5"/>
      <c r="E211" s="5"/>
      <c r="F211" s="5"/>
    </row>
    <row r="212" spans="1:6" x14ac:dyDescent="0.25">
      <c r="A212" s="27" t="s">
        <v>127</v>
      </c>
      <c r="B212" s="26" t="s">
        <v>126</v>
      </c>
      <c r="C212" s="26" t="s">
        <v>125</v>
      </c>
      <c r="D212" s="26" t="s">
        <v>124</v>
      </c>
      <c r="E212" s="26" t="s">
        <v>123</v>
      </c>
      <c r="F212" s="26" t="s">
        <v>189</v>
      </c>
    </row>
    <row r="213" spans="1:6" x14ac:dyDescent="0.25">
      <c r="A213" s="16" t="s">
        <v>74</v>
      </c>
      <c r="B213" s="20">
        <v>43465</v>
      </c>
      <c r="C213" s="20">
        <v>43830</v>
      </c>
      <c r="D213" s="20">
        <v>44196</v>
      </c>
      <c r="E213" s="20">
        <v>44561</v>
      </c>
      <c r="F213" s="20">
        <v>44926</v>
      </c>
    </row>
    <row r="214" spans="1:6" x14ac:dyDescent="0.25">
      <c r="A214" s="16" t="s">
        <v>122</v>
      </c>
      <c r="B214" s="15" t="s">
        <v>0</v>
      </c>
      <c r="C214" s="15" t="s">
        <v>0</v>
      </c>
      <c r="D214" s="15" t="s">
        <v>0</v>
      </c>
      <c r="E214" s="15" t="s">
        <v>0</v>
      </c>
      <c r="F214" s="15" t="s">
        <v>0</v>
      </c>
    </row>
    <row r="215" spans="1:6" x14ac:dyDescent="0.25">
      <c r="A215" s="16" t="s">
        <v>2</v>
      </c>
      <c r="B215" s="16"/>
      <c r="C215" s="16"/>
      <c r="D215" s="16"/>
      <c r="E215" s="16"/>
      <c r="F215" s="16"/>
    </row>
    <row r="216" spans="1:6" x14ac:dyDescent="0.25">
      <c r="A216" s="19" t="s">
        <v>3</v>
      </c>
      <c r="B216" s="16"/>
      <c r="C216" s="16"/>
      <c r="D216" s="16"/>
      <c r="E216" s="16"/>
      <c r="F216" s="16"/>
    </row>
    <row r="217" spans="1:6" x14ac:dyDescent="0.25">
      <c r="A217" s="19" t="s">
        <v>121</v>
      </c>
      <c r="B217" s="22">
        <v>1754268</v>
      </c>
      <c r="C217" s="22">
        <v>1734900</v>
      </c>
      <c r="D217" s="22">
        <v>1696941</v>
      </c>
      <c r="E217" s="22">
        <v>1949102</v>
      </c>
      <c r="F217" s="22">
        <v>2551816</v>
      </c>
    </row>
    <row r="218" spans="1:6" x14ac:dyDescent="0.25">
      <c r="A218" s="19" t="s">
        <v>120</v>
      </c>
      <c r="B218" s="22">
        <v>397037</v>
      </c>
      <c r="C218" s="22">
        <v>406042</v>
      </c>
      <c r="D218" s="22">
        <v>428303</v>
      </c>
      <c r="E218" s="22">
        <v>409429</v>
      </c>
      <c r="F218" s="22">
        <v>455244</v>
      </c>
    </row>
    <row r="219" spans="1:6" x14ac:dyDescent="0.25">
      <c r="A219" s="19" t="s">
        <v>119</v>
      </c>
      <c r="B219" s="22">
        <v>-141616</v>
      </c>
      <c r="C219" s="22">
        <v>-139291</v>
      </c>
      <c r="D219" s="22">
        <v>-144931</v>
      </c>
      <c r="E219" s="22">
        <v>-154112</v>
      </c>
      <c r="F219" s="22">
        <v>-162584</v>
      </c>
    </row>
    <row r="220" spans="1:6" x14ac:dyDescent="0.25">
      <c r="A220" s="19" t="s">
        <v>118</v>
      </c>
      <c r="B220" s="22">
        <v>255882</v>
      </c>
      <c r="C220" s="22">
        <v>242902</v>
      </c>
      <c r="D220" s="22">
        <v>275681</v>
      </c>
      <c r="E220" s="22">
        <v>258429</v>
      </c>
      <c r="F220" s="22">
        <v>295963</v>
      </c>
    </row>
    <row r="221" spans="1:6" x14ac:dyDescent="0.25">
      <c r="A221" s="19" t="s">
        <v>117</v>
      </c>
      <c r="B221" s="22">
        <v>-23667</v>
      </c>
      <c r="C221" s="22">
        <v>29580</v>
      </c>
      <c r="D221" s="22">
        <v>32918</v>
      </c>
      <c r="E221" s="22">
        <v>7169</v>
      </c>
      <c r="F221" s="22">
        <v>25205</v>
      </c>
    </row>
    <row r="222" spans="1:6" x14ac:dyDescent="0.25">
      <c r="A222" s="19" t="s">
        <v>68</v>
      </c>
      <c r="B222" s="22">
        <v>258442</v>
      </c>
      <c r="C222" s="22">
        <v>199310</v>
      </c>
      <c r="D222" s="22">
        <v>227608</v>
      </c>
      <c r="E222" s="22">
        <v>236744</v>
      </c>
      <c r="F222" s="22">
        <v>258387</v>
      </c>
    </row>
    <row r="223" spans="1:6" x14ac:dyDescent="0.25">
      <c r="A223" s="19" t="s">
        <v>65</v>
      </c>
      <c r="B223" s="22">
        <v>6963327</v>
      </c>
      <c r="C223" s="22">
        <v>7558457</v>
      </c>
      <c r="D223" s="22">
        <v>8088786</v>
      </c>
      <c r="E223" s="22">
        <v>9131896</v>
      </c>
      <c r="F223" s="22">
        <v>9618230</v>
      </c>
    </row>
    <row r="224" spans="1:6" x14ac:dyDescent="0.25">
      <c r="A224" s="19" t="s">
        <v>116</v>
      </c>
      <c r="B224" s="22">
        <v>196328</v>
      </c>
      <c r="C224" s="22">
        <v>209120</v>
      </c>
      <c r="D224" s="22">
        <v>224457</v>
      </c>
      <c r="E224" s="22">
        <v>235953</v>
      </c>
      <c r="F224" s="22">
        <v>250909</v>
      </c>
    </row>
    <row r="225" spans="1:6" x14ac:dyDescent="0.25">
      <c r="A225" s="19" t="s">
        <v>115</v>
      </c>
      <c r="B225" s="22">
        <v>-457524</v>
      </c>
      <c r="C225" s="22">
        <v>-818376</v>
      </c>
      <c r="D225" s="22">
        <v>-767404</v>
      </c>
      <c r="E225" s="22">
        <v>-677492</v>
      </c>
      <c r="F225" s="22">
        <v>-604365</v>
      </c>
    </row>
    <row r="226" spans="1:6" x14ac:dyDescent="0.25">
      <c r="A226" s="14"/>
    </row>
    <row r="227" spans="1:6" ht="178.5" customHeight="1" x14ac:dyDescent="0.3">
      <c r="A227" s="46" t="s">
        <v>62</v>
      </c>
      <c r="B227" s="5"/>
      <c r="C227" s="5"/>
      <c r="D227" s="5"/>
      <c r="E227" s="5"/>
      <c r="F227" s="5"/>
    </row>
  </sheetData>
  <mergeCells count="9">
    <mergeCell ref="A211:F211"/>
    <mergeCell ref="A227:F227"/>
    <mergeCell ref="A2:L2"/>
    <mergeCell ref="A1:D1"/>
    <mergeCell ref="A13:F13"/>
    <mergeCell ref="A15:F15"/>
    <mergeCell ref="A92:F92"/>
    <mergeCell ref="A132:F132"/>
    <mergeCell ref="A134:F134"/>
  </mergeCells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36F387-F1F7-414F-9BB9-97439DE8A413}"/>
</file>

<file path=customXml/itemProps2.xml><?xml version="1.0" encoding="utf-8"?>
<ds:datastoreItem xmlns:ds="http://schemas.openxmlformats.org/officeDocument/2006/customXml" ds:itemID="{49DE6392-8CF0-41C4-A526-F9AA2D21B4B9}"/>
</file>

<file path=customXml/itemProps3.xml><?xml version="1.0" encoding="utf-8"?>
<ds:datastoreItem xmlns:ds="http://schemas.openxmlformats.org/officeDocument/2006/customXml" ds:itemID="{7B943B2E-6834-4C36-BC46-BFB549E9F201}"/>
</file>

<file path=customXml/itemProps4.xml><?xml version="1.0" encoding="utf-8"?>
<ds:datastoreItem xmlns:ds="http://schemas.openxmlformats.org/officeDocument/2006/customXml" ds:itemID="{F5BFAEAD-A90E-4AEE-A696-61439ADEC1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Percentages - 2022</vt:lpstr>
      <vt:lpstr>Sheet6</vt:lpstr>
      <vt:lpstr>ALE</vt:lpstr>
      <vt:lpstr>LNT</vt:lpstr>
      <vt:lpstr>AEE</vt:lpstr>
      <vt:lpstr>AEP</vt:lpstr>
      <vt:lpstr>AGR</vt:lpstr>
      <vt:lpstr>AVA</vt:lpstr>
      <vt:lpstr>BKH</vt:lpstr>
      <vt:lpstr>CMS</vt:lpstr>
      <vt:lpstr>CNP</vt:lpstr>
      <vt:lpstr>ED</vt:lpstr>
      <vt:lpstr>D</vt:lpstr>
      <vt:lpstr>DUK</vt:lpstr>
      <vt:lpstr>DTE</vt:lpstr>
      <vt:lpstr>EIX</vt:lpstr>
      <vt:lpstr>ETR</vt:lpstr>
      <vt:lpstr>EVRG</vt:lpstr>
      <vt:lpstr>ES</vt:lpstr>
      <vt:lpstr>EXC</vt:lpstr>
      <vt:lpstr>FE</vt:lpstr>
      <vt:lpstr>HE</vt:lpstr>
      <vt:lpstr>IDA</vt:lpstr>
      <vt:lpstr>MGEE</vt:lpstr>
      <vt:lpstr>NEE</vt:lpstr>
      <vt:lpstr>NWE</vt:lpstr>
      <vt:lpstr>OGE</vt:lpstr>
      <vt:lpstr>OTTR</vt:lpstr>
      <vt:lpstr>PNW</vt:lpstr>
      <vt:lpstr>PPL</vt:lpstr>
      <vt:lpstr>PEG</vt:lpstr>
      <vt:lpstr>SRE 2021</vt:lpstr>
      <vt:lpstr>SRE</vt:lpstr>
      <vt:lpstr>SO</vt:lpstr>
      <vt:lpstr>WEC</vt:lpstr>
      <vt:lpstr>WEC2021</vt:lpstr>
      <vt:lpstr>XEL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2020-02-29T18:33:10Z</dcterms:created>
  <dcterms:modified xsi:type="dcterms:W3CDTF">2023-06-12T19:50:16Z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{A0974412-004A-4993-8094-EA11524DB87A}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