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ility\Currect Cases\WA - PacifiCorp - 2023\"/>
    </mc:Choice>
  </mc:AlternateContent>
  <xr:revisionPtr revIDLastSave="0" documentId="8_{B12E6595-AE75-4E5B-B186-FF7E6F998C37}" xr6:coauthVersionLast="47" xr6:coauthVersionMax="47" xr10:uidLastSave="{00000000-0000-0000-0000-000000000000}"/>
  <bookViews>
    <workbookView xWindow="2376" yWindow="396" windowWidth="19128" windowHeight="12468" xr2:uid="{D38B28BB-E27A-4742-A455-B14F1A104FB1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44264.7134837963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L10" i="1"/>
  <c r="M10" i="1" s="1"/>
  <c r="K10" i="1"/>
  <c r="I15" i="1"/>
  <c r="H16" i="1"/>
  <c r="H17" i="1" s="1"/>
  <c r="K13" i="1"/>
  <c r="M12" i="1"/>
  <c r="M9" i="1"/>
  <c r="L13" i="1"/>
  <c r="M11" i="1"/>
  <c r="M13" i="1" l="1"/>
</calcChain>
</file>

<file path=xl/sharedStrings.xml><?xml version="1.0" encoding="utf-8"?>
<sst xmlns="http://schemas.openxmlformats.org/spreadsheetml/2006/main" count="9" uniqueCount="9">
  <si>
    <t xml:space="preserve"> + Expected EPS Growth</t>
  </si>
  <si>
    <t xml:space="preserve"> = Expected Market Return</t>
  </si>
  <si>
    <t xml:space="preserve"> + Risk-Free Rate</t>
  </si>
  <si>
    <t xml:space="preserve"> = Market Risk Premium</t>
  </si>
  <si>
    <t xml:space="preserve">    Dividend Yield</t>
  </si>
  <si>
    <r>
      <rPr>
        <b/>
        <i/>
        <sz val="12"/>
        <color theme="1"/>
        <rFont val="Times New Roman"/>
        <family val="1"/>
      </rPr>
      <t xml:space="preserve">VL </t>
    </r>
    <r>
      <rPr>
        <b/>
        <sz val="12"/>
        <color theme="1"/>
        <rFont val="Times New Roman"/>
        <family val="1"/>
      </rPr>
      <t>1700</t>
    </r>
  </si>
  <si>
    <t>Average</t>
  </si>
  <si>
    <t>Value Line-500</t>
  </si>
  <si>
    <t>S&amp;P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</si>
</sst>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0" fontId="2" fillId="0" borderId="0" xfId="1" applyNumberFormat="1" applyFont="1"/>
    <xf numFmtId="0" fontId="2" fillId="2" borderId="0" xfId="0" applyFont="1" applyFill="1"/>
    <xf numFmtId="10" fontId="2" fillId="2" borderId="0" xfId="1" applyNumberFormat="1" applyFont="1" applyFill="1"/>
    <xf numFmtId="10" fontId="2" fillId="2" borderId="1" xfId="1" applyNumberFormat="1" applyFont="1" applyFill="1" applyBorder="1"/>
    <xf numFmtId="10" fontId="3" fillId="2" borderId="3" xfId="1" quotePrefix="1" applyNumberFormat="1" applyFont="1" applyFill="1" applyBorder="1"/>
    <xf numFmtId="10" fontId="2" fillId="2" borderId="3" xfId="1" quotePrefix="1" applyNumberFormat="1" applyFont="1" applyFill="1" applyBorder="1"/>
    <xf numFmtId="10" fontId="2" fillId="2" borderId="5" xfId="1" quotePrefix="1" applyNumberFormat="1" applyFont="1" applyFill="1" applyBorder="1"/>
    <xf numFmtId="10" fontId="2" fillId="2" borderId="0" xfId="1" applyNumberFormat="1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2" borderId="2" xfId="1" applyNumberFormat="1" applyFont="1" applyFill="1" applyBorder="1" applyAlignment="1">
      <alignment horizontal="center"/>
    </xf>
    <xf numFmtId="10" fontId="2" fillId="2" borderId="4" xfId="1" applyNumberFormat="1" applyFont="1" applyFill="1" applyBorder="1" applyAlignment="1">
      <alignment horizontal="center"/>
    </xf>
    <xf numFmtId="10" fontId="2" fillId="2" borderId="6" xfId="1" applyNumberFormat="1" applyFont="1" applyFill="1" applyBorder="1" applyAlignment="1">
      <alignment horizontal="center"/>
    </xf>
    <xf numFmtId="10" fontId="3" fillId="2" borderId="4" xfId="1" applyNumberFormat="1" applyFont="1" applyFill="1" applyBorder="1" applyAlignment="1">
      <alignment horizontal="center"/>
    </xf>
    <xf numFmtId="10" fontId="2" fillId="2" borderId="7" xfId="1" applyNumberFormat="1" applyFont="1" applyFill="1" applyBorder="1" applyAlignment="1">
      <alignment horizontal="center"/>
    </xf>
    <xf numFmtId="10" fontId="2" fillId="2" borderId="8" xfId="1" applyNumberFormat="1" applyFont="1" applyFill="1" applyBorder="1" applyAlignment="1">
      <alignment horizontal="center"/>
    </xf>
    <xf numFmtId="10" fontId="2" fillId="2" borderId="0" xfId="1" applyNumberFormat="1" applyFont="1" applyFill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2" fontId="2" fillId="2" borderId="0" xfId="1" applyNumberFormat="1" applyFont="1" applyFill="1"/>
    <xf numFmtId="10" fontId="2" fillId="2" borderId="9" xfId="1" applyNumberFormat="1" applyFont="1" applyFill="1" applyBorder="1" applyAlignment="1">
      <alignment horizontal="center"/>
    </xf>
    <xf numFmtId="10" fontId="3" fillId="2" borderId="10" xfId="1" applyNumberFormat="1" applyFont="1" applyFill="1" applyBorder="1" applyAlignment="1">
      <alignment horizontal="center"/>
    </xf>
    <xf numFmtId="10" fontId="2" fillId="2" borderId="10" xfId="1" applyNumberFormat="1" applyFont="1" applyFill="1" applyBorder="1" applyAlignment="1">
      <alignment horizontal="center"/>
    </xf>
    <xf numFmtId="10" fontId="2" fillId="2" borderId="11" xfId="1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A1A8D-1D7C-444F-AA21-C1CCB0DD79D3}">
  <dimension ref="A6:T17"/>
  <sheetViews>
    <sheetView tabSelected="1" topLeftCell="G1" workbookViewId="0">
      <selection activeCell="K19" sqref="K19"/>
    </sheetView>
  </sheetViews>
  <sheetFormatPr defaultRowHeight="15.6" x14ac:dyDescent="0.3"/>
  <cols>
    <col min="1" max="7" width="8.88671875" style="1"/>
    <col min="8" max="8" width="27.5546875" style="2" customWidth="1"/>
    <col min="9" max="9" width="15.77734375" style="10" customWidth="1"/>
    <col min="10" max="11" width="15.77734375" style="18" customWidth="1"/>
    <col min="12" max="12" width="15.77734375" style="10" customWidth="1"/>
    <col min="13" max="13" width="9.5546875" style="10" customWidth="1"/>
    <col min="14" max="20" width="8.88671875" style="1"/>
  </cols>
  <sheetData>
    <row r="6" spans="7:14" x14ac:dyDescent="0.3">
      <c r="G6" s="3"/>
      <c r="H6" s="4"/>
      <c r="I6" s="9"/>
      <c r="J6" s="17"/>
      <c r="K6" s="17"/>
      <c r="L6" s="9"/>
      <c r="M6" s="9"/>
      <c r="N6" s="3"/>
    </row>
    <row r="7" spans="7:14" x14ac:dyDescent="0.3">
      <c r="G7" s="3"/>
      <c r="H7" s="4"/>
      <c r="I7" s="9"/>
      <c r="J7" s="17"/>
      <c r="K7" s="17"/>
      <c r="L7" s="9"/>
      <c r="M7" s="9"/>
      <c r="N7" s="3"/>
    </row>
    <row r="8" spans="7:14" ht="16.8" thickBot="1" x14ac:dyDescent="0.4">
      <c r="G8" s="3"/>
      <c r="H8" s="4"/>
      <c r="I8" s="9" t="s">
        <v>8</v>
      </c>
      <c r="J8" s="17"/>
      <c r="K8" s="9" t="s">
        <v>7</v>
      </c>
      <c r="L8" s="9" t="s">
        <v>5</v>
      </c>
      <c r="M8" s="9" t="s">
        <v>6</v>
      </c>
      <c r="N8" s="3"/>
    </row>
    <row r="9" spans="7:14" x14ac:dyDescent="0.3">
      <c r="G9" s="3"/>
      <c r="H9" s="5" t="s">
        <v>4</v>
      </c>
      <c r="I9" s="11">
        <v>1.7500000000000002E-2</v>
      </c>
      <c r="J9" s="17"/>
      <c r="K9" s="20">
        <v>1.7999999999999999E-2</v>
      </c>
      <c r="L9" s="11">
        <v>1.7999999999999999E-2</v>
      </c>
      <c r="M9" s="11">
        <f t="shared" ref="M9:M12" si="0">AVERAGE(I9:L9)</f>
        <v>1.7833333333333336E-2</v>
      </c>
      <c r="N9" s="3"/>
    </row>
    <row r="10" spans="7:14" x14ac:dyDescent="0.3">
      <c r="G10" s="3"/>
      <c r="H10" s="6" t="s">
        <v>0</v>
      </c>
      <c r="I10" s="14">
        <v>0.1065</v>
      </c>
      <c r="J10" s="24"/>
      <c r="K10" s="21">
        <f t="shared" ref="K10:L10" si="1">K11-K9</f>
        <v>0.1449</v>
      </c>
      <c r="L10" s="14">
        <f t="shared" si="1"/>
        <v>0.1305</v>
      </c>
      <c r="M10" s="14">
        <f t="shared" si="0"/>
        <v>0.1273</v>
      </c>
      <c r="N10" s="3"/>
    </row>
    <row r="11" spans="7:14" x14ac:dyDescent="0.3">
      <c r="G11" s="3"/>
      <c r="H11" s="7" t="s">
        <v>1</v>
      </c>
      <c r="I11" s="12">
        <v>0.125</v>
      </c>
      <c r="J11" s="17"/>
      <c r="K11" s="22">
        <v>0.16289999999999999</v>
      </c>
      <c r="L11" s="15">
        <v>0.14849999999999999</v>
      </c>
      <c r="M11" s="12">
        <f t="shared" si="0"/>
        <v>0.14546666666666666</v>
      </c>
      <c r="N11" s="3"/>
    </row>
    <row r="12" spans="7:14" x14ac:dyDescent="0.3">
      <c r="G12" s="3"/>
      <c r="H12" s="6" t="s">
        <v>2</v>
      </c>
      <c r="I12" s="14">
        <v>3.7100000000000001E-2</v>
      </c>
      <c r="J12" s="24"/>
      <c r="K12" s="21">
        <v>3.0200000000000001E-2</v>
      </c>
      <c r="L12" s="14">
        <v>3.0200000000000001E-2</v>
      </c>
      <c r="M12" s="14">
        <f t="shared" si="0"/>
        <v>3.2500000000000001E-2</v>
      </c>
      <c r="N12" s="3"/>
    </row>
    <row r="13" spans="7:14" ht="16.2" thickBot="1" x14ac:dyDescent="0.35">
      <c r="G13" s="3"/>
      <c r="H13" s="8" t="s">
        <v>3</v>
      </c>
      <c r="I13" s="13">
        <f>I11-I12</f>
        <v>8.7900000000000006E-2</v>
      </c>
      <c r="J13" s="17"/>
      <c r="K13" s="23">
        <f>K11-K12</f>
        <v>0.13269999999999998</v>
      </c>
      <c r="L13" s="16">
        <f t="shared" ref="L13" si="2">L11-L12</f>
        <v>0.11829999999999999</v>
      </c>
      <c r="M13" s="13">
        <f>AVERAGE(I13:L13)</f>
        <v>0.11296666666666666</v>
      </c>
      <c r="N13" s="3"/>
    </row>
    <row r="14" spans="7:14" x14ac:dyDescent="0.3">
      <c r="G14" s="3"/>
      <c r="H14" s="4"/>
      <c r="I14" s="9"/>
      <c r="J14" s="17"/>
      <c r="K14" s="17"/>
      <c r="L14" s="9"/>
      <c r="M14" s="9"/>
      <c r="N14" s="3"/>
    </row>
    <row r="15" spans="7:14" x14ac:dyDescent="0.3">
      <c r="G15" s="3"/>
      <c r="H15" s="4">
        <v>1.6899999999999998E-2</v>
      </c>
      <c r="I15" s="9">
        <f>I9+I10</f>
        <v>0.124</v>
      </c>
      <c r="J15" s="17"/>
      <c r="K15" s="17"/>
      <c r="L15" s="9"/>
      <c r="M15" s="9"/>
      <c r="N15" s="3"/>
    </row>
    <row r="16" spans="7:14" x14ac:dyDescent="0.3">
      <c r="G16" s="3"/>
      <c r="H16" s="19">
        <f>1+(0.5*0.12)</f>
        <v>1.06</v>
      </c>
      <c r="I16" s="9"/>
      <c r="J16" s="17"/>
      <c r="K16" s="17"/>
      <c r="L16" s="9"/>
      <c r="M16" s="9"/>
      <c r="N16" s="3"/>
    </row>
    <row r="17" spans="7:14" x14ac:dyDescent="0.3">
      <c r="G17" s="3"/>
      <c r="H17" s="4">
        <f>H15*H16</f>
        <v>1.7913999999999999E-2</v>
      </c>
      <c r="I17" s="9"/>
      <c r="J17" s="17"/>
      <c r="K17" s="17"/>
      <c r="L17" s="9"/>
      <c r="M17" s="9"/>
      <c r="N17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490052A-73CA-4FC2-B201-1E6CE7FB5453}"/>
</file>

<file path=customXml/itemProps2.xml><?xml version="1.0" encoding="utf-8"?>
<ds:datastoreItem xmlns:ds="http://schemas.openxmlformats.org/officeDocument/2006/customXml" ds:itemID="{903BF91A-E857-4FE4-B417-007CE234A0D0}"/>
</file>

<file path=customXml/itemProps3.xml><?xml version="1.0" encoding="utf-8"?>
<ds:datastoreItem xmlns:ds="http://schemas.openxmlformats.org/officeDocument/2006/customXml" ds:itemID="{7994AE9B-EBD1-4BA0-8AA6-F76CF27A04E5}"/>
</file>

<file path=customXml/itemProps4.xml><?xml version="1.0" encoding="utf-8"?>
<ds:datastoreItem xmlns:ds="http://schemas.openxmlformats.org/officeDocument/2006/customXml" ds:itemID="{E747C073-5FDF-4E7F-821D-2C276C0F4A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Woolridge, J. Randall</cp:lastModifiedBy>
  <dcterms:created xsi:type="dcterms:W3CDTF">2019-10-16T00:07:18Z</dcterms:created>
  <dcterms:modified xsi:type="dcterms:W3CDTF">2023-08-11T13:52:14Z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{7711E94E-70A9-41AE-BC75-0F856442D3F9}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