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15\PSE Quarterly Reports-Gas and Electric\Gas\"/>
    </mc:Choice>
  </mc:AlternateContent>
  <bookViews>
    <workbookView xWindow="285" yWindow="510" windowWidth="22695" windowHeight="10200"/>
  </bookViews>
  <sheets>
    <sheet name="REDACTED VERSION" sheetId="13" r:id="rId1"/>
    <sheet name="Allocated (R)" sheetId="2" r:id="rId2"/>
    <sheet name="Unallocated Summary (R)" sheetId="3" r:id="rId3"/>
    <sheet name="Unallocated Detail (R)" sheetId="11" r:id="rId4"/>
    <sheet name="Common by Acct (R)" sheetId="5" r:id="rId5"/>
  </sheets>
  <externalReferences>
    <externalReference r:id="rId6"/>
  </externalReferences>
  <definedNames>
    <definedName name="__123Graph_D" hidden="1">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ata">#REF!</definedName>
    <definedName name="data12">#REF!</definedName>
    <definedName name="DELETE01" localSheetId="4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lectp1">#REF!</definedName>
    <definedName name="Electp2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MONTH">#REF!</definedName>
    <definedName name="Page1">#REF!</definedName>
    <definedName name="Page2">#REF!</definedName>
    <definedName name="_xlnm.Print_Area" localSheetId="0">'REDACTED VERSION'!$A$1:$J$51</definedName>
    <definedName name="_xlnm.Print_Titles" localSheetId="3">'Unallocated Detail (R)'!$1:$4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4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4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EAR">#REF!</definedName>
  </definedNames>
  <calcPr calcId="152511" calcMode="autoNoTable"/>
</workbook>
</file>

<file path=xl/calcChain.xml><?xml version="1.0" encoding="utf-8"?>
<calcChain xmlns="http://schemas.openxmlformats.org/spreadsheetml/2006/main">
  <c r="B13" i="2" l="1"/>
  <c r="C323" i="11" l="1"/>
  <c r="D323" i="11"/>
  <c r="E323" i="11"/>
  <c r="F323" i="11"/>
  <c r="G323" i="11"/>
  <c r="H323" i="11"/>
  <c r="I323" i="11"/>
  <c r="B323" i="11"/>
  <c r="I318" i="11"/>
  <c r="I317" i="11"/>
  <c r="I315" i="11"/>
  <c r="I313" i="11"/>
  <c r="I312" i="11"/>
  <c r="I311" i="11"/>
  <c r="I306" i="11"/>
  <c r="I305" i="11"/>
  <c r="I302" i="11"/>
  <c r="I301" i="11"/>
  <c r="I298" i="11"/>
  <c r="I297" i="11"/>
  <c r="I294" i="11"/>
  <c r="I293" i="11"/>
  <c r="I290" i="11"/>
  <c r="I289" i="11"/>
  <c r="I286" i="11"/>
  <c r="I285" i="11"/>
  <c r="H308" i="11"/>
  <c r="G308" i="11"/>
  <c r="I276" i="11"/>
  <c r="H278" i="11"/>
  <c r="H272" i="11"/>
  <c r="I272" i="11" s="1"/>
  <c r="G272" i="11"/>
  <c r="H271" i="11"/>
  <c r="G271" i="11"/>
  <c r="I271" i="11" s="1"/>
  <c r="H270" i="11"/>
  <c r="G270" i="11"/>
  <c r="H268" i="11"/>
  <c r="G268" i="11"/>
  <c r="H262" i="11"/>
  <c r="G262" i="11"/>
  <c r="H261" i="11"/>
  <c r="G261" i="11"/>
  <c r="G263" i="11" s="1"/>
  <c r="I258" i="11"/>
  <c r="I257" i="11"/>
  <c r="I254" i="11"/>
  <c r="H259" i="11"/>
  <c r="H250" i="11"/>
  <c r="G250" i="11"/>
  <c r="H248" i="11"/>
  <c r="I246" i="11"/>
  <c r="G248" i="11"/>
  <c r="I241" i="11"/>
  <c r="I235" i="11"/>
  <c r="I233" i="11"/>
  <c r="I232" i="11"/>
  <c r="I230" i="11"/>
  <c r="I229" i="11"/>
  <c r="I228" i="11"/>
  <c r="I227" i="11"/>
  <c r="I225" i="11"/>
  <c r="I224" i="11"/>
  <c r="H220" i="11"/>
  <c r="G220" i="11"/>
  <c r="G221" i="11" s="1"/>
  <c r="I217" i="11"/>
  <c r="I215" i="11"/>
  <c r="I214" i="11"/>
  <c r="I213" i="11"/>
  <c r="I212" i="11"/>
  <c r="I205" i="11"/>
  <c r="C319" i="11"/>
  <c r="D319" i="11"/>
  <c r="E319" i="11"/>
  <c r="F319" i="11"/>
  <c r="G319" i="11"/>
  <c r="H319" i="11"/>
  <c r="H325" i="11" s="1"/>
  <c r="B319" i="11"/>
  <c r="I316" i="11"/>
  <c r="I314" i="11"/>
  <c r="I310" i="11"/>
  <c r="C308" i="11"/>
  <c r="D308" i="11"/>
  <c r="E308" i="11"/>
  <c r="E325" i="11" s="1"/>
  <c r="F308" i="11"/>
  <c r="F325" i="11" s="1"/>
  <c r="B308" i="11"/>
  <c r="B325" i="11" s="1"/>
  <c r="I307" i="11"/>
  <c r="I304" i="11"/>
  <c r="I303" i="11"/>
  <c r="I300" i="11"/>
  <c r="I299" i="11"/>
  <c r="I296" i="11"/>
  <c r="I295" i="11"/>
  <c r="I292" i="11"/>
  <c r="I291" i="11"/>
  <c r="I288" i="11"/>
  <c r="I287" i="11"/>
  <c r="I277" i="11"/>
  <c r="I270" i="11"/>
  <c r="C263" i="11"/>
  <c r="D263" i="11"/>
  <c r="E263" i="11"/>
  <c r="F263" i="11"/>
  <c r="B263" i="11"/>
  <c r="F278" i="11"/>
  <c r="E278" i="11"/>
  <c r="D278" i="11"/>
  <c r="C278" i="11"/>
  <c r="B278" i="11"/>
  <c r="C273" i="11"/>
  <c r="D273" i="11"/>
  <c r="E273" i="11"/>
  <c r="F273" i="11"/>
  <c r="G273" i="11"/>
  <c r="B273" i="11"/>
  <c r="I267" i="11"/>
  <c r="I268" i="11" s="1"/>
  <c r="I261" i="11"/>
  <c r="C268" i="11"/>
  <c r="D268" i="11"/>
  <c r="E268" i="11"/>
  <c r="F268" i="11"/>
  <c r="B268" i="11"/>
  <c r="C259" i="11"/>
  <c r="D259" i="11"/>
  <c r="D264" i="11" s="1"/>
  <c r="E259" i="11"/>
  <c r="F259" i="11"/>
  <c r="B259" i="11"/>
  <c r="I256" i="11"/>
  <c r="I255" i="11"/>
  <c r="C251" i="11"/>
  <c r="D251" i="11"/>
  <c r="E251" i="11"/>
  <c r="F251" i="11"/>
  <c r="G251" i="11"/>
  <c r="H251" i="11"/>
  <c r="B251" i="11"/>
  <c r="C248" i="11"/>
  <c r="D248" i="11"/>
  <c r="E248" i="11"/>
  <c r="F248" i="11"/>
  <c r="B248" i="11"/>
  <c r="C243" i="11"/>
  <c r="D243" i="11"/>
  <c r="E243" i="11"/>
  <c r="F243" i="11"/>
  <c r="H243" i="11"/>
  <c r="B243" i="11"/>
  <c r="I250" i="11"/>
  <c r="I251" i="11" s="1"/>
  <c r="I247" i="11"/>
  <c r="I245" i="11"/>
  <c r="I242" i="11"/>
  <c r="C236" i="11"/>
  <c r="D236" i="11"/>
  <c r="E236" i="11"/>
  <c r="F236" i="11"/>
  <c r="H236" i="11"/>
  <c r="B236" i="11"/>
  <c r="I234" i="11"/>
  <c r="I231" i="11"/>
  <c r="I226" i="11"/>
  <c r="I223" i="11"/>
  <c r="C221" i="11"/>
  <c r="D221" i="11"/>
  <c r="E221" i="11"/>
  <c r="F221" i="11"/>
  <c r="B221" i="11"/>
  <c r="C218" i="11"/>
  <c r="D218" i="11"/>
  <c r="E218" i="11"/>
  <c r="F218" i="11"/>
  <c r="H218" i="11"/>
  <c r="B218" i="11"/>
  <c r="I216" i="11"/>
  <c r="I243" i="11" l="1"/>
  <c r="D325" i="11"/>
  <c r="H263" i="11"/>
  <c r="C325" i="11"/>
  <c r="I319" i="11"/>
  <c r="G325" i="11"/>
  <c r="I284" i="11"/>
  <c r="I308" i="11" s="1"/>
  <c r="H273" i="11"/>
  <c r="F264" i="11"/>
  <c r="E264" i="11"/>
  <c r="G259" i="11"/>
  <c r="C264" i="11"/>
  <c r="B264" i="11"/>
  <c r="I248" i="11"/>
  <c r="I220" i="11"/>
  <c r="I221" i="11" s="1"/>
  <c r="G218" i="11"/>
  <c r="G278" i="11"/>
  <c r="I275" i="11"/>
  <c r="I278" i="11" s="1"/>
  <c r="I273" i="11"/>
  <c r="I263" i="11"/>
  <c r="I262" i="11"/>
  <c r="I253" i="11"/>
  <c r="I259" i="11" s="1"/>
  <c r="H264" i="11"/>
  <c r="G243" i="11"/>
  <c r="I236" i="11"/>
  <c r="G236" i="11"/>
  <c r="H221" i="11"/>
  <c r="I211" i="11"/>
  <c r="I218" i="11" s="1"/>
  <c r="I325" i="11" l="1"/>
  <c r="G264" i="11"/>
  <c r="I264" i="11"/>
  <c r="I208" i="11"/>
  <c r="I207" i="11"/>
  <c r="I206" i="11"/>
  <c r="I204" i="11"/>
  <c r="C209" i="11"/>
  <c r="D209" i="11"/>
  <c r="E209" i="11"/>
  <c r="F209" i="11"/>
  <c r="G209" i="11"/>
  <c r="H209" i="11"/>
  <c r="B209" i="11"/>
  <c r="C202" i="11"/>
  <c r="D202" i="11"/>
  <c r="E202" i="11"/>
  <c r="F202" i="11"/>
  <c r="G202" i="11"/>
  <c r="H202" i="11"/>
  <c r="B202" i="11"/>
  <c r="I201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166" i="11"/>
  <c r="C164" i="11"/>
  <c r="D164" i="11"/>
  <c r="E164" i="11"/>
  <c r="F164" i="11"/>
  <c r="G164" i="11"/>
  <c r="H164" i="11"/>
  <c r="B164" i="11"/>
  <c r="I163" i="11"/>
  <c r="I162" i="11"/>
  <c r="I161" i="11"/>
  <c r="I160" i="11"/>
  <c r="I159" i="11"/>
  <c r="I158" i="11"/>
  <c r="I157" i="11"/>
  <c r="I156" i="11"/>
  <c r="I155" i="11"/>
  <c r="I154" i="11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64" i="11" s="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C59" i="11"/>
  <c r="D59" i="11"/>
  <c r="E59" i="11"/>
  <c r="F59" i="11"/>
  <c r="G59" i="11"/>
  <c r="H59" i="11"/>
  <c r="I58" i="11"/>
  <c r="I59" i="11" s="1"/>
  <c r="C134" i="11"/>
  <c r="D134" i="11"/>
  <c r="E134" i="11"/>
  <c r="E237" i="11" s="1"/>
  <c r="F134" i="11"/>
  <c r="G134" i="11"/>
  <c r="H134" i="11"/>
  <c r="B134" i="11"/>
  <c r="B237" i="11" s="1"/>
  <c r="B59" i="11"/>
  <c r="C56" i="11"/>
  <c r="D56" i="11"/>
  <c r="E56" i="11"/>
  <c r="F56" i="11"/>
  <c r="G56" i="11"/>
  <c r="H56" i="11"/>
  <c r="B56" i="11"/>
  <c r="I55" i="11"/>
  <c r="I56" i="11" s="1"/>
  <c r="C53" i="11"/>
  <c r="D53" i="11"/>
  <c r="E53" i="11"/>
  <c r="F53" i="11"/>
  <c r="G53" i="11"/>
  <c r="H53" i="11"/>
  <c r="B53" i="11"/>
  <c r="I52" i="11"/>
  <c r="I51" i="11"/>
  <c r="I50" i="11"/>
  <c r="I49" i="11"/>
  <c r="I48" i="11"/>
  <c r="I47" i="11"/>
  <c r="I46" i="11"/>
  <c r="I43" i="11"/>
  <c r="I42" i="11"/>
  <c r="C44" i="11"/>
  <c r="D44" i="11"/>
  <c r="D60" i="11" s="1"/>
  <c r="E44" i="11"/>
  <c r="E60" i="11" s="1"/>
  <c r="F44" i="11"/>
  <c r="G44" i="11"/>
  <c r="H44" i="11"/>
  <c r="I44" i="11"/>
  <c r="B44" i="11"/>
  <c r="C37" i="11"/>
  <c r="D37" i="11"/>
  <c r="E37" i="11"/>
  <c r="F37" i="11"/>
  <c r="G37" i="11"/>
  <c r="H37" i="11"/>
  <c r="B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C23" i="11"/>
  <c r="D23" i="11"/>
  <c r="E23" i="11"/>
  <c r="F23" i="11"/>
  <c r="G23" i="11"/>
  <c r="H23" i="11"/>
  <c r="B23" i="11"/>
  <c r="I22" i="11"/>
  <c r="I21" i="11"/>
  <c r="I18" i="11"/>
  <c r="I19" i="11" s="1"/>
  <c r="C19" i="11"/>
  <c r="D19" i="11"/>
  <c r="E19" i="11"/>
  <c r="F19" i="11"/>
  <c r="G19" i="11"/>
  <c r="H19" i="11"/>
  <c r="B19" i="11"/>
  <c r="I15" i="11"/>
  <c r="I14" i="11"/>
  <c r="I13" i="11"/>
  <c r="I12" i="11"/>
  <c r="I11" i="11"/>
  <c r="I202" i="11" l="1"/>
  <c r="I37" i="11"/>
  <c r="I53" i="11"/>
  <c r="H60" i="11"/>
  <c r="C60" i="11"/>
  <c r="I23" i="11"/>
  <c r="F60" i="11"/>
  <c r="D237" i="11"/>
  <c r="C237" i="11"/>
  <c r="F237" i="11"/>
  <c r="I134" i="11"/>
  <c r="H237" i="11"/>
  <c r="G237" i="11"/>
  <c r="G60" i="11"/>
  <c r="I60" i="11"/>
  <c r="B60" i="11"/>
  <c r="I209" i="11"/>
  <c r="I237" i="11" l="1"/>
  <c r="H16" i="11"/>
  <c r="H38" i="11" s="1"/>
  <c r="H62" i="11" s="1"/>
  <c r="H280" i="11" s="1"/>
  <c r="H327" i="11" s="1"/>
  <c r="G16" i="11"/>
  <c r="G38" i="11" s="1"/>
  <c r="G62" i="11" s="1"/>
  <c r="G280" i="11" s="1"/>
  <c r="G327" i="11" s="1"/>
  <c r="C16" i="11"/>
  <c r="C38" i="11" s="1"/>
  <c r="C62" i="11" s="1"/>
  <c r="C280" i="11" s="1"/>
  <c r="C327" i="11" s="1"/>
  <c r="D16" i="11"/>
  <c r="D38" i="11" s="1"/>
  <c r="D62" i="11" s="1"/>
  <c r="D280" i="11" s="1"/>
  <c r="D327" i="11" s="1"/>
  <c r="E16" i="11"/>
  <c r="E38" i="11" s="1"/>
  <c r="E62" i="11" s="1"/>
  <c r="E280" i="11" s="1"/>
  <c r="E327" i="11" s="1"/>
  <c r="F16" i="11"/>
  <c r="F38" i="11" s="1"/>
  <c r="F62" i="11" s="1"/>
  <c r="F280" i="11" s="1"/>
  <c r="F327" i="11" s="1"/>
  <c r="B16" i="11"/>
  <c r="B38" i="11" s="1"/>
  <c r="B62" i="11" s="1"/>
  <c r="B280" i="11" s="1"/>
  <c r="B327" i="11" s="1"/>
  <c r="I10" i="11" l="1"/>
  <c r="I16" i="11" s="1"/>
  <c r="I38" i="11" s="1"/>
  <c r="I62" i="11" s="1"/>
  <c r="I280" i="11" s="1"/>
  <c r="I327" i="11" s="1"/>
  <c r="H46" i="5"/>
  <c r="H43" i="5"/>
  <c r="H42" i="5"/>
  <c r="H41" i="5"/>
  <c r="H38" i="5"/>
  <c r="H37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19" i="5"/>
  <c r="H18" i="5"/>
  <c r="H17" i="5"/>
  <c r="H16" i="5"/>
  <c r="H15" i="5"/>
  <c r="H14" i="5"/>
  <c r="H13" i="5"/>
  <c r="H10" i="5"/>
  <c r="H9" i="5"/>
  <c r="H8" i="5"/>
  <c r="H7" i="5"/>
  <c r="A3" i="11"/>
  <c r="A3" i="5" l="1"/>
  <c r="F7" i="5" l="1"/>
  <c r="G7" i="5"/>
  <c r="D7" i="5" s="1"/>
  <c r="F8" i="5"/>
  <c r="G8" i="5"/>
  <c r="D8" i="5" s="1"/>
  <c r="F9" i="5"/>
  <c r="G9" i="5"/>
  <c r="D9" i="5" s="1"/>
  <c r="F10" i="5"/>
  <c r="G10" i="5"/>
  <c r="D10" i="5" s="1"/>
  <c r="H11" i="5"/>
  <c r="J11" i="5" s="1"/>
  <c r="F13" i="5"/>
  <c r="C13" i="5" s="1"/>
  <c r="G13" i="5"/>
  <c r="D13" i="5" s="1"/>
  <c r="F14" i="5"/>
  <c r="C14" i="5" s="1"/>
  <c r="G14" i="5"/>
  <c r="D14" i="5" s="1"/>
  <c r="F15" i="5"/>
  <c r="C15" i="5" s="1"/>
  <c r="G15" i="5"/>
  <c r="D15" i="5" s="1"/>
  <c r="F16" i="5"/>
  <c r="C16" i="5" s="1"/>
  <c r="G16" i="5"/>
  <c r="D16" i="5" s="1"/>
  <c r="F17" i="5"/>
  <c r="C17" i="5" s="1"/>
  <c r="G17" i="5"/>
  <c r="D17" i="5" s="1"/>
  <c r="F18" i="5"/>
  <c r="C18" i="5" s="1"/>
  <c r="G18" i="5"/>
  <c r="D18" i="5" s="1"/>
  <c r="F19" i="5"/>
  <c r="C19" i="5" s="1"/>
  <c r="G19" i="5"/>
  <c r="D19" i="5" s="1"/>
  <c r="H20" i="5"/>
  <c r="J20" i="5" s="1"/>
  <c r="F22" i="5"/>
  <c r="C22" i="5" s="1"/>
  <c r="G22" i="5"/>
  <c r="D22" i="5" s="1"/>
  <c r="F23" i="5"/>
  <c r="C23" i="5" s="1"/>
  <c r="G23" i="5"/>
  <c r="D23" i="5" s="1"/>
  <c r="F24" i="5"/>
  <c r="C24" i="5" s="1"/>
  <c r="G24" i="5"/>
  <c r="D24" i="5" s="1"/>
  <c r="F25" i="5"/>
  <c r="C25" i="5" s="1"/>
  <c r="G25" i="5"/>
  <c r="D25" i="5" s="1"/>
  <c r="F26" i="5"/>
  <c r="C26" i="5" s="1"/>
  <c r="G26" i="5"/>
  <c r="D26" i="5" s="1"/>
  <c r="F27" i="5"/>
  <c r="C27" i="5" s="1"/>
  <c r="G27" i="5"/>
  <c r="D27" i="5" s="1"/>
  <c r="F28" i="5"/>
  <c r="C28" i="5" s="1"/>
  <c r="G28" i="5"/>
  <c r="D28" i="5" s="1"/>
  <c r="F29" i="5"/>
  <c r="C29" i="5" s="1"/>
  <c r="G29" i="5"/>
  <c r="D29" i="5" s="1"/>
  <c r="F30" i="5"/>
  <c r="C30" i="5" s="1"/>
  <c r="G30" i="5"/>
  <c r="D30" i="5" s="1"/>
  <c r="F31" i="5"/>
  <c r="C31" i="5" s="1"/>
  <c r="G31" i="5"/>
  <c r="D31" i="5" s="1"/>
  <c r="F32" i="5"/>
  <c r="C32" i="5" s="1"/>
  <c r="G32" i="5"/>
  <c r="D32" i="5" s="1"/>
  <c r="F33" i="5"/>
  <c r="C33" i="5" s="1"/>
  <c r="G33" i="5"/>
  <c r="D33" i="5" s="1"/>
  <c r="F34" i="5"/>
  <c r="C34" i="5" s="1"/>
  <c r="G34" i="5"/>
  <c r="D34" i="5" s="1"/>
  <c r="H35" i="5"/>
  <c r="J35" i="5" s="1"/>
  <c r="F37" i="5"/>
  <c r="C37" i="5" s="1"/>
  <c r="G37" i="5"/>
  <c r="D37" i="5" s="1"/>
  <c r="F38" i="5"/>
  <c r="C38" i="5" s="1"/>
  <c r="G38" i="5"/>
  <c r="D38" i="5" s="1"/>
  <c r="H39" i="5"/>
  <c r="J39" i="5" s="1"/>
  <c r="F41" i="5"/>
  <c r="C41" i="5" s="1"/>
  <c r="G41" i="5"/>
  <c r="D41" i="5" s="1"/>
  <c r="F42" i="5"/>
  <c r="C42" i="5" s="1"/>
  <c r="G42" i="5"/>
  <c r="D42" i="5" s="1"/>
  <c r="F43" i="5"/>
  <c r="C43" i="5" s="1"/>
  <c r="G43" i="5"/>
  <c r="D43" i="5" s="1"/>
  <c r="H44" i="5"/>
  <c r="J44" i="5" s="1"/>
  <c r="F46" i="5"/>
  <c r="C46" i="5" s="1"/>
  <c r="C47" i="5" s="1"/>
  <c r="G46" i="5"/>
  <c r="D46" i="5" s="1"/>
  <c r="D47" i="5" s="1"/>
  <c r="H47" i="5"/>
  <c r="J47" i="5" s="1"/>
  <c r="F50" i="5"/>
  <c r="G50" i="5"/>
  <c r="C51" i="5"/>
  <c r="D51" i="5"/>
  <c r="H51" i="5"/>
  <c r="F54" i="5"/>
  <c r="C54" i="5" s="1"/>
  <c r="G54" i="5"/>
  <c r="D54" i="5" s="1"/>
  <c r="F55" i="5"/>
  <c r="C55" i="5" s="1"/>
  <c r="G55" i="5"/>
  <c r="D55" i="5" s="1"/>
  <c r="H56" i="5"/>
  <c r="H61" i="5"/>
  <c r="H62" i="5"/>
  <c r="H63" i="5"/>
  <c r="H64" i="5"/>
  <c r="H65" i="5"/>
  <c r="A3" i="3"/>
  <c r="F8" i="3"/>
  <c r="D12" i="3"/>
  <c r="C12" i="3"/>
  <c r="E12" i="3"/>
  <c r="F17" i="3"/>
  <c r="F18" i="3"/>
  <c r="F19" i="3"/>
  <c r="F20" i="3"/>
  <c r="D21" i="3"/>
  <c r="B21" i="3"/>
  <c r="C21" i="3"/>
  <c r="C38" i="3" s="1"/>
  <c r="E21" i="3"/>
  <c r="E38" i="3" s="1"/>
  <c r="F25" i="3"/>
  <c r="F29" i="3"/>
  <c r="F33" i="3"/>
  <c r="F37" i="3"/>
  <c r="F43" i="3"/>
  <c r="F44" i="3"/>
  <c r="B46" i="3"/>
  <c r="C46" i="3"/>
  <c r="D46" i="3"/>
  <c r="C13" i="2"/>
  <c r="D18" i="2"/>
  <c r="D19" i="2"/>
  <c r="D20" i="2"/>
  <c r="D21" i="2"/>
  <c r="B22" i="2"/>
  <c r="B39" i="2" s="1"/>
  <c r="C22" i="2"/>
  <c r="C39" i="2" s="1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C41" i="2" l="1"/>
  <c r="B41" i="2"/>
  <c r="C44" i="5"/>
  <c r="D39" i="5"/>
  <c r="C40" i="3"/>
  <c r="C48" i="3" s="1"/>
  <c r="D22" i="2"/>
  <c r="D39" i="2" s="1"/>
  <c r="D13" i="2"/>
  <c r="C39" i="5"/>
  <c r="D35" i="5"/>
  <c r="C56" i="5"/>
  <c r="J46" i="5"/>
  <c r="J50" i="5"/>
  <c r="D56" i="5"/>
  <c r="D44" i="5"/>
  <c r="C35" i="5"/>
  <c r="D20" i="5"/>
  <c r="C20" i="5"/>
  <c r="D11" i="5"/>
  <c r="C11" i="5"/>
  <c r="H58" i="5"/>
  <c r="F21" i="3"/>
  <c r="B38" i="3"/>
  <c r="F34" i="3"/>
  <c r="F30" i="3"/>
  <c r="F26" i="3"/>
  <c r="F9" i="3"/>
  <c r="F46" i="3"/>
  <c r="F35" i="3"/>
  <c r="F31" i="3"/>
  <c r="F27" i="3"/>
  <c r="F23" i="3"/>
  <c r="F10" i="3"/>
  <c r="E46" i="3"/>
  <c r="F36" i="3"/>
  <c r="F32" i="3"/>
  <c r="F28" i="3"/>
  <c r="F24" i="3"/>
  <c r="E40" i="3"/>
  <c r="D38" i="3"/>
  <c r="D40" i="3" s="1"/>
  <c r="D48" i="3" s="1"/>
  <c r="F11" i="3"/>
  <c r="B12" i="3"/>
  <c r="J55" i="5" l="1"/>
  <c r="J38" i="5"/>
  <c r="J43" i="5"/>
  <c r="J34" i="5"/>
  <c r="F12" i="3"/>
  <c r="D58" i="5"/>
  <c r="J19" i="5"/>
  <c r="F38" i="3"/>
  <c r="B40" i="3"/>
  <c r="B48" i="3" s="1"/>
  <c r="D41" i="2"/>
  <c r="J10" i="5"/>
  <c r="C58" i="5"/>
  <c r="E48" i="3"/>
  <c r="F40" i="3" l="1"/>
  <c r="F48" i="3" s="1"/>
</calcChain>
</file>

<file path=xl/sharedStrings.xml><?xml version="1.0" encoding="utf-8"?>
<sst xmlns="http://schemas.openxmlformats.org/spreadsheetml/2006/main" count="500" uniqueCount="421">
  <si>
    <t>OPERATING INCOME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</si>
  <si>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</si>
  <si>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</si>
  <si>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</si>
  <si>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</si>
  <si>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</si>
  <si>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>11 -  FUEL</t>
  </si>
  <si>
    <t>12 -  PURCHASED AND INTERCHANGED</t>
  </si>
  <si>
    <t>13 -  WHEELING</t>
  </si>
  <si>
    <t>14 - RESIDENTIAL EXCHANGE</t>
  </si>
  <si>
    <t>15 - TOTAL PRODUCTION EXPENSES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</si>
  <si>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</si>
  <si>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</si>
  <si>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</si>
  <si>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</si>
  <si>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</si>
  <si>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</si>
  <si>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</si>
  <si>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</si>
  <si>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</si>
  <si>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</si>
  <si>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</si>
  <si>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</si>
  <si>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</si>
  <si>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</si>
  <si>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</si>
  <si>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</si>
  <si>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</si>
  <si>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</si>
  <si>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</si>
  <si>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</si>
  <si>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</si>
  <si>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</si>
  <si>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</si>
  <si>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</si>
  <si>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</si>
  <si>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</si>
  <si>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</si>
  <si>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</si>
  <si>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</si>
  <si>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</si>
  <si>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</si>
  <si>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</si>
  <si>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PERIODIC ALLOCATED RESULTS OF OPERATIONS</t>
  </si>
  <si>
    <t>PUGET SOUND ENERGY</t>
  </si>
  <si>
    <t>Energy N/A</t>
  </si>
  <si>
    <t>Common</t>
  </si>
  <si>
    <t>ACTUAL RESULTS OF OPERATIONS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</si>
  <si>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</si>
  <si>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</si>
  <si>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</si>
  <si>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</si>
  <si>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</si>
  <si>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</si>
  <si>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</si>
  <si>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</si>
  <si>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</si>
  <si>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</si>
  <si>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</si>
  <si>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</si>
  <si>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</si>
  <si>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</si>
  <si>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</si>
  <si>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</si>
  <si>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</si>
  <si>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</si>
  <si>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</si>
  <si>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</si>
  <si>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</si>
  <si>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</si>
  <si>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</si>
  <si>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</si>
  <si>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</si>
  <si>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</si>
  <si>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</si>
  <si>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</si>
  <si>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</si>
  <si>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</si>
  <si>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</si>
  <si>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</si>
  <si>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</si>
  <si>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</si>
  <si>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</si>
  <si>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</si>
  <si>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</si>
  <si>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</si>
  <si>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</si>
  <si>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</si>
  <si>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</si>
  <si>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</si>
  <si>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</si>
  <si>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</si>
  <si>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</si>
  <si>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</si>
  <si>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</si>
  <si>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</si>
  <si>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</si>
  <si>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</si>
  <si>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</si>
  <si>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</si>
  <si>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</si>
  <si>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</si>
  <si>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</si>
  <si>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</si>
  <si>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</si>
  <si>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</si>
  <si>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</si>
  <si>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</si>
  <si>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</si>
  <si>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</si>
  <si>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</si>
  <si>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</si>
  <si>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</si>
  <si>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</si>
  <si>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</si>
  <si>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</si>
  <si>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</si>
  <si>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</si>
  <si>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</si>
  <si>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</si>
  <si>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</si>
  <si>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</si>
  <si>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</si>
  <si>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</si>
  <si>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</si>
  <si>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</si>
  <si>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</si>
  <si>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</si>
  <si>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</si>
  <si>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</si>
  <si>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</si>
  <si>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</si>
  <si>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</si>
  <si>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</si>
  <si>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</si>
  <si>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</si>
  <si>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</si>
  <si>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</si>
  <si>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</si>
  <si>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</si>
  <si>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</si>
  <si>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</si>
  <si>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</si>
  <si>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</si>
  <si>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</si>
  <si>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</si>
  <si>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</si>
  <si>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</si>
  <si>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</si>
  <si>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</si>
  <si>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</si>
  <si>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</si>
  <si>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</si>
  <si>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</si>
  <si>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</si>
  <si>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</si>
  <si>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</si>
  <si>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</si>
  <si>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</si>
  <si>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</si>
  <si>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</si>
  <si>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</si>
  <si>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</si>
  <si>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</si>
  <si>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</si>
  <si>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</si>
  <si>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</si>
  <si>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</si>
  <si>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</si>
  <si>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</si>
  <si>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</si>
  <si>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</si>
  <si>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</si>
  <si>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</si>
  <si>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</si>
  <si>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</si>
  <si>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</si>
  <si>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</si>
  <si>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</si>
  <si>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</si>
  <si>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</si>
  <si>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</si>
  <si>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</si>
  <si>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</si>
  <si>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</si>
  <si>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</si>
  <si>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</si>
  <si>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</si>
  <si>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</si>
  <si>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</si>
  <si>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</si>
  <si>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</si>
  <si>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</si>
  <si>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</si>
  <si>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</si>
  <si>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</si>
  <si>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</si>
  <si>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</si>
  <si>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</si>
  <si>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</si>
  <si>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</si>
  <si>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</si>
  <si>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</si>
  <si>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</si>
  <si>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</si>
  <si>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</si>
  <si>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</si>
  <si>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</si>
  <si>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</si>
  <si>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</si>
  <si>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</si>
  <si>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</si>
  <si>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</si>
  <si>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</si>
  <si>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</si>
  <si>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</si>
  <si>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</si>
  <si>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</si>
  <si>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</si>
  <si>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</si>
  <si>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</si>
  <si>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</si>
  <si>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</si>
  <si>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</si>
  <si>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</si>
  <si>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</si>
  <si>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</si>
  <si>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</si>
  <si>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</si>
  <si>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</si>
  <si>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</si>
  <si>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</si>
  <si>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</si>
  <si>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</si>
  <si>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</si>
  <si>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</si>
  <si>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</si>
  <si>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</si>
  <si>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</si>
  <si>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</si>
  <si>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</si>
  <si>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</si>
  <si>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</si>
  <si>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</si>
  <si>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</si>
  <si>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</si>
  <si>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</si>
  <si>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</si>
  <si>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</si>
  <si>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</si>
  <si>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</si>
  <si>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</si>
  <si>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</si>
  <si>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</si>
  <si>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</si>
  <si>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</si>
  <si>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</si>
  <si>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</si>
  <si>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</si>
  <si>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</si>
  <si>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</si>
  <si>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</si>
  <si>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</si>
  <si>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</si>
  <si>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</si>
  <si>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</si>
  <si>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</si>
  <si>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</si>
  <si>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</si>
  <si>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</si>
  <si>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</si>
  <si>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</si>
  <si>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</si>
  <si>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</si>
  <si>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</si>
  <si>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</si>
  <si>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</si>
  <si>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</si>
  <si>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</si>
  <si>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</si>
  <si>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</si>
  <si>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</si>
  <si>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</si>
  <si>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</si>
  <si>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</si>
  <si>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</si>
  <si>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</si>
  <si>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</si>
  <si>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</si>
  <si>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</si>
  <si>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</si>
  <si>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</si>
  <si>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</si>
  <si>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</si>
  <si>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</si>
  <si>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</si>
  <si>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</si>
  <si>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</si>
  <si>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</si>
  <si>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</si>
  <si>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</si>
  <si>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</si>
  <si>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</si>
  <si>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</si>
  <si>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</si>
  <si>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</si>
  <si>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</si>
  <si>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</si>
  <si>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</si>
  <si>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</si>
  <si>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</si>
  <si>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</si>
  <si>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</si>
  <si>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</si>
  <si>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</si>
  <si>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</si>
  <si>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</si>
  <si>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</si>
  <si>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</si>
  <si>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</si>
  <si>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</si>
  <si>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</si>
  <si>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</si>
  <si>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</si>
  <si>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</si>
  <si>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</si>
  <si>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</si>
  <si>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</si>
  <si>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</si>
  <si>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</si>
  <si>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</si>
  <si>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</si>
  <si>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</si>
  <si>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</si>
  <si>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</si>
  <si>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</si>
  <si>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</si>
  <si>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</si>
  <si>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</si>
  <si>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</si>
  <si>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</si>
  <si>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</si>
  <si>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</si>
  <si>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</si>
  <si>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</si>
  <si>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</si>
  <si>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</si>
  <si>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</si>
  <si>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</si>
  <si>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</si>
  <si>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</si>
  <si>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</si>
  <si>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</si>
  <si>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</si>
  <si>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</si>
  <si>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</si>
  <si>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</si>
  <si>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</si>
  <si>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</si>
  <si>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</si>
  <si>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</si>
  <si>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</si>
  <si>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</si>
  <si>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</si>
  <si>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</si>
  <si>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</si>
  <si>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</si>
  <si>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</si>
  <si>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</si>
  <si>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</si>
  <si>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</si>
  <si>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</si>
  <si>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</si>
  <si>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(31) 4111 - Def Fit-Cr - Util Oper Income</t>
  </si>
  <si>
    <t>(31) 4101 - Def Fit-Util Oper Income</t>
  </si>
  <si>
    <t xml:space="preserve">31 - DEFERRED INCOME TAXES </t>
  </si>
  <si>
    <t>(30) 4091 -  Fit-Util Oper Income</t>
  </si>
  <si>
    <t xml:space="preserve">30 - INCOME TAXES </t>
  </si>
  <si>
    <t>(29) 4081 - Taxes Other-Util Income</t>
  </si>
  <si>
    <t>29 -TAXES OTHER THAN INCOME TAXES</t>
  </si>
  <si>
    <t>(25) 4111 - Accretion Exp - FAS143</t>
  </si>
  <si>
    <t>(25) 406 - Amortization Of Plant Acquisition Adj</t>
  </si>
  <si>
    <t>(25) 404 - Amort Ltd-Term Plant</t>
  </si>
  <si>
    <t>(24) 4031 - Depreciation Expense - FAS143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</si>
  <si>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</si>
  <si>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</si>
  <si>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</si>
  <si>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</si>
  <si>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</si>
  <si>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</si>
  <si>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</si>
  <si>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</si>
  <si>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</si>
  <si>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</si>
  <si>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</si>
  <si>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</si>
  <si>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</si>
  <si>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</si>
  <si>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</si>
  <si>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</si>
  <si>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</si>
  <si>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</si>
  <si>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</si>
  <si>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</si>
  <si>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</si>
  <si>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</si>
  <si>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</si>
  <si>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</si>
  <si>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</si>
  <si>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</si>
  <si>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</si>
  <si>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</si>
  <si>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</si>
  <si>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</si>
  <si>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</si>
  <si>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</si>
  <si>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Check</t>
  </si>
  <si>
    <t>ALLOCATION OF COMMON CHARGES</t>
  </si>
  <si>
    <t>(Based on allocation factors developed using 12 ME 12/31/2016 information)</t>
  </si>
  <si>
    <t>REDACTED VERSION</t>
  </si>
  <si>
    <t>FOR THE TWELVE MONTHS ENDED DECEMBER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</si>
</sst>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00"/>
    <numFmt numFmtId="169" formatCode="_(* #,##0.00000_);_(* \(#,##0.00000\);_(* &quot;-&quot;??_);_(@_)"/>
    <numFmt numFmtId="170" formatCode="0.0000000"/>
    <numFmt numFmtId="171" formatCode="0000"/>
    <numFmt numFmtId="172" formatCode="000000"/>
    <numFmt numFmtId="173" formatCode="d\.mmm\.yy"/>
    <numFmt numFmtId="174" formatCode="#."/>
    <numFmt numFmtId="175" formatCode="_(* ###0_);_(* \(###0\);_(* &quot;-&quot;_);_(@_)"/>
    <numFmt numFmtId="176" formatCode="00000"/>
    <numFmt numFmtId="177" formatCode="_(&quot;$&quot;* #,##0.0_);_(&quot;$&quot;* \(#,##0.0\);_(&quot;$&quot;* &quot;-&quot;??_);_(@_)"/>
    <numFmt numFmtId="178" formatCode="&quot;$&quot;#,##0;\-&quot;$&quot;#,##0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_______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i/>
      <sz val="8"/>
      <color theme="1"/>
      <name val="Calibri"/>
      <family val="2"/>
      <scheme val="minor"/>
    </font>
    <font>
      <sz val="12"/>
      <name val="Arial"/>
      <family val="2"/>
    </font>
  </fonts>
  <fills count="1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 style="double">
        <color indexed="64"/>
      </top>
      <bottom/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2125">
    <xf numFmtId="0" fontId="0" fillId="0" borderId="0"/>
    <xf numFmtId="43" fontId="1" fillId="0" borderId="0" applyFont="0" applyFill="0" applyBorder="0" applyAlignment="0" applyProtection="0"/>
    <xf numFmtId="168" fontId="19" fillId="0" borderId="0">
      <alignment horizontal="left" wrapText="1"/>
    </xf>
    <xf numFmtId="169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71" fontId="25" fillId="0" borderId="0">
      <alignment horizontal="left"/>
    </xf>
    <xf numFmtId="172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30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7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4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3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30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30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8" borderId="0" applyNumberFormat="0" applyBorder="0" applyAlignment="0" applyProtection="0"/>
    <xf numFmtId="0" fontId="27" fillId="59" borderId="0" applyNumberFormat="0" applyBorder="0" applyAlignment="0" applyProtection="0"/>
    <xf numFmtId="0" fontId="30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59" borderId="0" applyNumberFormat="0" applyBorder="0" applyAlignment="0" applyProtection="0"/>
    <xf numFmtId="0" fontId="7" fillId="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3" fontId="33" fillId="0" borderId="0" applyFill="0" applyBorder="0" applyAlignment="0"/>
    <xf numFmtId="0" fontId="34" fillId="72" borderId="19" applyNumberFormat="0" applyAlignment="0" applyProtection="0"/>
    <xf numFmtId="0" fontId="11" fillId="6" borderId="4" applyNumberFormat="0" applyAlignment="0" applyProtection="0"/>
    <xf numFmtId="0" fontId="35" fillId="47" borderId="19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6" fillId="60" borderId="20" applyNumberFormat="0" applyAlignment="0" applyProtection="0"/>
    <xf numFmtId="0" fontId="13" fillId="7" borderId="7" applyNumberFormat="0" applyAlignment="0" applyProtection="0"/>
    <xf numFmtId="0" fontId="36" fillId="73" borderId="20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19" fillId="74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2" fillId="0" borderId="0"/>
    <xf numFmtId="174" fontId="43" fillId="0" borderId="0">
      <protection locked="0"/>
    </xf>
    <xf numFmtId="0" fontId="42" fillId="0" borderId="0"/>
    <xf numFmtId="0" fontId="44" fillId="0" borderId="0" applyNumberFormat="0" applyAlignment="0">
      <alignment horizontal="left"/>
    </xf>
    <xf numFmtId="0" fontId="45" fillId="0" borderId="0" applyNumberFormat="0" applyAlignment="0"/>
    <xf numFmtId="0" fontId="41" fillId="0" borderId="0"/>
    <xf numFmtId="0" fontId="42" fillId="0" borderId="0"/>
    <xf numFmtId="0" fontId="41" fillId="0" borderId="0"/>
    <xf numFmtId="0" fontId="42" fillId="0" borderId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6" fillId="75" borderId="0" applyNumberFormat="0" applyBorder="0" applyAlignment="0" applyProtection="0"/>
    <xf numFmtId="0" fontId="46" fillId="76" borderId="0" applyNumberFormat="0" applyBorder="0" applyAlignment="0" applyProtection="0"/>
    <xf numFmtId="0" fontId="46" fillId="77" borderId="0" applyNumberFormat="0" applyBorder="0" applyAlignment="0" applyProtection="0"/>
    <xf numFmtId="168" fontId="19" fillId="0" borderId="0"/>
    <xf numFmtId="176" fontId="19" fillId="0" borderId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41" fillId="0" borderId="0"/>
    <xf numFmtId="0" fontId="49" fillId="78" borderId="0" applyNumberFormat="0" applyBorder="0" applyAlignment="0" applyProtection="0"/>
    <xf numFmtId="0" fontId="6" fillId="2" borderId="0" applyNumberFormat="0" applyBorder="0" applyAlignment="0" applyProtection="0"/>
    <xf numFmtId="0" fontId="49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0" fillId="74" borderId="0" applyNumberFormat="0" applyBorder="0" applyAlignment="0" applyProtection="0"/>
    <xf numFmtId="38" fontId="50" fillId="74" borderId="0" applyNumberFormat="0" applyBorder="0" applyAlignment="0" applyProtection="0"/>
    <xf numFmtId="177" fontId="51" fillId="0" borderId="0" applyNumberFormat="0" applyFill="0" applyBorder="0" applyProtection="0">
      <alignment horizontal="right"/>
    </xf>
    <xf numFmtId="0" fontId="52" fillId="0" borderId="21" applyNumberFormat="0" applyAlignment="0" applyProtection="0">
      <alignment horizontal="left"/>
    </xf>
    <xf numFmtId="0" fontId="52" fillId="0" borderId="16">
      <alignment horizontal="left"/>
    </xf>
    <xf numFmtId="14" fontId="20" fillId="79" borderId="22">
      <alignment horizontal="center" vertical="center" wrapText="1"/>
    </xf>
    <xf numFmtId="0" fontId="53" fillId="0" borderId="23" applyNumberFormat="0" applyFill="0" applyAlignment="0" applyProtection="0"/>
    <xf numFmtId="0" fontId="3" fillId="0" borderId="1" applyNumberFormat="0" applyFill="0" applyAlignment="0" applyProtection="0"/>
    <xf numFmtId="0" fontId="54" fillId="0" borderId="24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5" fillId="0" borderId="25" applyNumberFormat="0" applyFill="0" applyAlignment="0" applyProtection="0"/>
    <xf numFmtId="0" fontId="4" fillId="0" borderId="2" applyNumberFormat="0" applyFill="0" applyAlignment="0" applyProtection="0"/>
    <xf numFmtId="0" fontId="56" fillId="0" borderId="25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7" fillId="0" borderId="26" applyNumberFormat="0" applyFill="0" applyAlignment="0" applyProtection="0"/>
    <xf numFmtId="0" fontId="5" fillId="0" borderId="3" applyNumberFormat="0" applyFill="0" applyAlignment="0" applyProtection="0"/>
    <xf numFmtId="0" fontId="58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3" fillId="0" borderId="0"/>
    <xf numFmtId="40" fontId="23" fillId="0" borderId="0"/>
    <xf numFmtId="10" fontId="50" fillId="80" borderId="18" applyNumberFormat="0" applyBorder="0" applyAlignment="0" applyProtection="0"/>
    <xf numFmtId="10" fontId="50" fillId="80" borderId="18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9" fillId="43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1" fillId="81" borderId="28">
      <alignment horizontal="left"/>
      <protection locked="0"/>
    </xf>
    <xf numFmtId="10" fontId="61" fillId="81" borderId="28">
      <alignment horizontal="right"/>
      <protection locked="0"/>
    </xf>
    <xf numFmtId="0" fontId="50" fillId="74" borderId="0"/>
    <xf numFmtId="3" fontId="62" fillId="0" borderId="0" applyFill="0" applyBorder="0" applyAlignment="0" applyProtection="0"/>
    <xf numFmtId="0" fontId="63" fillId="0" borderId="29" applyNumberFormat="0" applyFill="0" applyAlignment="0" applyProtection="0"/>
    <xf numFmtId="0" fontId="12" fillId="0" borderId="6" applyNumberFormat="0" applyFill="0" applyAlignment="0" applyProtection="0"/>
    <xf numFmtId="0" fontId="64" fillId="0" borderId="3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1" applyNumberFormat="0" applyFont="0" applyAlignment="0">
      <alignment horizontal="center"/>
    </xf>
    <xf numFmtId="44" fontId="20" fillId="0" borderId="31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0" fontId="65" fillId="69" borderId="0" applyNumberFormat="0" applyBorder="0" applyAlignment="0" applyProtection="0"/>
    <xf numFmtId="0" fontId="8" fillId="4" borderId="0" applyNumberFormat="0" applyBorder="0" applyAlignment="0" applyProtection="0"/>
    <xf numFmtId="0" fontId="65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6" fillId="0" borderId="0"/>
    <xf numFmtId="178" fontId="19" fillId="0" borderId="0"/>
    <xf numFmtId="179" fontId="67" fillId="0" borderId="0"/>
    <xf numFmtId="178" fontId="19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168" fontId="37" fillId="0" borderId="0">
      <alignment horizontal="left" wrapText="1"/>
    </xf>
    <xf numFmtId="168" fontId="37" fillId="0" borderId="0">
      <alignment horizontal="left" wrapText="1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180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8" fillId="72" borderId="34" applyNumberFormat="0" applyAlignment="0" applyProtection="0"/>
    <xf numFmtId="0" fontId="10" fillId="6" borderId="5" applyNumberFormat="0" applyAlignment="0" applyProtection="0"/>
    <xf numFmtId="0" fontId="68" fillId="47" borderId="3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1" fillId="0" borderId="0"/>
    <xf numFmtId="0" fontId="41" fillId="0" borderId="0"/>
    <xf numFmtId="0" fontId="42" fillId="0" borderId="0"/>
    <xf numFmtId="181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83" borderId="28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69" fillId="0" borderId="22">
      <alignment horizontal="center"/>
    </xf>
    <xf numFmtId="3" fontId="38" fillId="0" borderId="0" applyFont="0" applyFill="0" applyBorder="0" applyAlignment="0" applyProtection="0"/>
    <xf numFmtId="0" fontId="38" fillId="84" borderId="0" applyNumberFormat="0" applyFont="0" applyBorder="0" applyAlignment="0" applyProtection="0"/>
    <xf numFmtId="0" fontId="42" fillId="0" borderId="0"/>
    <xf numFmtId="3" fontId="70" fillId="0" borderId="0" applyFill="0" applyBorder="0" applyAlignment="0" applyProtection="0"/>
    <xf numFmtId="0" fontId="71" fillId="0" borderId="0"/>
    <xf numFmtId="42" fontId="19" fillId="80" borderId="0"/>
    <xf numFmtId="42" fontId="19" fillId="80" borderId="35">
      <alignment vertical="center"/>
    </xf>
    <xf numFmtId="0" fontId="20" fillId="80" borderId="11" applyNumberFormat="0">
      <alignment horizontal="center" vertical="center" wrapText="1"/>
    </xf>
    <xf numFmtId="10" fontId="19" fillId="80" borderId="0"/>
    <xf numFmtId="182" fontId="19" fillId="80" borderId="0"/>
    <xf numFmtId="167" fontId="23" fillId="0" borderId="0" applyBorder="0" applyAlignment="0"/>
    <xf numFmtId="42" fontId="19" fillId="80" borderId="36">
      <alignment horizontal="left"/>
    </xf>
    <xf numFmtId="182" fontId="72" fillId="80" borderId="36">
      <alignment horizontal="left"/>
    </xf>
    <xf numFmtId="14" fontId="37" fillId="0" borderId="0" applyNumberFormat="0" applyFill="0" applyBorder="0" applyAlignment="0" applyProtection="0">
      <alignment horizontal="left"/>
    </xf>
    <xf numFmtId="183" fontId="19" fillId="0" borderId="0" applyFont="0" applyFill="0" applyAlignment="0">
      <alignment horizontal="right"/>
    </xf>
    <xf numFmtId="4" fontId="28" fillId="81" borderId="34" applyNumberFormat="0" applyProtection="0">
      <alignment vertical="center"/>
    </xf>
    <xf numFmtId="4" fontId="73" fillId="82" borderId="37" applyNumberFormat="0" applyProtection="0">
      <alignment vertical="center"/>
    </xf>
    <xf numFmtId="4" fontId="28" fillId="81" borderId="34" applyNumberFormat="0" applyProtection="0">
      <alignment vertical="center"/>
    </xf>
    <xf numFmtId="4" fontId="74" fillId="81" borderId="34" applyNumberFormat="0" applyProtection="0">
      <alignment vertical="center"/>
    </xf>
    <xf numFmtId="4" fontId="75" fillId="81" borderId="37" applyNumberFormat="0" applyProtection="0">
      <alignment vertical="center"/>
    </xf>
    <xf numFmtId="4" fontId="74" fillId="81" borderId="34" applyNumberFormat="0" applyProtection="0">
      <alignment vertical="center"/>
    </xf>
    <xf numFmtId="4" fontId="28" fillId="81" borderId="34" applyNumberFormat="0" applyProtection="0">
      <alignment horizontal="left" vertical="center" indent="1"/>
    </xf>
    <xf numFmtId="4" fontId="73" fillId="81" borderId="37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0" fontId="73" fillId="81" borderId="37" applyNumberFormat="0" applyProtection="0">
      <alignment horizontal="left" vertical="top" indent="1"/>
    </xf>
    <xf numFmtId="4" fontId="28" fillId="81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6" borderId="0" applyNumberFormat="0" applyProtection="0">
      <alignment horizontal="left" vertical="center" indent="1"/>
    </xf>
    <xf numFmtId="4" fontId="73" fillId="87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88" borderId="34" applyNumberFormat="0" applyProtection="0">
      <alignment horizontal="right" vertical="center"/>
    </xf>
    <xf numFmtId="4" fontId="28" fillId="35" borderId="37" applyNumberFormat="0" applyProtection="0">
      <alignment horizontal="right" vertical="center"/>
    </xf>
    <xf numFmtId="4" fontId="28" fillId="88" borderId="34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36" borderId="37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61" borderId="37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48" borderId="37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52" borderId="37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70" borderId="37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46" borderId="37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6" borderId="37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28" fillId="45" borderId="37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73" fillId="98" borderId="34" applyNumberFormat="0" applyProtection="0">
      <alignment horizontal="left" vertical="center" indent="1"/>
    </xf>
    <xf numFmtId="4" fontId="73" fillId="99" borderId="38" applyNumberFormat="0" applyProtection="0">
      <alignment horizontal="left" vertical="center" indent="1"/>
    </xf>
    <xf numFmtId="4" fontId="73" fillId="98" borderId="34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76" fillId="102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4" fontId="28" fillId="87" borderId="0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top" indent="1"/>
    </xf>
    <xf numFmtId="0" fontId="19" fillId="103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top" indent="1"/>
    </xf>
    <xf numFmtId="0" fontId="19" fillId="10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top" indent="1"/>
    </xf>
    <xf numFmtId="0" fontId="19" fillId="74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19" fillId="40" borderId="18" applyNumberFormat="0">
      <protection locked="0"/>
    </xf>
    <xf numFmtId="0" fontId="23" fillId="44" borderId="40" applyBorder="0"/>
    <xf numFmtId="4" fontId="28" fillId="106" borderId="34" applyNumberFormat="0" applyProtection="0">
      <alignment vertical="center"/>
    </xf>
    <xf numFmtId="4" fontId="28" fillId="106" borderId="37" applyNumberFormat="0" applyProtection="0">
      <alignment vertical="center"/>
    </xf>
    <xf numFmtId="4" fontId="28" fillId="106" borderId="34" applyNumberFormat="0" applyProtection="0">
      <alignment vertical="center"/>
    </xf>
    <xf numFmtId="4" fontId="74" fillId="106" borderId="34" applyNumberFormat="0" applyProtection="0">
      <alignment vertical="center"/>
    </xf>
    <xf numFmtId="4" fontId="74" fillId="106" borderId="37" applyNumberFormat="0" applyProtection="0">
      <alignment vertical="center"/>
    </xf>
    <xf numFmtId="4" fontId="74" fillId="106" borderId="34" applyNumberFormat="0" applyProtection="0">
      <alignment vertical="center"/>
    </xf>
    <xf numFmtId="4" fontId="28" fillId="106" borderId="34" applyNumberFormat="0" applyProtection="0">
      <alignment horizontal="left" vertical="center" indent="1"/>
    </xf>
    <xf numFmtId="4" fontId="28" fillId="106" borderId="37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0" fontId="28" fillId="106" borderId="37" applyNumberFormat="0" applyProtection="0">
      <alignment horizontal="left" vertical="top" indent="1"/>
    </xf>
    <xf numFmtId="4" fontId="28" fillId="106" borderId="34" applyNumberFormat="0" applyProtection="0">
      <alignment horizontal="left" vertical="center" indent="1"/>
    </xf>
    <xf numFmtId="4" fontId="28" fillId="100" borderId="34" applyNumberFormat="0" applyProtection="0">
      <alignment horizontal="right" vertical="center"/>
    </xf>
    <xf numFmtId="4" fontId="28" fillId="101" borderId="37" applyNumberFormat="0" applyProtection="0">
      <alignment horizontal="right" vertical="center"/>
    </xf>
    <xf numFmtId="4" fontId="28" fillId="100" borderId="34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4" fontId="74" fillId="101" borderId="37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28" fillId="87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77" fillId="0" borderId="0"/>
    <xf numFmtId="4" fontId="78" fillId="107" borderId="0" applyNumberFormat="0" applyProtection="0">
      <alignment horizontal="left" vertical="center" indent="1"/>
    </xf>
    <xf numFmtId="0" fontId="77" fillId="0" borderId="0"/>
    <xf numFmtId="0" fontId="50" fillId="108" borderId="18"/>
    <xf numFmtId="4" fontId="79" fillId="100" borderId="34" applyNumberFormat="0" applyProtection="0">
      <alignment horizontal="right" vertical="center"/>
    </xf>
    <xf numFmtId="4" fontId="79" fillId="101" borderId="37" applyNumberFormat="0" applyProtection="0">
      <alignment horizontal="right" vertical="center"/>
    </xf>
    <xf numFmtId="4" fontId="79" fillId="100" borderId="34" applyNumberFormat="0" applyProtection="0">
      <alignment horizontal="right" vertical="center"/>
    </xf>
    <xf numFmtId="39" fontId="19" fillId="109" borderId="0"/>
    <xf numFmtId="0" fontId="80" fillId="0" borderId="0" applyNumberFormat="0" applyFill="0" applyBorder="0" applyAlignment="0" applyProtection="0"/>
    <xf numFmtId="38" fontId="50" fillId="0" borderId="41"/>
    <xf numFmtId="38" fontId="50" fillId="0" borderId="41"/>
    <xf numFmtId="38" fontId="23" fillId="0" borderId="36"/>
    <xf numFmtId="39" fontId="37" fillId="110" borderId="0"/>
    <xf numFmtId="168" fontId="19" fillId="0" borderId="0">
      <alignment horizontal="left" wrapText="1"/>
    </xf>
    <xf numFmtId="169" fontId="19" fillId="0" borderId="0">
      <alignment horizontal="left" wrapText="1"/>
    </xf>
    <xf numFmtId="40" fontId="81" fillId="0" borderId="0" applyBorder="0">
      <alignment horizontal="right"/>
    </xf>
    <xf numFmtId="41" fontId="22" fillId="80" borderId="0">
      <alignment horizontal="left"/>
    </xf>
    <xf numFmtId="0" fontId="82" fillId="0" borderId="0"/>
    <xf numFmtId="0" fontId="19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8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85" fillId="80" borderId="0">
      <alignment horizontal="left" vertical="center"/>
    </xf>
    <xf numFmtId="0" fontId="20" fillId="80" borderId="0">
      <alignment horizontal="left" wrapText="1"/>
    </xf>
    <xf numFmtId="0" fontId="86" fillId="0" borderId="0">
      <alignment horizontal="left" vertical="center"/>
    </xf>
    <xf numFmtId="0" fontId="46" fillId="0" borderId="42" applyNumberFormat="0" applyFill="0" applyAlignment="0" applyProtection="0"/>
    <xf numFmtId="0" fontId="16" fillId="0" borderId="9" applyNumberFormat="0" applyFill="0" applyAlignment="0" applyProtection="0"/>
    <xf numFmtId="0" fontId="46" fillId="0" borderId="43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4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8" fontId="19" fillId="0" borderId="0">
      <alignment horizontal="left" wrapText="1"/>
    </xf>
    <xf numFmtId="0" fontId="24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4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59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4" fillId="72" borderId="19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6" fillId="60" borderId="2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9" fillId="78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3" fillId="0" borderId="23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25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3" fillId="0" borderId="29" applyNumberFormat="0" applyFill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5" fillId="69" borderId="0" applyNumberFormat="0" applyBorder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8" fillId="72" borderId="34" applyNumberFormat="0" applyAlignment="0" applyProtection="0"/>
    <xf numFmtId="4" fontId="76" fillId="44" borderId="0" applyNumberFormat="0" applyProtection="0">
      <alignment horizontal="left" vertical="center" indent="1"/>
    </xf>
    <xf numFmtId="0" fontId="19" fillId="40" borderId="18" applyNumberFormat="0">
      <protection locked="0"/>
    </xf>
    <xf numFmtId="174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0" fontId="19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42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</cellStyleXfs>
  <cellXfs count="177">
    <xf numFmtId="0" fontId="0" fillId="0" borderId="0" xfId="0"/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right"/>
    </xf>
    <xf numFmtId="167" fontId="19" fillId="0" borderId="11" xfId="0" applyNumberFormat="1" applyFont="1" applyFill="1" applyBorder="1"/>
    <xf numFmtId="167" fontId="19" fillId="0" borderId="13" xfId="0" applyNumberFormat="1" applyFont="1" applyFill="1" applyBorder="1"/>
    <xf numFmtId="166" fontId="19" fillId="0" borderId="0" xfId="0" applyNumberFormat="1" applyFont="1" applyFill="1"/>
    <xf numFmtId="0" fontId="0" fillId="0" borderId="18" xfId="0" applyBorder="1"/>
    <xf numFmtId="0" fontId="23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centerContinuous"/>
    </xf>
    <xf numFmtId="0" fontId="0" fillId="0" borderId="0" xfId="0" applyFill="1"/>
    <xf numFmtId="167" fontId="0" fillId="0" borderId="0" xfId="0" applyNumberFormat="1" applyFill="1"/>
    <xf numFmtId="165" fontId="19" fillId="0" borderId="45" xfId="0" applyNumberFormat="1" applyFont="1" applyBorder="1"/>
    <xf numFmtId="167" fontId="19" fillId="0" borderId="0" xfId="0" applyNumberFormat="1" applyFont="1" applyFill="1" applyBorder="1"/>
    <xf numFmtId="43" fontId="0" fillId="0" borderId="0" xfId="0" applyNumberFormat="1" applyFill="1"/>
    <xf numFmtId="0" fontId="0" fillId="0" borderId="0" xfId="0" applyFill="1" applyAlignment="1">
      <alignment horizontal="centerContinuous"/>
    </xf>
    <xf numFmtId="43" fontId="88" fillId="0" borderId="11" xfId="0" applyNumberFormat="1" applyFont="1" applyFill="1" applyBorder="1" applyAlignment="1">
      <alignment horizontal="center"/>
    </xf>
    <xf numFmtId="167" fontId="88" fillId="0" borderId="11" xfId="0" applyNumberFormat="1" applyFont="1" applyFill="1" applyBorder="1" applyAlignment="1">
      <alignment horizontal="center"/>
    </xf>
    <xf numFmtId="164" fontId="91" fillId="0" borderId="0" xfId="0" applyNumberFormat="1" applyFont="1" applyAlignment="1">
      <alignment horizontal="left"/>
    </xf>
    <xf numFmtId="164" fontId="92" fillId="0" borderId="0" xfId="0" applyNumberFormat="1" applyFont="1" applyAlignment="1">
      <alignment horizontal="left"/>
    </xf>
    <xf numFmtId="164" fontId="90" fillId="0" borderId="0" xfId="0" applyNumberFormat="1" applyFont="1" applyAlignment="1">
      <alignment horizontal="left"/>
    </xf>
    <xf numFmtId="164" fontId="89" fillId="0" borderId="0" xfId="0" applyNumberFormat="1" applyFont="1" applyAlignment="1">
      <alignment horizontal="right"/>
    </xf>
    <xf numFmtId="0" fontId="19" fillId="0" borderId="0" xfId="0" applyFont="1" applyFill="1"/>
    <xf numFmtId="43" fontId="19" fillId="0" borderId="0" xfId="0" applyNumberFormat="1" applyFont="1" applyFill="1"/>
    <xf numFmtId="170" fontId="19" fillId="0" borderId="0" xfId="0" applyNumberFormat="1" applyFont="1" applyFill="1"/>
    <xf numFmtId="0" fontId="93" fillId="0" borderId="0" xfId="0" applyFont="1" applyFill="1"/>
    <xf numFmtId="164" fontId="19" fillId="0" borderId="0" xfId="0" applyNumberFormat="1" applyFont="1" applyFill="1"/>
    <xf numFmtId="0" fontId="19" fillId="0" borderId="15" xfId="0" applyFont="1" applyFill="1" applyBorder="1"/>
    <xf numFmtId="0" fontId="19" fillId="0" borderId="0" xfId="0" applyFont="1" applyFill="1" applyBorder="1"/>
    <xf numFmtId="0" fontId="19" fillId="0" borderId="45" xfId="0" applyFont="1" applyFill="1" applyBorder="1"/>
    <xf numFmtId="10" fontId="19" fillId="0" borderId="10" xfId="0" applyNumberFormat="1" applyFont="1" applyFill="1" applyBorder="1"/>
    <xf numFmtId="10" fontId="19" fillId="0" borderId="15" xfId="0" applyNumberFormat="1" applyFont="1" applyFill="1" applyBorder="1"/>
    <xf numFmtId="167" fontId="19" fillId="0" borderId="11" xfId="0" quotePrefix="1" applyNumberFormat="1" applyFont="1" applyFill="1" applyBorder="1" applyAlignment="1">
      <alignment horizontal="left"/>
    </xf>
    <xf numFmtId="0" fontId="19" fillId="0" borderId="11" xfId="0" applyFont="1" applyFill="1" applyBorder="1" applyAlignment="1">
      <alignment horizontal="center"/>
    </xf>
    <xf numFmtId="10" fontId="19" fillId="0" borderId="13" xfId="0" applyNumberFormat="1" applyFont="1" applyFill="1" applyBorder="1"/>
    <xf numFmtId="10" fontId="19" fillId="0" borderId="45" xfId="0" applyNumberFormat="1" applyFont="1" applyFill="1" applyBorder="1"/>
    <xf numFmtId="167" fontId="19" fillId="0" borderId="0" xfId="0" quotePrefix="1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10" fontId="19" fillId="0" borderId="46" xfId="0" applyNumberFormat="1" applyFont="1" applyFill="1" applyBorder="1"/>
    <xf numFmtId="10" fontId="19" fillId="0" borderId="50" xfId="0" applyNumberFormat="1" applyFont="1" applyFill="1" applyBorder="1"/>
    <xf numFmtId="167" fontId="19" fillId="0" borderId="46" xfId="0" applyNumberFormat="1" applyFont="1" applyFill="1" applyBorder="1"/>
    <xf numFmtId="10" fontId="19" fillId="0" borderId="36" xfId="0" applyNumberFormat="1" applyFont="1" applyFill="1" applyBorder="1" applyAlignment="1">
      <alignment horizontal="center"/>
    </xf>
    <xf numFmtId="167" fontId="19" fillId="0" borderId="36" xfId="0" applyNumberFormat="1" applyFont="1" applyFill="1" applyBorder="1"/>
    <xf numFmtId="0" fontId="19" fillId="0" borderId="36" xfId="0" applyFont="1" applyFill="1" applyBorder="1" applyAlignment="1">
      <alignment horizontal="center"/>
    </xf>
    <xf numFmtId="0" fontId="19" fillId="0" borderId="50" xfId="0" applyFont="1" applyFill="1" applyBorder="1"/>
    <xf numFmtId="43" fontId="95" fillId="0" borderId="0" xfId="0" applyNumberFormat="1" applyFont="1"/>
    <xf numFmtId="166" fontId="21" fillId="0" borderId="12" xfId="0" applyNumberFormat="1" applyFont="1" applyFill="1" applyBorder="1"/>
    <xf numFmtId="10" fontId="19" fillId="0" borderId="14" xfId="0" applyNumberFormat="1" applyFont="1" applyFill="1" applyBorder="1"/>
    <xf numFmtId="0" fontId="19" fillId="0" borderId="13" xfId="0" applyFont="1" applyFill="1" applyBorder="1"/>
    <xf numFmtId="10" fontId="19" fillId="0" borderId="12" xfId="0" applyNumberFormat="1" applyFont="1" applyFill="1" applyBorder="1"/>
    <xf numFmtId="10" fontId="19" fillId="0" borderId="12" xfId="0" applyNumberFormat="1" applyFont="1" applyFill="1" applyBorder="1" applyAlignment="1">
      <alignment horizontal="right" wrapText="1"/>
    </xf>
    <xf numFmtId="185" fontId="19" fillId="0" borderId="0" xfId="0" applyNumberFormat="1" applyFont="1"/>
    <xf numFmtId="10" fontId="19" fillId="0" borderId="45" xfId="0" applyNumberFormat="1" applyFont="1" applyFill="1" applyBorder="1" applyAlignment="1">
      <alignment horizontal="right" wrapText="1"/>
    </xf>
    <xf numFmtId="10" fontId="19" fillId="0" borderId="14" xfId="0" applyNumberFormat="1" applyFont="1" applyFill="1" applyBorder="1" applyAlignment="1">
      <alignment horizontal="right" wrapText="1"/>
    </xf>
    <xf numFmtId="0" fontId="19" fillId="0" borderId="45" xfId="0" quotePrefix="1" applyFont="1" applyFill="1" applyBorder="1" applyAlignment="1">
      <alignment horizontal="left"/>
    </xf>
    <xf numFmtId="43" fontId="19" fillId="0" borderId="14" xfId="0" applyNumberFormat="1" applyFont="1" applyFill="1" applyBorder="1"/>
    <xf numFmtId="0" fontId="19" fillId="0" borderId="14" xfId="0" applyFont="1" applyFill="1" applyBorder="1"/>
    <xf numFmtId="185" fontId="19" fillId="0" borderId="0" xfId="0" applyNumberFormat="1" applyFont="1" applyFill="1"/>
    <xf numFmtId="166" fontId="19" fillId="0" borderId="14" xfId="0" applyNumberFormat="1" applyFont="1" applyFill="1" applyBorder="1"/>
    <xf numFmtId="10" fontId="19" fillId="0" borderId="47" xfId="0" applyNumberFormat="1" applyFont="1" applyFill="1" applyBorder="1"/>
    <xf numFmtId="167" fontId="19" fillId="0" borderId="47" xfId="0" applyNumberFormat="1" applyFont="1" applyFill="1" applyBorder="1" applyAlignment="1">
      <alignment horizontal="center"/>
    </xf>
    <xf numFmtId="167" fontId="19" fillId="0" borderId="47" xfId="0" applyNumberFormat="1" applyFont="1" applyFill="1" applyBorder="1"/>
    <xf numFmtId="167" fontId="19" fillId="0" borderId="18" xfId="0" applyNumberFormat="1" applyFont="1" applyFill="1" applyBorder="1" applyAlignment="1">
      <alignment horizontal="center" vertical="center" wrapText="1"/>
    </xf>
    <xf numFmtId="10" fontId="19" fillId="0" borderId="18" xfId="0" quotePrefix="1" applyNumberFormat="1" applyFont="1" applyFill="1" applyBorder="1" applyAlignment="1">
      <alignment horizontal="center" vertical="center" wrapText="1"/>
    </xf>
    <xf numFmtId="167" fontId="19" fillId="0" borderId="18" xfId="0" quotePrefix="1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 vertical="center"/>
    </xf>
    <xf numFmtId="164" fontId="96" fillId="0" borderId="0" xfId="0" applyNumberFormat="1" applyFont="1" applyAlignment="1">
      <alignment horizontal="left"/>
    </xf>
    <xf numFmtId="10" fontId="18" fillId="0" borderId="0" xfId="0" applyNumberFormat="1" applyFont="1" applyAlignment="1">
      <alignment horizontal="right"/>
    </xf>
    <xf numFmtId="37" fontId="19" fillId="111" borderId="0" xfId="0" applyNumberFormat="1" applyFont="1" applyFill="1" applyBorder="1"/>
    <xf numFmtId="167" fontId="19" fillId="111" borderId="11" xfId="0" applyNumberFormat="1" applyFont="1" applyFill="1" applyBorder="1"/>
    <xf numFmtId="166" fontId="19" fillId="111" borderId="0" xfId="0" applyNumberFormat="1" applyFont="1" applyFill="1" applyBorder="1"/>
    <xf numFmtId="166" fontId="21" fillId="111" borderId="0" xfId="0" applyNumberFormat="1" applyFont="1" applyFill="1" applyBorder="1"/>
    <xf numFmtId="165" fontId="19" fillId="0" borderId="45" xfId="0" quotePrefix="1" applyNumberFormat="1" applyFont="1" applyFill="1" applyBorder="1" applyAlignment="1">
      <alignment horizontal="left"/>
    </xf>
    <xf numFmtId="165" fontId="19" fillId="0" borderId="45" xfId="0" applyNumberFormat="1" applyFont="1" applyFill="1" applyBorder="1"/>
    <xf numFmtId="165" fontId="19" fillId="0" borderId="45" xfId="0" quotePrefix="1" applyNumberFormat="1" applyFont="1" applyBorder="1" applyAlignment="1">
      <alignment horizontal="left"/>
    </xf>
    <xf numFmtId="165" fontId="22" fillId="0" borderId="45" xfId="0" applyNumberFormat="1" applyFont="1" applyBorder="1"/>
    <xf numFmtId="165" fontId="20" fillId="0" borderId="15" xfId="0" quotePrefix="1" applyNumberFormat="1" applyFont="1" applyFill="1" applyBorder="1" applyAlignment="1">
      <alignment horizontal="left" vertical="center"/>
    </xf>
    <xf numFmtId="0" fontId="20" fillId="0" borderId="5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37" fontId="19" fillId="111" borderId="51" xfId="0" applyNumberFormat="1" applyFont="1" applyFill="1" applyBorder="1"/>
    <xf numFmtId="37" fontId="19" fillId="111" borderId="52" xfId="0" applyNumberFormat="1" applyFont="1" applyFill="1" applyBorder="1"/>
    <xf numFmtId="37" fontId="19" fillId="111" borderId="53" xfId="0" applyNumberFormat="1" applyFont="1" applyFill="1" applyBorder="1"/>
    <xf numFmtId="166" fontId="19" fillId="111" borderId="54" xfId="0" applyNumberFormat="1" applyFont="1" applyFill="1" applyBorder="1"/>
    <xf numFmtId="166" fontId="19" fillId="111" borderId="55" xfId="0" applyNumberFormat="1" applyFont="1" applyFill="1" applyBorder="1"/>
    <xf numFmtId="167" fontId="19" fillId="111" borderId="54" xfId="0" applyNumberFormat="1" applyFont="1" applyFill="1" applyBorder="1"/>
    <xf numFmtId="167" fontId="19" fillId="111" borderId="0" xfId="0" applyNumberFormat="1" applyFont="1" applyFill="1" applyBorder="1"/>
    <xf numFmtId="37" fontId="19" fillId="111" borderId="55" xfId="0" applyNumberFormat="1" applyFont="1" applyFill="1" applyBorder="1"/>
    <xf numFmtId="167" fontId="19" fillId="111" borderId="56" xfId="0" applyNumberFormat="1" applyFont="1" applyFill="1" applyBorder="1"/>
    <xf numFmtId="37" fontId="19" fillId="111" borderId="54" xfId="0" applyNumberFormat="1" applyFont="1" applyFill="1" applyBorder="1"/>
    <xf numFmtId="167" fontId="19" fillId="111" borderId="55" xfId="0" applyNumberFormat="1" applyFont="1" applyFill="1" applyBorder="1"/>
    <xf numFmtId="167" fontId="19" fillId="111" borderId="57" xfId="0" applyNumberFormat="1" applyFont="1" applyFill="1" applyBorder="1"/>
    <xf numFmtId="166" fontId="21" fillId="111" borderId="54" xfId="0" applyNumberFormat="1" applyFont="1" applyFill="1" applyBorder="1"/>
    <xf numFmtId="166" fontId="21" fillId="111" borderId="55" xfId="0" applyNumberFormat="1" applyFont="1" applyFill="1" applyBorder="1"/>
    <xf numFmtId="42" fontId="19" fillId="111" borderId="58" xfId="0" applyNumberFormat="1" applyFont="1" applyFill="1" applyBorder="1"/>
    <xf numFmtId="42" fontId="19" fillId="111" borderId="59" xfId="0" applyNumberFormat="1" applyFont="1" applyFill="1" applyBorder="1"/>
    <xf numFmtId="37" fontId="19" fillId="111" borderId="60" xfId="0" applyNumberFormat="1" applyFont="1" applyFill="1" applyBorder="1"/>
    <xf numFmtId="167" fontId="19" fillId="111" borderId="0" xfId="1" applyNumberFormat="1" applyFont="1" applyFill="1" applyBorder="1"/>
    <xf numFmtId="167" fontId="19" fillId="111" borderId="11" xfId="1" applyNumberFormat="1" applyFont="1" applyFill="1" applyBorder="1"/>
    <xf numFmtId="165" fontId="22" fillId="0" borderId="50" xfId="0" applyNumberFormat="1" applyFont="1" applyBorder="1"/>
    <xf numFmtId="165" fontId="20" fillId="0" borderId="45" xfId="0" applyNumberFormat="1" applyFont="1" applyBorder="1" applyAlignment="1">
      <alignment vertical="top"/>
    </xf>
    <xf numFmtId="165" fontId="0" fillId="0" borderId="15" xfId="0" applyNumberFormat="1" applyBorder="1"/>
    <xf numFmtId="0" fontId="20" fillId="0" borderId="36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167" fontId="19" fillId="111" borderId="54" xfId="1" applyNumberFormat="1" applyFont="1" applyFill="1" applyBorder="1"/>
    <xf numFmtId="167" fontId="19" fillId="111" borderId="56" xfId="1" applyNumberFormat="1" applyFont="1" applyFill="1" applyBorder="1"/>
    <xf numFmtId="37" fontId="0" fillId="111" borderId="58" xfId="0" applyNumberFormat="1" applyFill="1" applyBorder="1"/>
    <xf numFmtId="37" fontId="0" fillId="111" borderId="59" xfId="0" applyNumberFormat="1" applyFill="1" applyBorder="1"/>
    <xf numFmtId="37" fontId="0" fillId="111" borderId="60" xfId="0" applyNumberFormat="1" applyFill="1" applyBorder="1"/>
    <xf numFmtId="41" fontId="90" fillId="111" borderId="36" xfId="0" applyNumberFormat="1" applyFont="1" applyFill="1" applyBorder="1" applyAlignment="1">
      <alignment horizontal="right"/>
    </xf>
    <xf numFmtId="41" fontId="91" fillId="111" borderId="36" xfId="0" applyNumberFormat="1" applyFont="1" applyFill="1" applyBorder="1" applyAlignment="1">
      <alignment horizontal="right"/>
    </xf>
    <xf numFmtId="41" fontId="90" fillId="111" borderId="11" xfId="0" applyNumberFormat="1" applyFont="1" applyFill="1" applyBorder="1" applyAlignment="1">
      <alignment horizontal="right"/>
    </xf>
    <xf numFmtId="41" fontId="91" fillId="111" borderId="48" xfId="0" applyNumberFormat="1" applyFont="1" applyFill="1" applyBorder="1" applyAlignment="1">
      <alignment horizontal="right"/>
    </xf>
    <xf numFmtId="41" fontId="90" fillId="111" borderId="49" xfId="0" applyNumberFormat="1" applyFont="1" applyFill="1" applyBorder="1" applyAlignment="1">
      <alignment horizontal="right"/>
    </xf>
    <xf numFmtId="41" fontId="95" fillId="111" borderId="36" xfId="0" applyNumberFormat="1" applyFont="1" applyFill="1" applyBorder="1" applyAlignment="1">
      <alignment horizontal="right"/>
    </xf>
    <xf numFmtId="164" fontId="18" fillId="111" borderId="51" xfId="0" applyNumberFormat="1" applyFont="1" applyFill="1" applyBorder="1" applyAlignment="1">
      <alignment horizontal="right"/>
    </xf>
    <xf numFmtId="164" fontId="18" fillId="111" borderId="52" xfId="0" applyNumberFormat="1" applyFont="1" applyFill="1" applyBorder="1" applyAlignment="1">
      <alignment horizontal="right"/>
    </xf>
    <xf numFmtId="164" fontId="18" fillId="111" borderId="53" xfId="0" applyNumberFormat="1" applyFont="1" applyFill="1" applyBorder="1" applyAlignment="1">
      <alignment horizontal="right"/>
    </xf>
    <xf numFmtId="164" fontId="18" fillId="111" borderId="54" xfId="0" applyNumberFormat="1" applyFont="1" applyFill="1" applyBorder="1" applyAlignment="1">
      <alignment horizontal="right"/>
    </xf>
    <xf numFmtId="164" fontId="18" fillId="111" borderId="0" xfId="0" applyNumberFormat="1" applyFont="1" applyFill="1" applyBorder="1" applyAlignment="1">
      <alignment horizontal="right"/>
    </xf>
    <xf numFmtId="164" fontId="18" fillId="111" borderId="55" xfId="0" applyNumberFormat="1" applyFont="1" applyFill="1" applyBorder="1" applyAlignment="1">
      <alignment horizontal="right"/>
    </xf>
    <xf numFmtId="41" fontId="90" fillId="111" borderId="54" xfId="0" applyNumberFormat="1" applyFont="1" applyFill="1" applyBorder="1" applyAlignment="1">
      <alignment horizontal="right"/>
    </xf>
    <xf numFmtId="41" fontId="90" fillId="111" borderId="0" xfId="0" applyNumberFormat="1" applyFont="1" applyFill="1" applyBorder="1" applyAlignment="1">
      <alignment horizontal="right"/>
    </xf>
    <xf numFmtId="41" fontId="90" fillId="111" borderId="55" xfId="0" applyNumberFormat="1" applyFont="1" applyFill="1" applyBorder="1" applyAlignment="1">
      <alignment horizontal="right"/>
    </xf>
    <xf numFmtId="41" fontId="90" fillId="111" borderId="61" xfId="0" applyNumberFormat="1" applyFont="1" applyFill="1" applyBorder="1" applyAlignment="1">
      <alignment horizontal="right"/>
    </xf>
    <xf numFmtId="41" fontId="90" fillId="111" borderId="62" xfId="0" applyNumberFormat="1" applyFont="1" applyFill="1" applyBorder="1" applyAlignment="1">
      <alignment horizontal="right"/>
    </xf>
    <xf numFmtId="41" fontId="91" fillId="111" borderId="61" xfId="0" applyNumberFormat="1" applyFont="1" applyFill="1" applyBorder="1" applyAlignment="1">
      <alignment horizontal="right"/>
    </xf>
    <xf numFmtId="41" fontId="91" fillId="111" borderId="62" xfId="0" applyNumberFormat="1" applyFont="1" applyFill="1" applyBorder="1" applyAlignment="1">
      <alignment horizontal="right"/>
    </xf>
    <xf numFmtId="41" fontId="90" fillId="111" borderId="56" xfId="0" applyNumberFormat="1" applyFont="1" applyFill="1" applyBorder="1" applyAlignment="1">
      <alignment horizontal="right"/>
    </xf>
    <xf numFmtId="41" fontId="90" fillId="111" borderId="57" xfId="0" applyNumberFormat="1" applyFont="1" applyFill="1" applyBorder="1" applyAlignment="1">
      <alignment horizontal="right"/>
    </xf>
    <xf numFmtId="41" fontId="91" fillId="111" borderId="63" xfId="0" applyNumberFormat="1" applyFont="1" applyFill="1" applyBorder="1" applyAlignment="1">
      <alignment horizontal="right"/>
    </xf>
    <xf numFmtId="41" fontId="91" fillId="111" borderId="64" xfId="0" applyNumberFormat="1" applyFont="1" applyFill="1" applyBorder="1" applyAlignment="1">
      <alignment horizontal="right"/>
    </xf>
    <xf numFmtId="41" fontId="90" fillId="111" borderId="65" xfId="0" applyNumberFormat="1" applyFont="1" applyFill="1" applyBorder="1" applyAlignment="1">
      <alignment horizontal="right"/>
    </xf>
    <xf numFmtId="41" fontId="90" fillId="111" borderId="66" xfId="0" applyNumberFormat="1" applyFont="1" applyFill="1" applyBorder="1" applyAlignment="1">
      <alignment horizontal="right"/>
    </xf>
    <xf numFmtId="41" fontId="95" fillId="111" borderId="62" xfId="0" applyNumberFormat="1" applyFont="1" applyFill="1" applyBorder="1" applyAlignment="1">
      <alignment horizontal="right"/>
    </xf>
    <xf numFmtId="41" fontId="95" fillId="111" borderId="0" xfId="0" applyNumberFormat="1" applyFont="1" applyFill="1" applyBorder="1" applyAlignment="1">
      <alignment horizontal="center"/>
    </xf>
    <xf numFmtId="41" fontId="95" fillId="111" borderId="55" xfId="0" applyNumberFormat="1" applyFont="1" applyFill="1" applyBorder="1" applyAlignment="1">
      <alignment horizontal="center"/>
    </xf>
    <xf numFmtId="41" fontId="91" fillId="111" borderId="58" xfId="0" applyNumberFormat="1" applyFont="1" applyFill="1" applyBorder="1" applyAlignment="1">
      <alignment horizontal="right"/>
    </xf>
    <xf numFmtId="41" fontId="91" fillId="111" borderId="59" xfId="0" applyNumberFormat="1" applyFont="1" applyFill="1" applyBorder="1" applyAlignment="1">
      <alignment horizontal="right"/>
    </xf>
    <xf numFmtId="41" fontId="91" fillId="111" borderId="60" xfId="0" applyNumberFormat="1" applyFont="1" applyFill="1" applyBorder="1" applyAlignment="1">
      <alignment horizontal="right"/>
    </xf>
    <xf numFmtId="0" fontId="97" fillId="112" borderId="0" xfId="1283" applyFont="1" applyFill="1"/>
    <xf numFmtId="0" fontId="19" fillId="112" borderId="0" xfId="1283" applyFill="1"/>
    <xf numFmtId="0" fontId="19" fillId="0" borderId="0" xfId="1283"/>
    <xf numFmtId="0" fontId="19" fillId="0" borderId="11" xfId="0" applyFont="1" applyFill="1" applyBorder="1"/>
    <xf numFmtId="0" fontId="19" fillId="0" borderId="13" xfId="0" applyNumberFormat="1" applyFont="1" applyFill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166" fontId="21" fillId="0" borderId="10" xfId="0" applyNumberFormat="1" applyFont="1" applyFill="1" applyBorder="1"/>
    <xf numFmtId="166" fontId="19" fillId="111" borderId="67" xfId="0" applyNumberFormat="1" applyFont="1" applyFill="1" applyBorder="1"/>
    <xf numFmtId="166" fontId="19" fillId="111" borderId="68" xfId="0" applyNumberFormat="1" applyFont="1" applyFill="1" applyBorder="1"/>
    <xf numFmtId="167" fontId="19" fillId="111" borderId="69" xfId="1" applyNumberFormat="1" applyFont="1" applyFill="1" applyBorder="1"/>
    <xf numFmtId="167" fontId="19" fillId="111" borderId="70" xfId="1" applyNumberFormat="1" applyFont="1" applyFill="1" applyBorder="1"/>
    <xf numFmtId="167" fontId="19" fillId="111" borderId="71" xfId="1" applyNumberFormat="1" applyFont="1" applyFill="1" applyBorder="1"/>
    <xf numFmtId="167" fontId="19" fillId="111" borderId="72" xfId="1" applyNumberFormat="1" applyFont="1" applyFill="1" applyBorder="1"/>
    <xf numFmtId="167" fontId="19" fillId="111" borderId="69" xfId="0" applyNumberFormat="1" applyFont="1" applyFill="1" applyBorder="1"/>
    <xf numFmtId="167" fontId="19" fillId="111" borderId="70" xfId="0" applyNumberFormat="1" applyFont="1" applyFill="1" applyBorder="1"/>
    <xf numFmtId="166" fontId="21" fillId="111" borderId="73" xfId="0" applyNumberFormat="1" applyFont="1" applyFill="1" applyBorder="1"/>
    <xf numFmtId="166" fontId="21" fillId="111" borderId="74" xfId="0" applyNumberFormat="1" applyFont="1" applyFill="1" applyBorder="1"/>
    <xf numFmtId="10" fontId="19" fillId="0" borderId="15" xfId="0" applyNumberFormat="1" applyFont="1" applyFill="1" applyBorder="1" applyAlignment="1">
      <alignment horizontal="right" wrapText="1"/>
    </xf>
    <xf numFmtId="43" fontId="19" fillId="0" borderId="45" xfId="0" applyNumberFormat="1" applyFont="1" applyFill="1" applyBorder="1"/>
    <xf numFmtId="10" fontId="21" fillId="0" borderId="15" xfId="0" applyNumberFormat="1" applyFont="1" applyFill="1" applyBorder="1"/>
    <xf numFmtId="166" fontId="19" fillId="111" borderId="75" xfId="0" applyNumberFormat="1" applyFont="1" applyFill="1" applyBorder="1"/>
    <xf numFmtId="167" fontId="19" fillId="111" borderId="76" xfId="1" applyNumberFormat="1" applyFont="1" applyFill="1" applyBorder="1"/>
    <xf numFmtId="167" fontId="19" fillId="111" borderId="77" xfId="1" applyNumberFormat="1" applyFont="1" applyFill="1" applyBorder="1"/>
    <xf numFmtId="167" fontId="19" fillId="111" borderId="76" xfId="0" applyNumberFormat="1" applyFont="1" applyFill="1" applyBorder="1"/>
    <xf numFmtId="167" fontId="19" fillId="111" borderId="78" xfId="1" applyNumberFormat="1" applyFont="1" applyFill="1" applyBorder="1"/>
    <xf numFmtId="166" fontId="21" fillId="111" borderId="79" xfId="0" applyNumberFormat="1" applyFont="1" applyFill="1" applyBorder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2125">
    <cellStyle name="_4.06E Pass Throughs" xfId="2"/>
    <cellStyle name="_4.13E Montana Energy Tax" xfId="3"/>
    <cellStyle name="_Book1" xfId="4"/>
    <cellStyle name="_Book1 (2)" xfId="5"/>
    <cellStyle name="_Book2" xfId="6"/>
    <cellStyle name="_Chelan Debt Forecast 12.19.05" xfId="7"/>
    <cellStyle name="_Costs not in AURORA 06GRC" xfId="8"/>
    <cellStyle name="_Costs not in AURORA 2006GRC 6.15.06" xfId="9"/>
    <cellStyle name="_Costs not in AURORA 2007 Rate Case" xfId="10"/>
    <cellStyle name="_Costs not in KWI3000 '06Budget" xfId="11"/>
    <cellStyle name="_DEM-08C Power Cost Comparison" xfId="1689"/>
    <cellStyle name="_DEM-WP (C) Power Cost 2006GRC Order" xfId="12"/>
    <cellStyle name="_DEM-WP Revised (HC) Wild Horse 2006GRC" xfId="13"/>
    <cellStyle name="_DEM-WP(C) Costs not in AURORA 2006GRC" xfId="14"/>
    <cellStyle name="_DEM-WP(C) Costs not in AURORA 2007GRC" xfId="15"/>
    <cellStyle name="_DEM-WP(C) Costs not in AURORA 2007PCORC-5.07Update" xfId="16"/>
    <cellStyle name="_DEM-WP(C) Sumas Proforma 11.14.07" xfId="1690"/>
    <cellStyle name="_DEM-WP(C) Sumas Proforma 11.5.07" xfId="17"/>
    <cellStyle name="_DEM-WP(C) Westside Hydro Data_051007" xfId="18"/>
    <cellStyle name="_Fuel Prices 4-14" xfId="19"/>
    <cellStyle name="_PC DRAFT 10 15 07" xfId="1691"/>
    <cellStyle name="_Power Cost Value Copy 11.30.05 gas 1.09.06 AURORA at 1.10.06" xfId="20"/>
    <cellStyle name="_Power Costs Rate Year 11-13-07" xfId="1692"/>
    <cellStyle name="_Pro Forma Rev 07 GRC" xfId="21"/>
    <cellStyle name="_Recon to Darrin's 5.11.05 proforma" xfId="22"/>
    <cellStyle name="_Revenue" xfId="23"/>
    <cellStyle name="_Revenue_Data" xfId="24"/>
    <cellStyle name="_Revenue_Data_1" xfId="25"/>
    <cellStyle name="_Revenue_Data_Pro Forma Rev 09 GRC" xfId="26"/>
    <cellStyle name="_Revenue_Data_Pro Forma Rev 2010 GRC" xfId="27"/>
    <cellStyle name="_Revenue_Data_Pro Forma Rev 2010 GRC_Preliminary" xfId="28"/>
    <cellStyle name="_Revenue_Data_Revenue (Feb 09 - Jan 10)" xfId="29"/>
    <cellStyle name="_Revenue_Data_Revenue (Jan 09 - Dec 09)" xfId="30"/>
    <cellStyle name="_Revenue_Data_Revenue (Mar 09 - Feb 10)" xfId="31"/>
    <cellStyle name="_Revenue_Data_Volume Exhibit (Jan09 - Dec09)" xfId="32"/>
    <cellStyle name="_Revenue_Mins" xfId="33"/>
    <cellStyle name="_Revenue_Pro Forma Rev 07 GRC" xfId="34"/>
    <cellStyle name="_Revenue_Pro Forma Rev 08 GRC" xfId="35"/>
    <cellStyle name="_Revenue_Pro Forma Rev 09 GRC" xfId="36"/>
    <cellStyle name="_Revenue_Pro Forma Rev 2010 GRC" xfId="37"/>
    <cellStyle name="_Revenue_Pro Forma Rev 2010 GRC_Preliminary" xfId="38"/>
    <cellStyle name="_Revenue_Revenue (Feb 09 - Jan 10)" xfId="39"/>
    <cellStyle name="_Revenue_Revenue (Jan 09 - Dec 09)" xfId="40"/>
    <cellStyle name="_Revenue_Revenue (Mar 09 - Feb 10)" xfId="41"/>
    <cellStyle name="_Revenue_Sheet2" xfId="42"/>
    <cellStyle name="_Revenue_Therms Data" xfId="43"/>
    <cellStyle name="_Revenue_Therms Data Rerun" xfId="44"/>
    <cellStyle name="_Revenue_Volume Exhibit (Jan09 - Dec09)" xfId="45"/>
    <cellStyle name="_Tenaska Comparison" xfId="46"/>
    <cellStyle name="_Therms Data" xfId="47"/>
    <cellStyle name="_Therms Data_Pro Forma Rev 09 GRC" xfId="48"/>
    <cellStyle name="_Therms Data_Pro Forma Rev 2010 GRC" xfId="49"/>
    <cellStyle name="_Therms Data_Pro Forma Rev 2010 GRC_Preliminary" xfId="50"/>
    <cellStyle name="_Therms Data_Revenue (Feb 09 - Jan 10)" xfId="51"/>
    <cellStyle name="_Therms Data_Revenue (Jan 09 - Dec 09)" xfId="52"/>
    <cellStyle name="_Therms Data_Revenue (Mar 09 - Feb 10)" xfId="53"/>
    <cellStyle name="_Therms Data_Volume Exhibit (Jan09 - Dec09)" xfId="54"/>
    <cellStyle name="_Value Copy 11 30 05 gas 12 09 05 AURORA at 12 14 05" xfId="55"/>
    <cellStyle name="_VC 2007GRC PC 10312007" xfId="1693"/>
    <cellStyle name="_VC 6.15.06 update on 06GRC power costs.xls Chart 1" xfId="56"/>
    <cellStyle name="_VC 6.15.06 update on 06GRC power costs.xls Chart 2" xfId="57"/>
    <cellStyle name="_VC 6.15.06 update on 06GRC power costs.xls Chart 3" xfId="58"/>
    <cellStyle name="0,0_x000d__x000a_NA_x000d__x000a_" xfId="59"/>
    <cellStyle name="0000" xfId="60"/>
    <cellStyle name="000000" xfId="61"/>
    <cellStyle name="20% - Accent1 10" xfId="62"/>
    <cellStyle name="20% - Accent1 10 2" xfId="63"/>
    <cellStyle name="20% - Accent1 11" xfId="64"/>
    <cellStyle name="20% - Accent1 11 2" xfId="65"/>
    <cellStyle name="20% - Accent1 12" xfId="66"/>
    <cellStyle name="20% - Accent1 12 2" xfId="67"/>
    <cellStyle name="20% - Accent1 13" xfId="68"/>
    <cellStyle name="20% - Accent1 13 2" xfId="69"/>
    <cellStyle name="20% - Accent1 14" xfId="70"/>
    <cellStyle name="20% - Accent1 14 2" xfId="71"/>
    <cellStyle name="20% - Accent1 15" xfId="72"/>
    <cellStyle name="20% - Accent1 15 2" xfId="73"/>
    <cellStyle name="20% - Accent1 16" xfId="74"/>
    <cellStyle name="20% - Accent1 16 2" xfId="75"/>
    <cellStyle name="20% - Accent1 17" xfId="76"/>
    <cellStyle name="20% - Accent1 17 2" xfId="77"/>
    <cellStyle name="20% - Accent1 18" xfId="78"/>
    <cellStyle name="20% - Accent1 18 2" xfId="79"/>
    <cellStyle name="20% - Accent1 19" xfId="80"/>
    <cellStyle name="20% - Accent1 19 2" xfId="81"/>
    <cellStyle name="20% - Accent1 2" xfId="82"/>
    <cellStyle name="20% - Accent1 2 2" xfId="83"/>
    <cellStyle name="20% - Accent1 2 3" xfId="84"/>
    <cellStyle name="20% - Accent1 2 3 2" xfId="85"/>
    <cellStyle name="20% - Accent1 2 4" xfId="1694"/>
    <cellStyle name="20% - Accent1 20" xfId="86"/>
    <cellStyle name="20% - Accent1 20 2" xfId="87"/>
    <cellStyle name="20% - Accent1 21" xfId="88"/>
    <cellStyle name="20% - Accent1 22" xfId="89"/>
    <cellStyle name="20% - Accent1 22 2" xfId="90"/>
    <cellStyle name="20% - Accent1 23" xfId="91"/>
    <cellStyle name="20% - Accent1 24" xfId="92"/>
    <cellStyle name="20% - Accent1 25" xfId="93"/>
    <cellStyle name="20% - Accent1 26" xfId="1695"/>
    <cellStyle name="20% - Accent1 27" xfId="1696"/>
    <cellStyle name="20% - Accent1 3" xfId="94"/>
    <cellStyle name="20% - Accent1 3 2" xfId="95"/>
    <cellStyle name="20% - Accent1 3 3" xfId="96"/>
    <cellStyle name="20% - Accent1 3 3 2" xfId="97"/>
    <cellStyle name="20% - Accent1 4" xfId="98"/>
    <cellStyle name="20% - Accent1 4 2" xfId="99"/>
    <cellStyle name="20% - Accent1 4 2 2" xfId="100"/>
    <cellStyle name="20% - Accent1 4 3" xfId="101"/>
    <cellStyle name="20% - Accent1 5" xfId="102"/>
    <cellStyle name="20% - Accent1 5 2" xfId="103"/>
    <cellStyle name="20% - Accent1 6" xfId="104"/>
    <cellStyle name="20% - Accent1 6 2" xfId="105"/>
    <cellStyle name="20% - Accent1 7" xfId="106"/>
    <cellStyle name="20% - Accent1 7 2" xfId="107"/>
    <cellStyle name="20% - Accent1 8" xfId="108"/>
    <cellStyle name="20% - Accent1 8 2" xfId="109"/>
    <cellStyle name="20% - Accent1 9" xfId="110"/>
    <cellStyle name="20% - Accent1 9 2" xfId="111"/>
    <cellStyle name="20% - Accent2 10" xfId="112"/>
    <cellStyle name="20% - Accent2 10 2" xfId="113"/>
    <cellStyle name="20% - Accent2 11" xfId="114"/>
    <cellStyle name="20% - Accent2 11 2" xfId="115"/>
    <cellStyle name="20% - Accent2 12" xfId="116"/>
    <cellStyle name="20% - Accent2 12 2" xfId="117"/>
    <cellStyle name="20% - Accent2 13" xfId="118"/>
    <cellStyle name="20% - Accent2 13 2" xfId="119"/>
    <cellStyle name="20% - Accent2 14" xfId="120"/>
    <cellStyle name="20% - Accent2 14 2" xfId="121"/>
    <cellStyle name="20% - Accent2 15" xfId="122"/>
    <cellStyle name="20% - Accent2 15 2" xfId="123"/>
    <cellStyle name="20% - Accent2 16" xfId="124"/>
    <cellStyle name="20% - Accent2 16 2" xfId="125"/>
    <cellStyle name="20% - Accent2 17" xfId="126"/>
    <cellStyle name="20% - Accent2 17 2" xfId="127"/>
    <cellStyle name="20% - Accent2 18" xfId="128"/>
    <cellStyle name="20% - Accent2 18 2" xfId="129"/>
    <cellStyle name="20% - Accent2 19" xfId="130"/>
    <cellStyle name="20% - Accent2 19 2" xfId="131"/>
    <cellStyle name="20% - Accent2 2" xfId="132"/>
    <cellStyle name="20% - Accent2 2 2" xfId="133"/>
    <cellStyle name="20% - Accent2 2 3" xfId="134"/>
    <cellStyle name="20% - Accent2 2 3 2" xfId="135"/>
    <cellStyle name="20% - Accent2 2 4" xfId="1697"/>
    <cellStyle name="20% - Accent2 20" xfId="136"/>
    <cellStyle name="20% - Accent2 20 2" xfId="137"/>
    <cellStyle name="20% - Accent2 21" xfId="138"/>
    <cellStyle name="20% - Accent2 22" xfId="139"/>
    <cellStyle name="20% - Accent2 22 2" xfId="140"/>
    <cellStyle name="20% - Accent2 23" xfId="141"/>
    <cellStyle name="20% - Accent2 24" xfId="142"/>
    <cellStyle name="20% - Accent2 25" xfId="143"/>
    <cellStyle name="20% - Accent2 26" xfId="1698"/>
    <cellStyle name="20% - Accent2 27" xfId="1699"/>
    <cellStyle name="20% - Accent2 3" xfId="144"/>
    <cellStyle name="20% - Accent2 3 2" xfId="145"/>
    <cellStyle name="20% - Accent2 3 3" xfId="146"/>
    <cellStyle name="20% - Accent2 3 3 2" xfId="147"/>
    <cellStyle name="20% - Accent2 4" xfId="148"/>
    <cellStyle name="20% - Accent2 4 2" xfId="149"/>
    <cellStyle name="20% - Accent2 4 2 2" xfId="150"/>
    <cellStyle name="20% - Accent2 4 3" xfId="151"/>
    <cellStyle name="20% - Accent2 5" xfId="152"/>
    <cellStyle name="20% - Accent2 5 2" xfId="153"/>
    <cellStyle name="20% - Accent2 6" xfId="154"/>
    <cellStyle name="20% - Accent2 6 2" xfId="155"/>
    <cellStyle name="20% - Accent2 7" xfId="156"/>
    <cellStyle name="20% - Accent2 7 2" xfId="157"/>
    <cellStyle name="20% - Accent2 8" xfId="158"/>
    <cellStyle name="20% - Accent2 8 2" xfId="159"/>
    <cellStyle name="20% - Accent2 9" xfId="160"/>
    <cellStyle name="20% - Accent2 9 2" xfId="161"/>
    <cellStyle name="20% - Accent3 10" xfId="162"/>
    <cellStyle name="20% - Accent3 10 2" xfId="163"/>
    <cellStyle name="20% - Accent3 11" xfId="164"/>
    <cellStyle name="20% - Accent3 11 2" xfId="165"/>
    <cellStyle name="20% - Accent3 12" xfId="166"/>
    <cellStyle name="20% - Accent3 12 2" xfId="167"/>
    <cellStyle name="20% - Accent3 13" xfId="168"/>
    <cellStyle name="20% - Accent3 13 2" xfId="169"/>
    <cellStyle name="20% - Accent3 14" xfId="170"/>
    <cellStyle name="20% - Accent3 14 2" xfId="171"/>
    <cellStyle name="20% - Accent3 15" xfId="172"/>
    <cellStyle name="20% - Accent3 15 2" xfId="173"/>
    <cellStyle name="20% - Accent3 16" xfId="174"/>
    <cellStyle name="20% - Accent3 16 2" xfId="175"/>
    <cellStyle name="20% - Accent3 17" xfId="176"/>
    <cellStyle name="20% - Accent3 17 2" xfId="177"/>
    <cellStyle name="20% - Accent3 18" xfId="178"/>
    <cellStyle name="20% - Accent3 18 2" xfId="179"/>
    <cellStyle name="20% - Accent3 19" xfId="180"/>
    <cellStyle name="20% - Accent3 19 2" xfId="181"/>
    <cellStyle name="20% - Accent3 2" xfId="182"/>
    <cellStyle name="20% - Accent3 2 2" xfId="183"/>
    <cellStyle name="20% - Accent3 2 3" xfId="184"/>
    <cellStyle name="20% - Accent3 2 3 2" xfId="185"/>
    <cellStyle name="20% - Accent3 2 4" xfId="1700"/>
    <cellStyle name="20% - Accent3 20" xfId="186"/>
    <cellStyle name="20% - Accent3 20 2" xfId="187"/>
    <cellStyle name="20% - Accent3 21" xfId="188"/>
    <cellStyle name="20% - Accent3 22" xfId="189"/>
    <cellStyle name="20% - Accent3 22 2" xfId="190"/>
    <cellStyle name="20% - Accent3 23" xfId="191"/>
    <cellStyle name="20% - Accent3 24" xfId="192"/>
    <cellStyle name="20% - Accent3 25" xfId="193"/>
    <cellStyle name="20% - Accent3 26" xfId="1701"/>
    <cellStyle name="20% - Accent3 27" xfId="1702"/>
    <cellStyle name="20% - Accent3 3" xfId="194"/>
    <cellStyle name="20% - Accent3 3 2" xfId="195"/>
    <cellStyle name="20% - Accent3 3 3" xfId="196"/>
    <cellStyle name="20% - Accent3 3 3 2" xfId="197"/>
    <cellStyle name="20% - Accent3 4" xfId="198"/>
    <cellStyle name="20% - Accent3 4 2" xfId="199"/>
    <cellStyle name="20% - Accent3 4 2 2" xfId="200"/>
    <cellStyle name="20% - Accent3 4 3" xfId="201"/>
    <cellStyle name="20% - Accent3 5" xfId="202"/>
    <cellStyle name="20% - Accent3 5 2" xfId="203"/>
    <cellStyle name="20% - Accent3 6" xfId="204"/>
    <cellStyle name="20% - Accent3 6 2" xfId="205"/>
    <cellStyle name="20% - Accent3 7" xfId="206"/>
    <cellStyle name="20% - Accent3 7 2" xfId="207"/>
    <cellStyle name="20% - Accent3 8" xfId="208"/>
    <cellStyle name="20% - Accent3 8 2" xfId="209"/>
    <cellStyle name="20% - Accent3 9" xfId="210"/>
    <cellStyle name="20% - Accent3 9 2" xfId="211"/>
    <cellStyle name="20% - Accent4 10" xfId="212"/>
    <cellStyle name="20% - Accent4 10 2" xfId="213"/>
    <cellStyle name="20% - Accent4 11" xfId="214"/>
    <cellStyle name="20% - Accent4 11 2" xfId="215"/>
    <cellStyle name="20% - Accent4 12" xfId="216"/>
    <cellStyle name="20% - Accent4 12 2" xfId="217"/>
    <cellStyle name="20% - Accent4 13" xfId="218"/>
    <cellStyle name="20% - Accent4 13 2" xfId="219"/>
    <cellStyle name="20% - Accent4 14" xfId="220"/>
    <cellStyle name="20% - Accent4 14 2" xfId="221"/>
    <cellStyle name="20% - Accent4 15" xfId="222"/>
    <cellStyle name="20% - Accent4 15 2" xfId="223"/>
    <cellStyle name="20% - Accent4 16" xfId="224"/>
    <cellStyle name="20% - Accent4 16 2" xfId="225"/>
    <cellStyle name="20% - Accent4 17" xfId="226"/>
    <cellStyle name="20% - Accent4 17 2" xfId="227"/>
    <cellStyle name="20% - Accent4 18" xfId="228"/>
    <cellStyle name="20% - Accent4 18 2" xfId="229"/>
    <cellStyle name="20% - Accent4 19" xfId="230"/>
    <cellStyle name="20% - Accent4 19 2" xfId="231"/>
    <cellStyle name="20% - Accent4 2" xfId="232"/>
    <cellStyle name="20% - Accent4 2 2" xfId="233"/>
    <cellStyle name="20% - Accent4 2 3" xfId="234"/>
    <cellStyle name="20% - Accent4 2 3 2" xfId="235"/>
    <cellStyle name="20% - Accent4 2 4" xfId="1703"/>
    <cellStyle name="20% - Accent4 20" xfId="236"/>
    <cellStyle name="20% - Accent4 20 2" xfId="237"/>
    <cellStyle name="20% - Accent4 21" xfId="238"/>
    <cellStyle name="20% - Accent4 22" xfId="239"/>
    <cellStyle name="20% - Accent4 22 2" xfId="240"/>
    <cellStyle name="20% - Accent4 23" xfId="241"/>
    <cellStyle name="20% - Accent4 24" xfId="242"/>
    <cellStyle name="20% - Accent4 25" xfId="243"/>
    <cellStyle name="20% - Accent4 26" xfId="1704"/>
    <cellStyle name="20% - Accent4 27" xfId="1705"/>
    <cellStyle name="20% - Accent4 3" xfId="244"/>
    <cellStyle name="20% - Accent4 3 2" xfId="245"/>
    <cellStyle name="20% - Accent4 3 3" xfId="246"/>
    <cellStyle name="20% - Accent4 3 3 2" xfId="247"/>
    <cellStyle name="20% - Accent4 4" xfId="248"/>
    <cellStyle name="20% - Accent4 4 2" xfId="249"/>
    <cellStyle name="20% - Accent4 4 2 2" xfId="250"/>
    <cellStyle name="20% - Accent4 4 3" xfId="251"/>
    <cellStyle name="20% - Accent4 5" xfId="252"/>
    <cellStyle name="20% - Accent4 5 2" xfId="253"/>
    <cellStyle name="20% - Accent4 6" xfId="254"/>
    <cellStyle name="20% - Accent4 6 2" xfId="255"/>
    <cellStyle name="20% - Accent4 7" xfId="256"/>
    <cellStyle name="20% - Accent4 7 2" xfId="257"/>
    <cellStyle name="20% - Accent4 8" xfId="258"/>
    <cellStyle name="20% - Accent4 8 2" xfId="259"/>
    <cellStyle name="20% - Accent4 9" xfId="260"/>
    <cellStyle name="20% - Accent4 9 2" xfId="261"/>
    <cellStyle name="20% - Accent5 10" xfId="262"/>
    <cellStyle name="20% - Accent5 10 2" xfId="263"/>
    <cellStyle name="20% - Accent5 11" xfId="264"/>
    <cellStyle name="20% - Accent5 11 2" xfId="265"/>
    <cellStyle name="20% - Accent5 12" xfId="266"/>
    <cellStyle name="20% - Accent5 12 2" xfId="267"/>
    <cellStyle name="20% - Accent5 13" xfId="268"/>
    <cellStyle name="20% - Accent5 13 2" xfId="269"/>
    <cellStyle name="20% - Accent5 14" xfId="270"/>
    <cellStyle name="20% - Accent5 14 2" xfId="271"/>
    <cellStyle name="20% - Accent5 15" xfId="272"/>
    <cellStyle name="20% - Accent5 15 2" xfId="273"/>
    <cellStyle name="20% - Accent5 16" xfId="274"/>
    <cellStyle name="20% - Accent5 16 2" xfId="275"/>
    <cellStyle name="20% - Accent5 17" xfId="276"/>
    <cellStyle name="20% - Accent5 17 2" xfId="277"/>
    <cellStyle name="20% - Accent5 18" xfId="278"/>
    <cellStyle name="20% - Accent5 18 2" xfId="279"/>
    <cellStyle name="20% - Accent5 19" xfId="280"/>
    <cellStyle name="20% - Accent5 19 2" xfId="281"/>
    <cellStyle name="20% - Accent5 2" xfId="282"/>
    <cellStyle name="20% - Accent5 2 2" xfId="283"/>
    <cellStyle name="20% - Accent5 2 3" xfId="284"/>
    <cellStyle name="20% - Accent5 2 3 2" xfId="285"/>
    <cellStyle name="20% - Accent5 2 4" xfId="1706"/>
    <cellStyle name="20% - Accent5 20" xfId="286"/>
    <cellStyle name="20% - Accent5 20 2" xfId="287"/>
    <cellStyle name="20% - Accent5 21" xfId="288"/>
    <cellStyle name="20% - Accent5 22" xfId="289"/>
    <cellStyle name="20% - Accent5 22 2" xfId="290"/>
    <cellStyle name="20% - Accent5 23" xfId="291"/>
    <cellStyle name="20% - Accent5 24" xfId="292"/>
    <cellStyle name="20% - Accent5 25" xfId="293"/>
    <cellStyle name="20% - Accent5 26" xfId="1707"/>
    <cellStyle name="20% - Accent5 27" xfId="1708"/>
    <cellStyle name="20% - Accent5 3" xfId="294"/>
    <cellStyle name="20% - Accent5 3 2" xfId="295"/>
    <cellStyle name="20% - Accent5 3 3" xfId="296"/>
    <cellStyle name="20% - Accent5 3 3 2" xfId="297"/>
    <cellStyle name="20% - Accent5 4" xfId="298"/>
    <cellStyle name="20% - Accent5 4 2" xfId="299"/>
    <cellStyle name="20% - Accent5 4 2 2" xfId="300"/>
    <cellStyle name="20% - Accent5 4 3" xfId="301"/>
    <cellStyle name="20% - Accent5 5" xfId="302"/>
    <cellStyle name="20% - Accent5 5 2" xfId="303"/>
    <cellStyle name="20% - Accent5 6" xfId="304"/>
    <cellStyle name="20% - Accent5 6 2" xfId="305"/>
    <cellStyle name="20% - Accent5 7" xfId="306"/>
    <cellStyle name="20% - Accent5 7 2" xfId="307"/>
    <cellStyle name="20% - Accent5 8" xfId="308"/>
    <cellStyle name="20% - Accent5 8 2" xfId="309"/>
    <cellStyle name="20% - Accent5 9" xfId="310"/>
    <cellStyle name="20% - Accent5 9 2" xfId="311"/>
    <cellStyle name="20% - Accent6 10" xfId="312"/>
    <cellStyle name="20% - Accent6 10 2" xfId="313"/>
    <cellStyle name="20% - Accent6 11" xfId="314"/>
    <cellStyle name="20% - Accent6 11 2" xfId="315"/>
    <cellStyle name="20% - Accent6 12" xfId="316"/>
    <cellStyle name="20% - Accent6 12 2" xfId="317"/>
    <cellStyle name="20% - Accent6 13" xfId="318"/>
    <cellStyle name="20% - Accent6 13 2" xfId="319"/>
    <cellStyle name="20% - Accent6 14" xfId="320"/>
    <cellStyle name="20% - Accent6 14 2" xfId="321"/>
    <cellStyle name="20% - Accent6 15" xfId="322"/>
    <cellStyle name="20% - Accent6 15 2" xfId="323"/>
    <cellStyle name="20% - Accent6 16" xfId="324"/>
    <cellStyle name="20% - Accent6 16 2" xfId="325"/>
    <cellStyle name="20% - Accent6 17" xfId="326"/>
    <cellStyle name="20% - Accent6 17 2" xfId="327"/>
    <cellStyle name="20% - Accent6 18" xfId="328"/>
    <cellStyle name="20% - Accent6 18 2" xfId="329"/>
    <cellStyle name="20% - Accent6 19" xfId="330"/>
    <cellStyle name="20% - Accent6 19 2" xfId="331"/>
    <cellStyle name="20% - Accent6 2" xfId="332"/>
    <cellStyle name="20% - Accent6 2 2" xfId="333"/>
    <cellStyle name="20% - Accent6 2 3" xfId="334"/>
    <cellStyle name="20% - Accent6 2 3 2" xfId="335"/>
    <cellStyle name="20% - Accent6 2 4" xfId="1709"/>
    <cellStyle name="20% - Accent6 20" xfId="336"/>
    <cellStyle name="20% - Accent6 20 2" xfId="337"/>
    <cellStyle name="20% - Accent6 21" xfId="338"/>
    <cellStyle name="20% - Accent6 22" xfId="339"/>
    <cellStyle name="20% - Accent6 22 2" xfId="340"/>
    <cellStyle name="20% - Accent6 23" xfId="341"/>
    <cellStyle name="20% - Accent6 24" xfId="342"/>
    <cellStyle name="20% - Accent6 25" xfId="343"/>
    <cellStyle name="20% - Accent6 26" xfId="1710"/>
    <cellStyle name="20% - Accent6 27" xfId="1711"/>
    <cellStyle name="20% - Accent6 3" xfId="344"/>
    <cellStyle name="20% - Accent6 3 2" xfId="345"/>
    <cellStyle name="20% - Accent6 3 3" xfId="346"/>
    <cellStyle name="20% - Accent6 3 3 2" xfId="347"/>
    <cellStyle name="20% - Accent6 4" xfId="348"/>
    <cellStyle name="20% - Accent6 4 2" xfId="349"/>
    <cellStyle name="20% - Accent6 4 2 2" xfId="350"/>
    <cellStyle name="20% - Accent6 4 3" xfId="351"/>
    <cellStyle name="20% - Accent6 5" xfId="352"/>
    <cellStyle name="20% - Accent6 5 2" xfId="353"/>
    <cellStyle name="20% - Accent6 6" xfId="354"/>
    <cellStyle name="20% - Accent6 6 2" xfId="355"/>
    <cellStyle name="20% - Accent6 7" xfId="356"/>
    <cellStyle name="20% - Accent6 7 2" xfId="357"/>
    <cellStyle name="20% - Accent6 8" xfId="358"/>
    <cellStyle name="20% - Accent6 8 2" xfId="359"/>
    <cellStyle name="20% - Accent6 9" xfId="360"/>
    <cellStyle name="20% - Accent6 9 2" xfId="361"/>
    <cellStyle name="40% - Accent1 10" xfId="362"/>
    <cellStyle name="40% - Accent1 10 2" xfId="363"/>
    <cellStyle name="40% - Accent1 11" xfId="364"/>
    <cellStyle name="40% - Accent1 11 2" xfId="365"/>
    <cellStyle name="40% - Accent1 12" xfId="366"/>
    <cellStyle name="40% - Accent1 12 2" xfId="367"/>
    <cellStyle name="40% - Accent1 13" xfId="368"/>
    <cellStyle name="40% - Accent1 13 2" xfId="369"/>
    <cellStyle name="40% - Accent1 14" xfId="370"/>
    <cellStyle name="40% - Accent1 14 2" xfId="371"/>
    <cellStyle name="40% - Accent1 15" xfId="372"/>
    <cellStyle name="40% - Accent1 15 2" xfId="373"/>
    <cellStyle name="40% - Accent1 16" xfId="374"/>
    <cellStyle name="40% - Accent1 16 2" xfId="375"/>
    <cellStyle name="40% - Accent1 17" xfId="376"/>
    <cellStyle name="40% - Accent1 17 2" xfId="377"/>
    <cellStyle name="40% - Accent1 18" xfId="378"/>
    <cellStyle name="40% - Accent1 18 2" xfId="379"/>
    <cellStyle name="40% - Accent1 19" xfId="380"/>
    <cellStyle name="40% - Accent1 19 2" xfId="381"/>
    <cellStyle name="40% - Accent1 2" xfId="382"/>
    <cellStyle name="40% - Accent1 2 2" xfId="383"/>
    <cellStyle name="40% - Accent1 2 3" xfId="384"/>
    <cellStyle name="40% - Accent1 2 3 2" xfId="385"/>
    <cellStyle name="40% - Accent1 2 4" xfId="1712"/>
    <cellStyle name="40% - Accent1 20" xfId="386"/>
    <cellStyle name="40% - Accent1 20 2" xfId="387"/>
    <cellStyle name="40% - Accent1 21" xfId="388"/>
    <cellStyle name="40% - Accent1 22" xfId="389"/>
    <cellStyle name="40% - Accent1 22 2" xfId="390"/>
    <cellStyle name="40% - Accent1 23" xfId="391"/>
    <cellStyle name="40% - Accent1 24" xfId="392"/>
    <cellStyle name="40% - Accent1 25" xfId="393"/>
    <cellStyle name="40% - Accent1 26" xfId="1713"/>
    <cellStyle name="40% - Accent1 27" xfId="1714"/>
    <cellStyle name="40% - Accent1 3" xfId="394"/>
    <cellStyle name="40% - Accent1 3 2" xfId="395"/>
    <cellStyle name="40% - Accent1 3 3" xfId="396"/>
    <cellStyle name="40% - Accent1 3 3 2" xfId="397"/>
    <cellStyle name="40% - Accent1 4" xfId="398"/>
    <cellStyle name="40% - Accent1 4 2" xfId="399"/>
    <cellStyle name="40% - Accent1 4 2 2" xfId="400"/>
    <cellStyle name="40% - Accent1 4 3" xfId="401"/>
    <cellStyle name="40% - Accent1 5" xfId="402"/>
    <cellStyle name="40% - Accent1 5 2" xfId="403"/>
    <cellStyle name="40% - Accent1 6" xfId="404"/>
    <cellStyle name="40% - Accent1 6 2" xfId="405"/>
    <cellStyle name="40% - Accent1 7" xfId="406"/>
    <cellStyle name="40% - Accent1 7 2" xfId="407"/>
    <cellStyle name="40% - Accent1 8" xfId="408"/>
    <cellStyle name="40% - Accent1 8 2" xfId="409"/>
    <cellStyle name="40% - Accent1 9" xfId="410"/>
    <cellStyle name="40% - Accent1 9 2" xfId="411"/>
    <cellStyle name="40% - Accent2 10" xfId="412"/>
    <cellStyle name="40% - Accent2 10 2" xfId="413"/>
    <cellStyle name="40% - Accent2 11" xfId="414"/>
    <cellStyle name="40% - Accent2 11 2" xfId="415"/>
    <cellStyle name="40% - Accent2 12" xfId="416"/>
    <cellStyle name="40% - Accent2 12 2" xfId="417"/>
    <cellStyle name="40% - Accent2 13" xfId="418"/>
    <cellStyle name="40% - Accent2 13 2" xfId="419"/>
    <cellStyle name="40% - Accent2 14" xfId="420"/>
    <cellStyle name="40% - Accent2 14 2" xfId="421"/>
    <cellStyle name="40% - Accent2 15" xfId="422"/>
    <cellStyle name="40% - Accent2 15 2" xfId="423"/>
    <cellStyle name="40% - Accent2 16" xfId="424"/>
    <cellStyle name="40% - Accent2 16 2" xfId="425"/>
    <cellStyle name="40% - Accent2 17" xfId="426"/>
    <cellStyle name="40% - Accent2 17 2" xfId="427"/>
    <cellStyle name="40% - Accent2 18" xfId="428"/>
    <cellStyle name="40% - Accent2 18 2" xfId="429"/>
    <cellStyle name="40% - Accent2 19" xfId="430"/>
    <cellStyle name="40% - Accent2 19 2" xfId="431"/>
    <cellStyle name="40% - Accent2 2" xfId="432"/>
    <cellStyle name="40% - Accent2 2 2" xfId="433"/>
    <cellStyle name="40% - Accent2 2 3" xfId="434"/>
    <cellStyle name="40% - Accent2 2 3 2" xfId="435"/>
    <cellStyle name="40% - Accent2 2 4" xfId="1715"/>
    <cellStyle name="40% - Accent2 20" xfId="436"/>
    <cellStyle name="40% - Accent2 20 2" xfId="437"/>
    <cellStyle name="40% - Accent2 21" xfId="438"/>
    <cellStyle name="40% - Accent2 22" xfId="439"/>
    <cellStyle name="40% - Accent2 22 2" xfId="440"/>
    <cellStyle name="40% - Accent2 23" xfId="441"/>
    <cellStyle name="40% - Accent2 24" xfId="442"/>
    <cellStyle name="40% - Accent2 25" xfId="443"/>
    <cellStyle name="40% - Accent2 26" xfId="1716"/>
    <cellStyle name="40% - Accent2 27" xfId="1717"/>
    <cellStyle name="40% - Accent2 3" xfId="444"/>
    <cellStyle name="40% - Accent2 3 2" xfId="445"/>
    <cellStyle name="40% - Accent2 3 3" xfId="446"/>
    <cellStyle name="40% - Accent2 3 3 2" xfId="447"/>
    <cellStyle name="40% - Accent2 4" xfId="448"/>
    <cellStyle name="40% - Accent2 4 2" xfId="449"/>
    <cellStyle name="40% - Accent2 4 2 2" xfId="450"/>
    <cellStyle name="40% - Accent2 4 3" xfId="451"/>
    <cellStyle name="40% - Accent2 5" xfId="452"/>
    <cellStyle name="40% - Accent2 5 2" xfId="453"/>
    <cellStyle name="40% - Accent2 6" xfId="454"/>
    <cellStyle name="40% - Accent2 6 2" xfId="455"/>
    <cellStyle name="40% - Accent2 7" xfId="456"/>
    <cellStyle name="40% - Accent2 7 2" xfId="457"/>
    <cellStyle name="40% - Accent2 8" xfId="458"/>
    <cellStyle name="40% - Accent2 8 2" xfId="459"/>
    <cellStyle name="40% - Accent2 9" xfId="460"/>
    <cellStyle name="40% - Accent2 9 2" xfId="461"/>
    <cellStyle name="40% - Accent3 10" xfId="462"/>
    <cellStyle name="40% - Accent3 10 2" xfId="463"/>
    <cellStyle name="40% - Accent3 11" xfId="464"/>
    <cellStyle name="40% - Accent3 11 2" xfId="465"/>
    <cellStyle name="40% - Accent3 12" xfId="466"/>
    <cellStyle name="40% - Accent3 12 2" xfId="467"/>
    <cellStyle name="40% - Accent3 13" xfId="468"/>
    <cellStyle name="40% - Accent3 13 2" xfId="469"/>
    <cellStyle name="40% - Accent3 14" xfId="470"/>
    <cellStyle name="40% - Accent3 14 2" xfId="471"/>
    <cellStyle name="40% - Accent3 15" xfId="472"/>
    <cellStyle name="40% - Accent3 15 2" xfId="473"/>
    <cellStyle name="40% - Accent3 16" xfId="474"/>
    <cellStyle name="40% - Accent3 16 2" xfId="475"/>
    <cellStyle name="40% - Accent3 17" xfId="476"/>
    <cellStyle name="40% - Accent3 17 2" xfId="477"/>
    <cellStyle name="40% - Accent3 18" xfId="478"/>
    <cellStyle name="40% - Accent3 18 2" xfId="479"/>
    <cellStyle name="40% - Accent3 19" xfId="480"/>
    <cellStyle name="40% - Accent3 19 2" xfId="481"/>
    <cellStyle name="40% - Accent3 2" xfId="482"/>
    <cellStyle name="40% - Accent3 2 2" xfId="483"/>
    <cellStyle name="40% - Accent3 2 3" xfId="484"/>
    <cellStyle name="40% - Accent3 2 3 2" xfId="485"/>
    <cellStyle name="40% - Accent3 2 4" xfId="1718"/>
    <cellStyle name="40% - Accent3 20" xfId="486"/>
    <cellStyle name="40% - Accent3 20 2" xfId="487"/>
    <cellStyle name="40% - Accent3 21" xfId="488"/>
    <cellStyle name="40% - Accent3 22" xfId="489"/>
    <cellStyle name="40% - Accent3 22 2" xfId="490"/>
    <cellStyle name="40% - Accent3 23" xfId="491"/>
    <cellStyle name="40% - Accent3 24" xfId="492"/>
    <cellStyle name="40% - Accent3 25" xfId="493"/>
    <cellStyle name="40% - Accent3 26" xfId="1719"/>
    <cellStyle name="40% - Accent3 27" xfId="1720"/>
    <cellStyle name="40% - Accent3 3" xfId="494"/>
    <cellStyle name="40% - Accent3 3 2" xfId="495"/>
    <cellStyle name="40% - Accent3 3 3" xfId="496"/>
    <cellStyle name="40% - Accent3 3 3 2" xfId="497"/>
    <cellStyle name="40% - Accent3 4" xfId="498"/>
    <cellStyle name="40% - Accent3 4 2" xfId="499"/>
    <cellStyle name="40% - Accent3 4 2 2" xfId="500"/>
    <cellStyle name="40% - Accent3 4 3" xfId="501"/>
    <cellStyle name="40% - Accent3 5" xfId="502"/>
    <cellStyle name="40% - Accent3 5 2" xfId="503"/>
    <cellStyle name="40% - Accent3 6" xfId="504"/>
    <cellStyle name="40% - Accent3 6 2" xfId="505"/>
    <cellStyle name="40% - Accent3 7" xfId="506"/>
    <cellStyle name="40% - Accent3 7 2" xfId="507"/>
    <cellStyle name="40% - Accent3 8" xfId="508"/>
    <cellStyle name="40% - Accent3 8 2" xfId="509"/>
    <cellStyle name="40% - Accent3 9" xfId="510"/>
    <cellStyle name="40% - Accent3 9 2" xfId="511"/>
    <cellStyle name="40% - Accent4 10" xfId="512"/>
    <cellStyle name="40% - Accent4 10 2" xfId="513"/>
    <cellStyle name="40% - Accent4 11" xfId="514"/>
    <cellStyle name="40% - Accent4 11 2" xfId="515"/>
    <cellStyle name="40% - Accent4 12" xfId="516"/>
    <cellStyle name="40% - Accent4 12 2" xfId="517"/>
    <cellStyle name="40% - Accent4 13" xfId="518"/>
    <cellStyle name="40% - Accent4 13 2" xfId="519"/>
    <cellStyle name="40% - Accent4 14" xfId="520"/>
    <cellStyle name="40% - Accent4 14 2" xfId="521"/>
    <cellStyle name="40% - Accent4 15" xfId="522"/>
    <cellStyle name="40% - Accent4 15 2" xfId="523"/>
    <cellStyle name="40% - Accent4 16" xfId="524"/>
    <cellStyle name="40% - Accent4 16 2" xfId="525"/>
    <cellStyle name="40% - Accent4 17" xfId="526"/>
    <cellStyle name="40% - Accent4 17 2" xfId="527"/>
    <cellStyle name="40% - Accent4 18" xfId="528"/>
    <cellStyle name="40% - Accent4 18 2" xfId="529"/>
    <cellStyle name="40% - Accent4 19" xfId="530"/>
    <cellStyle name="40% - Accent4 19 2" xfId="531"/>
    <cellStyle name="40% - Accent4 2" xfId="532"/>
    <cellStyle name="40% - Accent4 2 2" xfId="533"/>
    <cellStyle name="40% - Accent4 2 3" xfId="534"/>
    <cellStyle name="40% - Accent4 2 3 2" xfId="535"/>
    <cellStyle name="40% - Accent4 2 4" xfId="1721"/>
    <cellStyle name="40% - Accent4 20" xfId="536"/>
    <cellStyle name="40% - Accent4 20 2" xfId="537"/>
    <cellStyle name="40% - Accent4 21" xfId="538"/>
    <cellStyle name="40% - Accent4 22" xfId="539"/>
    <cellStyle name="40% - Accent4 22 2" xfId="540"/>
    <cellStyle name="40% - Accent4 23" xfId="541"/>
    <cellStyle name="40% - Accent4 24" xfId="542"/>
    <cellStyle name="40% - Accent4 25" xfId="543"/>
    <cellStyle name="40% - Accent4 26" xfId="1722"/>
    <cellStyle name="40% - Accent4 27" xfId="1723"/>
    <cellStyle name="40% - Accent4 3" xfId="544"/>
    <cellStyle name="40% - Accent4 3 2" xfId="545"/>
    <cellStyle name="40% - Accent4 3 3" xfId="546"/>
    <cellStyle name="40% - Accent4 3 3 2" xfId="547"/>
    <cellStyle name="40% - Accent4 4" xfId="548"/>
    <cellStyle name="40% - Accent4 4 2" xfId="549"/>
    <cellStyle name="40% - Accent4 4 2 2" xfId="550"/>
    <cellStyle name="40% - Accent4 4 3" xfId="551"/>
    <cellStyle name="40% - Accent4 5" xfId="552"/>
    <cellStyle name="40% - Accent4 5 2" xfId="553"/>
    <cellStyle name="40% - Accent4 6" xfId="554"/>
    <cellStyle name="40% - Accent4 6 2" xfId="555"/>
    <cellStyle name="40% - Accent4 7" xfId="556"/>
    <cellStyle name="40% - Accent4 7 2" xfId="557"/>
    <cellStyle name="40% - Accent4 8" xfId="558"/>
    <cellStyle name="40% - Accent4 8 2" xfId="559"/>
    <cellStyle name="40% - Accent4 9" xfId="560"/>
    <cellStyle name="40% - Accent4 9 2" xfId="561"/>
    <cellStyle name="40% - Accent5 10" xfId="562"/>
    <cellStyle name="40% - Accent5 10 2" xfId="563"/>
    <cellStyle name="40% - Accent5 11" xfId="564"/>
    <cellStyle name="40% - Accent5 11 2" xfId="565"/>
    <cellStyle name="40% - Accent5 12" xfId="566"/>
    <cellStyle name="40% - Accent5 12 2" xfId="567"/>
    <cellStyle name="40% - Accent5 13" xfId="568"/>
    <cellStyle name="40% - Accent5 13 2" xfId="569"/>
    <cellStyle name="40% - Accent5 14" xfId="570"/>
    <cellStyle name="40% - Accent5 14 2" xfId="571"/>
    <cellStyle name="40% - Accent5 15" xfId="572"/>
    <cellStyle name="40% - Accent5 15 2" xfId="573"/>
    <cellStyle name="40% - Accent5 16" xfId="574"/>
    <cellStyle name="40% - Accent5 16 2" xfId="575"/>
    <cellStyle name="40% - Accent5 17" xfId="576"/>
    <cellStyle name="40% - Accent5 17 2" xfId="577"/>
    <cellStyle name="40% - Accent5 18" xfId="578"/>
    <cellStyle name="40% - Accent5 18 2" xfId="579"/>
    <cellStyle name="40% - Accent5 19" xfId="580"/>
    <cellStyle name="40% - Accent5 19 2" xfId="581"/>
    <cellStyle name="40% - Accent5 2" xfId="582"/>
    <cellStyle name="40% - Accent5 2 2" xfId="583"/>
    <cellStyle name="40% - Accent5 2 3" xfId="584"/>
    <cellStyle name="40% - Accent5 2 3 2" xfId="585"/>
    <cellStyle name="40% - Accent5 2 4" xfId="1724"/>
    <cellStyle name="40% - Accent5 20" xfId="586"/>
    <cellStyle name="40% - Accent5 20 2" xfId="587"/>
    <cellStyle name="40% - Accent5 21" xfId="588"/>
    <cellStyle name="40% - Accent5 22" xfId="589"/>
    <cellStyle name="40% - Accent5 22 2" xfId="590"/>
    <cellStyle name="40% - Accent5 23" xfId="591"/>
    <cellStyle name="40% - Accent5 24" xfId="592"/>
    <cellStyle name="40% - Accent5 25" xfId="593"/>
    <cellStyle name="40% - Accent5 26" xfId="1725"/>
    <cellStyle name="40% - Accent5 27" xfId="1726"/>
    <cellStyle name="40% - Accent5 3" xfId="594"/>
    <cellStyle name="40% - Accent5 3 2" xfId="595"/>
    <cellStyle name="40% - Accent5 3 3" xfId="596"/>
    <cellStyle name="40% - Accent5 3 3 2" xfId="597"/>
    <cellStyle name="40% - Accent5 4" xfId="598"/>
    <cellStyle name="40% - Accent5 4 2" xfId="599"/>
    <cellStyle name="40% - Accent5 4 2 2" xfId="600"/>
    <cellStyle name="40% - Accent5 4 3" xfId="601"/>
    <cellStyle name="40% - Accent5 5" xfId="602"/>
    <cellStyle name="40% - Accent5 5 2" xfId="603"/>
    <cellStyle name="40% - Accent5 6" xfId="604"/>
    <cellStyle name="40% - Accent5 6 2" xfId="605"/>
    <cellStyle name="40% - Accent5 7" xfId="606"/>
    <cellStyle name="40% - Accent5 7 2" xfId="607"/>
    <cellStyle name="40% - Accent5 8" xfId="608"/>
    <cellStyle name="40% - Accent5 8 2" xfId="609"/>
    <cellStyle name="40% - Accent5 9" xfId="610"/>
    <cellStyle name="40% - Accent5 9 2" xfId="611"/>
    <cellStyle name="40% - Accent6 10" xfId="612"/>
    <cellStyle name="40% - Accent6 10 2" xfId="613"/>
    <cellStyle name="40% - Accent6 11" xfId="614"/>
    <cellStyle name="40% - Accent6 11 2" xfId="615"/>
    <cellStyle name="40% - Accent6 12" xfId="616"/>
    <cellStyle name="40% - Accent6 12 2" xfId="617"/>
    <cellStyle name="40% - Accent6 13" xfId="618"/>
    <cellStyle name="40% - Accent6 13 2" xfId="619"/>
    <cellStyle name="40% - Accent6 14" xfId="620"/>
    <cellStyle name="40% - Accent6 14 2" xfId="621"/>
    <cellStyle name="40% - Accent6 15" xfId="622"/>
    <cellStyle name="40% - Accent6 15 2" xfId="623"/>
    <cellStyle name="40% - Accent6 16" xfId="624"/>
    <cellStyle name="40% - Accent6 16 2" xfId="625"/>
    <cellStyle name="40% - Accent6 17" xfId="626"/>
    <cellStyle name="40% - Accent6 17 2" xfId="627"/>
    <cellStyle name="40% - Accent6 18" xfId="628"/>
    <cellStyle name="40% - Accent6 18 2" xfId="629"/>
    <cellStyle name="40% - Accent6 19" xfId="630"/>
    <cellStyle name="40% - Accent6 19 2" xfId="631"/>
    <cellStyle name="40% - Accent6 2" xfId="632"/>
    <cellStyle name="40% - Accent6 2 2" xfId="633"/>
    <cellStyle name="40% - Accent6 2 3" xfId="634"/>
    <cellStyle name="40% - Accent6 2 3 2" xfId="635"/>
    <cellStyle name="40% - Accent6 2 4" xfId="1727"/>
    <cellStyle name="40% - Accent6 20" xfId="636"/>
    <cellStyle name="40% - Accent6 20 2" xfId="637"/>
    <cellStyle name="40% - Accent6 21" xfId="638"/>
    <cellStyle name="40% - Accent6 22" xfId="639"/>
    <cellStyle name="40% - Accent6 22 2" xfId="640"/>
    <cellStyle name="40% - Accent6 23" xfId="641"/>
    <cellStyle name="40% - Accent6 24" xfId="642"/>
    <cellStyle name="40% - Accent6 25" xfId="643"/>
    <cellStyle name="40% - Accent6 26" xfId="1728"/>
    <cellStyle name="40% - Accent6 27" xfId="1729"/>
    <cellStyle name="40% - Accent6 3" xfId="644"/>
    <cellStyle name="40% - Accent6 3 2" xfId="645"/>
    <cellStyle name="40% - Accent6 3 3" xfId="646"/>
    <cellStyle name="40% - Accent6 3 3 2" xfId="647"/>
    <cellStyle name="40% - Accent6 4" xfId="648"/>
    <cellStyle name="40% - Accent6 4 2" xfId="649"/>
    <cellStyle name="40% - Accent6 4 2 2" xfId="650"/>
    <cellStyle name="40% - Accent6 4 3" xfId="651"/>
    <cellStyle name="40% - Accent6 5" xfId="652"/>
    <cellStyle name="40% - Accent6 5 2" xfId="653"/>
    <cellStyle name="40% - Accent6 6" xfId="654"/>
    <cellStyle name="40% - Accent6 6 2" xfId="655"/>
    <cellStyle name="40% - Accent6 7" xfId="656"/>
    <cellStyle name="40% - Accent6 7 2" xfId="657"/>
    <cellStyle name="40% - Accent6 8" xfId="658"/>
    <cellStyle name="40% - Accent6 8 2" xfId="659"/>
    <cellStyle name="40% - Accent6 9" xfId="660"/>
    <cellStyle name="40% - Accent6 9 2" xfId="661"/>
    <cellStyle name="60% - Accent1 10" xfId="662"/>
    <cellStyle name="60% - Accent1 11" xfId="1730"/>
    <cellStyle name="60% - Accent1 12" xfId="1731"/>
    <cellStyle name="60% - Accent1 13" xfId="1732"/>
    <cellStyle name="60% - Accent1 2" xfId="663"/>
    <cellStyle name="60% - Accent1 2 2" xfId="664"/>
    <cellStyle name="60% - Accent1 3" xfId="665"/>
    <cellStyle name="60% - Accent1 4" xfId="666"/>
    <cellStyle name="60% - Accent1 5" xfId="667"/>
    <cellStyle name="60% - Accent1 6" xfId="668"/>
    <cellStyle name="60% - Accent1 7" xfId="669"/>
    <cellStyle name="60% - Accent1 8" xfId="670"/>
    <cellStyle name="60% - Accent1 9" xfId="671"/>
    <cellStyle name="60% - Accent2 10" xfId="672"/>
    <cellStyle name="60% - Accent2 11" xfId="1733"/>
    <cellStyle name="60% - Accent2 12" xfId="1734"/>
    <cellStyle name="60% - Accent2 13" xfId="1735"/>
    <cellStyle name="60% - Accent2 2" xfId="673"/>
    <cellStyle name="60% - Accent2 2 2" xfId="674"/>
    <cellStyle name="60% - Accent2 3" xfId="675"/>
    <cellStyle name="60% - Accent2 4" xfId="676"/>
    <cellStyle name="60% - Accent2 5" xfId="677"/>
    <cellStyle name="60% - Accent2 6" xfId="678"/>
    <cellStyle name="60% - Accent2 7" xfId="679"/>
    <cellStyle name="60% - Accent2 8" xfId="680"/>
    <cellStyle name="60% - Accent2 9" xfId="681"/>
    <cellStyle name="60% - Accent3 10" xfId="682"/>
    <cellStyle name="60% - Accent3 11" xfId="1736"/>
    <cellStyle name="60% - Accent3 12" xfId="1737"/>
    <cellStyle name="60% - Accent3 13" xfId="1738"/>
    <cellStyle name="60% - Accent3 2" xfId="683"/>
    <cellStyle name="60% - Accent3 2 2" xfId="684"/>
    <cellStyle name="60% - Accent3 3" xfId="685"/>
    <cellStyle name="60% - Accent3 4" xfId="686"/>
    <cellStyle name="60% - Accent3 5" xfId="687"/>
    <cellStyle name="60% - Accent3 6" xfId="688"/>
    <cellStyle name="60% - Accent3 7" xfId="689"/>
    <cellStyle name="60% - Accent3 8" xfId="690"/>
    <cellStyle name="60% - Accent3 9" xfId="691"/>
    <cellStyle name="60% - Accent4 10" xfId="692"/>
    <cellStyle name="60% - Accent4 11" xfId="1739"/>
    <cellStyle name="60% - Accent4 12" xfId="1740"/>
    <cellStyle name="60% - Accent4 13" xfId="1741"/>
    <cellStyle name="60% - Accent4 2" xfId="693"/>
    <cellStyle name="60% - Accent4 2 2" xfId="694"/>
    <cellStyle name="60% - Accent4 3" xfId="695"/>
    <cellStyle name="60% - Accent4 4" xfId="696"/>
    <cellStyle name="60% - Accent4 5" xfId="697"/>
    <cellStyle name="60% - Accent4 6" xfId="698"/>
    <cellStyle name="60% - Accent4 7" xfId="699"/>
    <cellStyle name="60% - Accent4 8" xfId="700"/>
    <cellStyle name="60% - Accent4 9" xfId="701"/>
    <cellStyle name="60% - Accent5 10" xfId="702"/>
    <cellStyle name="60% - Accent5 11" xfId="1742"/>
    <cellStyle name="60% - Accent5 12" xfId="1743"/>
    <cellStyle name="60% - Accent5 13" xfId="1744"/>
    <cellStyle name="60% - Accent5 2" xfId="703"/>
    <cellStyle name="60% - Accent5 2 2" xfId="704"/>
    <cellStyle name="60% - Accent5 3" xfId="705"/>
    <cellStyle name="60% - Accent5 4" xfId="706"/>
    <cellStyle name="60% - Accent5 5" xfId="707"/>
    <cellStyle name="60% - Accent5 6" xfId="708"/>
    <cellStyle name="60% - Accent5 7" xfId="709"/>
    <cellStyle name="60% - Accent5 8" xfId="710"/>
    <cellStyle name="60% - Accent5 9" xfId="711"/>
    <cellStyle name="60% - Accent6 10" xfId="712"/>
    <cellStyle name="60% - Accent6 11" xfId="1745"/>
    <cellStyle name="60% - Accent6 12" xfId="1746"/>
    <cellStyle name="60% - Accent6 13" xfId="1747"/>
    <cellStyle name="60% - Accent6 2" xfId="713"/>
    <cellStyle name="60% - Accent6 2 2" xfId="714"/>
    <cellStyle name="60% - Accent6 3" xfId="715"/>
    <cellStyle name="60% - Accent6 4" xfId="716"/>
    <cellStyle name="60% - Accent6 5" xfId="717"/>
    <cellStyle name="60% - Accent6 6" xfId="718"/>
    <cellStyle name="60% - Accent6 7" xfId="719"/>
    <cellStyle name="60% - Accent6 8" xfId="720"/>
    <cellStyle name="60% - Accent6 9" xfId="721"/>
    <cellStyle name="Accent1 - 20%" xfId="722"/>
    <cellStyle name="Accent1 - 40%" xfId="723"/>
    <cellStyle name="Accent1 - 60%" xfId="724"/>
    <cellStyle name="Accent1 10" xfId="725"/>
    <cellStyle name="Accent1 11" xfId="726"/>
    <cellStyle name="Accent1 12" xfId="727"/>
    <cellStyle name="Accent1 13" xfId="728"/>
    <cellStyle name="Accent1 14" xfId="729"/>
    <cellStyle name="Accent1 15" xfId="730"/>
    <cellStyle name="Accent1 16" xfId="731"/>
    <cellStyle name="Accent1 17" xfId="732"/>
    <cellStyle name="Accent1 18" xfId="733"/>
    <cellStyle name="Accent1 19" xfId="734"/>
    <cellStyle name="Accent1 2" xfId="735"/>
    <cellStyle name="Accent1 2 2" xfId="736"/>
    <cellStyle name="Accent1 20" xfId="737"/>
    <cellStyle name="Accent1 21" xfId="738"/>
    <cellStyle name="Accent1 22" xfId="739"/>
    <cellStyle name="Accent1 23" xfId="740"/>
    <cellStyle name="Accent1 24" xfId="741"/>
    <cellStyle name="Accent1 25" xfId="742"/>
    <cellStyle name="Accent1 26" xfId="743"/>
    <cellStyle name="Accent1 27" xfId="744"/>
    <cellStyle name="Accent1 28" xfId="745"/>
    <cellStyle name="Accent1 29" xfId="746"/>
    <cellStyle name="Accent1 3" xfId="747"/>
    <cellStyle name="Accent1 30" xfId="748"/>
    <cellStyle name="Accent1 31" xfId="749"/>
    <cellStyle name="Accent1 32" xfId="750"/>
    <cellStyle name="Accent1 33" xfId="751"/>
    <cellStyle name="Accent1 34" xfId="752"/>
    <cellStyle name="Accent1 35" xfId="753"/>
    <cellStyle name="Accent1 36" xfId="754"/>
    <cellStyle name="Accent1 37" xfId="755"/>
    <cellStyle name="Accent1 38" xfId="756"/>
    <cellStyle name="Accent1 39" xfId="757"/>
    <cellStyle name="Accent1 4" xfId="758"/>
    <cellStyle name="Accent1 40" xfId="759"/>
    <cellStyle name="Accent1 41" xfId="760"/>
    <cellStyle name="Accent1 42" xfId="761"/>
    <cellStyle name="Accent1 43" xfId="762"/>
    <cellStyle name="Accent1 44" xfId="1748"/>
    <cellStyle name="Accent1 45" xfId="1749"/>
    <cellStyle name="Accent1 46" xfId="1750"/>
    <cellStyle name="Accent1 47" xfId="1751"/>
    <cellStyle name="Accent1 48" xfId="1752"/>
    <cellStyle name="Accent1 49" xfId="1753"/>
    <cellStyle name="Accent1 5" xfId="763"/>
    <cellStyle name="Accent1 50" xfId="1754"/>
    <cellStyle name="Accent1 51" xfId="1755"/>
    <cellStyle name="Accent1 52" xfId="1756"/>
    <cellStyle name="Accent1 53" xfId="1757"/>
    <cellStyle name="Accent1 54" xfId="1758"/>
    <cellStyle name="Accent1 55" xfId="1759"/>
    <cellStyle name="Accent1 56" xfId="1760"/>
    <cellStyle name="Accent1 57" xfId="1761"/>
    <cellStyle name="Accent1 58" xfId="1762"/>
    <cellStyle name="Accent1 59" xfId="1763"/>
    <cellStyle name="Accent1 6" xfId="764"/>
    <cellStyle name="Accent1 60" xfId="1764"/>
    <cellStyle name="Accent1 61" xfId="1765"/>
    <cellStyle name="Accent1 62" xfId="1766"/>
    <cellStyle name="Accent1 63" xfId="1767"/>
    <cellStyle name="Accent1 64" xfId="1768"/>
    <cellStyle name="Accent1 65" xfId="1769"/>
    <cellStyle name="Accent1 66" xfId="1770"/>
    <cellStyle name="Accent1 67" xfId="1771"/>
    <cellStyle name="Accent1 68" xfId="1772"/>
    <cellStyle name="Accent1 69" xfId="1773"/>
    <cellStyle name="Accent1 7" xfId="765"/>
    <cellStyle name="Accent1 70" xfId="1774"/>
    <cellStyle name="Accent1 71" xfId="1775"/>
    <cellStyle name="Accent1 72" xfId="1776"/>
    <cellStyle name="Accent1 73" xfId="1777"/>
    <cellStyle name="Accent1 74" xfId="1778"/>
    <cellStyle name="Accent1 75" xfId="1779"/>
    <cellStyle name="Accent1 76" xfId="1780"/>
    <cellStyle name="Accent1 77" xfId="1781"/>
    <cellStyle name="Accent1 78" xfId="1782"/>
    <cellStyle name="Accent1 79" xfId="1783"/>
    <cellStyle name="Accent1 8" xfId="766"/>
    <cellStyle name="Accent1 80" xfId="1784"/>
    <cellStyle name="Accent1 81" xfId="1785"/>
    <cellStyle name="Accent1 82" xfId="1786"/>
    <cellStyle name="Accent1 83" xfId="1787"/>
    <cellStyle name="Accent1 84" xfId="1788"/>
    <cellStyle name="Accent1 9" xfId="767"/>
    <cellStyle name="Accent2 - 20%" xfId="768"/>
    <cellStyle name="Accent2 - 40%" xfId="769"/>
    <cellStyle name="Accent2 - 60%" xfId="770"/>
    <cellStyle name="Accent2 10" xfId="771"/>
    <cellStyle name="Accent2 11" xfId="772"/>
    <cellStyle name="Accent2 12" xfId="773"/>
    <cellStyle name="Accent2 13" xfId="774"/>
    <cellStyle name="Accent2 14" xfId="775"/>
    <cellStyle name="Accent2 15" xfId="776"/>
    <cellStyle name="Accent2 16" xfId="777"/>
    <cellStyle name="Accent2 17" xfId="778"/>
    <cellStyle name="Accent2 18" xfId="779"/>
    <cellStyle name="Accent2 19" xfId="780"/>
    <cellStyle name="Accent2 2" xfId="781"/>
    <cellStyle name="Accent2 2 2" xfId="782"/>
    <cellStyle name="Accent2 20" xfId="783"/>
    <cellStyle name="Accent2 21" xfId="784"/>
    <cellStyle name="Accent2 22" xfId="785"/>
    <cellStyle name="Accent2 23" xfId="786"/>
    <cellStyle name="Accent2 24" xfId="787"/>
    <cellStyle name="Accent2 25" xfId="788"/>
    <cellStyle name="Accent2 26" xfId="789"/>
    <cellStyle name="Accent2 27" xfId="790"/>
    <cellStyle name="Accent2 28" xfId="791"/>
    <cellStyle name="Accent2 29" xfId="792"/>
    <cellStyle name="Accent2 3" xfId="793"/>
    <cellStyle name="Accent2 30" xfId="794"/>
    <cellStyle name="Accent2 31" xfId="795"/>
    <cellStyle name="Accent2 32" xfId="796"/>
    <cellStyle name="Accent2 33" xfId="797"/>
    <cellStyle name="Accent2 34" xfId="798"/>
    <cellStyle name="Accent2 35" xfId="799"/>
    <cellStyle name="Accent2 36" xfId="800"/>
    <cellStyle name="Accent2 37" xfId="801"/>
    <cellStyle name="Accent2 38" xfId="802"/>
    <cellStyle name="Accent2 39" xfId="803"/>
    <cellStyle name="Accent2 4" xfId="804"/>
    <cellStyle name="Accent2 40" xfId="805"/>
    <cellStyle name="Accent2 41" xfId="806"/>
    <cellStyle name="Accent2 42" xfId="807"/>
    <cellStyle name="Accent2 43" xfId="808"/>
    <cellStyle name="Accent2 44" xfId="1789"/>
    <cellStyle name="Accent2 45" xfId="1790"/>
    <cellStyle name="Accent2 46" xfId="1791"/>
    <cellStyle name="Accent2 47" xfId="1792"/>
    <cellStyle name="Accent2 48" xfId="1793"/>
    <cellStyle name="Accent2 49" xfId="1794"/>
    <cellStyle name="Accent2 5" xfId="809"/>
    <cellStyle name="Accent2 50" xfId="1795"/>
    <cellStyle name="Accent2 51" xfId="1796"/>
    <cellStyle name="Accent2 52" xfId="1797"/>
    <cellStyle name="Accent2 53" xfId="1798"/>
    <cellStyle name="Accent2 54" xfId="1799"/>
    <cellStyle name="Accent2 55" xfId="1800"/>
    <cellStyle name="Accent2 56" xfId="1801"/>
    <cellStyle name="Accent2 57" xfId="1802"/>
    <cellStyle name="Accent2 58" xfId="1803"/>
    <cellStyle name="Accent2 59" xfId="1804"/>
    <cellStyle name="Accent2 6" xfId="810"/>
    <cellStyle name="Accent2 60" xfId="1805"/>
    <cellStyle name="Accent2 61" xfId="1806"/>
    <cellStyle name="Accent2 62" xfId="1807"/>
    <cellStyle name="Accent2 63" xfId="1808"/>
    <cellStyle name="Accent2 64" xfId="1809"/>
    <cellStyle name="Accent2 65" xfId="1810"/>
    <cellStyle name="Accent2 66" xfId="1811"/>
    <cellStyle name="Accent2 67" xfId="1812"/>
    <cellStyle name="Accent2 68" xfId="1813"/>
    <cellStyle name="Accent2 69" xfId="1814"/>
    <cellStyle name="Accent2 7" xfId="811"/>
    <cellStyle name="Accent2 70" xfId="1815"/>
    <cellStyle name="Accent2 71" xfId="1816"/>
    <cellStyle name="Accent2 72" xfId="1817"/>
    <cellStyle name="Accent2 73" xfId="1818"/>
    <cellStyle name="Accent2 74" xfId="1819"/>
    <cellStyle name="Accent2 75" xfId="1820"/>
    <cellStyle name="Accent2 76" xfId="1821"/>
    <cellStyle name="Accent2 77" xfId="1822"/>
    <cellStyle name="Accent2 78" xfId="1823"/>
    <cellStyle name="Accent2 79" xfId="1824"/>
    <cellStyle name="Accent2 8" xfId="812"/>
    <cellStyle name="Accent2 80" xfId="1825"/>
    <cellStyle name="Accent2 81" xfId="1826"/>
    <cellStyle name="Accent2 82" xfId="1827"/>
    <cellStyle name="Accent2 83" xfId="1828"/>
    <cellStyle name="Accent2 84" xfId="1829"/>
    <cellStyle name="Accent2 9" xfId="813"/>
    <cellStyle name="Accent3 - 20%" xfId="814"/>
    <cellStyle name="Accent3 - 40%" xfId="815"/>
    <cellStyle name="Accent3 - 60%" xfId="816"/>
    <cellStyle name="Accent3 10" xfId="817"/>
    <cellStyle name="Accent3 11" xfId="818"/>
    <cellStyle name="Accent3 12" xfId="819"/>
    <cellStyle name="Accent3 13" xfId="820"/>
    <cellStyle name="Accent3 14" xfId="821"/>
    <cellStyle name="Accent3 15" xfId="822"/>
    <cellStyle name="Accent3 16" xfId="823"/>
    <cellStyle name="Accent3 17" xfId="824"/>
    <cellStyle name="Accent3 18" xfId="825"/>
    <cellStyle name="Accent3 19" xfId="826"/>
    <cellStyle name="Accent3 2" xfId="827"/>
    <cellStyle name="Accent3 2 2" xfId="828"/>
    <cellStyle name="Accent3 20" xfId="829"/>
    <cellStyle name="Accent3 21" xfId="830"/>
    <cellStyle name="Accent3 22" xfId="831"/>
    <cellStyle name="Accent3 23" xfId="832"/>
    <cellStyle name="Accent3 24" xfId="833"/>
    <cellStyle name="Accent3 25" xfId="834"/>
    <cellStyle name="Accent3 26" xfId="835"/>
    <cellStyle name="Accent3 27" xfId="836"/>
    <cellStyle name="Accent3 28" xfId="837"/>
    <cellStyle name="Accent3 29" xfId="838"/>
    <cellStyle name="Accent3 3" xfId="839"/>
    <cellStyle name="Accent3 30" xfId="840"/>
    <cellStyle name="Accent3 31" xfId="841"/>
    <cellStyle name="Accent3 32" xfId="842"/>
    <cellStyle name="Accent3 33" xfId="843"/>
    <cellStyle name="Accent3 34" xfId="844"/>
    <cellStyle name="Accent3 35" xfId="845"/>
    <cellStyle name="Accent3 36" xfId="846"/>
    <cellStyle name="Accent3 37" xfId="847"/>
    <cellStyle name="Accent3 38" xfId="848"/>
    <cellStyle name="Accent3 39" xfId="849"/>
    <cellStyle name="Accent3 4" xfId="850"/>
    <cellStyle name="Accent3 40" xfId="851"/>
    <cellStyle name="Accent3 41" xfId="852"/>
    <cellStyle name="Accent3 42" xfId="853"/>
    <cellStyle name="Accent3 43" xfId="854"/>
    <cellStyle name="Accent3 44" xfId="1830"/>
    <cellStyle name="Accent3 45" xfId="1831"/>
    <cellStyle name="Accent3 46" xfId="1832"/>
    <cellStyle name="Accent3 47" xfId="1833"/>
    <cellStyle name="Accent3 48" xfId="1834"/>
    <cellStyle name="Accent3 49" xfId="1835"/>
    <cellStyle name="Accent3 5" xfId="855"/>
    <cellStyle name="Accent3 50" xfId="1836"/>
    <cellStyle name="Accent3 51" xfId="1837"/>
    <cellStyle name="Accent3 52" xfId="1838"/>
    <cellStyle name="Accent3 53" xfId="1839"/>
    <cellStyle name="Accent3 54" xfId="1840"/>
    <cellStyle name="Accent3 55" xfId="1841"/>
    <cellStyle name="Accent3 56" xfId="1842"/>
    <cellStyle name="Accent3 57" xfId="1843"/>
    <cellStyle name="Accent3 58" xfId="1844"/>
    <cellStyle name="Accent3 59" xfId="1845"/>
    <cellStyle name="Accent3 6" xfId="856"/>
    <cellStyle name="Accent3 60" xfId="1846"/>
    <cellStyle name="Accent3 61" xfId="1847"/>
    <cellStyle name="Accent3 62" xfId="1848"/>
    <cellStyle name="Accent3 63" xfId="1849"/>
    <cellStyle name="Accent3 64" xfId="1850"/>
    <cellStyle name="Accent3 65" xfId="1851"/>
    <cellStyle name="Accent3 66" xfId="1852"/>
    <cellStyle name="Accent3 67" xfId="1853"/>
    <cellStyle name="Accent3 68" xfId="1854"/>
    <cellStyle name="Accent3 69" xfId="1855"/>
    <cellStyle name="Accent3 7" xfId="857"/>
    <cellStyle name="Accent3 70" xfId="1856"/>
    <cellStyle name="Accent3 71" xfId="1857"/>
    <cellStyle name="Accent3 72" xfId="1858"/>
    <cellStyle name="Accent3 73" xfId="1859"/>
    <cellStyle name="Accent3 74" xfId="1860"/>
    <cellStyle name="Accent3 75" xfId="1861"/>
    <cellStyle name="Accent3 76" xfId="1862"/>
    <cellStyle name="Accent3 77" xfId="1863"/>
    <cellStyle name="Accent3 78" xfId="1864"/>
    <cellStyle name="Accent3 79" xfId="1865"/>
    <cellStyle name="Accent3 8" xfId="858"/>
    <cellStyle name="Accent3 80" xfId="1866"/>
    <cellStyle name="Accent3 81" xfId="1867"/>
    <cellStyle name="Accent3 82" xfId="1868"/>
    <cellStyle name="Accent3 83" xfId="1869"/>
    <cellStyle name="Accent3 84" xfId="1870"/>
    <cellStyle name="Accent3 9" xfId="859"/>
    <cellStyle name="Accent4 - 20%" xfId="860"/>
    <cellStyle name="Accent4 - 40%" xfId="861"/>
    <cellStyle name="Accent4 - 60%" xfId="862"/>
    <cellStyle name="Accent4 10" xfId="863"/>
    <cellStyle name="Accent4 11" xfId="864"/>
    <cellStyle name="Accent4 12" xfId="865"/>
    <cellStyle name="Accent4 13" xfId="866"/>
    <cellStyle name="Accent4 14" xfId="867"/>
    <cellStyle name="Accent4 15" xfId="868"/>
    <cellStyle name="Accent4 16" xfId="869"/>
    <cellStyle name="Accent4 17" xfId="870"/>
    <cellStyle name="Accent4 18" xfId="871"/>
    <cellStyle name="Accent4 19" xfId="872"/>
    <cellStyle name="Accent4 2" xfId="873"/>
    <cellStyle name="Accent4 2 2" xfId="874"/>
    <cellStyle name="Accent4 20" xfId="875"/>
    <cellStyle name="Accent4 21" xfId="876"/>
    <cellStyle name="Accent4 22" xfId="877"/>
    <cellStyle name="Accent4 23" xfId="878"/>
    <cellStyle name="Accent4 24" xfId="879"/>
    <cellStyle name="Accent4 25" xfId="880"/>
    <cellStyle name="Accent4 26" xfId="881"/>
    <cellStyle name="Accent4 27" xfId="882"/>
    <cellStyle name="Accent4 28" xfId="883"/>
    <cellStyle name="Accent4 29" xfId="884"/>
    <cellStyle name="Accent4 3" xfId="885"/>
    <cellStyle name="Accent4 30" xfId="886"/>
    <cellStyle name="Accent4 31" xfId="887"/>
    <cellStyle name="Accent4 32" xfId="888"/>
    <cellStyle name="Accent4 33" xfId="889"/>
    <cellStyle name="Accent4 34" xfId="890"/>
    <cellStyle name="Accent4 35" xfId="891"/>
    <cellStyle name="Accent4 36" xfId="892"/>
    <cellStyle name="Accent4 37" xfId="893"/>
    <cellStyle name="Accent4 38" xfId="894"/>
    <cellStyle name="Accent4 39" xfId="895"/>
    <cellStyle name="Accent4 4" xfId="896"/>
    <cellStyle name="Accent4 40" xfId="897"/>
    <cellStyle name="Accent4 41" xfId="898"/>
    <cellStyle name="Accent4 42" xfId="899"/>
    <cellStyle name="Accent4 43" xfId="900"/>
    <cellStyle name="Accent4 44" xfId="1871"/>
    <cellStyle name="Accent4 45" xfId="1872"/>
    <cellStyle name="Accent4 46" xfId="1873"/>
    <cellStyle name="Accent4 47" xfId="1874"/>
    <cellStyle name="Accent4 48" xfId="1875"/>
    <cellStyle name="Accent4 49" xfId="1876"/>
    <cellStyle name="Accent4 5" xfId="901"/>
    <cellStyle name="Accent4 50" xfId="1877"/>
    <cellStyle name="Accent4 51" xfId="1878"/>
    <cellStyle name="Accent4 52" xfId="1879"/>
    <cellStyle name="Accent4 53" xfId="1880"/>
    <cellStyle name="Accent4 54" xfId="1881"/>
    <cellStyle name="Accent4 55" xfId="1882"/>
    <cellStyle name="Accent4 56" xfId="1883"/>
    <cellStyle name="Accent4 57" xfId="1884"/>
    <cellStyle name="Accent4 58" xfId="1885"/>
    <cellStyle name="Accent4 59" xfId="1886"/>
    <cellStyle name="Accent4 6" xfId="902"/>
    <cellStyle name="Accent4 60" xfId="1887"/>
    <cellStyle name="Accent4 61" xfId="1888"/>
    <cellStyle name="Accent4 62" xfId="1889"/>
    <cellStyle name="Accent4 63" xfId="1890"/>
    <cellStyle name="Accent4 64" xfId="1891"/>
    <cellStyle name="Accent4 65" xfId="1892"/>
    <cellStyle name="Accent4 66" xfId="1893"/>
    <cellStyle name="Accent4 67" xfId="1894"/>
    <cellStyle name="Accent4 68" xfId="1895"/>
    <cellStyle name="Accent4 69" xfId="1896"/>
    <cellStyle name="Accent4 7" xfId="903"/>
    <cellStyle name="Accent4 70" xfId="1897"/>
    <cellStyle name="Accent4 71" xfId="1898"/>
    <cellStyle name="Accent4 72" xfId="1899"/>
    <cellStyle name="Accent4 73" xfId="1900"/>
    <cellStyle name="Accent4 74" xfId="1901"/>
    <cellStyle name="Accent4 75" xfId="1902"/>
    <cellStyle name="Accent4 76" xfId="1903"/>
    <cellStyle name="Accent4 77" xfId="1904"/>
    <cellStyle name="Accent4 78" xfId="1905"/>
    <cellStyle name="Accent4 79" xfId="1906"/>
    <cellStyle name="Accent4 8" xfId="904"/>
    <cellStyle name="Accent4 80" xfId="1907"/>
    <cellStyle name="Accent4 81" xfId="1908"/>
    <cellStyle name="Accent4 82" xfId="1909"/>
    <cellStyle name="Accent4 83" xfId="1910"/>
    <cellStyle name="Accent4 84" xfId="1911"/>
    <cellStyle name="Accent4 9" xfId="905"/>
    <cellStyle name="Accent5 - 20%" xfId="906"/>
    <cellStyle name="Accent5 - 40%" xfId="907"/>
    <cellStyle name="Accent5 - 60%" xfId="908"/>
    <cellStyle name="Accent5 10" xfId="909"/>
    <cellStyle name="Accent5 11" xfId="910"/>
    <cellStyle name="Accent5 12" xfId="911"/>
    <cellStyle name="Accent5 13" xfId="912"/>
    <cellStyle name="Accent5 14" xfId="913"/>
    <cellStyle name="Accent5 15" xfId="914"/>
    <cellStyle name="Accent5 16" xfId="915"/>
    <cellStyle name="Accent5 17" xfId="916"/>
    <cellStyle name="Accent5 18" xfId="917"/>
    <cellStyle name="Accent5 19" xfId="918"/>
    <cellStyle name="Accent5 2" xfId="919"/>
    <cellStyle name="Accent5 2 2" xfId="920"/>
    <cellStyle name="Accent5 20" xfId="921"/>
    <cellStyle name="Accent5 21" xfId="922"/>
    <cellStyle name="Accent5 22" xfId="923"/>
    <cellStyle name="Accent5 23" xfId="924"/>
    <cellStyle name="Accent5 24" xfId="925"/>
    <cellStyle name="Accent5 25" xfId="926"/>
    <cellStyle name="Accent5 26" xfId="927"/>
    <cellStyle name="Accent5 27" xfId="928"/>
    <cellStyle name="Accent5 28" xfId="929"/>
    <cellStyle name="Accent5 29" xfId="930"/>
    <cellStyle name="Accent5 3" xfId="931"/>
    <cellStyle name="Accent5 30" xfId="932"/>
    <cellStyle name="Accent5 31" xfId="933"/>
    <cellStyle name="Accent5 32" xfId="934"/>
    <cellStyle name="Accent5 33" xfId="935"/>
    <cellStyle name="Accent5 34" xfId="936"/>
    <cellStyle name="Accent5 35" xfId="937"/>
    <cellStyle name="Accent5 36" xfId="938"/>
    <cellStyle name="Accent5 37" xfId="939"/>
    <cellStyle name="Accent5 38" xfId="940"/>
    <cellStyle name="Accent5 39" xfId="941"/>
    <cellStyle name="Accent5 4" xfId="942"/>
    <cellStyle name="Accent5 40" xfId="943"/>
    <cellStyle name="Accent5 41" xfId="944"/>
    <cellStyle name="Accent5 42" xfId="945"/>
    <cellStyle name="Accent5 43" xfId="946"/>
    <cellStyle name="Accent5 44" xfId="1912"/>
    <cellStyle name="Accent5 45" xfId="1913"/>
    <cellStyle name="Accent5 46" xfId="1914"/>
    <cellStyle name="Accent5 47" xfId="1915"/>
    <cellStyle name="Accent5 48" xfId="1916"/>
    <cellStyle name="Accent5 49" xfId="1917"/>
    <cellStyle name="Accent5 5" xfId="947"/>
    <cellStyle name="Accent5 50" xfId="1918"/>
    <cellStyle name="Accent5 51" xfId="1919"/>
    <cellStyle name="Accent5 52" xfId="1920"/>
    <cellStyle name="Accent5 53" xfId="1921"/>
    <cellStyle name="Accent5 54" xfId="1922"/>
    <cellStyle name="Accent5 55" xfId="1923"/>
    <cellStyle name="Accent5 56" xfId="1924"/>
    <cellStyle name="Accent5 57" xfId="1925"/>
    <cellStyle name="Accent5 58" xfId="1926"/>
    <cellStyle name="Accent5 59" xfId="1927"/>
    <cellStyle name="Accent5 6" xfId="948"/>
    <cellStyle name="Accent5 60" xfId="1928"/>
    <cellStyle name="Accent5 61" xfId="1929"/>
    <cellStyle name="Accent5 62" xfId="1930"/>
    <cellStyle name="Accent5 63" xfId="1931"/>
    <cellStyle name="Accent5 64" xfId="1932"/>
    <cellStyle name="Accent5 65" xfId="1933"/>
    <cellStyle name="Accent5 66" xfId="1934"/>
    <cellStyle name="Accent5 67" xfId="1935"/>
    <cellStyle name="Accent5 68" xfId="1936"/>
    <cellStyle name="Accent5 69" xfId="1937"/>
    <cellStyle name="Accent5 7" xfId="949"/>
    <cellStyle name="Accent5 70" xfId="1938"/>
    <cellStyle name="Accent5 71" xfId="1939"/>
    <cellStyle name="Accent5 72" xfId="1940"/>
    <cellStyle name="Accent5 73" xfId="1941"/>
    <cellStyle name="Accent5 74" xfId="1942"/>
    <cellStyle name="Accent5 75" xfId="1943"/>
    <cellStyle name="Accent5 76" xfId="1944"/>
    <cellStyle name="Accent5 77" xfId="1945"/>
    <cellStyle name="Accent5 78" xfId="1946"/>
    <cellStyle name="Accent5 79" xfId="1947"/>
    <cellStyle name="Accent5 8" xfId="950"/>
    <cellStyle name="Accent5 80" xfId="1948"/>
    <cellStyle name="Accent5 81" xfId="1949"/>
    <cellStyle name="Accent5 82" xfId="1950"/>
    <cellStyle name="Accent5 83" xfId="1951"/>
    <cellStyle name="Accent5 84" xfId="1952"/>
    <cellStyle name="Accent5 9" xfId="951"/>
    <cellStyle name="Accent6 - 20%" xfId="952"/>
    <cellStyle name="Accent6 - 40%" xfId="953"/>
    <cellStyle name="Accent6 - 60%" xfId="954"/>
    <cellStyle name="Accent6 10" xfId="955"/>
    <cellStyle name="Accent6 11" xfId="956"/>
    <cellStyle name="Accent6 12" xfId="957"/>
    <cellStyle name="Accent6 13" xfId="958"/>
    <cellStyle name="Accent6 14" xfId="959"/>
    <cellStyle name="Accent6 15" xfId="960"/>
    <cellStyle name="Accent6 16" xfId="961"/>
    <cellStyle name="Accent6 17" xfId="962"/>
    <cellStyle name="Accent6 18" xfId="963"/>
    <cellStyle name="Accent6 19" xfId="964"/>
    <cellStyle name="Accent6 2" xfId="965"/>
    <cellStyle name="Accent6 2 2" xfId="966"/>
    <cellStyle name="Accent6 20" xfId="967"/>
    <cellStyle name="Accent6 21" xfId="968"/>
    <cellStyle name="Accent6 22" xfId="969"/>
    <cellStyle name="Accent6 23" xfId="970"/>
    <cellStyle name="Accent6 24" xfId="971"/>
    <cellStyle name="Accent6 25" xfId="972"/>
    <cellStyle name="Accent6 26" xfId="973"/>
    <cellStyle name="Accent6 27" xfId="974"/>
    <cellStyle name="Accent6 28" xfId="975"/>
    <cellStyle name="Accent6 29" xfId="976"/>
    <cellStyle name="Accent6 3" xfId="977"/>
    <cellStyle name="Accent6 30" xfId="978"/>
    <cellStyle name="Accent6 31" xfId="979"/>
    <cellStyle name="Accent6 32" xfId="980"/>
    <cellStyle name="Accent6 33" xfId="981"/>
    <cellStyle name="Accent6 34" xfId="982"/>
    <cellStyle name="Accent6 35" xfId="983"/>
    <cellStyle name="Accent6 36" xfId="984"/>
    <cellStyle name="Accent6 37" xfId="985"/>
    <cellStyle name="Accent6 38" xfId="986"/>
    <cellStyle name="Accent6 39" xfId="987"/>
    <cellStyle name="Accent6 4" xfId="988"/>
    <cellStyle name="Accent6 40" xfId="989"/>
    <cellStyle name="Accent6 41" xfId="990"/>
    <cellStyle name="Accent6 42" xfId="991"/>
    <cellStyle name="Accent6 43" xfId="992"/>
    <cellStyle name="Accent6 44" xfId="1953"/>
    <cellStyle name="Accent6 45" xfId="1954"/>
    <cellStyle name="Accent6 46" xfId="1955"/>
    <cellStyle name="Accent6 47" xfId="1956"/>
    <cellStyle name="Accent6 48" xfId="1957"/>
    <cellStyle name="Accent6 49" xfId="1958"/>
    <cellStyle name="Accent6 5" xfId="993"/>
    <cellStyle name="Accent6 50" xfId="1959"/>
    <cellStyle name="Accent6 51" xfId="1960"/>
    <cellStyle name="Accent6 52" xfId="1961"/>
    <cellStyle name="Accent6 53" xfId="1962"/>
    <cellStyle name="Accent6 54" xfId="1963"/>
    <cellStyle name="Accent6 55" xfId="1964"/>
    <cellStyle name="Accent6 56" xfId="1965"/>
    <cellStyle name="Accent6 57" xfId="1966"/>
    <cellStyle name="Accent6 58" xfId="1967"/>
    <cellStyle name="Accent6 59" xfId="1968"/>
    <cellStyle name="Accent6 6" xfId="994"/>
    <cellStyle name="Accent6 60" xfId="1969"/>
    <cellStyle name="Accent6 61" xfId="1970"/>
    <cellStyle name="Accent6 62" xfId="1971"/>
    <cellStyle name="Accent6 63" xfId="1972"/>
    <cellStyle name="Accent6 64" xfId="1973"/>
    <cellStyle name="Accent6 65" xfId="1974"/>
    <cellStyle name="Accent6 66" xfId="1975"/>
    <cellStyle name="Accent6 67" xfId="1976"/>
    <cellStyle name="Accent6 68" xfId="1977"/>
    <cellStyle name="Accent6 69" xfId="1978"/>
    <cellStyle name="Accent6 7" xfId="995"/>
    <cellStyle name="Accent6 70" xfId="1979"/>
    <cellStyle name="Accent6 71" xfId="1980"/>
    <cellStyle name="Accent6 72" xfId="1981"/>
    <cellStyle name="Accent6 73" xfId="1982"/>
    <cellStyle name="Accent6 74" xfId="1983"/>
    <cellStyle name="Accent6 75" xfId="1984"/>
    <cellStyle name="Accent6 76" xfId="1985"/>
    <cellStyle name="Accent6 77" xfId="1986"/>
    <cellStyle name="Accent6 78" xfId="1987"/>
    <cellStyle name="Accent6 79" xfId="1988"/>
    <cellStyle name="Accent6 8" xfId="996"/>
    <cellStyle name="Accent6 80" xfId="1989"/>
    <cellStyle name="Accent6 81" xfId="1990"/>
    <cellStyle name="Accent6 82" xfId="1991"/>
    <cellStyle name="Accent6 83" xfId="1992"/>
    <cellStyle name="Accent6 84" xfId="1993"/>
    <cellStyle name="Accent6 9" xfId="997"/>
    <cellStyle name="Bad 10" xfId="998"/>
    <cellStyle name="Bad 11" xfId="1994"/>
    <cellStyle name="Bad 12" xfId="1995"/>
    <cellStyle name="Bad 13" xfId="1996"/>
    <cellStyle name="Bad 2" xfId="999"/>
    <cellStyle name="Bad 2 2" xfId="1000"/>
    <cellStyle name="Bad 3" xfId="1001"/>
    <cellStyle name="Bad 4" xfId="1002"/>
    <cellStyle name="Bad 5" xfId="1003"/>
    <cellStyle name="Bad 6" xfId="1004"/>
    <cellStyle name="Bad 7" xfId="1005"/>
    <cellStyle name="Bad 8" xfId="1006"/>
    <cellStyle name="Bad 9" xfId="1007"/>
    <cellStyle name="blank" xfId="1008"/>
    <cellStyle name="Calc Currency (0)" xfId="1009"/>
    <cellStyle name="Calculation 10" xfId="1010"/>
    <cellStyle name="Calculation 11" xfId="1997"/>
    <cellStyle name="Calculation 12" xfId="1998"/>
    <cellStyle name="Calculation 13" xfId="1999"/>
    <cellStyle name="Calculation 2" xfId="1011"/>
    <cellStyle name="Calculation 2 2" xfId="1012"/>
    <cellStyle name="Calculation 3" xfId="1013"/>
    <cellStyle name="Calculation 4" xfId="1014"/>
    <cellStyle name="Calculation 5" xfId="1015"/>
    <cellStyle name="Calculation 6" xfId="1016"/>
    <cellStyle name="Calculation 7" xfId="1017"/>
    <cellStyle name="Calculation 8" xfId="1018"/>
    <cellStyle name="Calculation 9" xfId="1019"/>
    <cellStyle name="Check Cell 10" xfId="1020"/>
    <cellStyle name="Check Cell 11" xfId="2000"/>
    <cellStyle name="Check Cell 12" xfId="2001"/>
    <cellStyle name="Check Cell 13" xfId="2002"/>
    <cellStyle name="Check Cell 2" xfId="1021"/>
    <cellStyle name="Check Cell 2 2" xfId="1022"/>
    <cellStyle name="Check Cell 3" xfId="1023"/>
    <cellStyle name="Check Cell 4" xfId="1024"/>
    <cellStyle name="Check Cell 5" xfId="1025"/>
    <cellStyle name="Check Cell 6" xfId="1026"/>
    <cellStyle name="Check Cell 7" xfId="1027"/>
    <cellStyle name="Check Cell 8" xfId="1028"/>
    <cellStyle name="Check Cell 9" xfId="1029"/>
    <cellStyle name="CheckCell" xfId="1030"/>
    <cellStyle name="Comma" xfId="1" builtinId="3"/>
    <cellStyle name="Comma 10" xfId="1031"/>
    <cellStyle name="Comma 11" xfId="1032"/>
    <cellStyle name="Comma 12" xfId="1033"/>
    <cellStyle name="Comma 13" xfId="1034"/>
    <cellStyle name="Comma 13 2" xfId="1035"/>
    <cellStyle name="Comma 14" xfId="1036"/>
    <cellStyle name="Comma 14 2" xfId="1037"/>
    <cellStyle name="Comma 15" xfId="1038"/>
    <cellStyle name="Comma 16" xfId="1039"/>
    <cellStyle name="Comma 2" xfId="1040"/>
    <cellStyle name="Comma 2 2" xfId="1041"/>
    <cellStyle name="Comma 2 3" xfId="1042"/>
    <cellStyle name="Comma 2 4" xfId="1043"/>
    <cellStyle name="Comma 2 5" xfId="1044"/>
    <cellStyle name="Comma 2 5 2" xfId="1045"/>
    <cellStyle name="Comma 3" xfId="1046"/>
    <cellStyle name="Comma 3 2" xfId="1047"/>
    <cellStyle name="Comma 3 3" xfId="1048"/>
    <cellStyle name="Comma 3 3 2" xfId="1049"/>
    <cellStyle name="Comma 3 4" xfId="1050"/>
    <cellStyle name="Comma 3 4 2" xfId="1051"/>
    <cellStyle name="Comma 4" xfId="1052"/>
    <cellStyle name="Comma 4 2" xfId="1053"/>
    <cellStyle name="Comma 4 3" xfId="1054"/>
    <cellStyle name="Comma 4 3 2" xfId="1055"/>
    <cellStyle name="Comma 5" xfId="1056"/>
    <cellStyle name="Comma 5 2" xfId="1057"/>
    <cellStyle name="Comma 5 3" xfId="1058"/>
    <cellStyle name="Comma 5 3 2" xfId="1059"/>
    <cellStyle name="Comma 6" xfId="1060"/>
    <cellStyle name="Comma 6 2" xfId="1061"/>
    <cellStyle name="Comma 6 3" xfId="1062"/>
    <cellStyle name="Comma 6 3 2" xfId="1063"/>
    <cellStyle name="Comma 7" xfId="1064"/>
    <cellStyle name="Comma 7 2" xfId="2003"/>
    <cellStyle name="Comma 8" xfId="1065"/>
    <cellStyle name="Comma 8 2" xfId="2004"/>
    <cellStyle name="Comma 9" xfId="1066"/>
    <cellStyle name="Comma0" xfId="1067"/>
    <cellStyle name="Comma0 - Style2" xfId="1068"/>
    <cellStyle name="Comma0 - Style4" xfId="1069"/>
    <cellStyle name="Comma0 - Style5" xfId="1070"/>
    <cellStyle name="Comma0_00COS Ind Allocators" xfId="1071"/>
    <cellStyle name="Comma1 - Style1" xfId="1072"/>
    <cellStyle name="Copied" xfId="1073"/>
    <cellStyle name="COST1" xfId="1074"/>
    <cellStyle name="Curren - Style1" xfId="1075"/>
    <cellStyle name="Curren - Style2" xfId="1076"/>
    <cellStyle name="Curren - Style5" xfId="1077"/>
    <cellStyle name="Curren - Style6" xfId="1078"/>
    <cellStyle name="Currency 10" xfId="1079"/>
    <cellStyle name="Currency 11" xfId="1080"/>
    <cellStyle name="Currency 11 2" xfId="1081"/>
    <cellStyle name="Currency 12" xfId="1082"/>
    <cellStyle name="Currency 2" xfId="1083"/>
    <cellStyle name="Currency 2 2" xfId="1084"/>
    <cellStyle name="Currency 2 3" xfId="1085"/>
    <cellStyle name="Currency 3" xfId="1086"/>
    <cellStyle name="Currency 4" xfId="1087"/>
    <cellStyle name="Currency 5" xfId="1088"/>
    <cellStyle name="Currency 6" xfId="1089"/>
    <cellStyle name="Currency 7" xfId="1090"/>
    <cellStyle name="Currency 8" xfId="1091"/>
    <cellStyle name="Currency 9" xfId="1092"/>
    <cellStyle name="Currency0" xfId="1093"/>
    <cellStyle name="Date" xfId="1094"/>
    <cellStyle name="Emphasis 1" xfId="1095"/>
    <cellStyle name="Emphasis 2" xfId="1096"/>
    <cellStyle name="Emphasis 3" xfId="1097"/>
    <cellStyle name="Entered" xfId="1098"/>
    <cellStyle name="Entered 2" xfId="1099"/>
    <cellStyle name="Explanatory Text 10" xfId="1100"/>
    <cellStyle name="Explanatory Text 11" xfId="2005"/>
    <cellStyle name="Explanatory Text 12" xfId="2006"/>
    <cellStyle name="Explanatory Text 13" xfId="2007"/>
    <cellStyle name="Explanatory Text 2" xfId="1101"/>
    <cellStyle name="Explanatory Text 2 2" xfId="1102"/>
    <cellStyle name="Explanatory Text 3" xfId="1103"/>
    <cellStyle name="Explanatory Text 4" xfId="1104"/>
    <cellStyle name="Explanatory Text 5" xfId="1105"/>
    <cellStyle name="Explanatory Text 6" xfId="1106"/>
    <cellStyle name="Explanatory Text 7" xfId="1107"/>
    <cellStyle name="Explanatory Text 8" xfId="1108"/>
    <cellStyle name="Explanatory Text 9" xfId="1109"/>
    <cellStyle name="Fixed" xfId="1110"/>
    <cellStyle name="Fixed3 - Style3" xfId="1111"/>
    <cellStyle name="Good 10" xfId="1112"/>
    <cellStyle name="Good 11" xfId="2008"/>
    <cellStyle name="Good 12" xfId="2009"/>
    <cellStyle name="Good 13" xfId="2010"/>
    <cellStyle name="Good 2" xfId="1113"/>
    <cellStyle name="Good 2 2" xfId="1114"/>
    <cellStyle name="Good 3" xfId="1115"/>
    <cellStyle name="Good 4" xfId="1116"/>
    <cellStyle name="Good 5" xfId="1117"/>
    <cellStyle name="Good 6" xfId="1118"/>
    <cellStyle name="Good 7" xfId="1119"/>
    <cellStyle name="Good 8" xfId="1120"/>
    <cellStyle name="Good 9" xfId="1121"/>
    <cellStyle name="Grey" xfId="1122"/>
    <cellStyle name="Grey 2" xfId="1123"/>
    <cellStyle name="Header" xfId="1124"/>
    <cellStyle name="Header1" xfId="1125"/>
    <cellStyle name="Header2" xfId="1126"/>
    <cellStyle name="Heading" xfId="1127"/>
    <cellStyle name="Heading 1 10" xfId="1128"/>
    <cellStyle name="Heading 1 11" xfId="2011"/>
    <cellStyle name="Heading 1 12" xfId="2012"/>
    <cellStyle name="Heading 1 13" xfId="2013"/>
    <cellStyle name="Heading 1 2" xfId="1129"/>
    <cellStyle name="Heading 1 2 2" xfId="1130"/>
    <cellStyle name="Heading 1 3" xfId="1131"/>
    <cellStyle name="Heading 1 4" xfId="1132"/>
    <cellStyle name="Heading 1 5" xfId="1133"/>
    <cellStyle name="Heading 1 6" xfId="1134"/>
    <cellStyle name="Heading 1 7" xfId="1135"/>
    <cellStyle name="Heading 1 8" xfId="1136"/>
    <cellStyle name="Heading 1 9" xfId="1137"/>
    <cellStyle name="Heading 2 10" xfId="1138"/>
    <cellStyle name="Heading 2 11" xfId="2014"/>
    <cellStyle name="Heading 2 12" xfId="2015"/>
    <cellStyle name="Heading 2 13" xfId="2016"/>
    <cellStyle name="Heading 2 2" xfId="1139"/>
    <cellStyle name="Heading 2 2 2" xfId="1140"/>
    <cellStyle name="Heading 2 3" xfId="1141"/>
    <cellStyle name="Heading 2 4" xfId="1142"/>
    <cellStyle name="Heading 2 5" xfId="1143"/>
    <cellStyle name="Heading 2 6" xfId="1144"/>
    <cellStyle name="Heading 2 7" xfId="1145"/>
    <cellStyle name="Heading 2 8" xfId="1146"/>
    <cellStyle name="Heading 2 9" xfId="1147"/>
    <cellStyle name="Heading 3 10" xfId="1148"/>
    <cellStyle name="Heading 3 11" xfId="2017"/>
    <cellStyle name="Heading 3 12" xfId="2018"/>
    <cellStyle name="Heading 3 13" xfId="2019"/>
    <cellStyle name="Heading 3 2" xfId="1149"/>
    <cellStyle name="Heading 3 2 2" xfId="1150"/>
    <cellStyle name="Heading 3 3" xfId="1151"/>
    <cellStyle name="Heading 3 4" xfId="1152"/>
    <cellStyle name="Heading 3 5" xfId="1153"/>
    <cellStyle name="Heading 3 6" xfId="1154"/>
    <cellStyle name="Heading 3 7" xfId="1155"/>
    <cellStyle name="Heading 3 8" xfId="1156"/>
    <cellStyle name="Heading 3 9" xfId="1157"/>
    <cellStyle name="Heading 4 10" xfId="1158"/>
    <cellStyle name="Heading 4 11" xfId="2020"/>
    <cellStyle name="Heading 4 12" xfId="2021"/>
    <cellStyle name="Heading 4 13" xfId="2022"/>
    <cellStyle name="Heading 4 2" xfId="1159"/>
    <cellStyle name="Heading 4 2 2" xfId="1160"/>
    <cellStyle name="Heading 4 3" xfId="1161"/>
    <cellStyle name="Heading 4 4" xfId="1162"/>
    <cellStyle name="Heading 4 5" xfId="1163"/>
    <cellStyle name="Heading 4 6" xfId="1164"/>
    <cellStyle name="Heading 4 7" xfId="1165"/>
    <cellStyle name="Heading 4 8" xfId="1166"/>
    <cellStyle name="Heading 4 9" xfId="1167"/>
    <cellStyle name="Heading1" xfId="1168"/>
    <cellStyle name="Heading2" xfId="1169"/>
    <cellStyle name="Input [yellow]" xfId="1170"/>
    <cellStyle name="Input [yellow] 2" xfId="1171"/>
    <cellStyle name="Input 10" xfId="1172"/>
    <cellStyle name="Input 11" xfId="1173"/>
    <cellStyle name="Input 12" xfId="1174"/>
    <cellStyle name="Input 13" xfId="1175"/>
    <cellStyle name="Input 14" xfId="1176"/>
    <cellStyle name="Input 15" xfId="1177"/>
    <cellStyle name="Input 16" xfId="1178"/>
    <cellStyle name="Input 17" xfId="1179"/>
    <cellStyle name="Input 18" xfId="1180"/>
    <cellStyle name="Input 19" xfId="1181"/>
    <cellStyle name="Input 2" xfId="1182"/>
    <cellStyle name="Input 2 2" xfId="1183"/>
    <cellStyle name="Input 20" xfId="1184"/>
    <cellStyle name="Input 21" xfId="1185"/>
    <cellStyle name="Input 22" xfId="1186"/>
    <cellStyle name="Input 23" xfId="1187"/>
    <cellStyle name="Input 24" xfId="1188"/>
    <cellStyle name="Input 25" xfId="1189"/>
    <cellStyle name="Input 26" xfId="1190"/>
    <cellStyle name="Input 27" xfId="1191"/>
    <cellStyle name="Input 28" xfId="1192"/>
    <cellStyle name="Input 29" xfId="1193"/>
    <cellStyle name="Input 3" xfId="1194"/>
    <cellStyle name="Input 30" xfId="1195"/>
    <cellStyle name="Input 31" xfId="1196"/>
    <cellStyle name="Input 32" xfId="1197"/>
    <cellStyle name="Input 33" xfId="1198"/>
    <cellStyle name="Input 34" xfId="1199"/>
    <cellStyle name="Input 35" xfId="1200"/>
    <cellStyle name="Input 36" xfId="1201"/>
    <cellStyle name="Input 37" xfId="1202"/>
    <cellStyle name="Input 38" xfId="1203"/>
    <cellStyle name="Input 39" xfId="1204"/>
    <cellStyle name="Input 4" xfId="1205"/>
    <cellStyle name="Input 40" xfId="1206"/>
    <cellStyle name="Input 41" xfId="1207"/>
    <cellStyle name="Input 42" xfId="1208"/>
    <cellStyle name="Input 43" xfId="1209"/>
    <cellStyle name="Input 44" xfId="2023"/>
    <cellStyle name="Input 45" xfId="2024"/>
    <cellStyle name="Input 46" xfId="2025"/>
    <cellStyle name="Input 47" xfId="2026"/>
    <cellStyle name="Input 48" xfId="2027"/>
    <cellStyle name="Input 49" xfId="2028"/>
    <cellStyle name="Input 5" xfId="1210"/>
    <cellStyle name="Input 50" xfId="2029"/>
    <cellStyle name="Input 51" xfId="2030"/>
    <cellStyle name="Input 52" xfId="2031"/>
    <cellStyle name="Input 53" xfId="2032"/>
    <cellStyle name="Input 54" xfId="2033"/>
    <cellStyle name="Input 55" xfId="2034"/>
    <cellStyle name="Input 56" xfId="2035"/>
    <cellStyle name="Input 57" xfId="2036"/>
    <cellStyle name="Input 58" xfId="2037"/>
    <cellStyle name="Input 59" xfId="2038"/>
    <cellStyle name="Input 6" xfId="1211"/>
    <cellStyle name="Input 60" xfId="2039"/>
    <cellStyle name="Input 61" xfId="2040"/>
    <cellStyle name="Input 62" xfId="2041"/>
    <cellStyle name="Input 63" xfId="2042"/>
    <cellStyle name="Input 64" xfId="2043"/>
    <cellStyle name="Input 65" xfId="2044"/>
    <cellStyle name="Input 66" xfId="2045"/>
    <cellStyle name="Input 67" xfId="2046"/>
    <cellStyle name="Input 68" xfId="2047"/>
    <cellStyle name="Input 69" xfId="2048"/>
    <cellStyle name="Input 7" xfId="1212"/>
    <cellStyle name="Input 70" xfId="2049"/>
    <cellStyle name="Input 71" xfId="2050"/>
    <cellStyle name="Input 72" xfId="2051"/>
    <cellStyle name="Input 73" xfId="2052"/>
    <cellStyle name="Input 74" xfId="2053"/>
    <cellStyle name="Input 75" xfId="2054"/>
    <cellStyle name="Input 76" xfId="2055"/>
    <cellStyle name="Input 77" xfId="2056"/>
    <cellStyle name="Input 78" xfId="2057"/>
    <cellStyle name="Input 79" xfId="2058"/>
    <cellStyle name="Input 8" xfId="1213"/>
    <cellStyle name="Input 80" xfId="2059"/>
    <cellStyle name="Input 81" xfId="2060"/>
    <cellStyle name="Input 82" xfId="2061"/>
    <cellStyle name="Input 83" xfId="2062"/>
    <cellStyle name="Input 84" xfId="2063"/>
    <cellStyle name="Input 9" xfId="1214"/>
    <cellStyle name="Input Cells" xfId="1215"/>
    <cellStyle name="Input Cells Percent" xfId="1216"/>
    <cellStyle name="Lines" xfId="1217"/>
    <cellStyle name="LINKED" xfId="1218"/>
    <cellStyle name="Linked Cell 10" xfId="1219"/>
    <cellStyle name="Linked Cell 11" xfId="2064"/>
    <cellStyle name="Linked Cell 12" xfId="2065"/>
    <cellStyle name="Linked Cell 13" xfId="2066"/>
    <cellStyle name="Linked Cell 2" xfId="1220"/>
    <cellStyle name="Linked Cell 2 2" xfId="1221"/>
    <cellStyle name="Linked Cell 3" xfId="1222"/>
    <cellStyle name="Linked Cell 4" xfId="1223"/>
    <cellStyle name="Linked Cell 5" xfId="1224"/>
    <cellStyle name="Linked Cell 6" xfId="1225"/>
    <cellStyle name="Linked Cell 7" xfId="1226"/>
    <cellStyle name="Linked Cell 8" xfId="1227"/>
    <cellStyle name="Linked Cell 9" xfId="1228"/>
    <cellStyle name="modified border" xfId="1229"/>
    <cellStyle name="modified border 2" xfId="1230"/>
    <cellStyle name="modified border1" xfId="1231"/>
    <cellStyle name="modified border1 2" xfId="1232"/>
    <cellStyle name="Neutral 10" xfId="1233"/>
    <cellStyle name="Neutral 11" xfId="2067"/>
    <cellStyle name="Neutral 12" xfId="2068"/>
    <cellStyle name="Neutral 13" xfId="2069"/>
    <cellStyle name="Neutral 2" xfId="1234"/>
    <cellStyle name="Neutral 2 2" xfId="1235"/>
    <cellStyle name="Neutral 3" xfId="1236"/>
    <cellStyle name="Neutral 4" xfId="1237"/>
    <cellStyle name="Neutral 5" xfId="1238"/>
    <cellStyle name="Neutral 6" xfId="1239"/>
    <cellStyle name="Neutral 7" xfId="1240"/>
    <cellStyle name="Neutral 8" xfId="1241"/>
    <cellStyle name="Neutral 9" xfId="1242"/>
    <cellStyle name="no dec" xfId="1243"/>
    <cellStyle name="Normal" xfId="0" builtinId="0"/>
    <cellStyle name="Normal - Style1" xfId="1244"/>
    <cellStyle name="Normal - Style1 2" xfId="1245"/>
    <cellStyle name="Normal - Style1 3" xfId="1246"/>
    <cellStyle name="Normal 10" xfId="1247"/>
    <cellStyle name="Normal 10 2" xfId="1248"/>
    <cellStyle name="Normal 10 3" xfId="1249"/>
    <cellStyle name="Normal 10 3 2" xfId="1250"/>
    <cellStyle name="Normal 11" xfId="1251"/>
    <cellStyle name="Normal 11 2" xfId="1252"/>
    <cellStyle name="Normal 11 3" xfId="1253"/>
    <cellStyle name="Normal 11 3 2" xfId="1254"/>
    <cellStyle name="Normal 12" xfId="1255"/>
    <cellStyle name="Normal 12 2" xfId="1256"/>
    <cellStyle name="Normal 12 3" xfId="1257"/>
    <cellStyle name="Normal 12 3 2" xfId="1258"/>
    <cellStyle name="Normal 13" xfId="1259"/>
    <cellStyle name="Normal 13 2" xfId="1260"/>
    <cellStyle name="Normal 13 3" xfId="1261"/>
    <cellStyle name="Normal 13 3 2" xfId="1262"/>
    <cellStyle name="Normal 14" xfId="1263"/>
    <cellStyle name="Normal 14 2" xfId="1264"/>
    <cellStyle name="Normal 14 2 2" xfId="1265"/>
    <cellStyle name="Normal 14 3" xfId="1266"/>
    <cellStyle name="Normal 15" xfId="1267"/>
    <cellStyle name="Normal 15 2" xfId="1268"/>
    <cellStyle name="Normal 15 2 2" xfId="1269"/>
    <cellStyle name="Normal 16" xfId="1270"/>
    <cellStyle name="Normal 16 2" xfId="1271"/>
    <cellStyle name="Normal 16 3" xfId="1272"/>
    <cellStyle name="Normal 17" xfId="1273"/>
    <cellStyle name="Normal 17 2" xfId="1274"/>
    <cellStyle name="Normal 17 2 2" xfId="1275"/>
    <cellStyle name="Normal 17 3" xfId="1276"/>
    <cellStyle name="Normal 18" xfId="1277"/>
    <cellStyle name="Normal 18 2" xfId="1278"/>
    <cellStyle name="Normal 18 2 2" xfId="1279"/>
    <cellStyle name="Normal 18 3" xfId="1280"/>
    <cellStyle name="Normal 19" xfId="1281"/>
    <cellStyle name="Normal 19 2" xfId="1282"/>
    <cellStyle name="Normal 2" xfId="1283"/>
    <cellStyle name="Normal 2 10" xfId="1284"/>
    <cellStyle name="Normal 2 10 2" xfId="1285"/>
    <cellStyle name="Normal 2 11" xfId="1286"/>
    <cellStyle name="Normal 2 2" xfId="1287"/>
    <cellStyle name="Normal 2 2 2" xfId="1288"/>
    <cellStyle name="Normal 2 2 3" xfId="1289"/>
    <cellStyle name="Normal 2 2 4" xfId="1290"/>
    <cellStyle name="Normal 2 2 4 2" xfId="1291"/>
    <cellStyle name="Normal 2 3" xfId="1292"/>
    <cellStyle name="Normal 2 4" xfId="1293"/>
    <cellStyle name="Normal 2 5" xfId="1294"/>
    <cellStyle name="Normal 2 6" xfId="1295"/>
    <cellStyle name="Normal 2 7" xfId="1296"/>
    <cellStyle name="Normal 2 8" xfId="1297"/>
    <cellStyle name="Normal 2 8 2" xfId="1298"/>
    <cellStyle name="Normal 2 8 2 2" xfId="1299"/>
    <cellStyle name="Normal 2 8 3" xfId="1300"/>
    <cellStyle name="Normal 2 9" xfId="1301"/>
    <cellStyle name="Normal 2 9 2" xfId="1302"/>
    <cellStyle name="Normal 2_Allocation Method - Working File" xfId="2070"/>
    <cellStyle name="Normal 20" xfId="1303"/>
    <cellStyle name="Normal 20 2" xfId="1304"/>
    <cellStyle name="Normal 21" xfId="1305"/>
    <cellStyle name="Normal 21 2" xfId="1306"/>
    <cellStyle name="Normal 22" xfId="1307"/>
    <cellStyle name="Normal 22 2" xfId="1308"/>
    <cellStyle name="Normal 23" xfId="1309"/>
    <cellStyle name="Normal 23 2" xfId="1310"/>
    <cellStyle name="Normal 24" xfId="1311"/>
    <cellStyle name="Normal 24 2" xfId="1312"/>
    <cellStyle name="Normal 25" xfId="1313"/>
    <cellStyle name="Normal 25 2" xfId="1314"/>
    <cellStyle name="Normal 26" xfId="1315"/>
    <cellStyle name="Normal 26 2" xfId="1316"/>
    <cellStyle name="Normal 27" xfId="1317"/>
    <cellStyle name="Normal 27 2" xfId="1318"/>
    <cellStyle name="Normal 28" xfId="1319"/>
    <cellStyle name="Normal 28 2" xfId="1320"/>
    <cellStyle name="Normal 29" xfId="1321"/>
    <cellStyle name="Normal 29 2" xfId="1322"/>
    <cellStyle name="Normal 3" xfId="1323"/>
    <cellStyle name="Normal 3 2" xfId="1324"/>
    <cellStyle name="Normal 3 3" xfId="1325"/>
    <cellStyle name="Normal 3 4" xfId="1326"/>
    <cellStyle name="Normal 3 5" xfId="1327"/>
    <cellStyle name="Normal 3 6" xfId="1328"/>
    <cellStyle name="Normal 3 7" xfId="1329"/>
    <cellStyle name="Normal 3 7 2" xfId="1330"/>
    <cellStyle name="Normal 3_Net Classified Plant" xfId="1331"/>
    <cellStyle name="Normal 30" xfId="1332"/>
    <cellStyle name="Normal 30 2" xfId="1333"/>
    <cellStyle name="Normal 31" xfId="1334"/>
    <cellStyle name="Normal 31 2" xfId="1335"/>
    <cellStyle name="Normal 32" xfId="1336"/>
    <cellStyle name="Normal 32 2" xfId="1337"/>
    <cellStyle name="Normal 32 2 2" xfId="1338"/>
    <cellStyle name="Normal 32 3" xfId="1339"/>
    <cellStyle name="Normal 33" xfId="1340"/>
    <cellStyle name="Normal 33 2" xfId="1341"/>
    <cellStyle name="Normal 34" xfId="1342"/>
    <cellStyle name="Normal 34 2" xfId="1343"/>
    <cellStyle name="Normal 35" xfId="1344"/>
    <cellStyle name="Normal 35 2" xfId="1345"/>
    <cellStyle name="Normal 36" xfId="1346"/>
    <cellStyle name="Normal 36 2" xfId="1347"/>
    <cellStyle name="Normal 37" xfId="1348"/>
    <cellStyle name="Normal 37 2" xfId="1349"/>
    <cellStyle name="Normal 38" xfId="1350"/>
    <cellStyle name="Normal 38 2" xfId="1351"/>
    <cellStyle name="Normal 39" xfId="1352"/>
    <cellStyle name="Normal 39 2" xfId="1353"/>
    <cellStyle name="Normal 4" xfId="1354"/>
    <cellStyle name="Normal 4 2" xfId="1355"/>
    <cellStyle name="Normal 4 3" xfId="1356"/>
    <cellStyle name="Normal 4 4" xfId="1357"/>
    <cellStyle name="Normal 4 4 2" xfId="1358"/>
    <cellStyle name="Normal 4 5" xfId="1359"/>
    <cellStyle name="Normal 4 5 2" xfId="1360"/>
    <cellStyle name="Normal 4 6" xfId="1361"/>
    <cellStyle name="Normal 4 7" xfId="1362"/>
    <cellStyle name="Normal 4 7 2" xfId="1363"/>
    <cellStyle name="Normal 40" xfId="1364"/>
    <cellStyle name="Normal 40 2" xfId="1365"/>
    <cellStyle name="Normal 41" xfId="1366"/>
    <cellStyle name="Normal 41 2" xfId="2071"/>
    <cellStyle name="Normal 42" xfId="1367"/>
    <cellStyle name="Normal 42 2" xfId="1368"/>
    <cellStyle name="Normal 43" xfId="1369"/>
    <cellStyle name="Normal 43 2" xfId="1370"/>
    <cellStyle name="Normal 44" xfId="1371"/>
    <cellStyle name="Normal 44 2" xfId="1372"/>
    <cellStyle name="Normal 45" xfId="1373"/>
    <cellStyle name="Normal 45 2" xfId="1374"/>
    <cellStyle name="Normal 46" xfId="1375"/>
    <cellStyle name="Normal 46 2" xfId="1376"/>
    <cellStyle name="Normal 47" xfId="1377"/>
    <cellStyle name="Normal 47 2" xfId="2072"/>
    <cellStyle name="Normal 48" xfId="1378"/>
    <cellStyle name="Normal 48 2" xfId="2073"/>
    <cellStyle name="Normal 49" xfId="1379"/>
    <cellStyle name="Normal 49 2" xfId="2074"/>
    <cellStyle name="Normal 5" xfId="1380"/>
    <cellStyle name="Normal 5 2" xfId="1381"/>
    <cellStyle name="Normal 5 2 2" xfId="1382"/>
    <cellStyle name="Normal 5 3" xfId="1383"/>
    <cellStyle name="Normal 5 3 2" xfId="1384"/>
    <cellStyle name="Normal 5 4" xfId="1385"/>
    <cellStyle name="Normal 5 4 2" xfId="1386"/>
    <cellStyle name="Normal 5 5" xfId="1387"/>
    <cellStyle name="Normal 5 5 2" xfId="1388"/>
    <cellStyle name="Normal 5 6" xfId="1389"/>
    <cellStyle name="Normal 5 6 2" xfId="1390"/>
    <cellStyle name="Normal 5 7" xfId="1391"/>
    <cellStyle name="Normal 50" xfId="1392"/>
    <cellStyle name="Normal 51" xfId="1393"/>
    <cellStyle name="Normal 52" xfId="1394"/>
    <cellStyle name="Normal 53" xfId="2075"/>
    <cellStyle name="Normal 54" xfId="2076"/>
    <cellStyle name="Normal 55" xfId="2077"/>
    <cellStyle name="Normal 56" xfId="2078"/>
    <cellStyle name="Normal 57" xfId="2079"/>
    <cellStyle name="Normal 58" xfId="2080"/>
    <cellStyle name="Normal 59" xfId="2081"/>
    <cellStyle name="Normal 6" xfId="1395"/>
    <cellStyle name="Normal 6 2" xfId="1396"/>
    <cellStyle name="Normal 6 3" xfId="1397"/>
    <cellStyle name="Normal 6 3 2" xfId="1398"/>
    <cellStyle name="Normal 60" xfId="2082"/>
    <cellStyle name="Normal 61" xfId="2083"/>
    <cellStyle name="Normal 62" xfId="2084"/>
    <cellStyle name="Normal 63" xfId="2085"/>
    <cellStyle name="Normal 64" xfId="2086"/>
    <cellStyle name="Normal 65" xfId="2087"/>
    <cellStyle name="Normal 66" xfId="2088"/>
    <cellStyle name="Normal 67" xfId="2089"/>
    <cellStyle name="Normal 68" xfId="2090"/>
    <cellStyle name="Normal 69" xfId="2091"/>
    <cellStyle name="Normal 7" xfId="1399"/>
    <cellStyle name="Normal 7 2" xfId="1400"/>
    <cellStyle name="Normal 7 3" xfId="1401"/>
    <cellStyle name="Normal 7 3 2" xfId="1402"/>
    <cellStyle name="Normal 70" xfId="2092"/>
    <cellStyle name="Normal 71" xfId="2093"/>
    <cellStyle name="Normal 72" xfId="2094"/>
    <cellStyle name="Normal 73" xfId="2095"/>
    <cellStyle name="Normal 74" xfId="2096"/>
    <cellStyle name="Normal 75" xfId="2097"/>
    <cellStyle name="Normal 76" xfId="2098"/>
    <cellStyle name="Normal 77" xfId="2099"/>
    <cellStyle name="Normal 8" xfId="1403"/>
    <cellStyle name="Normal 8 2" xfId="1404"/>
    <cellStyle name="Normal 8 3" xfId="1405"/>
    <cellStyle name="Normal 8 3 2" xfId="1406"/>
    <cellStyle name="Normal 9" xfId="1407"/>
    <cellStyle name="Normal 9 2" xfId="1408"/>
    <cellStyle name="Normal 9 3" xfId="1409"/>
    <cellStyle name="Normal 9 3 2" xfId="1410"/>
    <cellStyle name="Note 10" xfId="1411"/>
    <cellStyle name="Note 10 2" xfId="1412"/>
    <cellStyle name="Note 10 3" xfId="1413"/>
    <cellStyle name="Note 10 3 2" xfId="1414"/>
    <cellStyle name="Note 11" xfId="1415"/>
    <cellStyle name="Note 11 2" xfId="1416"/>
    <cellStyle name="Note 11 3" xfId="1417"/>
    <cellStyle name="Note 11 3 2" xfId="1418"/>
    <cellStyle name="Note 12" xfId="1419"/>
    <cellStyle name="Note 12 2" xfId="1420"/>
    <cellStyle name="Note 12 3" xfId="1421"/>
    <cellStyle name="Note 12 3 2" xfId="1422"/>
    <cellStyle name="Note 13" xfId="1423"/>
    <cellStyle name="Note 13 2" xfId="1424"/>
    <cellStyle name="Note 13 2 2" xfId="1425"/>
    <cellStyle name="Note 13 3" xfId="1426"/>
    <cellStyle name="Note 14" xfId="1427"/>
    <cellStyle name="Note 14 2" xfId="1428"/>
    <cellStyle name="Note 15" xfId="1429"/>
    <cellStyle name="Note 15 2" xfId="1430"/>
    <cellStyle name="Note 16" xfId="1431"/>
    <cellStyle name="Note 16 2" xfId="1432"/>
    <cellStyle name="Note 17" xfId="1433"/>
    <cellStyle name="Note 17 2" xfId="1434"/>
    <cellStyle name="Note 18" xfId="1435"/>
    <cellStyle name="Note 18 2" xfId="1436"/>
    <cellStyle name="Note 19" xfId="1437"/>
    <cellStyle name="Note 19 2" xfId="1438"/>
    <cellStyle name="Note 2" xfId="1439"/>
    <cellStyle name="Note 2 2" xfId="1440"/>
    <cellStyle name="Note 2 2 2" xfId="1441"/>
    <cellStyle name="Note 2 3" xfId="1442"/>
    <cellStyle name="Note 2 3 2" xfId="1443"/>
    <cellStyle name="Note 2 4" xfId="2100"/>
    <cellStyle name="Note 20" xfId="1444"/>
    <cellStyle name="Note 20 2" xfId="1445"/>
    <cellStyle name="Note 21" xfId="1446"/>
    <cellStyle name="Note 22" xfId="1447"/>
    <cellStyle name="Note 22 2" xfId="1448"/>
    <cellStyle name="Note 23" xfId="1449"/>
    <cellStyle name="Note 24" xfId="1450"/>
    <cellStyle name="Note 25" xfId="2101"/>
    <cellStyle name="Note 26" xfId="2102"/>
    <cellStyle name="Note 27" xfId="2103"/>
    <cellStyle name="Note 28" xfId="2104"/>
    <cellStyle name="Note 3" xfId="1451"/>
    <cellStyle name="Note 3 2" xfId="1452"/>
    <cellStyle name="Note 3 3" xfId="1453"/>
    <cellStyle name="Note 3 3 2" xfId="1454"/>
    <cellStyle name="Note 4" xfId="1455"/>
    <cellStyle name="Note 4 2" xfId="1456"/>
    <cellStyle name="Note 4 3" xfId="1457"/>
    <cellStyle name="Note 4 3 2" xfId="1458"/>
    <cellStyle name="Note 5" xfId="1459"/>
    <cellStyle name="Note 5 2" xfId="1460"/>
    <cellStyle name="Note 5 3" xfId="1461"/>
    <cellStyle name="Note 5 3 2" xfId="1462"/>
    <cellStyle name="Note 6" xfId="1463"/>
    <cellStyle name="Note 6 2" xfId="1464"/>
    <cellStyle name="Note 6 3" xfId="1465"/>
    <cellStyle name="Note 6 3 2" xfId="1466"/>
    <cellStyle name="Note 7" xfId="1467"/>
    <cellStyle name="Note 7 2" xfId="1468"/>
    <cellStyle name="Note 7 3" xfId="1469"/>
    <cellStyle name="Note 7 3 2" xfId="1470"/>
    <cellStyle name="Note 8" xfId="1471"/>
    <cellStyle name="Note 8 2" xfId="1472"/>
    <cellStyle name="Note 8 3" xfId="1473"/>
    <cellStyle name="Note 8 3 2" xfId="1474"/>
    <cellStyle name="Note 9" xfId="1475"/>
    <cellStyle name="Note 9 2" xfId="1476"/>
    <cellStyle name="Note 9 3" xfId="1477"/>
    <cellStyle name="Note 9 3 2" xfId="1478"/>
    <cellStyle name="Output 10" xfId="1479"/>
    <cellStyle name="Output 11" xfId="2105"/>
    <cellStyle name="Output 12" xfId="2106"/>
    <cellStyle name="Output 13" xfId="2107"/>
    <cellStyle name="Output 2" xfId="1480"/>
    <cellStyle name="Output 2 2" xfId="1481"/>
    <cellStyle name="Output 3" xfId="1482"/>
    <cellStyle name="Output 4" xfId="1483"/>
    <cellStyle name="Output 5" xfId="1484"/>
    <cellStyle name="Output 6" xfId="1485"/>
    <cellStyle name="Output 7" xfId="1486"/>
    <cellStyle name="Output 8" xfId="1487"/>
    <cellStyle name="Output 9" xfId="1488"/>
    <cellStyle name="Percen - Style1" xfId="1489"/>
    <cellStyle name="Percen - Style2" xfId="1490"/>
    <cellStyle name="Percen - Style3" xfId="1491"/>
    <cellStyle name="Percent (0)" xfId="1492"/>
    <cellStyle name="Percent [2]" xfId="1493"/>
    <cellStyle name="Percent [2] 2" xfId="1494"/>
    <cellStyle name="Percent 10" xfId="1495"/>
    <cellStyle name="Percent 11" xfId="1496"/>
    <cellStyle name="Percent 2" xfId="1497"/>
    <cellStyle name="Percent 3" xfId="1498"/>
    <cellStyle name="Percent 3 2" xfId="1499"/>
    <cellStyle name="Percent 4" xfId="1500"/>
    <cellStyle name="Percent 5" xfId="1501"/>
    <cellStyle name="Percent 6" xfId="1502"/>
    <cellStyle name="Percent 7" xfId="1503"/>
    <cellStyle name="Percent 8" xfId="1504"/>
    <cellStyle name="Percent 9" xfId="1505"/>
    <cellStyle name="Processing" xfId="1506"/>
    <cellStyle name="PSChar" xfId="1507"/>
    <cellStyle name="PSDate" xfId="1508"/>
    <cellStyle name="PSDec" xfId="1509"/>
    <cellStyle name="PSHeading" xfId="1510"/>
    <cellStyle name="PSInt" xfId="1511"/>
    <cellStyle name="PSSpacer" xfId="1512"/>
    <cellStyle name="purple - Style8" xfId="1513"/>
    <cellStyle name="RED" xfId="1514"/>
    <cellStyle name="Red - Style7" xfId="1515"/>
    <cellStyle name="Report" xfId="1516"/>
    <cellStyle name="Report Bar" xfId="1517"/>
    <cellStyle name="Report Heading" xfId="1518"/>
    <cellStyle name="Report Percent" xfId="1519"/>
    <cellStyle name="Report Unit Cost" xfId="1520"/>
    <cellStyle name="Reports" xfId="1521"/>
    <cellStyle name="Reports Total" xfId="1522"/>
    <cellStyle name="Reports Unit Cost Total" xfId="1523"/>
    <cellStyle name="RevList" xfId="1524"/>
    <cellStyle name="round100" xfId="1525"/>
    <cellStyle name="SAPBEXaggData" xfId="1526"/>
    <cellStyle name="SAPBEXaggData 2" xfId="1527"/>
    <cellStyle name="SAPBEXaggData 3" xfId="1528"/>
    <cellStyle name="SAPBEXaggDataEmph" xfId="1529"/>
    <cellStyle name="SAPBEXaggDataEmph 2" xfId="1530"/>
    <cellStyle name="SAPBEXaggDataEmph 3" xfId="1531"/>
    <cellStyle name="SAPBEXaggItem" xfId="1532"/>
    <cellStyle name="SAPBEXaggItem 2" xfId="1533"/>
    <cellStyle name="SAPBEXaggItem 3" xfId="1534"/>
    <cellStyle name="SAPBEXaggItemX" xfId="1535"/>
    <cellStyle name="SAPBEXaggItemX 2" xfId="1536"/>
    <cellStyle name="SAPBEXaggItemX 3" xfId="1537"/>
    <cellStyle name="SAPBEXchaText" xfId="1538"/>
    <cellStyle name="SAPBEXchaText 2" xfId="1539"/>
    <cellStyle name="SAPBEXchaText 3" xfId="1540"/>
    <cellStyle name="SAPBEXchaText 4" xfId="1541"/>
    <cellStyle name="SAPBEXexcBad7" xfId="1542"/>
    <cellStyle name="SAPBEXexcBad7 2" xfId="1543"/>
    <cellStyle name="SAPBEXexcBad7 3" xfId="1544"/>
    <cellStyle name="SAPBEXexcBad8" xfId="1545"/>
    <cellStyle name="SAPBEXexcBad8 2" xfId="1546"/>
    <cellStyle name="SAPBEXexcBad8 3" xfId="1547"/>
    <cellStyle name="SAPBEXexcBad9" xfId="1548"/>
    <cellStyle name="SAPBEXexcBad9 2" xfId="1549"/>
    <cellStyle name="SAPBEXexcBad9 3" xfId="1550"/>
    <cellStyle name="SAPBEXexcCritical4" xfId="1551"/>
    <cellStyle name="SAPBEXexcCritical4 2" xfId="1552"/>
    <cellStyle name="SAPBEXexcCritical4 3" xfId="1553"/>
    <cellStyle name="SAPBEXexcCritical5" xfId="1554"/>
    <cellStyle name="SAPBEXexcCritical5 2" xfId="1555"/>
    <cellStyle name="SAPBEXexcCritical5 3" xfId="1556"/>
    <cellStyle name="SAPBEXexcCritical6" xfId="1557"/>
    <cellStyle name="SAPBEXexcCritical6 2" xfId="1558"/>
    <cellStyle name="SAPBEXexcCritical6 3" xfId="1559"/>
    <cellStyle name="SAPBEXexcGood1" xfId="1560"/>
    <cellStyle name="SAPBEXexcGood1 2" xfId="1561"/>
    <cellStyle name="SAPBEXexcGood1 3" xfId="1562"/>
    <cellStyle name="SAPBEXexcGood2" xfId="1563"/>
    <cellStyle name="SAPBEXexcGood2 2" xfId="1564"/>
    <cellStyle name="SAPBEXexcGood2 3" xfId="1565"/>
    <cellStyle name="SAPBEXexcGood3" xfId="1566"/>
    <cellStyle name="SAPBEXexcGood3 2" xfId="1567"/>
    <cellStyle name="SAPBEXexcGood3 3" xfId="1568"/>
    <cellStyle name="SAPBEXfilterDrill" xfId="1569"/>
    <cellStyle name="SAPBEXfilterDrill 2" xfId="1570"/>
    <cellStyle name="SAPBEXfilterDrill 3" xfId="1571"/>
    <cellStyle name="SAPBEXfilterItem" xfId="1572"/>
    <cellStyle name="SAPBEXfilterItem 2" xfId="1573"/>
    <cellStyle name="SAPBEXfilterItem 3" xfId="1574"/>
    <cellStyle name="SAPBEXfilterText" xfId="1575"/>
    <cellStyle name="SAPBEXfilterText 2" xfId="2108"/>
    <cellStyle name="SAPBEXformats" xfId="1576"/>
    <cellStyle name="SAPBEXformats 2" xfId="1577"/>
    <cellStyle name="SAPBEXformats 3" xfId="1578"/>
    <cellStyle name="SAPBEXheaderItem" xfId="1579"/>
    <cellStyle name="SAPBEXheaderItem 2" xfId="1580"/>
    <cellStyle name="SAPBEXheaderItem 3" xfId="1581"/>
    <cellStyle name="SAPBEXheaderText" xfId="1582"/>
    <cellStyle name="SAPBEXheaderText 2" xfId="1583"/>
    <cellStyle name="SAPBEXheaderText 3" xfId="1584"/>
    <cellStyle name="SAPBEXHLevel0" xfId="1585"/>
    <cellStyle name="SAPBEXHLevel0 2" xfId="1586"/>
    <cellStyle name="SAPBEXHLevel0 3" xfId="1587"/>
    <cellStyle name="SAPBEXHLevel0X" xfId="1588"/>
    <cellStyle name="SAPBEXHLevel0X 2" xfId="1589"/>
    <cellStyle name="SAPBEXHLevel0X 3" xfId="1590"/>
    <cellStyle name="SAPBEXHLevel1" xfId="1591"/>
    <cellStyle name="SAPBEXHLevel1 2" xfId="1592"/>
    <cellStyle name="SAPBEXHLevel1 3" xfId="1593"/>
    <cellStyle name="SAPBEXHLevel1X" xfId="1594"/>
    <cellStyle name="SAPBEXHLevel1X 2" xfId="1595"/>
    <cellStyle name="SAPBEXHLevel1X 3" xfId="1596"/>
    <cellStyle name="SAPBEXHLevel2" xfId="1597"/>
    <cellStyle name="SAPBEXHLevel2 2" xfId="1598"/>
    <cellStyle name="SAPBEXHLevel2 3" xfId="1599"/>
    <cellStyle name="SAPBEXHLevel2X" xfId="1600"/>
    <cellStyle name="SAPBEXHLevel2X 2" xfId="1601"/>
    <cellStyle name="SAPBEXHLevel2X 3" xfId="1602"/>
    <cellStyle name="SAPBEXHLevel3" xfId="1603"/>
    <cellStyle name="SAPBEXHLevel3 2" xfId="1604"/>
    <cellStyle name="SAPBEXHLevel3 3" xfId="1605"/>
    <cellStyle name="SAPBEXHLevel3X" xfId="1606"/>
    <cellStyle name="SAPBEXHLevel3X 2" xfId="1607"/>
    <cellStyle name="SAPBEXHLevel3X 3" xfId="1608"/>
    <cellStyle name="SAPBEXinputData" xfId="1609"/>
    <cellStyle name="SAPBEXinputData 2" xfId="2109"/>
    <cellStyle name="SAPBEXItemHeader" xfId="1610"/>
    <cellStyle name="SAPBEXresData" xfId="1611"/>
    <cellStyle name="SAPBEXresData 2" xfId="1612"/>
    <cellStyle name="SAPBEXresData 3" xfId="1613"/>
    <cellStyle name="SAPBEXresDataEmph" xfId="1614"/>
    <cellStyle name="SAPBEXresDataEmph 2" xfId="1615"/>
    <cellStyle name="SAPBEXresDataEmph 3" xfId="1616"/>
    <cellStyle name="SAPBEXresItem" xfId="1617"/>
    <cellStyle name="SAPBEXresItem 2" xfId="1618"/>
    <cellStyle name="SAPBEXresItem 3" xfId="1619"/>
    <cellStyle name="SAPBEXresItemX" xfId="1620"/>
    <cellStyle name="SAPBEXresItemX 2" xfId="1621"/>
    <cellStyle name="SAPBEXresItemX 3" xfId="1622"/>
    <cellStyle name="SAPBEXstdData" xfId="1623"/>
    <cellStyle name="SAPBEXstdData 2" xfId="1624"/>
    <cellStyle name="SAPBEXstdData 3" xfId="1625"/>
    <cellStyle name="SAPBEXstdDataEmph" xfId="1626"/>
    <cellStyle name="SAPBEXstdDataEmph 2" xfId="1627"/>
    <cellStyle name="SAPBEXstdDataEmph 3" xfId="1628"/>
    <cellStyle name="SAPBEXstdItem" xfId="1629"/>
    <cellStyle name="SAPBEXstdItem 2" xfId="1630"/>
    <cellStyle name="SAPBEXstdItem 3" xfId="1631"/>
    <cellStyle name="SAPBEXstdItemX" xfId="1632"/>
    <cellStyle name="SAPBEXstdItemX 2" xfId="1633"/>
    <cellStyle name="SAPBEXstdItemX 3" xfId="1634"/>
    <cellStyle name="SAPBEXtitle" xfId="1635"/>
    <cellStyle name="SAPBEXtitle 2" xfId="1636"/>
    <cellStyle name="SAPBEXtitle 3" xfId="1637"/>
    <cellStyle name="SAPBEXunassignedItem" xfId="1638"/>
    <cellStyle name="SAPBEXundefined" xfId="1639"/>
    <cellStyle name="SAPBEXundefined 2" xfId="1640"/>
    <cellStyle name="SAPBEXundefined 3" xfId="1641"/>
    <cellStyle name="shade" xfId="1642"/>
    <cellStyle name="Sheet Title" xfId="1643"/>
    <cellStyle name="StmtTtl1" xfId="1644"/>
    <cellStyle name="StmtTtl1 2" xfId="1645"/>
    <cellStyle name="StmtTtl2" xfId="1646"/>
    <cellStyle name="STYL1 - Style1" xfId="1647"/>
    <cellStyle name="Style 1" xfId="1648"/>
    <cellStyle name="Style 1 2" xfId="1649"/>
    <cellStyle name="Style 1 3" xfId="2110"/>
    <cellStyle name="Style 1 3 2" xfId="2111"/>
    <cellStyle name="Style 1 3 2 2" xfId="2112"/>
    <cellStyle name="Style 1 3 3" xfId="2113"/>
    <cellStyle name="Style 1 3 4" xfId="2114"/>
    <cellStyle name="Style 1 4" xfId="2115"/>
    <cellStyle name="Subtotal" xfId="1650"/>
    <cellStyle name="Sub-total" xfId="1651"/>
    <cellStyle name="taples Plaza" xfId="1652"/>
    <cellStyle name="Test" xfId="1653"/>
    <cellStyle name="Tickmark" xfId="1654"/>
    <cellStyle name="Title 10" xfId="1655"/>
    <cellStyle name="Title 11" xfId="2116"/>
    <cellStyle name="Title 12" xfId="2117"/>
    <cellStyle name="Title 13" xfId="2118"/>
    <cellStyle name="Title 2" xfId="1656"/>
    <cellStyle name="Title 2 2" xfId="1657"/>
    <cellStyle name="Title 3" xfId="1658"/>
    <cellStyle name="Title 4" xfId="1659"/>
    <cellStyle name="Title 5" xfId="1660"/>
    <cellStyle name="Title 6" xfId="1661"/>
    <cellStyle name="Title 7" xfId="1662"/>
    <cellStyle name="Title 8" xfId="1663"/>
    <cellStyle name="Title 9" xfId="1664"/>
    <cellStyle name="Title: Major" xfId="1665"/>
    <cellStyle name="Title: Minor" xfId="1666"/>
    <cellStyle name="Title: Worksheet" xfId="1667"/>
    <cellStyle name="Total 10" xfId="1668"/>
    <cellStyle name="Total 11" xfId="2119"/>
    <cellStyle name="Total 12" xfId="2120"/>
    <cellStyle name="Total 13" xfId="2121"/>
    <cellStyle name="Total 2" xfId="1669"/>
    <cellStyle name="Total 2 2" xfId="1670"/>
    <cellStyle name="Total 3" xfId="1671"/>
    <cellStyle name="Total 4" xfId="1672"/>
    <cellStyle name="Total 5" xfId="1673"/>
    <cellStyle name="Total 6" xfId="1674"/>
    <cellStyle name="Total 7" xfId="1675"/>
    <cellStyle name="Total 8" xfId="1676"/>
    <cellStyle name="Total 9" xfId="1677"/>
    <cellStyle name="Total4 - Style4" xfId="1678"/>
    <cellStyle name="Warning Text 10" xfId="1679"/>
    <cellStyle name="Warning Text 11" xfId="2122"/>
    <cellStyle name="Warning Text 12" xfId="2123"/>
    <cellStyle name="Warning Text 13" xfId="2124"/>
    <cellStyle name="Warning Text 2" xfId="1680"/>
    <cellStyle name="Warning Text 2 2" xfId="1681"/>
    <cellStyle name="Warning Text 3" xfId="1682"/>
    <cellStyle name="Warning Text 4" xfId="1683"/>
    <cellStyle name="Warning Text 5" xfId="1684"/>
    <cellStyle name="Warning Text 6" xfId="1685"/>
    <cellStyle name="Warning Text 7" xfId="1686"/>
    <cellStyle name="Warning Text 8" xfId="1687"/>
    <cellStyle name="Warning Text 9" xfId="168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960120</xdr:colOff>
      <xdr:row>8</xdr:row>
      <xdr:rowOff>144780</xdr:rowOff>
    </xdr:from>
    <xdr:to>
      <xdr:col>3</xdr:col>
      <xdr:colOff>127635</xdr:colOff>
      <xdr:row>10</xdr:row>
      <xdr:rowOff>112395</xdr:rowOff>
    </xdr:to>
    <xdr:sp macro="" textlink="">
      <xdr:nvSpPr>
        <xdr:cNvPr id="3" name="TextBox 2"/>
        <xdr:cNvSpPr txBox="1"/>
      </xdr:nvSpPr>
      <xdr:spPr>
        <a:xfrm>
          <a:off x="4236720" y="16230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998220</xdr:colOff>
      <xdr:row>15</xdr:row>
      <xdr:rowOff>114300</xdr:rowOff>
    </xdr:from>
    <xdr:to>
      <xdr:col>3</xdr:col>
      <xdr:colOff>165735</xdr:colOff>
      <xdr:row>17</xdr:row>
      <xdr:rowOff>81915</xdr:rowOff>
    </xdr:to>
    <xdr:sp macro="" textlink="">
      <xdr:nvSpPr>
        <xdr:cNvPr id="5" name="TextBox 4"/>
        <xdr:cNvSpPr txBox="1"/>
      </xdr:nvSpPr>
      <xdr:spPr>
        <a:xfrm>
          <a:off x="4274820" y="28727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998220</xdr:colOff>
      <xdr:row>23</xdr:row>
      <xdr:rowOff>106680</xdr:rowOff>
    </xdr:from>
    <xdr:to>
      <xdr:col>3</xdr:col>
      <xdr:colOff>165735</xdr:colOff>
      <xdr:row>25</xdr:row>
      <xdr:rowOff>74295</xdr:rowOff>
    </xdr:to>
    <xdr:sp macro="" textlink="">
      <xdr:nvSpPr>
        <xdr:cNvPr id="6" name="TextBox 5"/>
        <xdr:cNvSpPr txBox="1"/>
      </xdr:nvSpPr>
      <xdr:spPr>
        <a:xfrm>
          <a:off x="4274820" y="4328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196215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3053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716280</xdr:colOff>
      <xdr:row>7</xdr:row>
      <xdr:rowOff>167640</xdr:rowOff>
    </xdr:from>
    <xdr:to>
      <xdr:col>3</xdr:col>
      <xdr:colOff>843915</xdr:colOff>
      <xdr:row>9</xdr:row>
      <xdr:rowOff>43815</xdr:rowOff>
    </xdr:to>
    <xdr:sp macro="" textlink="">
      <xdr:nvSpPr>
        <xdr:cNvPr id="3" name="TextBox 2"/>
        <xdr:cNvSpPr txBox="1"/>
      </xdr:nvSpPr>
      <xdr:spPr>
        <a:xfrm>
          <a:off x="4663440" y="16916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739140</xdr:colOff>
      <xdr:row>12</xdr:row>
      <xdr:rowOff>167640</xdr:rowOff>
    </xdr:from>
    <xdr:to>
      <xdr:col>3</xdr:col>
      <xdr:colOff>866775</xdr:colOff>
      <xdr:row>14</xdr:row>
      <xdr:rowOff>43815</xdr:rowOff>
    </xdr:to>
    <xdr:sp macro="" textlink="">
      <xdr:nvSpPr>
        <xdr:cNvPr id="4" name="TextBox 3"/>
        <xdr:cNvSpPr txBox="1"/>
      </xdr:nvSpPr>
      <xdr:spPr>
        <a:xfrm>
          <a:off x="4686300" y="28346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838200</xdr:colOff>
      <xdr:row>22</xdr:row>
      <xdr:rowOff>167640</xdr:rowOff>
    </xdr:from>
    <xdr:to>
      <xdr:col>3</xdr:col>
      <xdr:colOff>965835</xdr:colOff>
      <xdr:row>24</xdr:row>
      <xdr:rowOff>43815</xdr:rowOff>
    </xdr:to>
    <xdr:sp macro="" textlink="">
      <xdr:nvSpPr>
        <xdr:cNvPr id="5" name="TextBox 4"/>
        <xdr:cNvSpPr txBox="1"/>
      </xdr:nvSpPr>
      <xdr:spPr>
        <a:xfrm>
          <a:off x="4785360" y="51206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861060</xdr:colOff>
      <xdr:row>39</xdr:row>
      <xdr:rowOff>152400</xdr:rowOff>
    </xdr:from>
    <xdr:to>
      <xdr:col>3</xdr:col>
      <xdr:colOff>988695</xdr:colOff>
      <xdr:row>41</xdr:row>
      <xdr:rowOff>89535</xdr:rowOff>
    </xdr:to>
    <xdr:sp macro="" textlink="">
      <xdr:nvSpPr>
        <xdr:cNvPr id="6" name="TextBox 5"/>
        <xdr:cNvSpPr txBox="1"/>
      </xdr:nvSpPr>
      <xdr:spPr>
        <a:xfrm>
          <a:off x="4808220" y="89154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121920</xdr:colOff>
      <xdr:row>9</xdr:row>
      <xdr:rowOff>114300</xdr:rowOff>
    </xdr:from>
    <xdr:to>
      <xdr:col>3</xdr:col>
      <xdr:colOff>493395</xdr:colOff>
      <xdr:row>12</xdr:row>
      <xdr:rowOff>13335</xdr:rowOff>
    </xdr:to>
    <xdr:sp macro="" textlink="">
      <xdr:nvSpPr>
        <xdr:cNvPr id="3" name="TextBox 2"/>
        <xdr:cNvSpPr txBox="1"/>
      </xdr:nvSpPr>
      <xdr:spPr>
        <a:xfrm>
          <a:off x="5433060" y="14706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129540</xdr:colOff>
      <xdr:row>15</xdr:row>
      <xdr:rowOff>68580</xdr:rowOff>
    </xdr:from>
    <xdr:to>
      <xdr:col>3</xdr:col>
      <xdr:colOff>501015</xdr:colOff>
      <xdr:row>17</xdr:row>
      <xdr:rowOff>112395</xdr:rowOff>
    </xdr:to>
    <xdr:sp macro="" textlink="">
      <xdr:nvSpPr>
        <xdr:cNvPr id="5" name="TextBox 4"/>
        <xdr:cNvSpPr txBox="1"/>
      </xdr:nvSpPr>
      <xdr:spPr>
        <a:xfrm>
          <a:off x="5440680" y="22936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114300</xdr:colOff>
      <xdr:row>18</xdr:row>
      <xdr:rowOff>121920</xdr:rowOff>
    </xdr:from>
    <xdr:to>
      <xdr:col>3</xdr:col>
      <xdr:colOff>485775</xdr:colOff>
      <xdr:row>21</xdr:row>
      <xdr:rowOff>20955</xdr:rowOff>
    </xdr:to>
    <xdr:sp macro="" textlink="">
      <xdr:nvSpPr>
        <xdr:cNvPr id="7" name="TextBox 6"/>
        <xdr:cNvSpPr txBox="1"/>
      </xdr:nvSpPr>
      <xdr:spPr>
        <a:xfrm>
          <a:off x="5425440" y="27813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106680</xdr:colOff>
      <xdr:row>26</xdr:row>
      <xdr:rowOff>137160</xdr:rowOff>
    </xdr:from>
    <xdr:to>
      <xdr:col>3</xdr:col>
      <xdr:colOff>478155</xdr:colOff>
      <xdr:row>29</xdr:row>
      <xdr:rowOff>36195</xdr:rowOff>
    </xdr:to>
    <xdr:sp macro="" textlink="">
      <xdr:nvSpPr>
        <xdr:cNvPr id="9" name="TextBox 8"/>
        <xdr:cNvSpPr txBox="1"/>
      </xdr:nvSpPr>
      <xdr:spPr>
        <a:xfrm>
          <a:off x="5417820" y="39547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39</xdr:row>
      <xdr:rowOff>144780</xdr:rowOff>
    </xdr:from>
    <xdr:to>
      <xdr:col>3</xdr:col>
      <xdr:colOff>554355</xdr:colOff>
      <xdr:row>42</xdr:row>
      <xdr:rowOff>36195</xdr:rowOff>
    </xdr:to>
    <xdr:sp macro="" textlink="">
      <xdr:nvSpPr>
        <xdr:cNvPr id="10" name="TextBox 9"/>
        <xdr:cNvSpPr txBox="1"/>
      </xdr:nvSpPr>
      <xdr:spPr>
        <a:xfrm>
          <a:off x="5494020" y="5852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47</xdr:row>
      <xdr:rowOff>22860</xdr:rowOff>
    </xdr:from>
    <xdr:to>
      <xdr:col>3</xdr:col>
      <xdr:colOff>554355</xdr:colOff>
      <xdr:row>49</xdr:row>
      <xdr:rowOff>66675</xdr:rowOff>
    </xdr:to>
    <xdr:sp macro="" textlink="">
      <xdr:nvSpPr>
        <xdr:cNvPr id="11" name="TextBox 10"/>
        <xdr:cNvSpPr txBox="1"/>
      </xdr:nvSpPr>
      <xdr:spPr>
        <a:xfrm>
          <a:off x="5494020" y="6896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167640</xdr:colOff>
      <xdr:row>52</xdr:row>
      <xdr:rowOff>60960</xdr:rowOff>
    </xdr:from>
    <xdr:to>
      <xdr:col>3</xdr:col>
      <xdr:colOff>539115</xdr:colOff>
      <xdr:row>54</xdr:row>
      <xdr:rowOff>104775</xdr:rowOff>
    </xdr:to>
    <xdr:sp macro="" textlink="">
      <xdr:nvSpPr>
        <xdr:cNvPr id="12" name="TextBox 11"/>
        <xdr:cNvSpPr txBox="1"/>
      </xdr:nvSpPr>
      <xdr:spPr>
        <a:xfrm>
          <a:off x="5478780" y="7658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55</xdr:row>
      <xdr:rowOff>76200</xdr:rowOff>
    </xdr:from>
    <xdr:to>
      <xdr:col>3</xdr:col>
      <xdr:colOff>554355</xdr:colOff>
      <xdr:row>57</xdr:row>
      <xdr:rowOff>120015</xdr:rowOff>
    </xdr:to>
    <xdr:sp macro="" textlink="">
      <xdr:nvSpPr>
        <xdr:cNvPr id="13" name="TextBox 12"/>
        <xdr:cNvSpPr txBox="1"/>
      </xdr:nvSpPr>
      <xdr:spPr>
        <a:xfrm>
          <a:off x="5494020" y="81076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190500</xdr:colOff>
      <xdr:row>58</xdr:row>
      <xdr:rowOff>129540</xdr:rowOff>
    </xdr:from>
    <xdr:to>
      <xdr:col>3</xdr:col>
      <xdr:colOff>561975</xdr:colOff>
      <xdr:row>61</xdr:row>
      <xdr:rowOff>20955</xdr:rowOff>
    </xdr:to>
    <xdr:sp macro="" textlink="">
      <xdr:nvSpPr>
        <xdr:cNvPr id="14" name="TextBox 13"/>
        <xdr:cNvSpPr txBox="1"/>
      </xdr:nvSpPr>
      <xdr:spPr>
        <a:xfrm>
          <a:off x="5501640" y="8595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68</xdr:row>
      <xdr:rowOff>91440</xdr:rowOff>
    </xdr:from>
    <xdr:to>
      <xdr:col>3</xdr:col>
      <xdr:colOff>516255</xdr:colOff>
      <xdr:row>70</xdr:row>
      <xdr:rowOff>135255</xdr:rowOff>
    </xdr:to>
    <xdr:sp macro="" textlink="">
      <xdr:nvSpPr>
        <xdr:cNvPr id="17" name="TextBox 16"/>
        <xdr:cNvSpPr txBox="1"/>
      </xdr:nvSpPr>
      <xdr:spPr>
        <a:xfrm>
          <a:off x="5455920" y="10043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152400</xdr:colOff>
      <xdr:row>94</xdr:row>
      <xdr:rowOff>22860</xdr:rowOff>
    </xdr:from>
    <xdr:to>
      <xdr:col>3</xdr:col>
      <xdr:colOff>523875</xdr:colOff>
      <xdr:row>96</xdr:row>
      <xdr:rowOff>66675</xdr:rowOff>
    </xdr:to>
    <xdr:sp macro="" textlink="">
      <xdr:nvSpPr>
        <xdr:cNvPr id="19" name="TextBox 18"/>
        <xdr:cNvSpPr txBox="1"/>
      </xdr:nvSpPr>
      <xdr:spPr>
        <a:xfrm>
          <a:off x="5463540" y="137388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205740</xdr:colOff>
      <xdr:row>137</xdr:row>
      <xdr:rowOff>106680</xdr:rowOff>
    </xdr:from>
    <xdr:to>
      <xdr:col>3</xdr:col>
      <xdr:colOff>577215</xdr:colOff>
      <xdr:row>140</xdr:row>
      <xdr:rowOff>5715</xdr:rowOff>
    </xdr:to>
    <xdr:sp macro="" textlink="">
      <xdr:nvSpPr>
        <xdr:cNvPr id="20" name="TextBox 19"/>
        <xdr:cNvSpPr txBox="1"/>
      </xdr:nvSpPr>
      <xdr:spPr>
        <a:xfrm>
          <a:off x="5516880" y="200482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220980</xdr:colOff>
      <xdr:row>152</xdr:row>
      <xdr:rowOff>45720</xdr:rowOff>
    </xdr:from>
    <xdr:to>
      <xdr:col>3</xdr:col>
      <xdr:colOff>592455</xdr:colOff>
      <xdr:row>154</xdr:row>
      <xdr:rowOff>89535</xdr:rowOff>
    </xdr:to>
    <xdr:sp macro="" textlink="">
      <xdr:nvSpPr>
        <xdr:cNvPr id="21" name="TextBox 20"/>
        <xdr:cNvSpPr txBox="1"/>
      </xdr:nvSpPr>
      <xdr:spPr>
        <a:xfrm>
          <a:off x="5532120" y="221589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167640</xdr:colOff>
      <xdr:row>179</xdr:row>
      <xdr:rowOff>121920</xdr:rowOff>
    </xdr:from>
    <xdr:to>
      <xdr:col>3</xdr:col>
      <xdr:colOff>539115</xdr:colOff>
      <xdr:row>182</xdr:row>
      <xdr:rowOff>20955</xdr:rowOff>
    </xdr:to>
    <xdr:sp macro="" textlink="">
      <xdr:nvSpPr>
        <xdr:cNvPr id="22" name="TextBox 21"/>
        <xdr:cNvSpPr txBox="1"/>
      </xdr:nvSpPr>
      <xdr:spPr>
        <a:xfrm>
          <a:off x="5478780" y="261442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203</xdr:row>
      <xdr:rowOff>137160</xdr:rowOff>
    </xdr:from>
    <xdr:to>
      <xdr:col>3</xdr:col>
      <xdr:colOff>554355</xdr:colOff>
      <xdr:row>206</xdr:row>
      <xdr:rowOff>36195</xdr:rowOff>
    </xdr:to>
    <xdr:sp macro="" textlink="">
      <xdr:nvSpPr>
        <xdr:cNvPr id="23" name="TextBox 22"/>
        <xdr:cNvSpPr txBox="1"/>
      </xdr:nvSpPr>
      <xdr:spPr>
        <a:xfrm>
          <a:off x="5494020" y="296341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160020</xdr:colOff>
      <xdr:row>209</xdr:row>
      <xdr:rowOff>53340</xdr:rowOff>
    </xdr:from>
    <xdr:to>
      <xdr:col>3</xdr:col>
      <xdr:colOff>531495</xdr:colOff>
      <xdr:row>211</xdr:row>
      <xdr:rowOff>97155</xdr:rowOff>
    </xdr:to>
    <xdr:sp macro="" textlink="">
      <xdr:nvSpPr>
        <xdr:cNvPr id="24" name="TextBox 23"/>
        <xdr:cNvSpPr txBox="1"/>
      </xdr:nvSpPr>
      <xdr:spPr>
        <a:xfrm>
          <a:off x="5471160" y="304190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190500</xdr:colOff>
      <xdr:row>217</xdr:row>
      <xdr:rowOff>30480</xdr:rowOff>
    </xdr:from>
    <xdr:to>
      <xdr:col>3</xdr:col>
      <xdr:colOff>561975</xdr:colOff>
      <xdr:row>219</xdr:row>
      <xdr:rowOff>74295</xdr:rowOff>
    </xdr:to>
    <xdr:sp macro="" textlink="">
      <xdr:nvSpPr>
        <xdr:cNvPr id="26" name="TextBox 25"/>
        <xdr:cNvSpPr txBox="1"/>
      </xdr:nvSpPr>
      <xdr:spPr>
        <a:xfrm>
          <a:off x="5501640" y="315544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225</xdr:row>
      <xdr:rowOff>121920</xdr:rowOff>
    </xdr:from>
    <xdr:to>
      <xdr:col>3</xdr:col>
      <xdr:colOff>546735</xdr:colOff>
      <xdr:row>228</xdr:row>
      <xdr:rowOff>20955</xdr:rowOff>
    </xdr:to>
    <xdr:sp macro="" textlink="">
      <xdr:nvSpPr>
        <xdr:cNvPr id="27" name="TextBox 26"/>
        <xdr:cNvSpPr txBox="1"/>
      </xdr:nvSpPr>
      <xdr:spPr>
        <a:xfrm>
          <a:off x="5486400" y="32804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137160</xdr:colOff>
      <xdr:row>238</xdr:row>
      <xdr:rowOff>129540</xdr:rowOff>
    </xdr:from>
    <xdr:to>
      <xdr:col>3</xdr:col>
      <xdr:colOff>508635</xdr:colOff>
      <xdr:row>241</xdr:row>
      <xdr:rowOff>28575</xdr:rowOff>
    </xdr:to>
    <xdr:sp macro="" textlink="">
      <xdr:nvSpPr>
        <xdr:cNvPr id="28" name="TextBox 27"/>
        <xdr:cNvSpPr txBox="1"/>
      </xdr:nvSpPr>
      <xdr:spPr>
        <a:xfrm>
          <a:off x="5448300" y="34709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129540</xdr:colOff>
      <xdr:row>243</xdr:row>
      <xdr:rowOff>114300</xdr:rowOff>
    </xdr:from>
    <xdr:to>
      <xdr:col>3</xdr:col>
      <xdr:colOff>501015</xdr:colOff>
      <xdr:row>246</xdr:row>
      <xdr:rowOff>13335</xdr:rowOff>
    </xdr:to>
    <xdr:sp macro="" textlink="">
      <xdr:nvSpPr>
        <xdr:cNvPr id="29" name="TextBox 28"/>
        <xdr:cNvSpPr txBox="1"/>
      </xdr:nvSpPr>
      <xdr:spPr>
        <a:xfrm>
          <a:off x="5440680" y="354177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129540</xdr:colOff>
      <xdr:row>247</xdr:row>
      <xdr:rowOff>45720</xdr:rowOff>
    </xdr:from>
    <xdr:to>
      <xdr:col>3</xdr:col>
      <xdr:colOff>501015</xdr:colOff>
      <xdr:row>249</xdr:row>
      <xdr:rowOff>89535</xdr:rowOff>
    </xdr:to>
    <xdr:sp macro="" textlink="">
      <xdr:nvSpPr>
        <xdr:cNvPr id="31" name="TextBox 30"/>
        <xdr:cNvSpPr txBox="1"/>
      </xdr:nvSpPr>
      <xdr:spPr>
        <a:xfrm>
          <a:off x="5440680" y="359283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252</xdr:row>
      <xdr:rowOff>0</xdr:rowOff>
    </xdr:from>
    <xdr:to>
      <xdr:col>3</xdr:col>
      <xdr:colOff>516255</xdr:colOff>
      <xdr:row>254</xdr:row>
      <xdr:rowOff>43815</xdr:rowOff>
    </xdr:to>
    <xdr:sp macro="" textlink="">
      <xdr:nvSpPr>
        <xdr:cNvPr id="33" name="TextBox 32"/>
        <xdr:cNvSpPr txBox="1"/>
      </xdr:nvSpPr>
      <xdr:spPr>
        <a:xfrm>
          <a:off x="5455920" y="366064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121920</xdr:colOff>
      <xdr:row>258</xdr:row>
      <xdr:rowOff>83820</xdr:rowOff>
    </xdr:from>
    <xdr:to>
      <xdr:col>3</xdr:col>
      <xdr:colOff>493395</xdr:colOff>
      <xdr:row>260</xdr:row>
      <xdr:rowOff>127635</xdr:rowOff>
    </xdr:to>
    <xdr:sp macro="" textlink="">
      <xdr:nvSpPr>
        <xdr:cNvPr id="34" name="TextBox 33"/>
        <xdr:cNvSpPr txBox="1"/>
      </xdr:nvSpPr>
      <xdr:spPr>
        <a:xfrm>
          <a:off x="5433060" y="375589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264</xdr:row>
      <xdr:rowOff>76200</xdr:rowOff>
    </xdr:from>
    <xdr:to>
      <xdr:col>3</xdr:col>
      <xdr:colOff>516255</xdr:colOff>
      <xdr:row>266</xdr:row>
      <xdr:rowOff>112395</xdr:rowOff>
    </xdr:to>
    <xdr:sp macro="" textlink="">
      <xdr:nvSpPr>
        <xdr:cNvPr id="35" name="TextBox 34"/>
        <xdr:cNvSpPr txBox="1"/>
      </xdr:nvSpPr>
      <xdr:spPr>
        <a:xfrm>
          <a:off x="5455920" y="384276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268</xdr:row>
      <xdr:rowOff>76200</xdr:rowOff>
    </xdr:from>
    <xdr:to>
      <xdr:col>3</xdr:col>
      <xdr:colOff>516255</xdr:colOff>
      <xdr:row>270</xdr:row>
      <xdr:rowOff>120015</xdr:rowOff>
    </xdr:to>
    <xdr:sp macro="" textlink="">
      <xdr:nvSpPr>
        <xdr:cNvPr id="36" name="TextBox 35"/>
        <xdr:cNvSpPr txBox="1"/>
      </xdr:nvSpPr>
      <xdr:spPr>
        <a:xfrm>
          <a:off x="5455920" y="390144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152400</xdr:colOff>
      <xdr:row>273</xdr:row>
      <xdr:rowOff>38100</xdr:rowOff>
    </xdr:from>
    <xdr:to>
      <xdr:col>3</xdr:col>
      <xdr:colOff>523875</xdr:colOff>
      <xdr:row>275</xdr:row>
      <xdr:rowOff>81915</xdr:rowOff>
    </xdr:to>
    <xdr:sp macro="" textlink="">
      <xdr:nvSpPr>
        <xdr:cNvPr id="38" name="TextBox 37"/>
        <xdr:cNvSpPr txBox="1"/>
      </xdr:nvSpPr>
      <xdr:spPr>
        <a:xfrm>
          <a:off x="5463540" y="397002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</xdr:colOff>
      <xdr:row>290</xdr:row>
      <xdr:rowOff>53340</xdr:rowOff>
    </xdr:from>
    <xdr:to>
      <xdr:col>3</xdr:col>
      <xdr:colOff>462915</xdr:colOff>
      <xdr:row>292</xdr:row>
      <xdr:rowOff>97155</xdr:rowOff>
    </xdr:to>
    <xdr:sp macro="" textlink="">
      <xdr:nvSpPr>
        <xdr:cNvPr id="40" name="TextBox 39"/>
        <xdr:cNvSpPr txBox="1"/>
      </xdr:nvSpPr>
      <xdr:spPr>
        <a:xfrm>
          <a:off x="5402580" y="422071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99060</xdr:colOff>
      <xdr:row>311</xdr:row>
      <xdr:rowOff>60960</xdr:rowOff>
    </xdr:from>
    <xdr:to>
      <xdr:col>3</xdr:col>
      <xdr:colOff>470535</xdr:colOff>
      <xdr:row>313</xdr:row>
      <xdr:rowOff>104775</xdr:rowOff>
    </xdr:to>
    <xdr:sp macro="" textlink="">
      <xdr:nvSpPr>
        <xdr:cNvPr id="42" name="TextBox 41"/>
        <xdr:cNvSpPr txBox="1"/>
      </xdr:nvSpPr>
      <xdr:spPr>
        <a:xfrm>
          <a:off x="5410200" y="452551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83820</xdr:colOff>
      <xdr:row>319</xdr:row>
      <xdr:rowOff>15240</xdr:rowOff>
    </xdr:from>
    <xdr:to>
      <xdr:col>3</xdr:col>
      <xdr:colOff>455295</xdr:colOff>
      <xdr:row>321</xdr:row>
      <xdr:rowOff>59055</xdr:rowOff>
    </xdr:to>
    <xdr:sp macro="" textlink="">
      <xdr:nvSpPr>
        <xdr:cNvPr id="43" name="TextBox 42"/>
        <xdr:cNvSpPr txBox="1"/>
      </xdr:nvSpPr>
      <xdr:spPr>
        <a:xfrm>
          <a:off x="5394960" y="463677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106680</xdr:colOff>
      <xdr:row>324</xdr:row>
      <xdr:rowOff>22860</xdr:rowOff>
    </xdr:from>
    <xdr:to>
      <xdr:col>3</xdr:col>
      <xdr:colOff>478155</xdr:colOff>
      <xdr:row>326</xdr:row>
      <xdr:rowOff>28575</xdr:rowOff>
    </xdr:to>
    <xdr:sp macro="" textlink="">
      <xdr:nvSpPr>
        <xdr:cNvPr id="45" name="TextBox 44"/>
        <xdr:cNvSpPr txBox="1"/>
      </xdr:nvSpPr>
      <xdr:spPr>
        <a:xfrm>
          <a:off x="5417820" y="470992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83820</xdr:rowOff>
    </xdr:from>
    <xdr:to>
      <xdr:col>3</xdr:col>
      <xdr:colOff>600075</xdr:colOff>
      <xdr:row>9</xdr:row>
      <xdr:rowOff>20955</xdr:rowOff>
    </xdr:to>
    <xdr:sp macro="" textlink="">
      <xdr:nvSpPr>
        <xdr:cNvPr id="2" name="TextBox 1"/>
        <xdr:cNvSpPr txBox="1"/>
      </xdr:nvSpPr>
      <xdr:spPr>
        <a:xfrm>
          <a:off x="4244340" y="1943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449580</xdr:colOff>
      <xdr:row>13</xdr:row>
      <xdr:rowOff>129540</xdr:rowOff>
    </xdr:from>
    <xdr:to>
      <xdr:col>3</xdr:col>
      <xdr:colOff>592455</xdr:colOff>
      <xdr:row>15</xdr:row>
      <xdr:rowOff>66675</xdr:rowOff>
    </xdr:to>
    <xdr:sp macro="" textlink="">
      <xdr:nvSpPr>
        <xdr:cNvPr id="4" name="TextBox 3"/>
        <xdr:cNvSpPr txBox="1"/>
      </xdr:nvSpPr>
      <xdr:spPr>
        <a:xfrm>
          <a:off x="4236720" y="31775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7</xdr:row>
      <xdr:rowOff>83820</xdr:rowOff>
    </xdr:from>
    <xdr:to>
      <xdr:col>10</xdr:col>
      <xdr:colOff>13335</xdr:colOff>
      <xdr:row>9</xdr:row>
      <xdr:rowOff>20955</xdr:rowOff>
    </xdr:to>
    <xdr:sp macro="" textlink="">
      <xdr:nvSpPr>
        <xdr:cNvPr id="5" name="TextBox 4"/>
        <xdr:cNvSpPr txBox="1"/>
      </xdr:nvSpPr>
      <xdr:spPr>
        <a:xfrm>
          <a:off x="8374380" y="1943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68580</xdr:colOff>
      <xdr:row>13</xdr:row>
      <xdr:rowOff>91440</xdr:rowOff>
    </xdr:from>
    <xdr:to>
      <xdr:col>10</xdr:col>
      <xdr:colOff>20955</xdr:colOff>
      <xdr:row>15</xdr:row>
      <xdr:rowOff>28575</xdr:rowOff>
    </xdr:to>
    <xdr:sp macro="" textlink="">
      <xdr:nvSpPr>
        <xdr:cNvPr id="7" name="TextBox 6"/>
        <xdr:cNvSpPr txBox="1"/>
      </xdr:nvSpPr>
      <xdr:spPr>
        <a:xfrm>
          <a:off x="8382000" y="31394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510540</xdr:colOff>
      <xdr:row>24</xdr:row>
      <xdr:rowOff>129540</xdr:rowOff>
    </xdr:from>
    <xdr:to>
      <xdr:col>3</xdr:col>
      <xdr:colOff>653415</xdr:colOff>
      <xdr:row>26</xdr:row>
      <xdr:rowOff>66675</xdr:rowOff>
    </xdr:to>
    <xdr:sp macro="" textlink="">
      <xdr:nvSpPr>
        <xdr:cNvPr id="9" name="TextBox 8"/>
        <xdr:cNvSpPr txBox="1"/>
      </xdr:nvSpPr>
      <xdr:spPr>
        <a:xfrm>
          <a:off x="4297680" y="53568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24</xdr:row>
      <xdr:rowOff>160020</xdr:rowOff>
    </xdr:from>
    <xdr:to>
      <xdr:col>7</xdr:col>
      <xdr:colOff>1224915</xdr:colOff>
      <xdr:row>26</xdr:row>
      <xdr:rowOff>97155</xdr:rowOff>
    </xdr:to>
    <xdr:sp macro="" textlink="">
      <xdr:nvSpPr>
        <xdr:cNvPr id="11" name="TextBox 10"/>
        <xdr:cNvSpPr txBox="1"/>
      </xdr:nvSpPr>
      <xdr:spPr>
        <a:xfrm>
          <a:off x="8359140" y="53873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571500</xdr:colOff>
      <xdr:row>35</xdr:row>
      <xdr:rowOff>30480</xdr:rowOff>
    </xdr:from>
    <xdr:to>
      <xdr:col>3</xdr:col>
      <xdr:colOff>714375</xdr:colOff>
      <xdr:row>36</xdr:row>
      <xdr:rowOff>165735</xdr:rowOff>
    </xdr:to>
    <xdr:sp macro="" textlink="">
      <xdr:nvSpPr>
        <xdr:cNvPr id="12" name="TextBox 11"/>
        <xdr:cNvSpPr txBox="1"/>
      </xdr:nvSpPr>
      <xdr:spPr>
        <a:xfrm>
          <a:off x="4358640" y="74371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22860</xdr:colOff>
      <xdr:row>35</xdr:row>
      <xdr:rowOff>76200</xdr:rowOff>
    </xdr:from>
    <xdr:to>
      <xdr:col>7</xdr:col>
      <xdr:colOff>1202055</xdr:colOff>
      <xdr:row>37</xdr:row>
      <xdr:rowOff>13335</xdr:rowOff>
    </xdr:to>
    <xdr:sp macro="" textlink="">
      <xdr:nvSpPr>
        <xdr:cNvPr id="13" name="TextBox 12"/>
        <xdr:cNvSpPr txBox="1"/>
      </xdr:nvSpPr>
      <xdr:spPr>
        <a:xfrm>
          <a:off x="8336280" y="74828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548640</xdr:colOff>
      <xdr:row>39</xdr:row>
      <xdr:rowOff>182880</xdr:rowOff>
    </xdr:from>
    <xdr:to>
      <xdr:col>3</xdr:col>
      <xdr:colOff>691515</xdr:colOff>
      <xdr:row>41</xdr:row>
      <xdr:rowOff>120015</xdr:rowOff>
    </xdr:to>
    <xdr:sp macro="" textlink="">
      <xdr:nvSpPr>
        <xdr:cNvPr id="14" name="TextBox 13"/>
        <xdr:cNvSpPr txBox="1"/>
      </xdr:nvSpPr>
      <xdr:spPr>
        <a:xfrm>
          <a:off x="4335780" y="83820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30480</xdr:colOff>
      <xdr:row>39</xdr:row>
      <xdr:rowOff>182880</xdr:rowOff>
    </xdr:from>
    <xdr:to>
      <xdr:col>7</xdr:col>
      <xdr:colOff>1209675</xdr:colOff>
      <xdr:row>41</xdr:row>
      <xdr:rowOff>120015</xdr:rowOff>
    </xdr:to>
    <xdr:sp macro="" textlink="">
      <xdr:nvSpPr>
        <xdr:cNvPr id="16" name="TextBox 15"/>
        <xdr:cNvSpPr txBox="1"/>
      </xdr:nvSpPr>
      <xdr:spPr>
        <a:xfrm>
          <a:off x="8343900" y="83820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43</xdr:row>
      <xdr:rowOff>91440</xdr:rowOff>
    </xdr:from>
    <xdr:to>
      <xdr:col>7</xdr:col>
      <xdr:colOff>1224915</xdr:colOff>
      <xdr:row>45</xdr:row>
      <xdr:rowOff>28575</xdr:rowOff>
    </xdr:to>
    <xdr:sp macro="" textlink="">
      <xdr:nvSpPr>
        <xdr:cNvPr id="18" name="TextBox 17"/>
        <xdr:cNvSpPr txBox="1"/>
      </xdr:nvSpPr>
      <xdr:spPr>
        <a:xfrm>
          <a:off x="8359140" y="90830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571500</xdr:colOff>
      <xdr:row>43</xdr:row>
      <xdr:rowOff>106680</xdr:rowOff>
    </xdr:from>
    <xdr:to>
      <xdr:col>3</xdr:col>
      <xdr:colOff>714375</xdr:colOff>
      <xdr:row>45</xdr:row>
      <xdr:rowOff>43815</xdr:rowOff>
    </xdr:to>
    <xdr:sp macro="" textlink="">
      <xdr:nvSpPr>
        <xdr:cNvPr id="19" name="TextBox 18"/>
        <xdr:cNvSpPr txBox="1"/>
      </xdr:nvSpPr>
      <xdr:spPr>
        <a:xfrm>
          <a:off x="4358640" y="90982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47</xdr:row>
      <xdr:rowOff>68580</xdr:rowOff>
    </xdr:from>
    <xdr:to>
      <xdr:col>3</xdr:col>
      <xdr:colOff>668655</xdr:colOff>
      <xdr:row>49</xdr:row>
      <xdr:rowOff>5715</xdr:rowOff>
    </xdr:to>
    <xdr:sp macro="" textlink="">
      <xdr:nvSpPr>
        <xdr:cNvPr id="21" name="TextBox 20"/>
        <xdr:cNvSpPr txBox="1"/>
      </xdr:nvSpPr>
      <xdr:spPr>
        <a:xfrm>
          <a:off x="4312920" y="98526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47</xdr:row>
      <xdr:rowOff>60960</xdr:rowOff>
    </xdr:from>
    <xdr:to>
      <xdr:col>7</xdr:col>
      <xdr:colOff>1224915</xdr:colOff>
      <xdr:row>48</xdr:row>
      <xdr:rowOff>196215</xdr:rowOff>
    </xdr:to>
    <xdr:sp macro="" textlink="">
      <xdr:nvSpPr>
        <xdr:cNvPr id="22" name="TextBox 21"/>
        <xdr:cNvSpPr txBox="1"/>
      </xdr:nvSpPr>
      <xdr:spPr>
        <a:xfrm>
          <a:off x="8359140" y="98450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487680</xdr:colOff>
      <xdr:row>51</xdr:row>
      <xdr:rowOff>106680</xdr:rowOff>
    </xdr:from>
    <xdr:to>
      <xdr:col>3</xdr:col>
      <xdr:colOff>630555</xdr:colOff>
      <xdr:row>53</xdr:row>
      <xdr:rowOff>43815</xdr:rowOff>
    </xdr:to>
    <xdr:sp macro="" textlink="">
      <xdr:nvSpPr>
        <xdr:cNvPr id="23" name="TextBox 22"/>
        <xdr:cNvSpPr txBox="1"/>
      </xdr:nvSpPr>
      <xdr:spPr>
        <a:xfrm>
          <a:off x="4274820" y="106832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51</xdr:row>
      <xdr:rowOff>129540</xdr:rowOff>
    </xdr:from>
    <xdr:to>
      <xdr:col>10</xdr:col>
      <xdr:colOff>13335</xdr:colOff>
      <xdr:row>53</xdr:row>
      <xdr:rowOff>66675</xdr:rowOff>
    </xdr:to>
    <xdr:sp macro="" textlink="">
      <xdr:nvSpPr>
        <xdr:cNvPr id="25" name="TextBox 24"/>
        <xdr:cNvSpPr txBox="1"/>
      </xdr:nvSpPr>
      <xdr:spPr>
        <a:xfrm>
          <a:off x="8374380" y="10706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38100</xdr:colOff>
      <xdr:row>55</xdr:row>
      <xdr:rowOff>137160</xdr:rowOff>
    </xdr:from>
    <xdr:to>
      <xdr:col>7</xdr:col>
      <xdr:colOff>1217295</xdr:colOff>
      <xdr:row>57</xdr:row>
      <xdr:rowOff>74295</xdr:rowOff>
    </xdr:to>
    <xdr:sp macro="" textlink="">
      <xdr:nvSpPr>
        <xdr:cNvPr id="26" name="TextBox 25"/>
        <xdr:cNvSpPr txBox="1"/>
      </xdr:nvSpPr>
      <xdr:spPr>
        <a:xfrm>
          <a:off x="8351520" y="115062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487680</xdr:colOff>
      <xdr:row>55</xdr:row>
      <xdr:rowOff>114300</xdr:rowOff>
    </xdr:from>
    <xdr:to>
      <xdr:col>3</xdr:col>
      <xdr:colOff>630555</xdr:colOff>
      <xdr:row>57</xdr:row>
      <xdr:rowOff>51435</xdr:rowOff>
    </xdr:to>
    <xdr:sp macro="" textlink="">
      <xdr:nvSpPr>
        <xdr:cNvPr id="27" name="TextBox 26"/>
        <xdr:cNvSpPr txBox="1"/>
      </xdr:nvSpPr>
      <xdr:spPr>
        <a:xfrm>
          <a:off x="4274820" y="114833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E12" sqref="E12"/>
    </sheetView>
  </sheetViews>
  <sheetFormatPr defaultColWidth="8.85546875" defaultRowHeight="12.75"/>
  <cols>
    <col min="1" max="16384" width="8.85546875" style="147"/>
  </cols>
  <sheetData>
    <row r="1" spans="1:10" ht="15">
      <c r="A1" s="145" t="s">
        <v>419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>
      <c r="A2" s="146"/>
      <c r="B2" s="146"/>
      <c r="C2" s="146"/>
      <c r="D2" s="146"/>
      <c r="E2" s="146"/>
      <c r="F2" s="146"/>
      <c r="G2" s="146"/>
      <c r="H2" s="146"/>
      <c r="I2" s="146"/>
      <c r="J2" s="146"/>
    </row>
    <row r="3" spans="1:10">
      <c r="A3" s="146"/>
      <c r="B3" s="146"/>
      <c r="C3" s="146"/>
      <c r="D3" s="146"/>
      <c r="E3" s="146"/>
      <c r="F3" s="146"/>
      <c r="G3" s="146"/>
      <c r="H3" s="146"/>
      <c r="I3" s="146"/>
      <c r="J3" s="146"/>
    </row>
    <row r="4" spans="1:10">
      <c r="A4" s="146"/>
      <c r="B4" s="146"/>
      <c r="C4" s="146"/>
      <c r="D4" s="146"/>
      <c r="E4" s="146"/>
      <c r="F4" s="146"/>
      <c r="G4" s="146"/>
      <c r="H4" s="146"/>
      <c r="I4" s="146"/>
      <c r="J4" s="146"/>
    </row>
    <row r="5" spans="1:10">
      <c r="A5" s="146"/>
      <c r="B5" s="146"/>
      <c r="C5" s="146"/>
      <c r="D5" s="146"/>
      <c r="E5" s="146"/>
      <c r="F5" s="146"/>
      <c r="G5" s="146"/>
      <c r="H5" s="146"/>
      <c r="I5" s="146"/>
      <c r="J5" s="146"/>
    </row>
    <row r="6" spans="1:10">
      <c r="A6" s="146"/>
      <c r="B6" s="146"/>
      <c r="C6" s="146"/>
      <c r="D6" s="146"/>
      <c r="E6" s="146"/>
      <c r="F6" s="146"/>
      <c r="G6" s="146"/>
      <c r="H6" s="146"/>
      <c r="I6" s="146"/>
      <c r="J6" s="146"/>
    </row>
    <row r="7" spans="1:10">
      <c r="A7" s="146"/>
      <c r="B7" s="146"/>
      <c r="C7" s="146"/>
      <c r="D7" s="146"/>
      <c r="E7" s="146"/>
      <c r="F7" s="146"/>
      <c r="G7" s="146"/>
      <c r="H7" s="146"/>
      <c r="I7" s="146"/>
      <c r="J7" s="146"/>
    </row>
    <row r="8" spans="1:10">
      <c r="A8" s="146"/>
      <c r="B8" s="146"/>
      <c r="C8" s="146"/>
      <c r="D8" s="146"/>
      <c r="E8" s="146"/>
      <c r="F8" s="146"/>
      <c r="G8" s="146"/>
      <c r="H8" s="146"/>
      <c r="I8" s="146"/>
      <c r="J8" s="146"/>
    </row>
    <row r="9" spans="1:10">
      <c r="A9" s="146"/>
      <c r="B9" s="146"/>
      <c r="C9" s="146"/>
      <c r="D9" s="146"/>
      <c r="E9" s="146"/>
      <c r="F9" s="146"/>
      <c r="G9" s="146"/>
      <c r="H9" s="146"/>
      <c r="I9" s="146"/>
      <c r="J9" s="146"/>
    </row>
    <row r="10" spans="1:10">
      <c r="A10" s="146"/>
      <c r="B10" s="146"/>
      <c r="C10" s="146"/>
      <c r="D10" s="146"/>
      <c r="E10" s="146"/>
      <c r="F10" s="146"/>
      <c r="G10" s="146"/>
      <c r="H10" s="146"/>
      <c r="I10" s="146"/>
      <c r="J10" s="146"/>
    </row>
    <row r="11" spans="1:10">
      <c r="A11" s="146"/>
      <c r="B11" s="146"/>
      <c r="C11" s="146"/>
      <c r="D11" s="146"/>
      <c r="E11" s="146"/>
      <c r="F11" s="146"/>
      <c r="G11" s="146"/>
      <c r="H11" s="146"/>
      <c r="I11" s="146"/>
      <c r="J11" s="146"/>
    </row>
    <row r="12" spans="1:10">
      <c r="A12" s="146"/>
      <c r="B12" s="146"/>
      <c r="C12" s="146"/>
      <c r="D12" s="146"/>
      <c r="E12" s="146"/>
      <c r="F12" s="146"/>
      <c r="G12" s="146"/>
      <c r="H12" s="146"/>
      <c r="I12" s="146"/>
      <c r="J12" s="146"/>
    </row>
    <row r="13" spans="1:10">
      <c r="A13" s="146"/>
      <c r="B13" s="146"/>
      <c r="C13" s="146"/>
      <c r="D13" s="146"/>
      <c r="E13" s="146"/>
      <c r="F13" s="146"/>
      <c r="G13" s="146"/>
      <c r="H13" s="146"/>
      <c r="I13" s="146"/>
      <c r="J13" s="146"/>
    </row>
    <row r="14" spans="1:10">
      <c r="A14" s="146"/>
      <c r="B14" s="146"/>
      <c r="C14" s="146"/>
      <c r="D14" s="146"/>
      <c r="E14" s="146"/>
      <c r="F14" s="146"/>
      <c r="G14" s="146"/>
      <c r="H14" s="146"/>
      <c r="I14" s="146"/>
      <c r="J14" s="146"/>
    </row>
    <row r="15" spans="1:10">
      <c r="A15" s="146"/>
      <c r="B15" s="146"/>
      <c r="C15" s="146"/>
      <c r="D15" s="146"/>
      <c r="E15" s="146"/>
      <c r="F15" s="146"/>
      <c r="G15" s="146"/>
      <c r="H15" s="146"/>
      <c r="I15" s="146"/>
      <c r="J15" s="146"/>
    </row>
    <row r="16" spans="1:10">
      <c r="A16" s="146"/>
      <c r="B16" s="146"/>
      <c r="C16" s="146"/>
      <c r="D16" s="146"/>
      <c r="E16" s="146"/>
      <c r="F16" s="146"/>
      <c r="G16" s="146"/>
      <c r="H16" s="146"/>
      <c r="I16" s="146"/>
      <c r="J16" s="146"/>
    </row>
    <row r="17" spans="1:10">
      <c r="A17" s="146"/>
      <c r="B17" s="146"/>
      <c r="C17" s="146"/>
      <c r="D17" s="146"/>
      <c r="E17" s="146"/>
      <c r="F17" s="146"/>
      <c r="G17" s="146"/>
      <c r="H17" s="146"/>
      <c r="I17" s="146"/>
      <c r="J17" s="146"/>
    </row>
    <row r="18" spans="1:10">
      <c r="A18" s="146"/>
      <c r="B18" s="146"/>
      <c r="C18" s="146"/>
      <c r="D18" s="146"/>
      <c r="E18" s="146"/>
      <c r="F18" s="146"/>
      <c r="G18" s="146"/>
      <c r="H18" s="146"/>
      <c r="I18" s="146"/>
      <c r="J18" s="146"/>
    </row>
    <row r="19" spans="1:10">
      <c r="A19" s="146"/>
      <c r="B19" s="146"/>
      <c r="C19" s="146"/>
      <c r="D19" s="146"/>
      <c r="E19" s="146"/>
      <c r="F19" s="146"/>
      <c r="G19" s="146"/>
      <c r="H19" s="146"/>
      <c r="I19" s="146"/>
      <c r="J19" s="146"/>
    </row>
    <row r="20" spans="1:10">
      <c r="A20" s="146"/>
      <c r="B20" s="146"/>
      <c r="C20" s="146"/>
      <c r="D20" s="146"/>
      <c r="E20" s="146"/>
      <c r="F20" s="146"/>
      <c r="G20" s="146"/>
      <c r="H20" s="146"/>
      <c r="I20" s="146"/>
      <c r="J20" s="146"/>
    </row>
    <row r="21" spans="1:10">
      <c r="A21" s="146"/>
      <c r="B21" s="146"/>
      <c r="C21" s="146"/>
      <c r="D21" s="146"/>
      <c r="E21" s="146"/>
      <c r="F21" s="146"/>
      <c r="G21" s="146"/>
      <c r="H21" s="146"/>
      <c r="I21" s="146"/>
      <c r="J21" s="146"/>
    </row>
    <row r="22" spans="1:10">
      <c r="A22" s="146"/>
      <c r="B22" s="146"/>
      <c r="C22" s="146"/>
      <c r="D22" s="146"/>
      <c r="E22" s="146"/>
      <c r="F22" s="146"/>
      <c r="G22" s="146"/>
      <c r="H22" s="146"/>
      <c r="I22" s="146"/>
      <c r="J22" s="146"/>
    </row>
    <row r="23" spans="1:10">
      <c r="A23" s="146"/>
      <c r="B23" s="146"/>
      <c r="C23" s="146"/>
      <c r="D23" s="146"/>
      <c r="E23" s="146"/>
      <c r="F23" s="146"/>
      <c r="G23" s="146"/>
      <c r="H23" s="146"/>
      <c r="I23" s="146"/>
      <c r="J23" s="146"/>
    </row>
    <row r="24" spans="1:10">
      <c r="A24" s="146"/>
      <c r="B24" s="146"/>
      <c r="C24" s="146"/>
      <c r="D24" s="146"/>
      <c r="E24" s="146"/>
      <c r="F24" s="146"/>
      <c r="G24" s="146"/>
      <c r="H24" s="146"/>
      <c r="I24" s="146"/>
      <c r="J24" s="146"/>
    </row>
    <row r="25" spans="1:10">
      <c r="A25" s="146"/>
      <c r="B25" s="146"/>
      <c r="C25" s="146"/>
      <c r="D25" s="146"/>
      <c r="E25" s="146"/>
      <c r="F25" s="146"/>
      <c r="G25" s="146"/>
      <c r="H25" s="146"/>
      <c r="I25" s="146"/>
      <c r="J25" s="146"/>
    </row>
    <row r="26" spans="1:10">
      <c r="A26" s="146"/>
      <c r="B26" s="146"/>
      <c r="C26" s="146"/>
      <c r="D26" s="146"/>
      <c r="E26" s="146"/>
      <c r="F26" s="146"/>
      <c r="G26" s="146"/>
      <c r="H26" s="146"/>
      <c r="I26" s="146"/>
      <c r="J26" s="146"/>
    </row>
    <row r="27" spans="1:10">
      <c r="A27" s="146"/>
      <c r="B27" s="146"/>
      <c r="C27" s="146"/>
      <c r="D27" s="146"/>
      <c r="E27" s="146"/>
      <c r="F27" s="146"/>
      <c r="G27" s="146"/>
      <c r="H27" s="146"/>
      <c r="I27" s="146"/>
      <c r="J27" s="146"/>
    </row>
    <row r="28" spans="1:10">
      <c r="A28" s="146"/>
      <c r="B28" s="146"/>
      <c r="C28" s="146"/>
      <c r="D28" s="146"/>
      <c r="E28" s="146"/>
      <c r="F28" s="146"/>
      <c r="G28" s="146"/>
      <c r="H28" s="146"/>
      <c r="I28" s="146"/>
      <c r="J28" s="146"/>
    </row>
    <row r="29" spans="1:10">
      <c r="A29" s="146"/>
      <c r="B29" s="146"/>
      <c r="C29" s="146"/>
      <c r="D29" s="146"/>
      <c r="E29" s="146"/>
      <c r="F29" s="146"/>
      <c r="G29" s="146"/>
      <c r="H29" s="146"/>
      <c r="I29" s="146"/>
      <c r="J29" s="146"/>
    </row>
    <row r="30" spans="1:10">
      <c r="A30" s="146"/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>
      <c r="A31" s="146"/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>
      <c r="A32" s="146"/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>
      <c r="A33" s="146"/>
      <c r="B33" s="146"/>
      <c r="C33" s="146"/>
      <c r="D33" s="146"/>
      <c r="E33" s="146"/>
      <c r="F33" s="146"/>
      <c r="G33" s="146"/>
      <c r="H33" s="146"/>
      <c r="I33" s="146"/>
      <c r="J33" s="146"/>
    </row>
    <row r="34" spans="1:10">
      <c r="A34" s="146"/>
      <c r="B34" s="146"/>
      <c r="C34" s="146"/>
      <c r="D34" s="146"/>
      <c r="E34" s="146"/>
      <c r="F34" s="146"/>
      <c r="G34" s="146"/>
      <c r="H34" s="146"/>
      <c r="I34" s="146"/>
      <c r="J34" s="146"/>
    </row>
    <row r="35" spans="1:10">
      <c r="A35" s="146"/>
      <c r="B35" s="146"/>
      <c r="C35" s="146"/>
      <c r="D35" s="146"/>
      <c r="E35" s="146"/>
      <c r="F35" s="146"/>
      <c r="G35" s="146"/>
      <c r="H35" s="146"/>
      <c r="I35" s="146"/>
      <c r="J35" s="146"/>
    </row>
    <row r="36" spans="1:10">
      <c r="A36" s="146"/>
      <c r="B36" s="146"/>
      <c r="C36" s="146"/>
      <c r="D36" s="146"/>
      <c r="E36" s="146"/>
      <c r="F36" s="146"/>
      <c r="G36" s="146"/>
      <c r="H36" s="146"/>
      <c r="I36" s="146"/>
      <c r="J36" s="146"/>
    </row>
    <row r="37" spans="1:10">
      <c r="A37" s="146"/>
      <c r="B37" s="146"/>
      <c r="C37" s="146"/>
      <c r="D37" s="146"/>
      <c r="E37" s="146"/>
      <c r="F37" s="146"/>
      <c r="G37" s="146"/>
      <c r="H37" s="146"/>
      <c r="I37" s="146"/>
      <c r="J37" s="146"/>
    </row>
    <row r="38" spans="1:10">
      <c r="A38" s="146"/>
      <c r="B38" s="146"/>
      <c r="C38" s="146"/>
      <c r="D38" s="146"/>
      <c r="E38" s="146"/>
      <c r="F38" s="146"/>
      <c r="G38" s="146"/>
      <c r="H38" s="146"/>
      <c r="I38" s="146"/>
      <c r="J38" s="146"/>
    </row>
    <row r="39" spans="1:10">
      <c r="A39" s="146"/>
      <c r="B39" s="146"/>
      <c r="C39" s="146"/>
      <c r="D39" s="146"/>
      <c r="E39" s="146"/>
      <c r="F39" s="146"/>
      <c r="G39" s="146"/>
      <c r="H39" s="146"/>
      <c r="I39" s="146"/>
      <c r="J39" s="146"/>
    </row>
    <row r="40" spans="1:10">
      <c r="A40" s="146"/>
      <c r="B40" s="146"/>
      <c r="C40" s="146"/>
      <c r="D40" s="146"/>
      <c r="E40" s="146"/>
      <c r="F40" s="146"/>
      <c r="G40" s="146"/>
      <c r="H40" s="146"/>
      <c r="I40" s="146"/>
      <c r="J40" s="146"/>
    </row>
    <row r="41" spans="1:10">
      <c r="A41" s="146"/>
      <c r="B41" s="146"/>
      <c r="C41" s="146"/>
      <c r="D41" s="146"/>
      <c r="E41" s="146"/>
      <c r="F41" s="146"/>
      <c r="G41" s="146"/>
      <c r="H41" s="146"/>
      <c r="I41" s="146"/>
      <c r="J41" s="146"/>
    </row>
    <row r="42" spans="1:10">
      <c r="A42" s="146"/>
      <c r="B42" s="146"/>
      <c r="C42" s="146"/>
      <c r="D42" s="146"/>
      <c r="E42" s="146"/>
      <c r="F42" s="146"/>
      <c r="G42" s="146"/>
      <c r="H42" s="146"/>
      <c r="I42" s="146"/>
      <c r="J42" s="146"/>
    </row>
    <row r="43" spans="1:10">
      <c r="A43" s="146"/>
      <c r="B43" s="146"/>
      <c r="C43" s="146"/>
      <c r="D43" s="146"/>
      <c r="E43" s="146"/>
      <c r="F43" s="146"/>
      <c r="G43" s="146"/>
      <c r="H43" s="146"/>
      <c r="I43" s="146"/>
      <c r="J43" s="146"/>
    </row>
    <row r="44" spans="1:10">
      <c r="A44" s="146"/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>
      <c r="A45" s="146"/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>
      <c r="A46" s="146"/>
      <c r="B46" s="146"/>
      <c r="C46" s="146"/>
      <c r="D46" s="146"/>
      <c r="E46" s="146"/>
      <c r="F46" s="146"/>
      <c r="G46" s="146"/>
      <c r="H46" s="146"/>
      <c r="I46" s="146"/>
      <c r="J46" s="146"/>
    </row>
    <row r="47" spans="1:10">
      <c r="A47" s="146"/>
      <c r="B47" s="146"/>
      <c r="C47" s="146"/>
      <c r="D47" s="146"/>
      <c r="E47" s="146"/>
      <c r="F47" s="146"/>
      <c r="G47" s="146"/>
      <c r="H47" s="146"/>
      <c r="I47" s="146"/>
      <c r="J47" s="146"/>
    </row>
    <row r="48" spans="1:10">
      <c r="A48" s="146"/>
      <c r="B48" s="146"/>
      <c r="C48" s="146"/>
      <c r="D48" s="146"/>
      <c r="E48" s="146"/>
      <c r="F48" s="146"/>
      <c r="G48" s="146"/>
      <c r="H48" s="146"/>
      <c r="I48" s="146"/>
      <c r="J48" s="146"/>
    </row>
    <row r="49" spans="1:10">
      <c r="A49" s="146"/>
      <c r="B49" s="146"/>
      <c r="C49" s="146"/>
      <c r="D49" s="146"/>
      <c r="E49" s="146"/>
      <c r="F49" s="146"/>
      <c r="G49" s="146"/>
      <c r="H49" s="146"/>
      <c r="I49" s="146"/>
      <c r="J49" s="146"/>
    </row>
    <row r="50" spans="1:10">
      <c r="A50" s="146"/>
      <c r="B50" s="146"/>
      <c r="C50" s="146"/>
      <c r="D50" s="146"/>
      <c r="E50" s="146"/>
      <c r="F50" s="146"/>
      <c r="G50" s="146"/>
      <c r="H50" s="146"/>
      <c r="I50" s="146"/>
      <c r="J50" s="146"/>
    </row>
    <row r="51" spans="1:10">
      <c r="A51" s="146"/>
      <c r="B51" s="146"/>
      <c r="C51" s="146"/>
      <c r="D51" s="146"/>
      <c r="E51" s="146"/>
      <c r="F51" s="146"/>
      <c r="G51" s="146"/>
      <c r="H51" s="146"/>
      <c r="I51" s="146"/>
      <c r="J51" s="14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zoomScaleNormal="100" workbookViewId="0">
      <selection activeCell="A4" sqref="A4"/>
    </sheetView>
  </sheetViews>
  <sheetFormatPr defaultColWidth="9.140625" defaultRowHeight="15"/>
  <cols>
    <col min="1" max="1" width="47.7109375" customWidth="1"/>
    <col min="2" max="2" width="15" customWidth="1"/>
    <col min="3" max="3" width="14.28515625" customWidth="1"/>
    <col min="4" max="4" width="14.7109375" customWidth="1"/>
  </cols>
  <sheetData>
    <row r="1" spans="1:4">
      <c r="A1" s="11" t="s">
        <v>44</v>
      </c>
      <c r="B1" s="10"/>
      <c r="C1" s="10"/>
      <c r="D1" s="10"/>
    </row>
    <row r="2" spans="1:4">
      <c r="A2" s="11" t="s">
        <v>43</v>
      </c>
      <c r="B2" s="10"/>
      <c r="C2" s="10"/>
      <c r="D2" s="10"/>
    </row>
    <row r="3" spans="1:4">
      <c r="A3" s="172" t="s">
        <v>420</v>
      </c>
      <c r="B3" s="172"/>
      <c r="C3" s="172"/>
      <c r="D3" s="172"/>
    </row>
    <row r="4" spans="1:4">
      <c r="B4" s="10"/>
      <c r="C4" s="10"/>
      <c r="D4" s="10"/>
    </row>
    <row r="5" spans="1:4">
      <c r="A5" s="173" t="s">
        <v>418</v>
      </c>
      <c r="B5" s="173"/>
      <c r="C5" s="173"/>
      <c r="D5" s="173"/>
    </row>
    <row r="6" spans="1:4">
      <c r="A6" s="9"/>
      <c r="B6" s="9"/>
      <c r="C6" s="9"/>
      <c r="D6" s="9"/>
    </row>
    <row r="7" spans="1:4" ht="15.75" thickBot="1">
      <c r="A7" s="8"/>
      <c r="B7" s="82" t="s">
        <v>42</v>
      </c>
      <c r="C7" s="83" t="s">
        <v>41</v>
      </c>
      <c r="D7" s="84" t="s">
        <v>40</v>
      </c>
    </row>
    <row r="8" spans="1:4" ht="15.75" thickTop="1">
      <c r="A8" s="77" t="s">
        <v>39</v>
      </c>
      <c r="B8" s="85"/>
      <c r="C8" s="86"/>
      <c r="D8" s="87"/>
    </row>
    <row r="9" spans="1:4">
      <c r="A9" s="78" t="s">
        <v>1</v>
      </c>
      <c r="B9" s="88">
        <v>0</v>
      </c>
      <c r="C9" s="75">
        <v>0</v>
      </c>
      <c r="D9" s="75">
        <v>0</v>
      </c>
    </row>
    <row r="10" spans="1:4">
      <c r="A10" s="78" t="s">
        <v>2</v>
      </c>
      <c r="B10" s="90">
        <v>0</v>
      </c>
      <c r="C10" s="91">
        <v>0</v>
      </c>
      <c r="D10" s="91">
        <v>0</v>
      </c>
    </row>
    <row r="11" spans="1:4">
      <c r="A11" s="78" t="s">
        <v>3</v>
      </c>
      <c r="B11" s="90">
        <v>0</v>
      </c>
      <c r="C11" s="91">
        <v>0</v>
      </c>
      <c r="D11" s="91">
        <v>0</v>
      </c>
    </row>
    <row r="12" spans="1:4">
      <c r="A12" s="78" t="s">
        <v>4</v>
      </c>
      <c r="B12" s="93">
        <v>0</v>
      </c>
      <c r="C12" s="74">
        <v>0</v>
      </c>
      <c r="D12" s="74">
        <v>0</v>
      </c>
    </row>
    <row r="13" spans="1:4">
      <c r="A13" s="78" t="s">
        <v>5</v>
      </c>
      <c r="B13" s="88">
        <f>J14</f>
        <v>0</v>
      </c>
      <c r="C13" s="75">
        <f>SUM(C9:C12)</f>
        <v>0</v>
      </c>
      <c r="D13" s="75">
        <f>SUM(D9:D12)</f>
        <v>0</v>
      </c>
    </row>
    <row r="14" spans="1:4">
      <c r="A14" s="77" t="s">
        <v>38</v>
      </c>
      <c r="B14" s="94"/>
      <c r="C14" s="73"/>
      <c r="D14" s="92"/>
    </row>
    <row r="15" spans="1:4">
      <c r="A15" s="77" t="s">
        <v>37</v>
      </c>
      <c r="B15" s="94"/>
      <c r="C15" s="73"/>
      <c r="D15" s="92"/>
    </row>
    <row r="16" spans="1:4">
      <c r="A16" s="77" t="s">
        <v>36</v>
      </c>
      <c r="B16" s="94"/>
      <c r="C16" s="73"/>
      <c r="D16" s="92"/>
    </row>
    <row r="17" spans="1:4">
      <c r="A17" s="77" t="s">
        <v>35</v>
      </c>
      <c r="B17" s="94"/>
      <c r="C17" s="73"/>
      <c r="D17" s="92"/>
    </row>
    <row r="18" spans="1:4">
      <c r="A18" s="78" t="s">
        <v>6</v>
      </c>
      <c r="B18" s="88">
        <v>0</v>
      </c>
      <c r="C18" s="75">
        <v>0</v>
      </c>
      <c r="D18" s="89">
        <f>B18+C18</f>
        <v>0</v>
      </c>
    </row>
    <row r="19" spans="1:4">
      <c r="A19" s="78" t="s">
        <v>7</v>
      </c>
      <c r="B19" s="90">
        <v>0</v>
      </c>
      <c r="C19" s="91">
        <v>0</v>
      </c>
      <c r="D19" s="95">
        <f>B19+C19</f>
        <v>0</v>
      </c>
    </row>
    <row r="20" spans="1:4">
      <c r="A20" s="78" t="s">
        <v>8</v>
      </c>
      <c r="B20" s="90">
        <v>0</v>
      </c>
      <c r="C20" s="91">
        <v>0</v>
      </c>
      <c r="D20" s="95">
        <f>B20+C20</f>
        <v>0</v>
      </c>
    </row>
    <row r="21" spans="1:4">
      <c r="A21" s="78" t="s">
        <v>9</v>
      </c>
      <c r="B21" s="93">
        <v>0</v>
      </c>
      <c r="C21" s="74">
        <v>0</v>
      </c>
      <c r="D21" s="96">
        <f>B21+C21</f>
        <v>0</v>
      </c>
    </row>
    <row r="22" spans="1:4">
      <c r="A22" s="78" t="s">
        <v>10</v>
      </c>
      <c r="B22" s="88">
        <f>SUM(B18:B21)</f>
        <v>0</v>
      </c>
      <c r="C22" s="75">
        <f>SUM(C18:C21)</f>
        <v>0</v>
      </c>
      <c r="D22" s="89">
        <f>SUM(D18:D21)</f>
        <v>0</v>
      </c>
    </row>
    <row r="23" spans="1:4">
      <c r="A23" s="79" t="s">
        <v>34</v>
      </c>
      <c r="B23" s="94"/>
      <c r="C23" s="73"/>
      <c r="D23" s="92"/>
    </row>
    <row r="24" spans="1:4">
      <c r="A24" s="78" t="s">
        <v>11</v>
      </c>
      <c r="B24" s="88">
        <v>0</v>
      </c>
      <c r="C24" s="75">
        <v>0</v>
      </c>
      <c r="D24" s="89">
        <f t="shared" ref="D24:D38" si="0">B24+C24</f>
        <v>0</v>
      </c>
    </row>
    <row r="25" spans="1:4">
      <c r="A25" s="78" t="s">
        <v>12</v>
      </c>
      <c r="B25" s="90">
        <v>0</v>
      </c>
      <c r="C25" s="91">
        <v>0</v>
      </c>
      <c r="D25" s="95">
        <f t="shared" si="0"/>
        <v>0</v>
      </c>
    </row>
    <row r="26" spans="1:4">
      <c r="A26" s="78" t="s">
        <v>13</v>
      </c>
      <c r="B26" s="90">
        <v>0</v>
      </c>
      <c r="C26" s="91">
        <v>0</v>
      </c>
      <c r="D26" s="95">
        <f t="shared" si="0"/>
        <v>0</v>
      </c>
    </row>
    <row r="27" spans="1:4">
      <c r="A27" s="78" t="s">
        <v>14</v>
      </c>
      <c r="B27" s="90">
        <v>0</v>
      </c>
      <c r="C27" s="91">
        <v>0</v>
      </c>
      <c r="D27" s="95">
        <f t="shared" si="0"/>
        <v>0</v>
      </c>
    </row>
    <row r="28" spans="1:4">
      <c r="A28" s="78" t="s">
        <v>15</v>
      </c>
      <c r="B28" s="90">
        <v>0</v>
      </c>
      <c r="C28" s="91">
        <v>0</v>
      </c>
      <c r="D28" s="95">
        <f t="shared" si="0"/>
        <v>0</v>
      </c>
    </row>
    <row r="29" spans="1:4">
      <c r="A29" s="78" t="s">
        <v>16</v>
      </c>
      <c r="B29" s="90">
        <v>0</v>
      </c>
      <c r="C29" s="91">
        <v>0</v>
      </c>
      <c r="D29" s="95">
        <f t="shared" si="0"/>
        <v>0</v>
      </c>
    </row>
    <row r="30" spans="1:4">
      <c r="A30" s="78" t="s">
        <v>17</v>
      </c>
      <c r="B30" s="90">
        <v>0</v>
      </c>
      <c r="C30" s="91">
        <v>0</v>
      </c>
      <c r="D30" s="95">
        <f t="shared" si="0"/>
        <v>0</v>
      </c>
    </row>
    <row r="31" spans="1:4">
      <c r="A31" s="78" t="s">
        <v>18</v>
      </c>
      <c r="B31" s="90">
        <v>0</v>
      </c>
      <c r="C31" s="91">
        <v>0</v>
      </c>
      <c r="D31" s="95">
        <f t="shared" si="0"/>
        <v>0</v>
      </c>
    </row>
    <row r="32" spans="1:4">
      <c r="A32" s="78" t="s">
        <v>19</v>
      </c>
      <c r="B32" s="90">
        <v>0</v>
      </c>
      <c r="C32" s="91">
        <v>0</v>
      </c>
      <c r="D32" s="95">
        <f t="shared" si="0"/>
        <v>0</v>
      </c>
    </row>
    <row r="33" spans="1:4">
      <c r="A33" s="78" t="s">
        <v>20</v>
      </c>
      <c r="B33" s="90">
        <v>0</v>
      </c>
      <c r="C33" s="91">
        <v>0</v>
      </c>
      <c r="D33" s="95">
        <f t="shared" si="0"/>
        <v>0</v>
      </c>
    </row>
    <row r="34" spans="1:4">
      <c r="A34" s="14" t="s">
        <v>21</v>
      </c>
      <c r="B34" s="90">
        <v>0</v>
      </c>
      <c r="C34" s="91">
        <v>0</v>
      </c>
      <c r="D34" s="95">
        <f t="shared" si="0"/>
        <v>0</v>
      </c>
    </row>
    <row r="35" spans="1:4">
      <c r="A35" s="78" t="s">
        <v>33</v>
      </c>
      <c r="B35" s="90">
        <v>0</v>
      </c>
      <c r="C35" s="91">
        <v>0</v>
      </c>
      <c r="D35" s="95">
        <f t="shared" si="0"/>
        <v>0</v>
      </c>
    </row>
    <row r="36" spans="1:4">
      <c r="A36" s="14" t="s">
        <v>22</v>
      </c>
      <c r="B36" s="90">
        <v>0</v>
      </c>
      <c r="C36" s="91">
        <v>0</v>
      </c>
      <c r="D36" s="95">
        <f t="shared" si="0"/>
        <v>0</v>
      </c>
    </row>
    <row r="37" spans="1:4">
      <c r="A37" s="14" t="s">
        <v>23</v>
      </c>
      <c r="B37" s="90">
        <v>0</v>
      </c>
      <c r="C37" s="91">
        <v>0</v>
      </c>
      <c r="D37" s="95">
        <f t="shared" si="0"/>
        <v>0</v>
      </c>
    </row>
    <row r="38" spans="1:4">
      <c r="A38" s="14" t="s">
        <v>24</v>
      </c>
      <c r="B38" s="93">
        <v>0</v>
      </c>
      <c r="C38" s="74">
        <v>0</v>
      </c>
      <c r="D38" s="96">
        <f t="shared" si="0"/>
        <v>0</v>
      </c>
    </row>
    <row r="39" spans="1:4">
      <c r="A39" s="79" t="s">
        <v>25</v>
      </c>
      <c r="B39" s="88">
        <f>SUM(B22:B38)</f>
        <v>0</v>
      </c>
      <c r="C39" s="75">
        <f>SUM(C22:C38)</f>
        <v>0</v>
      </c>
      <c r="D39" s="89">
        <f>SUM(D22:D38)</f>
        <v>0</v>
      </c>
    </row>
    <row r="40" spans="1:4">
      <c r="A40" s="14"/>
      <c r="B40" s="94"/>
      <c r="C40" s="73"/>
      <c r="D40" s="92"/>
    </row>
    <row r="41" spans="1:4" ht="16.5">
      <c r="A41" s="80" t="s">
        <v>26</v>
      </c>
      <c r="B41" s="97">
        <f>B13-B39</f>
        <v>0</v>
      </c>
      <c r="C41" s="76">
        <f>C13-C39</f>
        <v>0</v>
      </c>
      <c r="D41" s="98">
        <f>D13-D39</f>
        <v>0</v>
      </c>
    </row>
    <row r="42" spans="1:4" ht="15.75" thickBot="1">
      <c r="A42" s="81"/>
      <c r="B42" s="99"/>
      <c r="C42" s="100"/>
      <c r="D42" s="101"/>
    </row>
    <row r="43" spans="1:4" ht="15.75" thickTop="1"/>
  </sheetData>
  <mergeCells count="2">
    <mergeCell ref="A3:D3"/>
    <mergeCell ref="A5:D5"/>
  </mergeCells>
  <pageMargins left="0.7" right="0.7" top="0.75" bottom="0.75" header="0.3" footer="0.3"/>
  <pageSetup scale="98" fitToHeight="0" orientation="portrait" r:id="rId1"/>
  <headerFooter>
    <oddHeader>&amp;RRedacted Version</oddHeader>
    <oddFooter>&amp;R&amp;"Arial,Regular"&amp;9&amp;A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selection activeCell="B51" sqref="B51"/>
    </sheetView>
  </sheetViews>
  <sheetFormatPr defaultColWidth="9.140625" defaultRowHeight="15"/>
  <cols>
    <col min="1" max="1" width="40" bestFit="1" customWidth="1"/>
    <col min="2" max="2" width="17.5703125" style="12" customWidth="1"/>
    <col min="3" max="3" width="15.28515625" style="12" customWidth="1"/>
    <col min="4" max="4" width="15.42578125" style="12" customWidth="1"/>
    <col min="5" max="5" width="14.28515625" style="12" customWidth="1"/>
    <col min="6" max="6" width="15.42578125" style="12" customWidth="1"/>
    <col min="7" max="7" width="9.140625" style="12"/>
    <col min="8" max="8" width="32.42578125" style="12" customWidth="1"/>
    <col min="9" max="10" width="9.140625" style="12"/>
  </cols>
  <sheetData>
    <row r="1" spans="1:7" customFormat="1" ht="18" customHeight="1">
      <c r="A1" s="11" t="s">
        <v>44</v>
      </c>
      <c r="B1" s="17"/>
      <c r="C1" s="17"/>
      <c r="D1" s="17"/>
      <c r="E1" s="17"/>
      <c r="F1" s="17"/>
      <c r="G1" s="12"/>
    </row>
    <row r="2" spans="1:7" customFormat="1" ht="18" customHeight="1">
      <c r="A2" s="11" t="s">
        <v>47</v>
      </c>
      <c r="B2" s="17"/>
      <c r="C2" s="17"/>
      <c r="D2" s="17"/>
      <c r="E2" s="17"/>
      <c r="F2" s="17"/>
      <c r="G2" s="12"/>
    </row>
    <row r="3" spans="1:7" customFormat="1" ht="18" customHeight="1">
      <c r="A3" s="11" t="str">
        <f>'Allocated (R)'!A3</f>
        <v>FOR THE TWELVE MONTHS ENDED DECEMBER 31, 2017</v>
      </c>
      <c r="B3" s="17"/>
      <c r="C3" s="17"/>
      <c r="D3" s="17"/>
      <c r="E3" s="17"/>
      <c r="F3" s="17"/>
      <c r="G3" s="12"/>
    </row>
    <row r="4" spans="1:7" customFormat="1" ht="12" customHeight="1">
      <c r="B4" s="12"/>
      <c r="C4" s="12"/>
      <c r="D4" s="12"/>
      <c r="E4" s="12"/>
      <c r="F4" s="12"/>
      <c r="G4" s="12"/>
    </row>
    <row r="5" spans="1:7" customFormat="1" ht="18" customHeight="1" thickBot="1">
      <c r="A5" s="8"/>
      <c r="B5" s="107" t="s">
        <v>42</v>
      </c>
      <c r="C5" s="107" t="s">
        <v>41</v>
      </c>
      <c r="D5" s="107" t="s">
        <v>46</v>
      </c>
      <c r="E5" s="107" t="s">
        <v>45</v>
      </c>
      <c r="F5" s="108" t="s">
        <v>40</v>
      </c>
      <c r="G5" s="12"/>
    </row>
    <row r="6" spans="1:7" customFormat="1" ht="18" customHeight="1" thickTop="1">
      <c r="A6" s="104" t="s">
        <v>0</v>
      </c>
      <c r="B6" s="85"/>
      <c r="C6" s="86"/>
      <c r="D6" s="86"/>
      <c r="E6" s="86"/>
      <c r="F6" s="87"/>
      <c r="G6" s="12"/>
    </row>
    <row r="7" spans="1:7" customFormat="1" ht="18" customHeight="1">
      <c r="A7" s="79" t="s">
        <v>39</v>
      </c>
      <c r="B7" s="94"/>
      <c r="C7" s="73"/>
      <c r="D7" s="73"/>
      <c r="E7" s="73"/>
      <c r="F7" s="92"/>
      <c r="G7" s="12"/>
    </row>
    <row r="8" spans="1:7" customFormat="1" ht="18" customHeight="1">
      <c r="A8" s="14" t="s">
        <v>1</v>
      </c>
      <c r="B8" s="88">
        <v>0</v>
      </c>
      <c r="C8" s="75">
        <v>0</v>
      </c>
      <c r="D8" s="75">
        <v>0</v>
      </c>
      <c r="E8" s="75">
        <v>0</v>
      </c>
      <c r="F8" s="89">
        <f>SUM(B8:E8)</f>
        <v>0</v>
      </c>
      <c r="G8" s="13"/>
    </row>
    <row r="9" spans="1:7" customFormat="1" ht="18" customHeight="1">
      <c r="A9" s="14" t="s">
        <v>2</v>
      </c>
      <c r="B9" s="109">
        <v>0</v>
      </c>
      <c r="C9" s="102">
        <v>0</v>
      </c>
      <c r="D9" s="102">
        <v>0</v>
      </c>
      <c r="E9" s="102">
        <v>0</v>
      </c>
      <c r="F9" s="95">
        <f>SUM(B9:E9)</f>
        <v>0</v>
      </c>
      <c r="G9" s="13"/>
    </row>
    <row r="10" spans="1:7" customFormat="1" ht="18" customHeight="1">
      <c r="A10" s="14" t="s">
        <v>3</v>
      </c>
      <c r="B10" s="109">
        <v>0</v>
      </c>
      <c r="C10" s="102">
        <v>0</v>
      </c>
      <c r="D10" s="102">
        <v>0</v>
      </c>
      <c r="E10" s="102">
        <v>0</v>
      </c>
      <c r="F10" s="95">
        <f>SUM(B10:E10)</f>
        <v>0</v>
      </c>
      <c r="G10" s="13"/>
    </row>
    <row r="11" spans="1:7" customFormat="1" ht="18" customHeight="1">
      <c r="A11" s="14" t="s">
        <v>4</v>
      </c>
      <c r="B11" s="110">
        <v>0</v>
      </c>
      <c r="C11" s="103">
        <v>0</v>
      </c>
      <c r="D11" s="103">
        <v>0</v>
      </c>
      <c r="E11" s="103">
        <v>0</v>
      </c>
      <c r="F11" s="96">
        <f>SUM(B11:E11)</f>
        <v>0</v>
      </c>
      <c r="G11" s="13"/>
    </row>
    <row r="12" spans="1:7" customFormat="1" ht="18" customHeight="1">
      <c r="A12" s="14" t="s">
        <v>5</v>
      </c>
      <c r="B12" s="88">
        <f>SUM(B8:B11)</f>
        <v>0</v>
      </c>
      <c r="C12" s="75">
        <f>SUM(C8:C11)</f>
        <v>0</v>
      </c>
      <c r="D12" s="75">
        <f>SUM(D8:D11)</f>
        <v>0</v>
      </c>
      <c r="E12" s="75">
        <f>SUM(E8:E11)</f>
        <v>0</v>
      </c>
      <c r="F12" s="89">
        <f>SUM(F8:F11)</f>
        <v>0</v>
      </c>
      <c r="G12" s="13"/>
    </row>
    <row r="13" spans="1:7" customFormat="1" ht="18" customHeight="1">
      <c r="A13" s="79" t="s">
        <v>38</v>
      </c>
      <c r="B13" s="94"/>
      <c r="C13" s="73"/>
      <c r="D13" s="73"/>
      <c r="E13" s="73"/>
      <c r="F13" s="92"/>
      <c r="G13" s="13"/>
    </row>
    <row r="14" spans="1:7" customFormat="1" ht="18" customHeight="1">
      <c r="A14" s="79" t="s">
        <v>37</v>
      </c>
      <c r="B14" s="94"/>
      <c r="C14" s="73"/>
      <c r="D14" s="73"/>
      <c r="E14" s="73"/>
      <c r="F14" s="92"/>
      <c r="G14" s="13"/>
    </row>
    <row r="15" spans="1:7" customFormat="1" ht="18" customHeight="1">
      <c r="A15" s="79" t="s">
        <v>36</v>
      </c>
      <c r="B15" s="94"/>
      <c r="C15" s="73"/>
      <c r="D15" s="73"/>
      <c r="E15" s="73"/>
      <c r="F15" s="92"/>
      <c r="G15" s="13"/>
    </row>
    <row r="16" spans="1:7" customFormat="1" ht="18" customHeight="1">
      <c r="A16" s="79" t="s">
        <v>35</v>
      </c>
      <c r="B16" s="94"/>
      <c r="C16" s="73"/>
      <c r="D16" s="73"/>
      <c r="E16" s="73"/>
      <c r="F16" s="92"/>
      <c r="G16" s="13"/>
    </row>
    <row r="17" spans="1:7" customFormat="1" ht="18" customHeight="1">
      <c r="A17" s="14" t="s">
        <v>6</v>
      </c>
      <c r="B17" s="88">
        <v>0</v>
      </c>
      <c r="C17" s="75">
        <v>0</v>
      </c>
      <c r="D17" s="75">
        <v>0</v>
      </c>
      <c r="E17" s="75">
        <v>0</v>
      </c>
      <c r="F17" s="89">
        <f>SUM(B17:E17)</f>
        <v>0</v>
      </c>
      <c r="G17" s="13"/>
    </row>
    <row r="18" spans="1:7" customFormat="1" ht="18" customHeight="1">
      <c r="A18" s="14" t="s">
        <v>7</v>
      </c>
      <c r="B18" s="90">
        <v>0</v>
      </c>
      <c r="C18" s="91">
        <v>0</v>
      </c>
      <c r="D18" s="91">
        <v>0</v>
      </c>
      <c r="E18" s="91">
        <v>0</v>
      </c>
      <c r="F18" s="95">
        <f>SUM(B18:E18)</f>
        <v>0</v>
      </c>
      <c r="G18" s="13"/>
    </row>
    <row r="19" spans="1:7" customFormat="1" ht="18" customHeight="1">
      <c r="A19" s="14" t="s">
        <v>8</v>
      </c>
      <c r="B19" s="90">
        <v>0</v>
      </c>
      <c r="C19" s="91">
        <v>0</v>
      </c>
      <c r="D19" s="91">
        <v>0</v>
      </c>
      <c r="E19" s="91">
        <v>0</v>
      </c>
      <c r="F19" s="95">
        <f>SUM(B19:E19)</f>
        <v>0</v>
      </c>
      <c r="G19" s="13"/>
    </row>
    <row r="20" spans="1:7" customFormat="1" ht="18" customHeight="1">
      <c r="A20" s="14" t="s">
        <v>9</v>
      </c>
      <c r="B20" s="93">
        <v>0</v>
      </c>
      <c r="C20" s="74">
        <v>0</v>
      </c>
      <c r="D20" s="74">
        <v>0</v>
      </c>
      <c r="E20" s="74">
        <v>0</v>
      </c>
      <c r="F20" s="96">
        <f>SUM(B20:E20)</f>
        <v>0</v>
      </c>
      <c r="G20" s="13"/>
    </row>
    <row r="21" spans="1:7" customFormat="1" ht="18" customHeight="1">
      <c r="A21" s="14" t="s">
        <v>10</v>
      </c>
      <c r="B21" s="88">
        <f>SUM(B17:B20)</f>
        <v>0</v>
      </c>
      <c r="C21" s="75">
        <f>SUM(C17:C20)</f>
        <v>0</v>
      </c>
      <c r="D21" s="75">
        <f>SUM(D17:D20)</f>
        <v>0</v>
      </c>
      <c r="E21" s="75">
        <f>SUM(E17:E20)</f>
        <v>0</v>
      </c>
      <c r="F21" s="89">
        <f>SUM(F17:F20)</f>
        <v>0</v>
      </c>
      <c r="G21" s="13"/>
    </row>
    <row r="22" spans="1:7" customFormat="1" ht="18" customHeight="1">
      <c r="A22" s="79" t="s">
        <v>34</v>
      </c>
      <c r="B22" s="94"/>
      <c r="C22" s="73"/>
      <c r="D22" s="73"/>
      <c r="E22" s="73"/>
      <c r="F22" s="92"/>
      <c r="G22" s="13"/>
    </row>
    <row r="23" spans="1:7" customFormat="1" ht="18" customHeight="1">
      <c r="A23" s="14" t="s">
        <v>11</v>
      </c>
      <c r="B23" s="88">
        <v>0</v>
      </c>
      <c r="C23" s="75">
        <v>0</v>
      </c>
      <c r="D23" s="75">
        <v>0</v>
      </c>
      <c r="E23" s="75">
        <v>0</v>
      </c>
      <c r="F23" s="89">
        <f t="shared" ref="F23:F37" si="0">SUM(B23:E23)</f>
        <v>0</v>
      </c>
      <c r="G23" s="13"/>
    </row>
    <row r="24" spans="1:7" customFormat="1" ht="18" customHeight="1">
      <c r="A24" s="14" t="s">
        <v>12</v>
      </c>
      <c r="B24" s="90">
        <v>0</v>
      </c>
      <c r="C24" s="91">
        <v>0</v>
      </c>
      <c r="D24" s="91">
        <v>0</v>
      </c>
      <c r="E24" s="91">
        <v>0</v>
      </c>
      <c r="F24" s="95">
        <f t="shared" si="0"/>
        <v>0</v>
      </c>
      <c r="G24" s="13"/>
    </row>
    <row r="25" spans="1:7" customFormat="1" ht="18" customHeight="1">
      <c r="A25" s="14" t="s">
        <v>13</v>
      </c>
      <c r="B25" s="90">
        <v>0</v>
      </c>
      <c r="C25" s="91">
        <v>0</v>
      </c>
      <c r="D25" s="91">
        <v>0</v>
      </c>
      <c r="E25" s="91">
        <v>0</v>
      </c>
      <c r="F25" s="95">
        <f t="shared" si="0"/>
        <v>0</v>
      </c>
      <c r="G25" s="13"/>
    </row>
    <row r="26" spans="1:7" customFormat="1" ht="18" customHeight="1">
      <c r="A26" s="78" t="s">
        <v>14</v>
      </c>
      <c r="B26" s="90">
        <v>0</v>
      </c>
      <c r="C26" s="91">
        <v>0</v>
      </c>
      <c r="D26" s="91">
        <v>0</v>
      </c>
      <c r="E26" s="91">
        <v>0</v>
      </c>
      <c r="F26" s="95">
        <f t="shared" si="0"/>
        <v>0</v>
      </c>
      <c r="G26" s="13"/>
    </row>
    <row r="27" spans="1:7" customFormat="1" ht="18" customHeight="1">
      <c r="A27" s="14" t="s">
        <v>15</v>
      </c>
      <c r="B27" s="90">
        <v>0</v>
      </c>
      <c r="C27" s="91">
        <v>0</v>
      </c>
      <c r="D27" s="91">
        <v>0</v>
      </c>
      <c r="E27" s="91">
        <v>0</v>
      </c>
      <c r="F27" s="95">
        <f t="shared" si="0"/>
        <v>0</v>
      </c>
      <c r="G27" s="13"/>
    </row>
    <row r="28" spans="1:7" customFormat="1" ht="18" customHeight="1">
      <c r="A28" s="14" t="s">
        <v>16</v>
      </c>
      <c r="B28" s="90">
        <v>0</v>
      </c>
      <c r="C28" s="91">
        <v>0</v>
      </c>
      <c r="D28" s="91">
        <v>0</v>
      </c>
      <c r="E28" s="91">
        <v>0</v>
      </c>
      <c r="F28" s="95">
        <f t="shared" si="0"/>
        <v>0</v>
      </c>
      <c r="G28" s="13"/>
    </row>
    <row r="29" spans="1:7" customFormat="1" ht="18" customHeight="1">
      <c r="A29" s="78" t="s">
        <v>17</v>
      </c>
      <c r="B29" s="90">
        <v>0</v>
      </c>
      <c r="C29" s="91">
        <v>0</v>
      </c>
      <c r="D29" s="91">
        <v>0</v>
      </c>
      <c r="E29" s="91">
        <v>0</v>
      </c>
      <c r="F29" s="95">
        <f t="shared" si="0"/>
        <v>0</v>
      </c>
      <c r="G29" s="13"/>
    </row>
    <row r="30" spans="1:7" customFormat="1" ht="18" customHeight="1">
      <c r="A30" s="14" t="s">
        <v>18</v>
      </c>
      <c r="B30" s="90">
        <v>0</v>
      </c>
      <c r="C30" s="91">
        <v>0</v>
      </c>
      <c r="D30" s="91">
        <v>0</v>
      </c>
      <c r="E30" s="91">
        <v>0</v>
      </c>
      <c r="F30" s="95">
        <f t="shared" si="0"/>
        <v>0</v>
      </c>
      <c r="G30" s="13"/>
    </row>
    <row r="31" spans="1:7" customFormat="1" ht="18" customHeight="1">
      <c r="A31" s="14" t="s">
        <v>19</v>
      </c>
      <c r="B31" s="90">
        <v>0</v>
      </c>
      <c r="C31" s="91">
        <v>0</v>
      </c>
      <c r="D31" s="91">
        <v>0</v>
      </c>
      <c r="E31" s="91">
        <v>0</v>
      </c>
      <c r="F31" s="95">
        <f t="shared" si="0"/>
        <v>0</v>
      </c>
      <c r="G31" s="13"/>
    </row>
    <row r="32" spans="1:7" customFormat="1" ht="18" customHeight="1">
      <c r="A32" s="14" t="s">
        <v>20</v>
      </c>
      <c r="B32" s="90">
        <v>0</v>
      </c>
      <c r="C32" s="91">
        <v>0</v>
      </c>
      <c r="D32" s="91">
        <v>0</v>
      </c>
      <c r="E32" s="91">
        <v>0</v>
      </c>
      <c r="F32" s="95">
        <f t="shared" si="0"/>
        <v>0</v>
      </c>
      <c r="G32" s="13"/>
    </row>
    <row r="33" spans="1:8" customFormat="1" ht="18" customHeight="1">
      <c r="A33" s="78" t="s">
        <v>21</v>
      </c>
      <c r="B33" s="90">
        <v>0</v>
      </c>
      <c r="C33" s="91">
        <v>0</v>
      </c>
      <c r="D33" s="91">
        <v>0</v>
      </c>
      <c r="E33" s="91">
        <v>0</v>
      </c>
      <c r="F33" s="95">
        <f t="shared" si="0"/>
        <v>0</v>
      </c>
      <c r="G33" s="13"/>
      <c r="H33" s="12"/>
    </row>
    <row r="34" spans="1:8" customFormat="1" ht="18" customHeight="1">
      <c r="A34" s="78" t="s">
        <v>33</v>
      </c>
      <c r="B34" s="90">
        <v>0</v>
      </c>
      <c r="C34" s="91">
        <v>0</v>
      </c>
      <c r="D34" s="91">
        <v>0</v>
      </c>
      <c r="E34" s="91">
        <v>0</v>
      </c>
      <c r="F34" s="95">
        <f t="shared" si="0"/>
        <v>0</v>
      </c>
      <c r="G34" s="13"/>
      <c r="H34" s="12"/>
    </row>
    <row r="35" spans="1:8" customFormat="1" ht="18" customHeight="1">
      <c r="A35" s="14" t="s">
        <v>22</v>
      </c>
      <c r="B35" s="90">
        <v>0</v>
      </c>
      <c r="C35" s="91">
        <v>0</v>
      </c>
      <c r="D35" s="91">
        <v>0</v>
      </c>
      <c r="E35" s="91">
        <v>0</v>
      </c>
      <c r="F35" s="95">
        <f t="shared" si="0"/>
        <v>0</v>
      </c>
      <c r="G35" s="13"/>
      <c r="H35" s="12"/>
    </row>
    <row r="36" spans="1:8" customFormat="1" ht="18" customHeight="1">
      <c r="A36" s="14" t="s">
        <v>23</v>
      </c>
      <c r="B36" s="90">
        <v>0</v>
      </c>
      <c r="C36" s="91">
        <v>0</v>
      </c>
      <c r="D36" s="91">
        <v>0</v>
      </c>
      <c r="E36" s="91">
        <v>0</v>
      </c>
      <c r="F36" s="95">
        <f t="shared" si="0"/>
        <v>0</v>
      </c>
      <c r="G36" s="13"/>
      <c r="H36" s="12"/>
    </row>
    <row r="37" spans="1:8" customFormat="1" ht="18" customHeight="1">
      <c r="A37" s="14" t="s">
        <v>24</v>
      </c>
      <c r="B37" s="93">
        <v>0</v>
      </c>
      <c r="C37" s="74">
        <v>0</v>
      </c>
      <c r="D37" s="74">
        <v>0</v>
      </c>
      <c r="E37" s="74">
        <v>0</v>
      </c>
      <c r="F37" s="96">
        <f t="shared" si="0"/>
        <v>0</v>
      </c>
      <c r="G37" s="13"/>
      <c r="H37" s="12"/>
    </row>
    <row r="38" spans="1:8" customFormat="1" ht="18" customHeight="1">
      <c r="A38" s="79" t="s">
        <v>25</v>
      </c>
      <c r="B38" s="88">
        <f>SUM(B21:B37)</f>
        <v>0</v>
      </c>
      <c r="C38" s="75">
        <f>SUM(C21:C37)</f>
        <v>0</v>
      </c>
      <c r="D38" s="75">
        <f>SUM(D21:D37)</f>
        <v>0</v>
      </c>
      <c r="E38" s="75">
        <f>SUM(E21:E37)</f>
        <v>0</v>
      </c>
      <c r="F38" s="89">
        <f>SUM(F21:F37)</f>
        <v>0</v>
      </c>
      <c r="G38" s="13"/>
      <c r="H38" s="12"/>
    </row>
    <row r="39" spans="1:8" customFormat="1" ht="12" customHeight="1">
      <c r="A39" s="14"/>
      <c r="B39" s="94"/>
      <c r="C39" s="73"/>
      <c r="D39" s="73"/>
      <c r="E39" s="73"/>
      <c r="F39" s="92"/>
      <c r="G39" s="13"/>
      <c r="H39" s="12"/>
    </row>
    <row r="40" spans="1:8" customFormat="1" ht="18" customHeight="1">
      <c r="A40" s="80" t="s">
        <v>26</v>
      </c>
      <c r="B40" s="88">
        <f>B12-B38</f>
        <v>0</v>
      </c>
      <c r="C40" s="75">
        <f>C12-C38</f>
        <v>0</v>
      </c>
      <c r="D40" s="75">
        <f>D12-D38</f>
        <v>0</v>
      </c>
      <c r="E40" s="75">
        <f>E12-E38</f>
        <v>0</v>
      </c>
      <c r="F40" s="89">
        <f>F12-F38</f>
        <v>0</v>
      </c>
      <c r="G40" s="13"/>
      <c r="H40" s="16"/>
    </row>
    <row r="41" spans="1:8" customFormat="1" ht="13.5" customHeight="1">
      <c r="A41" s="14"/>
      <c r="B41" s="94"/>
      <c r="C41" s="73"/>
      <c r="D41" s="73"/>
      <c r="E41" s="73"/>
      <c r="F41" s="92"/>
      <c r="G41" s="13"/>
      <c r="H41" s="12"/>
    </row>
    <row r="42" spans="1:8" customFormat="1" ht="18" customHeight="1">
      <c r="A42" s="80" t="s">
        <v>27</v>
      </c>
      <c r="B42" s="94"/>
      <c r="C42" s="73"/>
      <c r="D42" s="73"/>
      <c r="E42" s="73"/>
      <c r="F42" s="92"/>
      <c r="G42" s="13"/>
      <c r="H42" s="12"/>
    </row>
    <row r="43" spans="1:8" customFormat="1" ht="18" customHeight="1">
      <c r="A43" s="14" t="s">
        <v>28</v>
      </c>
      <c r="B43" s="88">
        <v>0</v>
      </c>
      <c r="C43" s="75">
        <v>0</v>
      </c>
      <c r="D43" s="75">
        <v>0</v>
      </c>
      <c r="E43" s="75">
        <v>0</v>
      </c>
      <c r="F43" s="89">
        <f>SUM(B43:E43)</f>
        <v>0</v>
      </c>
      <c r="G43" s="13"/>
      <c r="H43" s="12"/>
    </row>
    <row r="44" spans="1:8" customFormat="1" ht="18" customHeight="1">
      <c r="A44" s="14" t="s">
        <v>29</v>
      </c>
      <c r="B44" s="90">
        <v>0</v>
      </c>
      <c r="C44" s="91">
        <v>0</v>
      </c>
      <c r="D44" s="91">
        <v>0</v>
      </c>
      <c r="E44" s="91">
        <v>0</v>
      </c>
      <c r="F44" s="95">
        <f>SUM(B44:E44)</f>
        <v>0</v>
      </c>
      <c r="G44" s="13"/>
      <c r="H44" s="12"/>
    </row>
    <row r="45" spans="1:8" customFormat="1" ht="18" customHeight="1">
      <c r="A45" s="14" t="s">
        <v>30</v>
      </c>
      <c r="B45" s="93">
        <v>0</v>
      </c>
      <c r="C45" s="74">
        <v>0</v>
      </c>
      <c r="D45" s="74">
        <v>0</v>
      </c>
      <c r="E45" s="74">
        <v>0</v>
      </c>
      <c r="F45" s="96">
        <v>0</v>
      </c>
      <c r="G45" s="13"/>
      <c r="H45" s="12"/>
    </row>
    <row r="46" spans="1:8" customFormat="1" ht="18" customHeight="1">
      <c r="A46" s="80" t="s">
        <v>31</v>
      </c>
      <c r="B46" s="88">
        <f>SUM(B43:B45)</f>
        <v>0</v>
      </c>
      <c r="C46" s="75">
        <f>SUM(C43:C45)</f>
        <v>0</v>
      </c>
      <c r="D46" s="75">
        <f>SUM(D43:D45)</f>
        <v>0</v>
      </c>
      <c r="E46" s="75">
        <f>SUM(E43:E45)</f>
        <v>0</v>
      </c>
      <c r="F46" s="89">
        <f>SUM(F43:F45)</f>
        <v>0</v>
      </c>
      <c r="G46" s="13"/>
      <c r="H46" s="12"/>
    </row>
    <row r="47" spans="1:8" customFormat="1" ht="18" customHeight="1">
      <c r="A47" s="14"/>
      <c r="B47" s="94"/>
      <c r="C47" s="73"/>
      <c r="D47" s="73"/>
      <c r="E47" s="73"/>
      <c r="F47" s="92"/>
      <c r="G47" s="13"/>
      <c r="H47" s="12"/>
    </row>
    <row r="48" spans="1:8" customFormat="1" ht="18" customHeight="1">
      <c r="A48" s="105" t="s">
        <v>32</v>
      </c>
      <c r="B48" s="97">
        <f>B40-B46</f>
        <v>0</v>
      </c>
      <c r="C48" s="76">
        <f>C40-C46</f>
        <v>0</v>
      </c>
      <c r="D48" s="76">
        <f>D40-D46</f>
        <v>0</v>
      </c>
      <c r="E48" s="76">
        <f>E40-E46</f>
        <v>0</v>
      </c>
      <c r="F48" s="98">
        <f>F40-F46</f>
        <v>0</v>
      </c>
      <c r="G48" s="13"/>
      <c r="H48" s="12"/>
    </row>
    <row r="49" spans="1:7" customFormat="1" ht="9.9499999999999993" customHeight="1" thickBot="1">
      <c r="A49" s="106"/>
      <c r="B49" s="111"/>
      <c r="C49" s="112"/>
      <c r="D49" s="112"/>
      <c r="E49" s="112"/>
      <c r="F49" s="113"/>
      <c r="G49" s="13"/>
    </row>
    <row r="50" spans="1:7" customFormat="1" ht="18" customHeight="1" thickTop="1">
      <c r="B50" s="12"/>
      <c r="C50" s="12"/>
      <c r="D50" s="12"/>
      <c r="E50" s="12"/>
      <c r="F50" s="12"/>
      <c r="G50" s="13"/>
    </row>
    <row r="51" spans="1:7" customFormat="1" ht="18" customHeight="1">
      <c r="B51" s="12"/>
      <c r="C51" s="12"/>
      <c r="D51" s="12"/>
      <c r="E51" s="12"/>
      <c r="F51" s="12"/>
      <c r="G51" s="13"/>
    </row>
    <row r="52" spans="1:7" customFormat="1" ht="18" customHeight="1">
      <c r="B52" s="12"/>
      <c r="C52" s="12"/>
      <c r="D52" s="12"/>
      <c r="E52" s="12"/>
      <c r="F52" s="12"/>
      <c r="G52" s="13"/>
    </row>
    <row r="53" spans="1:7" customFormat="1" ht="18" customHeight="1">
      <c r="B53" s="12"/>
      <c r="C53" s="12"/>
      <c r="D53" s="12"/>
      <c r="E53" s="12"/>
      <c r="F53" s="12"/>
      <c r="G53" s="13"/>
    </row>
    <row r="54" spans="1:7" customFormat="1" ht="18" customHeight="1">
      <c r="B54" s="12"/>
      <c r="C54" s="12"/>
      <c r="D54" s="12"/>
      <c r="E54" s="12"/>
      <c r="F54" s="12"/>
      <c r="G54" s="13"/>
    </row>
    <row r="55" spans="1:7" customFormat="1" ht="18" customHeight="1">
      <c r="B55" s="12"/>
      <c r="C55" s="12"/>
      <c r="D55" s="12"/>
      <c r="E55" s="12"/>
      <c r="F55" s="12"/>
      <c r="G55" s="13"/>
    </row>
    <row r="56" spans="1:7" customFormat="1" ht="18" customHeight="1">
      <c r="B56" s="12"/>
      <c r="C56" s="12"/>
      <c r="D56" s="12"/>
      <c r="E56" s="12"/>
      <c r="F56" s="12"/>
      <c r="G56" s="13"/>
    </row>
    <row r="57" spans="1:7" customFormat="1" ht="18" customHeight="1">
      <c r="B57" s="12"/>
      <c r="C57" s="12"/>
      <c r="D57" s="12"/>
      <c r="E57" s="12"/>
      <c r="F57" s="12"/>
      <c r="G57" s="13"/>
    </row>
    <row r="58" spans="1:7" customFormat="1" ht="18" customHeight="1">
      <c r="B58" s="12"/>
      <c r="C58" s="12"/>
      <c r="D58" s="12"/>
      <c r="E58" s="12"/>
      <c r="F58" s="12"/>
      <c r="G58" s="13"/>
    </row>
    <row r="59" spans="1:7" customFormat="1" ht="18" customHeight="1">
      <c r="B59" s="12"/>
      <c r="C59" s="12"/>
      <c r="D59" s="12"/>
      <c r="E59" s="12"/>
      <c r="F59" s="12"/>
      <c r="G59" s="13"/>
    </row>
    <row r="60" spans="1:7" customFormat="1" ht="18" customHeight="1">
      <c r="B60" s="12"/>
      <c r="C60" s="12"/>
      <c r="D60" s="12"/>
      <c r="E60" s="12"/>
      <c r="F60" s="12"/>
      <c r="G60" s="13"/>
    </row>
    <row r="61" spans="1:7" customFormat="1" ht="18" customHeight="1">
      <c r="B61" s="12"/>
      <c r="C61" s="12"/>
      <c r="D61" s="12"/>
      <c r="E61" s="12"/>
      <c r="F61" s="12"/>
      <c r="G61" s="13"/>
    </row>
    <row r="62" spans="1:7" customFormat="1" ht="18" customHeight="1">
      <c r="B62" s="12"/>
      <c r="C62" s="12"/>
      <c r="D62" s="12"/>
      <c r="E62" s="12"/>
      <c r="F62" s="12"/>
      <c r="G62" s="13"/>
    </row>
    <row r="63" spans="1:7" customFormat="1" ht="18" customHeight="1">
      <c r="B63" s="12"/>
      <c r="C63" s="12"/>
      <c r="D63" s="12"/>
      <c r="E63" s="12"/>
      <c r="F63" s="12"/>
      <c r="G63" s="13"/>
    </row>
    <row r="64" spans="1:7" customFormat="1" ht="18" customHeight="1">
      <c r="B64" s="12"/>
      <c r="C64" s="12"/>
      <c r="D64" s="12"/>
      <c r="E64" s="12"/>
      <c r="F64" s="12"/>
      <c r="G64" s="13"/>
    </row>
    <row r="65" spans="7:7" customFormat="1" ht="18" customHeight="1">
      <c r="G65" s="13"/>
    </row>
    <row r="66" spans="7:7" customFormat="1" ht="18" customHeight="1">
      <c r="G66" s="13"/>
    </row>
    <row r="67" spans="7:7" customFormat="1" ht="18" customHeight="1">
      <c r="G67" s="13"/>
    </row>
    <row r="68" spans="7:7" customFormat="1" ht="18" customHeight="1">
      <c r="G68" s="13"/>
    </row>
    <row r="69" spans="7:7" customFormat="1" ht="18" customHeight="1">
      <c r="G69" s="13"/>
    </row>
  </sheetData>
  <pageMargins left="0.7" right="0.7" top="0.75" bottom="0.75" header="0.3" footer="0.3"/>
  <pageSetup scale="76" fitToHeight="0" orientation="portrait" r:id="rId1"/>
  <headerFooter>
    <oddHeader>&amp;RDesignated Information is Confidential per WAC 480-07-160</oddHeader>
    <oddFooter>&amp;R&amp;"Arial,Regular"&amp;9&amp;A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9"/>
  <sheetViews>
    <sheetView zoomScaleNormal="100" workbookViewId="0">
      <selection activeCell="C10" sqref="C10"/>
    </sheetView>
  </sheetViews>
  <sheetFormatPr defaultColWidth="8.85546875" defaultRowHeight="11.25" outlineLevelCol="1"/>
  <cols>
    <col min="1" max="1" width="63.85546875" style="3" customWidth="1"/>
    <col min="2" max="2" width="13.5703125" style="4" customWidth="1"/>
    <col min="3" max="3" width="11.7109375" style="4" customWidth="1"/>
    <col min="4" max="4" width="12.85546875" style="4" customWidth="1"/>
    <col min="5" max="5" width="14.85546875" style="4" hidden="1" customWidth="1" outlineLevel="1"/>
    <col min="6" max="6" width="10.7109375" style="4" hidden="1" customWidth="1" outlineLevel="1"/>
    <col min="7" max="7" width="13.7109375" style="4" hidden="1" customWidth="1" outlineLevel="1"/>
    <col min="8" max="8" width="10.7109375" style="4" hidden="1" customWidth="1" outlineLevel="1"/>
    <col min="9" max="9" width="13.7109375" style="4" customWidth="1" collapsed="1"/>
    <col min="10" max="16384" width="8.85546875" style="4"/>
  </cols>
  <sheetData>
    <row r="1" spans="1:9" ht="12.75">
      <c r="A1" s="174" t="s">
        <v>44</v>
      </c>
      <c r="B1" s="174"/>
      <c r="C1" s="174"/>
      <c r="D1" s="174"/>
      <c r="E1" s="174"/>
      <c r="F1" s="174"/>
      <c r="G1" s="174"/>
      <c r="H1" s="174"/>
      <c r="I1" s="174"/>
    </row>
    <row r="2" spans="1:9" ht="12.75">
      <c r="A2" s="174" t="s">
        <v>48</v>
      </c>
      <c r="B2" s="174"/>
      <c r="C2" s="174"/>
      <c r="D2" s="174"/>
      <c r="E2" s="174"/>
      <c r="F2" s="174"/>
      <c r="G2" s="174"/>
      <c r="H2" s="174"/>
      <c r="I2" s="174"/>
    </row>
    <row r="3" spans="1:9" ht="12.75">
      <c r="A3" s="174" t="str">
        <f>'Allocated (R)'!A3</f>
        <v>FOR THE TWELVE MONTHS ENDED DECEMBER 31, 2017</v>
      </c>
      <c r="B3" s="174"/>
      <c r="C3" s="174"/>
      <c r="D3" s="174"/>
      <c r="E3" s="174"/>
      <c r="F3" s="174"/>
      <c r="G3" s="174"/>
      <c r="H3" s="174"/>
      <c r="I3" s="174"/>
    </row>
    <row r="4" spans="1:9" s="2" customFormat="1" ht="12">
      <c r="A4" s="18" t="s">
        <v>49</v>
      </c>
      <c r="B4" s="19" t="s">
        <v>42</v>
      </c>
      <c r="C4" s="19" t="s">
        <v>50</v>
      </c>
      <c r="D4" s="19" t="s">
        <v>46</v>
      </c>
      <c r="E4" s="19" t="s">
        <v>51</v>
      </c>
      <c r="F4" s="19" t="s">
        <v>52</v>
      </c>
      <c r="G4" s="19" t="s">
        <v>53</v>
      </c>
      <c r="H4" s="19" t="s">
        <v>54</v>
      </c>
      <c r="I4" s="19" t="s">
        <v>55</v>
      </c>
    </row>
    <row r="5" spans="1:9" s="2" customFormat="1">
      <c r="A5" s="1"/>
    </row>
    <row r="6" spans="1:9" ht="12" thickBot="1">
      <c r="A6" s="71"/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9" ht="12" thickTop="1">
      <c r="B7" s="120"/>
      <c r="C7" s="121"/>
      <c r="D7" s="121"/>
      <c r="E7" s="121"/>
      <c r="F7" s="121"/>
      <c r="G7" s="121"/>
      <c r="H7" s="121"/>
      <c r="I7" s="122"/>
    </row>
    <row r="8" spans="1:9" ht="12">
      <c r="A8" s="20" t="s">
        <v>56</v>
      </c>
      <c r="B8" s="123"/>
      <c r="C8" s="124"/>
      <c r="D8" s="124"/>
      <c r="E8" s="124"/>
      <c r="F8" s="124"/>
      <c r="G8" s="124"/>
      <c r="H8" s="124"/>
      <c r="I8" s="125"/>
    </row>
    <row r="9" spans="1:9" ht="12">
      <c r="A9" s="21" t="s">
        <v>57</v>
      </c>
      <c r="B9" s="123"/>
      <c r="C9" s="124"/>
      <c r="D9" s="124"/>
      <c r="E9" s="124"/>
      <c r="F9" s="124"/>
      <c r="G9" s="124"/>
      <c r="H9" s="124"/>
      <c r="I9" s="125"/>
    </row>
    <row r="10" spans="1:9" ht="12">
      <c r="A10" s="22" t="s">
        <v>58</v>
      </c>
      <c r="B10" s="126">
        <v>0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28">
        <f>SUM(G10:H10)</f>
        <v>0</v>
      </c>
    </row>
    <row r="11" spans="1:9" ht="12">
      <c r="A11" s="22" t="s">
        <v>59</v>
      </c>
      <c r="B11" s="126">
        <v>0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28">
        <f t="shared" ref="I11:I15" si="0">SUM(G11:H11)</f>
        <v>0</v>
      </c>
    </row>
    <row r="12" spans="1:9" ht="12">
      <c r="A12" s="22" t="s">
        <v>60</v>
      </c>
      <c r="B12" s="126">
        <v>0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8">
        <f t="shared" si="0"/>
        <v>0</v>
      </c>
    </row>
    <row r="13" spans="1:9" ht="12">
      <c r="A13" s="22" t="s">
        <v>61</v>
      </c>
      <c r="B13" s="126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8">
        <f t="shared" si="0"/>
        <v>0</v>
      </c>
    </row>
    <row r="14" spans="1:9" ht="12">
      <c r="A14" s="22" t="s">
        <v>62</v>
      </c>
      <c r="B14" s="126">
        <v>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8">
        <f t="shared" si="0"/>
        <v>0</v>
      </c>
    </row>
    <row r="15" spans="1:9" ht="12">
      <c r="A15" s="22" t="s">
        <v>63</v>
      </c>
      <c r="B15" s="126">
        <v>0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28">
        <f t="shared" si="0"/>
        <v>0</v>
      </c>
    </row>
    <row r="16" spans="1:9" ht="12">
      <c r="A16" s="22" t="s">
        <v>64</v>
      </c>
      <c r="B16" s="129">
        <f>SUM(B10:B15)</f>
        <v>0</v>
      </c>
      <c r="C16" s="114">
        <f t="shared" ref="C16:I16" si="1">SUM(C10:C15)</f>
        <v>0</v>
      </c>
      <c r="D16" s="114">
        <f t="shared" si="1"/>
        <v>0</v>
      </c>
      <c r="E16" s="114">
        <f t="shared" si="1"/>
        <v>0</v>
      </c>
      <c r="F16" s="114">
        <f t="shared" si="1"/>
        <v>0</v>
      </c>
      <c r="G16" s="114">
        <f t="shared" si="1"/>
        <v>0</v>
      </c>
      <c r="H16" s="114">
        <f t="shared" si="1"/>
        <v>0</v>
      </c>
      <c r="I16" s="130">
        <f t="shared" si="1"/>
        <v>0</v>
      </c>
    </row>
    <row r="17" spans="1:9" ht="12">
      <c r="A17" s="21" t="s">
        <v>65</v>
      </c>
      <c r="B17" s="126"/>
      <c r="C17" s="127"/>
      <c r="D17" s="127"/>
      <c r="E17" s="127"/>
      <c r="F17" s="127"/>
      <c r="G17" s="127"/>
      <c r="H17" s="127"/>
      <c r="I17" s="128"/>
    </row>
    <row r="18" spans="1:9" ht="12">
      <c r="A18" s="22" t="s">
        <v>66</v>
      </c>
      <c r="B18" s="126">
        <v>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28">
        <f>SUM(G18:H18)</f>
        <v>0</v>
      </c>
    </row>
    <row r="19" spans="1:9" ht="12">
      <c r="A19" s="22" t="s">
        <v>67</v>
      </c>
      <c r="B19" s="129">
        <f>SUM(B18)</f>
        <v>0</v>
      </c>
      <c r="C19" s="114">
        <f t="shared" ref="C19:I19" si="2">SUM(C18)</f>
        <v>0</v>
      </c>
      <c r="D19" s="114">
        <f t="shared" si="2"/>
        <v>0</v>
      </c>
      <c r="E19" s="114">
        <f t="shared" si="2"/>
        <v>0</v>
      </c>
      <c r="F19" s="114">
        <f t="shared" si="2"/>
        <v>0</v>
      </c>
      <c r="G19" s="114">
        <f t="shared" si="2"/>
        <v>0</v>
      </c>
      <c r="H19" s="114">
        <f t="shared" si="2"/>
        <v>0</v>
      </c>
      <c r="I19" s="130">
        <f t="shared" si="2"/>
        <v>0</v>
      </c>
    </row>
    <row r="20" spans="1:9" ht="12">
      <c r="A20" s="21" t="s">
        <v>68</v>
      </c>
      <c r="B20" s="126"/>
      <c r="C20" s="127"/>
      <c r="D20" s="127"/>
      <c r="E20" s="127"/>
      <c r="F20" s="127"/>
      <c r="G20" s="127"/>
      <c r="H20" s="127"/>
      <c r="I20" s="128"/>
    </row>
    <row r="21" spans="1:9" ht="12">
      <c r="A21" s="22" t="s">
        <v>69</v>
      </c>
      <c r="B21" s="126">
        <v>0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v>0</v>
      </c>
      <c r="I21" s="128">
        <f t="shared" ref="I21:I22" si="3">SUM(G21:H21)</f>
        <v>0</v>
      </c>
    </row>
    <row r="22" spans="1:9" ht="12">
      <c r="A22" s="22" t="s">
        <v>70</v>
      </c>
      <c r="B22" s="126">
        <v>0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v>0</v>
      </c>
      <c r="I22" s="128">
        <f t="shared" si="3"/>
        <v>0</v>
      </c>
    </row>
    <row r="23" spans="1:9" ht="12">
      <c r="A23" s="22" t="s">
        <v>71</v>
      </c>
      <c r="B23" s="129">
        <f>SUM(B21:B22)</f>
        <v>0</v>
      </c>
      <c r="C23" s="114">
        <f t="shared" ref="C23:I23" si="4">SUM(C21:C22)</f>
        <v>0</v>
      </c>
      <c r="D23" s="114">
        <f t="shared" si="4"/>
        <v>0</v>
      </c>
      <c r="E23" s="114">
        <f t="shared" si="4"/>
        <v>0</v>
      </c>
      <c r="F23" s="114">
        <f t="shared" si="4"/>
        <v>0</v>
      </c>
      <c r="G23" s="114">
        <f t="shared" si="4"/>
        <v>0</v>
      </c>
      <c r="H23" s="114">
        <f t="shared" si="4"/>
        <v>0</v>
      </c>
      <c r="I23" s="130">
        <f t="shared" si="4"/>
        <v>0</v>
      </c>
    </row>
    <row r="24" spans="1:9" ht="12">
      <c r="A24" s="21" t="s">
        <v>72</v>
      </c>
      <c r="B24" s="126"/>
      <c r="C24" s="127"/>
      <c r="D24" s="127"/>
      <c r="E24" s="127"/>
      <c r="F24" s="127"/>
      <c r="G24" s="127"/>
      <c r="H24" s="127"/>
      <c r="I24" s="128"/>
    </row>
    <row r="25" spans="1:9" ht="12">
      <c r="A25" s="22" t="s">
        <v>73</v>
      </c>
      <c r="B25" s="126">
        <v>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v>0</v>
      </c>
      <c r="I25" s="128">
        <f t="shared" ref="I25:I36" si="5">SUM(G25:H25)</f>
        <v>0</v>
      </c>
    </row>
    <row r="26" spans="1:9" ht="12">
      <c r="A26" s="22" t="s">
        <v>74</v>
      </c>
      <c r="B26" s="126">
        <v>0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v>0</v>
      </c>
      <c r="I26" s="128">
        <f t="shared" si="5"/>
        <v>0</v>
      </c>
    </row>
    <row r="27" spans="1:9" ht="12">
      <c r="A27" s="22" t="s">
        <v>75</v>
      </c>
      <c r="B27" s="126">
        <v>0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128">
        <f t="shared" si="5"/>
        <v>0</v>
      </c>
    </row>
    <row r="28" spans="1:9" ht="12">
      <c r="A28" s="22" t="s">
        <v>76</v>
      </c>
      <c r="B28" s="126">
        <v>0</v>
      </c>
      <c r="C28" s="127">
        <v>0</v>
      </c>
      <c r="D28" s="127">
        <v>0</v>
      </c>
      <c r="E28" s="127">
        <v>0</v>
      </c>
      <c r="F28" s="127">
        <v>0</v>
      </c>
      <c r="G28" s="127">
        <v>0</v>
      </c>
      <c r="H28" s="127">
        <v>0</v>
      </c>
      <c r="I28" s="128">
        <f t="shared" si="5"/>
        <v>0</v>
      </c>
    </row>
    <row r="29" spans="1:9" ht="12">
      <c r="A29" s="22" t="s">
        <v>77</v>
      </c>
      <c r="B29" s="126">
        <v>0</v>
      </c>
      <c r="C29" s="127">
        <v>0</v>
      </c>
      <c r="D29" s="127">
        <v>0</v>
      </c>
      <c r="E29" s="127">
        <v>0</v>
      </c>
      <c r="F29" s="127">
        <v>0</v>
      </c>
      <c r="G29" s="127">
        <v>0</v>
      </c>
      <c r="H29" s="127">
        <v>0</v>
      </c>
      <c r="I29" s="128">
        <f t="shared" si="5"/>
        <v>0</v>
      </c>
    </row>
    <row r="30" spans="1:9" ht="12">
      <c r="A30" s="22" t="s">
        <v>78</v>
      </c>
      <c r="B30" s="126">
        <v>0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v>0</v>
      </c>
      <c r="I30" s="128">
        <f t="shared" si="5"/>
        <v>0</v>
      </c>
    </row>
    <row r="31" spans="1:9" ht="12">
      <c r="A31" s="22" t="s">
        <v>79</v>
      </c>
      <c r="B31" s="126">
        <v>0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v>0</v>
      </c>
      <c r="I31" s="128">
        <f t="shared" si="5"/>
        <v>0</v>
      </c>
    </row>
    <row r="32" spans="1:9" ht="12">
      <c r="A32" s="22" t="s">
        <v>80</v>
      </c>
      <c r="B32" s="126">
        <v>0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v>0</v>
      </c>
      <c r="I32" s="128">
        <f t="shared" si="5"/>
        <v>0</v>
      </c>
    </row>
    <row r="33" spans="1:9" ht="12">
      <c r="A33" s="22" t="s">
        <v>81</v>
      </c>
      <c r="B33" s="126">
        <v>0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v>0</v>
      </c>
      <c r="I33" s="128">
        <f t="shared" si="5"/>
        <v>0</v>
      </c>
    </row>
    <row r="34" spans="1:9" ht="12">
      <c r="A34" s="22" t="s">
        <v>82</v>
      </c>
      <c r="B34" s="126">
        <v>0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v>0</v>
      </c>
      <c r="I34" s="128">
        <f t="shared" si="5"/>
        <v>0</v>
      </c>
    </row>
    <row r="35" spans="1:9" ht="12">
      <c r="A35" s="22" t="s">
        <v>83</v>
      </c>
      <c r="B35" s="126">
        <v>0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v>0</v>
      </c>
      <c r="I35" s="128">
        <f t="shared" si="5"/>
        <v>0</v>
      </c>
    </row>
    <row r="36" spans="1:9" ht="12">
      <c r="A36" s="22" t="s">
        <v>84</v>
      </c>
      <c r="B36" s="126">
        <v>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v>0</v>
      </c>
      <c r="I36" s="128">
        <f t="shared" si="5"/>
        <v>0</v>
      </c>
    </row>
    <row r="37" spans="1:9" ht="12">
      <c r="A37" s="22" t="s">
        <v>85</v>
      </c>
      <c r="B37" s="129">
        <f>SUM(B25:B36)</f>
        <v>0</v>
      </c>
      <c r="C37" s="114">
        <f t="shared" ref="C37:I37" si="6">SUM(C25:C36)</f>
        <v>0</v>
      </c>
      <c r="D37" s="114">
        <f t="shared" si="6"/>
        <v>0</v>
      </c>
      <c r="E37" s="114">
        <f t="shared" si="6"/>
        <v>0</v>
      </c>
      <c r="F37" s="114">
        <f t="shared" si="6"/>
        <v>0</v>
      </c>
      <c r="G37" s="114">
        <f t="shared" si="6"/>
        <v>0</v>
      </c>
      <c r="H37" s="114">
        <f t="shared" si="6"/>
        <v>0</v>
      </c>
      <c r="I37" s="130">
        <f t="shared" si="6"/>
        <v>0</v>
      </c>
    </row>
    <row r="38" spans="1:9" ht="12">
      <c r="A38" s="20" t="s">
        <v>86</v>
      </c>
      <c r="B38" s="131">
        <f>B16+B19+B23+B37</f>
        <v>0</v>
      </c>
      <c r="C38" s="115">
        <f t="shared" ref="C38:I38" si="7">C16+C19+C23+C37</f>
        <v>0</v>
      </c>
      <c r="D38" s="115">
        <f t="shared" si="7"/>
        <v>0</v>
      </c>
      <c r="E38" s="115">
        <f t="shared" si="7"/>
        <v>0</v>
      </c>
      <c r="F38" s="115">
        <f t="shared" si="7"/>
        <v>0</v>
      </c>
      <c r="G38" s="115">
        <f t="shared" si="7"/>
        <v>0</v>
      </c>
      <c r="H38" s="115">
        <f t="shared" si="7"/>
        <v>0</v>
      </c>
      <c r="I38" s="132">
        <f t="shared" si="7"/>
        <v>0</v>
      </c>
    </row>
    <row r="39" spans="1:9" ht="12">
      <c r="A39" s="22"/>
      <c r="B39" s="126"/>
      <c r="C39" s="127"/>
      <c r="D39" s="127"/>
      <c r="E39" s="127"/>
      <c r="F39" s="127"/>
      <c r="G39" s="127"/>
      <c r="H39" s="127"/>
      <c r="I39" s="128"/>
    </row>
    <row r="40" spans="1:9" ht="12">
      <c r="A40" s="20" t="s">
        <v>87</v>
      </c>
      <c r="B40" s="126"/>
      <c r="C40" s="127"/>
      <c r="D40" s="127"/>
      <c r="E40" s="127"/>
      <c r="F40" s="127"/>
      <c r="G40" s="127"/>
      <c r="H40" s="127"/>
      <c r="I40" s="128"/>
    </row>
    <row r="41" spans="1:9" ht="12">
      <c r="A41" s="21" t="s">
        <v>88</v>
      </c>
      <c r="B41" s="126"/>
      <c r="C41" s="127"/>
      <c r="D41" s="127"/>
      <c r="E41" s="127"/>
      <c r="F41" s="127"/>
      <c r="G41" s="127"/>
      <c r="H41" s="127"/>
      <c r="I41" s="128"/>
    </row>
    <row r="42" spans="1:9" ht="12">
      <c r="A42" s="22" t="s">
        <v>89</v>
      </c>
      <c r="B42" s="126">
        <v>0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v>0</v>
      </c>
      <c r="I42" s="128">
        <f t="shared" ref="I42:I43" si="8">SUM(G42:H42)</f>
        <v>0</v>
      </c>
    </row>
    <row r="43" spans="1:9" ht="12">
      <c r="A43" s="22" t="s">
        <v>90</v>
      </c>
      <c r="B43" s="126">
        <v>0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v>0</v>
      </c>
      <c r="I43" s="128">
        <f t="shared" si="8"/>
        <v>0</v>
      </c>
    </row>
    <row r="44" spans="1:9" ht="12">
      <c r="A44" s="22" t="s">
        <v>91</v>
      </c>
      <c r="B44" s="129">
        <f>SUM(B42:B43)</f>
        <v>0</v>
      </c>
      <c r="C44" s="114">
        <f t="shared" ref="C44:I44" si="9">SUM(C42:C43)</f>
        <v>0</v>
      </c>
      <c r="D44" s="114">
        <f t="shared" si="9"/>
        <v>0</v>
      </c>
      <c r="E44" s="114">
        <f t="shared" si="9"/>
        <v>0</v>
      </c>
      <c r="F44" s="114">
        <f t="shared" si="9"/>
        <v>0</v>
      </c>
      <c r="G44" s="114">
        <f t="shared" si="9"/>
        <v>0</v>
      </c>
      <c r="H44" s="114">
        <f t="shared" si="9"/>
        <v>0</v>
      </c>
      <c r="I44" s="130">
        <f t="shared" si="9"/>
        <v>0</v>
      </c>
    </row>
    <row r="45" spans="1:9" ht="12">
      <c r="A45" s="21" t="s">
        <v>92</v>
      </c>
      <c r="B45" s="126"/>
      <c r="C45" s="127"/>
      <c r="D45" s="127"/>
      <c r="E45" s="127"/>
      <c r="F45" s="127"/>
      <c r="G45" s="127"/>
      <c r="H45" s="127"/>
      <c r="I45" s="128"/>
    </row>
    <row r="46" spans="1:9" ht="12">
      <c r="A46" s="22" t="s">
        <v>93</v>
      </c>
      <c r="B46" s="126">
        <v>0</v>
      </c>
      <c r="C46" s="127">
        <v>0</v>
      </c>
      <c r="D46" s="127">
        <v>0</v>
      </c>
      <c r="E46" s="127">
        <v>0</v>
      </c>
      <c r="F46" s="127">
        <v>0</v>
      </c>
      <c r="G46" s="127">
        <v>0</v>
      </c>
      <c r="H46" s="127">
        <v>0</v>
      </c>
      <c r="I46" s="128">
        <f t="shared" ref="I46:I52" si="10">SUM(G46:H46)</f>
        <v>0</v>
      </c>
    </row>
    <row r="47" spans="1:9" ht="12">
      <c r="A47" s="22" t="s">
        <v>94</v>
      </c>
      <c r="B47" s="126">
        <v>0</v>
      </c>
      <c r="C47" s="127">
        <v>0</v>
      </c>
      <c r="D47" s="127">
        <v>0</v>
      </c>
      <c r="E47" s="127">
        <v>0</v>
      </c>
      <c r="F47" s="127">
        <v>0</v>
      </c>
      <c r="G47" s="127">
        <v>0</v>
      </c>
      <c r="H47" s="127">
        <v>0</v>
      </c>
      <c r="I47" s="128">
        <f t="shared" si="10"/>
        <v>0</v>
      </c>
    </row>
    <row r="48" spans="1:9" ht="12">
      <c r="A48" s="22" t="s">
        <v>95</v>
      </c>
      <c r="B48" s="126">
        <v>0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v>0</v>
      </c>
      <c r="I48" s="128">
        <f t="shared" si="10"/>
        <v>0</v>
      </c>
    </row>
    <row r="49" spans="1:9" ht="12">
      <c r="A49" s="22" t="s">
        <v>96</v>
      </c>
      <c r="B49" s="126">
        <v>0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v>0</v>
      </c>
      <c r="I49" s="128">
        <f t="shared" si="10"/>
        <v>0</v>
      </c>
    </row>
    <row r="50" spans="1:9" ht="12">
      <c r="A50" s="22" t="s">
        <v>97</v>
      </c>
      <c r="B50" s="126">
        <v>0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v>0</v>
      </c>
      <c r="I50" s="128">
        <f t="shared" si="10"/>
        <v>0</v>
      </c>
    </row>
    <row r="51" spans="1:9" ht="12">
      <c r="A51" s="22" t="s">
        <v>98</v>
      </c>
      <c r="B51" s="126">
        <v>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v>0</v>
      </c>
      <c r="I51" s="128">
        <f t="shared" si="10"/>
        <v>0</v>
      </c>
    </row>
    <row r="52" spans="1:9" ht="12">
      <c r="A52" s="22" t="s">
        <v>99</v>
      </c>
      <c r="B52" s="126">
        <v>0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v>0</v>
      </c>
      <c r="I52" s="128">
        <f t="shared" si="10"/>
        <v>0</v>
      </c>
    </row>
    <row r="53" spans="1:9" ht="12">
      <c r="A53" s="22" t="s">
        <v>100</v>
      </c>
      <c r="B53" s="129">
        <f>SUM(B46:B52)</f>
        <v>0</v>
      </c>
      <c r="C53" s="114">
        <f t="shared" ref="C53:I53" si="11">SUM(C46:C52)</f>
        <v>0</v>
      </c>
      <c r="D53" s="114">
        <f t="shared" si="11"/>
        <v>0</v>
      </c>
      <c r="E53" s="114">
        <f t="shared" si="11"/>
        <v>0</v>
      </c>
      <c r="F53" s="114">
        <f t="shared" si="11"/>
        <v>0</v>
      </c>
      <c r="G53" s="114">
        <f t="shared" si="11"/>
        <v>0</v>
      </c>
      <c r="H53" s="114">
        <f t="shared" si="11"/>
        <v>0</v>
      </c>
      <c r="I53" s="130">
        <f t="shared" si="11"/>
        <v>0</v>
      </c>
    </row>
    <row r="54" spans="1:9" ht="12">
      <c r="A54" s="21" t="s">
        <v>101</v>
      </c>
      <c r="B54" s="126"/>
      <c r="C54" s="127">
        <v>0</v>
      </c>
      <c r="D54" s="127"/>
      <c r="E54" s="127"/>
      <c r="F54" s="127"/>
      <c r="G54" s="127"/>
      <c r="H54" s="127"/>
      <c r="I54" s="128"/>
    </row>
    <row r="55" spans="1:9" ht="12">
      <c r="A55" s="22" t="s">
        <v>102</v>
      </c>
      <c r="B55" s="126">
        <v>0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v>0</v>
      </c>
      <c r="I55" s="128">
        <f t="shared" ref="I55" si="12">SUM(G55:H55)</f>
        <v>0</v>
      </c>
    </row>
    <row r="56" spans="1:9" ht="12">
      <c r="A56" s="22" t="s">
        <v>103</v>
      </c>
      <c r="B56" s="129">
        <f>SUM(B55)</f>
        <v>0</v>
      </c>
      <c r="C56" s="114">
        <f t="shared" ref="C56:I56" si="13">SUM(C55)</f>
        <v>0</v>
      </c>
      <c r="D56" s="114">
        <f t="shared" si="13"/>
        <v>0</v>
      </c>
      <c r="E56" s="114">
        <f t="shared" si="13"/>
        <v>0</v>
      </c>
      <c r="F56" s="114">
        <f t="shared" si="13"/>
        <v>0</v>
      </c>
      <c r="G56" s="114">
        <f t="shared" si="13"/>
        <v>0</v>
      </c>
      <c r="H56" s="114">
        <f t="shared" si="13"/>
        <v>0</v>
      </c>
      <c r="I56" s="130">
        <f t="shared" si="13"/>
        <v>0</v>
      </c>
    </row>
    <row r="57" spans="1:9" ht="12">
      <c r="A57" s="21" t="s">
        <v>104</v>
      </c>
      <c r="B57" s="126"/>
      <c r="C57" s="127"/>
      <c r="D57" s="127"/>
      <c r="E57" s="127"/>
      <c r="F57" s="127"/>
      <c r="G57" s="127"/>
      <c r="H57" s="127"/>
      <c r="I57" s="128"/>
    </row>
    <row r="58" spans="1:9" ht="12">
      <c r="A58" s="22" t="s">
        <v>105</v>
      </c>
      <c r="B58" s="133">
        <v>0</v>
      </c>
      <c r="C58" s="116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34">
        <f t="shared" ref="I58" si="14">SUM(G58:H58)</f>
        <v>0</v>
      </c>
    </row>
    <row r="59" spans="1:9" ht="12">
      <c r="A59" s="22" t="s">
        <v>106</v>
      </c>
      <c r="B59" s="126">
        <f>SUM(B58)</f>
        <v>0</v>
      </c>
      <c r="C59" s="127">
        <f t="shared" ref="C59:I59" si="15">SUM(C58)</f>
        <v>0</v>
      </c>
      <c r="D59" s="127">
        <f t="shared" si="15"/>
        <v>0</v>
      </c>
      <c r="E59" s="127">
        <f t="shared" si="15"/>
        <v>0</v>
      </c>
      <c r="F59" s="127">
        <f t="shared" si="15"/>
        <v>0</v>
      </c>
      <c r="G59" s="127">
        <f t="shared" si="15"/>
        <v>0</v>
      </c>
      <c r="H59" s="127">
        <f t="shared" si="15"/>
        <v>0</v>
      </c>
      <c r="I59" s="128">
        <f t="shared" si="15"/>
        <v>0</v>
      </c>
    </row>
    <row r="60" spans="1:9" ht="12">
      <c r="A60" s="20" t="s">
        <v>107</v>
      </c>
      <c r="B60" s="131">
        <f>B44+B53+B56+B59</f>
        <v>0</v>
      </c>
      <c r="C60" s="115">
        <f t="shared" ref="C60:I60" si="16">C44+C53+C56+C59</f>
        <v>0</v>
      </c>
      <c r="D60" s="115">
        <f t="shared" si="16"/>
        <v>0</v>
      </c>
      <c r="E60" s="115">
        <f t="shared" si="16"/>
        <v>0</v>
      </c>
      <c r="F60" s="115">
        <f t="shared" si="16"/>
        <v>0</v>
      </c>
      <c r="G60" s="115">
        <f t="shared" si="16"/>
        <v>0</v>
      </c>
      <c r="H60" s="115">
        <f t="shared" si="16"/>
        <v>0</v>
      </c>
      <c r="I60" s="132">
        <f t="shared" si="16"/>
        <v>0</v>
      </c>
    </row>
    <row r="61" spans="1:9" ht="12">
      <c r="A61" s="22"/>
      <c r="B61" s="133"/>
      <c r="C61" s="116"/>
      <c r="D61" s="116"/>
      <c r="E61" s="116"/>
      <c r="F61" s="116"/>
      <c r="G61" s="116"/>
      <c r="H61" s="116"/>
      <c r="I61" s="134"/>
    </row>
    <row r="62" spans="1:9" ht="12.75" thickBot="1">
      <c r="A62" s="20" t="s">
        <v>108</v>
      </c>
      <c r="B62" s="135">
        <f>B38-B60</f>
        <v>0</v>
      </c>
      <c r="C62" s="117">
        <f t="shared" ref="C62:I62" si="17">C38-C60</f>
        <v>0</v>
      </c>
      <c r="D62" s="117">
        <f t="shared" si="17"/>
        <v>0</v>
      </c>
      <c r="E62" s="117">
        <f t="shared" si="17"/>
        <v>0</v>
      </c>
      <c r="F62" s="117">
        <f t="shared" si="17"/>
        <v>0</v>
      </c>
      <c r="G62" s="117">
        <f t="shared" si="17"/>
        <v>0</v>
      </c>
      <c r="H62" s="117">
        <f t="shared" si="17"/>
        <v>0</v>
      </c>
      <c r="I62" s="136">
        <f t="shared" si="17"/>
        <v>0</v>
      </c>
    </row>
    <row r="63" spans="1:9" ht="12.75" thickTop="1">
      <c r="A63" s="22"/>
      <c r="B63" s="126"/>
      <c r="C63" s="127"/>
      <c r="D63" s="127"/>
      <c r="E63" s="127"/>
      <c r="F63" s="127"/>
      <c r="G63" s="127"/>
      <c r="H63" s="127"/>
      <c r="I63" s="128"/>
    </row>
    <row r="64" spans="1:9" ht="12">
      <c r="A64" s="20" t="s">
        <v>109</v>
      </c>
      <c r="B64" s="126"/>
      <c r="C64" s="127"/>
      <c r="D64" s="127"/>
      <c r="E64" s="127"/>
      <c r="F64" s="127"/>
      <c r="G64" s="127"/>
      <c r="H64" s="127"/>
      <c r="I64" s="128"/>
    </row>
    <row r="65" spans="1:9" ht="12">
      <c r="A65" s="22" t="s">
        <v>110</v>
      </c>
      <c r="B65" s="126"/>
      <c r="C65" s="127"/>
      <c r="D65" s="127"/>
      <c r="E65" s="127"/>
      <c r="F65" s="127"/>
      <c r="G65" s="127"/>
      <c r="H65" s="127"/>
      <c r="I65" s="128"/>
    </row>
    <row r="66" spans="1:9" ht="12">
      <c r="A66" s="21" t="s">
        <v>111</v>
      </c>
      <c r="B66" s="126"/>
      <c r="C66" s="127"/>
      <c r="D66" s="127"/>
      <c r="E66" s="127"/>
      <c r="F66" s="127"/>
      <c r="G66" s="127"/>
      <c r="H66" s="127"/>
      <c r="I66" s="128"/>
    </row>
    <row r="67" spans="1:9" ht="12">
      <c r="A67" s="22" t="s">
        <v>112</v>
      </c>
      <c r="B67" s="126">
        <v>0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v>0</v>
      </c>
      <c r="I67" s="128">
        <f t="shared" ref="I67:I130" si="18">SUM(G67:H67)</f>
        <v>0</v>
      </c>
    </row>
    <row r="68" spans="1:9" ht="12">
      <c r="A68" s="22" t="s">
        <v>113</v>
      </c>
      <c r="B68" s="126">
        <v>0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v>0</v>
      </c>
      <c r="I68" s="128">
        <f t="shared" si="18"/>
        <v>0</v>
      </c>
    </row>
    <row r="69" spans="1:9" ht="12">
      <c r="A69" s="22" t="s">
        <v>114</v>
      </c>
      <c r="B69" s="126">
        <v>0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v>0</v>
      </c>
      <c r="I69" s="128">
        <f t="shared" si="18"/>
        <v>0</v>
      </c>
    </row>
    <row r="70" spans="1:9" ht="12">
      <c r="A70" s="22" t="s">
        <v>115</v>
      </c>
      <c r="B70" s="126">
        <v>0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v>0</v>
      </c>
      <c r="I70" s="128">
        <f t="shared" si="18"/>
        <v>0</v>
      </c>
    </row>
    <row r="71" spans="1:9" ht="12">
      <c r="A71" s="22" t="s">
        <v>116</v>
      </c>
      <c r="B71" s="126">
        <v>0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v>0</v>
      </c>
      <c r="I71" s="128">
        <f t="shared" si="18"/>
        <v>0</v>
      </c>
    </row>
    <row r="72" spans="1:9" ht="12">
      <c r="A72" s="22" t="s">
        <v>117</v>
      </c>
      <c r="B72" s="126">
        <v>0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v>0</v>
      </c>
      <c r="I72" s="128">
        <f t="shared" si="18"/>
        <v>0</v>
      </c>
    </row>
    <row r="73" spans="1:9" ht="12">
      <c r="A73" s="22" t="s">
        <v>118</v>
      </c>
      <c r="B73" s="126">
        <v>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v>0</v>
      </c>
      <c r="I73" s="128">
        <f t="shared" si="18"/>
        <v>0</v>
      </c>
    </row>
    <row r="74" spans="1:9" ht="12">
      <c r="A74" s="22" t="s">
        <v>119</v>
      </c>
      <c r="B74" s="126">
        <v>0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v>0</v>
      </c>
      <c r="I74" s="128">
        <f t="shared" si="18"/>
        <v>0</v>
      </c>
    </row>
    <row r="75" spans="1:9" ht="12">
      <c r="A75" s="22" t="s">
        <v>120</v>
      </c>
      <c r="B75" s="126">
        <v>0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v>0</v>
      </c>
      <c r="I75" s="128">
        <f t="shared" si="18"/>
        <v>0</v>
      </c>
    </row>
    <row r="76" spans="1:9" ht="12">
      <c r="A76" s="22" t="s">
        <v>121</v>
      </c>
      <c r="B76" s="126">
        <v>0</v>
      </c>
      <c r="C76" s="127">
        <v>0</v>
      </c>
      <c r="D76" s="127">
        <v>0</v>
      </c>
      <c r="E76" s="127">
        <v>0</v>
      </c>
      <c r="F76" s="127">
        <v>0</v>
      </c>
      <c r="G76" s="127">
        <v>0</v>
      </c>
      <c r="H76" s="127">
        <v>0</v>
      </c>
      <c r="I76" s="128">
        <f t="shared" si="18"/>
        <v>0</v>
      </c>
    </row>
    <row r="77" spans="1:9" ht="12">
      <c r="A77" s="22" t="s">
        <v>122</v>
      </c>
      <c r="B77" s="126">
        <v>0</v>
      </c>
      <c r="C77" s="127">
        <v>0</v>
      </c>
      <c r="D77" s="127">
        <v>0</v>
      </c>
      <c r="E77" s="127">
        <v>0</v>
      </c>
      <c r="F77" s="127">
        <v>0</v>
      </c>
      <c r="G77" s="127">
        <v>0</v>
      </c>
      <c r="H77" s="127">
        <v>0</v>
      </c>
      <c r="I77" s="128">
        <f t="shared" si="18"/>
        <v>0</v>
      </c>
    </row>
    <row r="78" spans="1:9" ht="12">
      <c r="A78" s="22" t="s">
        <v>123</v>
      </c>
      <c r="B78" s="126">
        <v>0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v>0</v>
      </c>
      <c r="I78" s="128">
        <f t="shared" si="18"/>
        <v>0</v>
      </c>
    </row>
    <row r="79" spans="1:9" ht="12">
      <c r="A79" s="22" t="s">
        <v>124</v>
      </c>
      <c r="B79" s="126">
        <v>0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v>0</v>
      </c>
      <c r="I79" s="128">
        <f t="shared" si="18"/>
        <v>0</v>
      </c>
    </row>
    <row r="80" spans="1:9" ht="12">
      <c r="A80" s="22" t="s">
        <v>125</v>
      </c>
      <c r="B80" s="126">
        <v>0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v>0</v>
      </c>
      <c r="I80" s="128">
        <f t="shared" si="18"/>
        <v>0</v>
      </c>
    </row>
    <row r="81" spans="1:9" ht="12">
      <c r="A81" s="22" t="s">
        <v>126</v>
      </c>
      <c r="B81" s="126">
        <v>0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v>0</v>
      </c>
      <c r="I81" s="128">
        <f t="shared" si="18"/>
        <v>0</v>
      </c>
    </row>
    <row r="82" spans="1:9" ht="12">
      <c r="A82" s="22" t="s">
        <v>127</v>
      </c>
      <c r="B82" s="126">
        <v>0</v>
      </c>
      <c r="C82" s="127">
        <v>0</v>
      </c>
      <c r="D82" s="127">
        <v>0</v>
      </c>
      <c r="E82" s="127">
        <v>0</v>
      </c>
      <c r="F82" s="127">
        <v>0</v>
      </c>
      <c r="G82" s="127">
        <v>0</v>
      </c>
      <c r="H82" s="127">
        <v>0</v>
      </c>
      <c r="I82" s="128">
        <f t="shared" si="18"/>
        <v>0</v>
      </c>
    </row>
    <row r="83" spans="1:9" ht="12">
      <c r="A83" s="22" t="s">
        <v>128</v>
      </c>
      <c r="B83" s="126">
        <v>0</v>
      </c>
      <c r="C83" s="127">
        <v>0</v>
      </c>
      <c r="D83" s="127">
        <v>0</v>
      </c>
      <c r="E83" s="127">
        <v>0</v>
      </c>
      <c r="F83" s="127">
        <v>0</v>
      </c>
      <c r="G83" s="127">
        <v>0</v>
      </c>
      <c r="H83" s="127">
        <v>0</v>
      </c>
      <c r="I83" s="128">
        <f t="shared" si="18"/>
        <v>0</v>
      </c>
    </row>
    <row r="84" spans="1:9" ht="12">
      <c r="A84" s="22" t="s">
        <v>129</v>
      </c>
      <c r="B84" s="126">
        <v>0</v>
      </c>
      <c r="C84" s="127">
        <v>0</v>
      </c>
      <c r="D84" s="127">
        <v>0</v>
      </c>
      <c r="E84" s="127">
        <v>0</v>
      </c>
      <c r="F84" s="127">
        <v>0</v>
      </c>
      <c r="G84" s="127">
        <v>0</v>
      </c>
      <c r="H84" s="127">
        <v>0</v>
      </c>
      <c r="I84" s="128">
        <f t="shared" si="18"/>
        <v>0</v>
      </c>
    </row>
    <row r="85" spans="1:9" ht="12">
      <c r="A85" s="22" t="s">
        <v>130</v>
      </c>
      <c r="B85" s="126">
        <v>0</v>
      </c>
      <c r="C85" s="127">
        <v>0</v>
      </c>
      <c r="D85" s="127">
        <v>0</v>
      </c>
      <c r="E85" s="127">
        <v>0</v>
      </c>
      <c r="F85" s="127">
        <v>0</v>
      </c>
      <c r="G85" s="127">
        <v>0</v>
      </c>
      <c r="H85" s="127">
        <v>0</v>
      </c>
      <c r="I85" s="128">
        <f t="shared" si="18"/>
        <v>0</v>
      </c>
    </row>
    <row r="86" spans="1:9" ht="12">
      <c r="A86" s="22" t="s">
        <v>131</v>
      </c>
      <c r="B86" s="126">
        <v>0</v>
      </c>
      <c r="C86" s="127">
        <v>0</v>
      </c>
      <c r="D86" s="127">
        <v>0</v>
      </c>
      <c r="E86" s="127">
        <v>0</v>
      </c>
      <c r="F86" s="127">
        <v>0</v>
      </c>
      <c r="G86" s="127">
        <v>0</v>
      </c>
      <c r="H86" s="127">
        <v>0</v>
      </c>
      <c r="I86" s="128">
        <f t="shared" si="18"/>
        <v>0</v>
      </c>
    </row>
    <row r="87" spans="1:9" ht="12">
      <c r="A87" s="22" t="s">
        <v>132</v>
      </c>
      <c r="B87" s="126">
        <v>0</v>
      </c>
      <c r="C87" s="127">
        <v>0</v>
      </c>
      <c r="D87" s="127">
        <v>0</v>
      </c>
      <c r="E87" s="127">
        <v>0</v>
      </c>
      <c r="F87" s="127">
        <v>0</v>
      </c>
      <c r="G87" s="127">
        <v>0</v>
      </c>
      <c r="H87" s="127">
        <v>0</v>
      </c>
      <c r="I87" s="128">
        <f t="shared" si="18"/>
        <v>0</v>
      </c>
    </row>
    <row r="88" spans="1:9" ht="12">
      <c r="A88" s="22" t="s">
        <v>133</v>
      </c>
      <c r="B88" s="126">
        <v>0</v>
      </c>
      <c r="C88" s="127">
        <v>0</v>
      </c>
      <c r="D88" s="127">
        <v>0</v>
      </c>
      <c r="E88" s="127">
        <v>0</v>
      </c>
      <c r="F88" s="127">
        <v>0</v>
      </c>
      <c r="G88" s="127">
        <v>0</v>
      </c>
      <c r="H88" s="127">
        <v>0</v>
      </c>
      <c r="I88" s="128">
        <f t="shared" si="18"/>
        <v>0</v>
      </c>
    </row>
    <row r="89" spans="1:9" ht="12">
      <c r="A89" s="22" t="s">
        <v>134</v>
      </c>
      <c r="B89" s="126">
        <v>0</v>
      </c>
      <c r="C89" s="127">
        <v>0</v>
      </c>
      <c r="D89" s="127">
        <v>0</v>
      </c>
      <c r="E89" s="127">
        <v>0</v>
      </c>
      <c r="F89" s="127">
        <v>0</v>
      </c>
      <c r="G89" s="127">
        <v>0</v>
      </c>
      <c r="H89" s="127">
        <v>0</v>
      </c>
      <c r="I89" s="128">
        <f t="shared" si="18"/>
        <v>0</v>
      </c>
    </row>
    <row r="90" spans="1:9" ht="12">
      <c r="A90" s="22" t="s">
        <v>135</v>
      </c>
      <c r="B90" s="126">
        <v>0</v>
      </c>
      <c r="C90" s="127">
        <v>0</v>
      </c>
      <c r="D90" s="127">
        <v>0</v>
      </c>
      <c r="E90" s="127">
        <v>0</v>
      </c>
      <c r="F90" s="127">
        <v>0</v>
      </c>
      <c r="G90" s="127">
        <v>0</v>
      </c>
      <c r="H90" s="127">
        <v>0</v>
      </c>
      <c r="I90" s="128">
        <f t="shared" si="18"/>
        <v>0</v>
      </c>
    </row>
    <row r="91" spans="1:9" ht="12">
      <c r="A91" s="22" t="s">
        <v>136</v>
      </c>
      <c r="B91" s="126">
        <v>0</v>
      </c>
      <c r="C91" s="127">
        <v>0</v>
      </c>
      <c r="D91" s="127">
        <v>0</v>
      </c>
      <c r="E91" s="127">
        <v>0</v>
      </c>
      <c r="F91" s="127">
        <v>0</v>
      </c>
      <c r="G91" s="127">
        <v>0</v>
      </c>
      <c r="H91" s="127">
        <v>0</v>
      </c>
      <c r="I91" s="128">
        <f t="shared" si="18"/>
        <v>0</v>
      </c>
    </row>
    <row r="92" spans="1:9" ht="12">
      <c r="A92" s="22" t="s">
        <v>137</v>
      </c>
      <c r="B92" s="126">
        <v>0</v>
      </c>
      <c r="C92" s="127">
        <v>0</v>
      </c>
      <c r="D92" s="127">
        <v>0</v>
      </c>
      <c r="E92" s="127">
        <v>0</v>
      </c>
      <c r="F92" s="127">
        <v>0</v>
      </c>
      <c r="G92" s="127">
        <v>0</v>
      </c>
      <c r="H92" s="127">
        <v>0</v>
      </c>
      <c r="I92" s="128">
        <f t="shared" si="18"/>
        <v>0</v>
      </c>
    </row>
    <row r="93" spans="1:9" ht="12">
      <c r="A93" s="22" t="s">
        <v>138</v>
      </c>
      <c r="B93" s="126">
        <v>0</v>
      </c>
      <c r="C93" s="127">
        <v>0</v>
      </c>
      <c r="D93" s="127">
        <v>0</v>
      </c>
      <c r="E93" s="127">
        <v>0</v>
      </c>
      <c r="F93" s="127">
        <v>0</v>
      </c>
      <c r="G93" s="127">
        <v>0</v>
      </c>
      <c r="H93" s="127">
        <v>0</v>
      </c>
      <c r="I93" s="128">
        <f t="shared" si="18"/>
        <v>0</v>
      </c>
    </row>
    <row r="94" spans="1:9" ht="12">
      <c r="A94" s="22" t="s">
        <v>139</v>
      </c>
      <c r="B94" s="126">
        <v>0</v>
      </c>
      <c r="C94" s="127">
        <v>0</v>
      </c>
      <c r="D94" s="127">
        <v>0</v>
      </c>
      <c r="E94" s="127">
        <v>0</v>
      </c>
      <c r="F94" s="127">
        <v>0</v>
      </c>
      <c r="G94" s="127">
        <v>0</v>
      </c>
      <c r="H94" s="127">
        <v>0</v>
      </c>
      <c r="I94" s="128">
        <f t="shared" si="18"/>
        <v>0</v>
      </c>
    </row>
    <row r="95" spans="1:9" ht="12">
      <c r="A95" s="22" t="s">
        <v>140</v>
      </c>
      <c r="B95" s="126">
        <v>0</v>
      </c>
      <c r="C95" s="127">
        <v>0</v>
      </c>
      <c r="D95" s="127">
        <v>0</v>
      </c>
      <c r="E95" s="127">
        <v>0</v>
      </c>
      <c r="F95" s="127">
        <v>0</v>
      </c>
      <c r="G95" s="127">
        <v>0</v>
      </c>
      <c r="H95" s="127">
        <v>0</v>
      </c>
      <c r="I95" s="128">
        <f t="shared" si="18"/>
        <v>0</v>
      </c>
    </row>
    <row r="96" spans="1:9" ht="12">
      <c r="A96" s="22" t="s">
        <v>141</v>
      </c>
      <c r="B96" s="126">
        <v>0</v>
      </c>
      <c r="C96" s="127">
        <v>0</v>
      </c>
      <c r="D96" s="127">
        <v>0</v>
      </c>
      <c r="E96" s="127">
        <v>0</v>
      </c>
      <c r="F96" s="127">
        <v>0</v>
      </c>
      <c r="G96" s="127">
        <v>0</v>
      </c>
      <c r="H96" s="127">
        <v>0</v>
      </c>
      <c r="I96" s="128">
        <f t="shared" si="18"/>
        <v>0</v>
      </c>
    </row>
    <row r="97" spans="1:9" ht="12">
      <c r="A97" s="22" t="s">
        <v>142</v>
      </c>
      <c r="B97" s="126">
        <v>0</v>
      </c>
      <c r="C97" s="127">
        <v>0</v>
      </c>
      <c r="D97" s="127">
        <v>0</v>
      </c>
      <c r="E97" s="127">
        <v>0</v>
      </c>
      <c r="F97" s="127">
        <v>0</v>
      </c>
      <c r="G97" s="127">
        <v>0</v>
      </c>
      <c r="H97" s="127">
        <v>0</v>
      </c>
      <c r="I97" s="128">
        <f t="shared" si="18"/>
        <v>0</v>
      </c>
    </row>
    <row r="98" spans="1:9" ht="12">
      <c r="A98" s="22" t="s">
        <v>143</v>
      </c>
      <c r="B98" s="126">
        <v>0</v>
      </c>
      <c r="C98" s="127">
        <v>0</v>
      </c>
      <c r="D98" s="127">
        <v>0</v>
      </c>
      <c r="E98" s="127">
        <v>0</v>
      </c>
      <c r="F98" s="127">
        <v>0</v>
      </c>
      <c r="G98" s="127">
        <v>0</v>
      </c>
      <c r="H98" s="127">
        <v>0</v>
      </c>
      <c r="I98" s="128">
        <f t="shared" si="18"/>
        <v>0</v>
      </c>
    </row>
    <row r="99" spans="1:9" ht="12">
      <c r="A99" s="22" t="s">
        <v>144</v>
      </c>
      <c r="B99" s="126">
        <v>0</v>
      </c>
      <c r="C99" s="127">
        <v>0</v>
      </c>
      <c r="D99" s="127">
        <v>0</v>
      </c>
      <c r="E99" s="127">
        <v>0</v>
      </c>
      <c r="F99" s="127">
        <v>0</v>
      </c>
      <c r="G99" s="127">
        <v>0</v>
      </c>
      <c r="H99" s="127">
        <v>0</v>
      </c>
      <c r="I99" s="128">
        <f t="shared" si="18"/>
        <v>0</v>
      </c>
    </row>
    <row r="100" spans="1:9" ht="12">
      <c r="A100" s="22" t="s">
        <v>145</v>
      </c>
      <c r="B100" s="126">
        <v>0</v>
      </c>
      <c r="C100" s="127">
        <v>0</v>
      </c>
      <c r="D100" s="127">
        <v>0</v>
      </c>
      <c r="E100" s="127">
        <v>0</v>
      </c>
      <c r="F100" s="127">
        <v>0</v>
      </c>
      <c r="G100" s="127">
        <v>0</v>
      </c>
      <c r="H100" s="127">
        <v>0</v>
      </c>
      <c r="I100" s="128">
        <f t="shared" si="18"/>
        <v>0</v>
      </c>
    </row>
    <row r="101" spans="1:9" ht="12">
      <c r="A101" s="22" t="s">
        <v>146</v>
      </c>
      <c r="B101" s="126">
        <v>0</v>
      </c>
      <c r="C101" s="127">
        <v>0</v>
      </c>
      <c r="D101" s="127">
        <v>0</v>
      </c>
      <c r="E101" s="127">
        <v>0</v>
      </c>
      <c r="F101" s="127">
        <v>0</v>
      </c>
      <c r="G101" s="127">
        <v>0</v>
      </c>
      <c r="H101" s="127">
        <v>0</v>
      </c>
      <c r="I101" s="128">
        <f t="shared" si="18"/>
        <v>0</v>
      </c>
    </row>
    <row r="102" spans="1:9" ht="12">
      <c r="A102" s="22" t="s">
        <v>147</v>
      </c>
      <c r="B102" s="126">
        <v>0</v>
      </c>
      <c r="C102" s="127">
        <v>0</v>
      </c>
      <c r="D102" s="127">
        <v>0</v>
      </c>
      <c r="E102" s="127">
        <v>0</v>
      </c>
      <c r="F102" s="127">
        <v>0</v>
      </c>
      <c r="G102" s="127">
        <v>0</v>
      </c>
      <c r="H102" s="127">
        <v>0</v>
      </c>
      <c r="I102" s="128">
        <f t="shared" si="18"/>
        <v>0</v>
      </c>
    </row>
    <row r="103" spans="1:9" ht="12">
      <c r="A103" s="22" t="s">
        <v>148</v>
      </c>
      <c r="B103" s="126">
        <v>0</v>
      </c>
      <c r="C103" s="127">
        <v>0</v>
      </c>
      <c r="D103" s="127">
        <v>0</v>
      </c>
      <c r="E103" s="127">
        <v>0</v>
      </c>
      <c r="F103" s="127">
        <v>0</v>
      </c>
      <c r="G103" s="127">
        <v>0</v>
      </c>
      <c r="H103" s="127">
        <v>0</v>
      </c>
      <c r="I103" s="128">
        <f t="shared" si="18"/>
        <v>0</v>
      </c>
    </row>
    <row r="104" spans="1:9" ht="12">
      <c r="A104" s="22" t="s">
        <v>149</v>
      </c>
      <c r="B104" s="126">
        <v>0</v>
      </c>
      <c r="C104" s="127">
        <v>0</v>
      </c>
      <c r="D104" s="127">
        <v>0</v>
      </c>
      <c r="E104" s="127">
        <v>0</v>
      </c>
      <c r="F104" s="127">
        <v>0</v>
      </c>
      <c r="G104" s="127">
        <v>0</v>
      </c>
      <c r="H104" s="127">
        <v>0</v>
      </c>
      <c r="I104" s="128">
        <f t="shared" si="18"/>
        <v>0</v>
      </c>
    </row>
    <row r="105" spans="1:9" ht="12">
      <c r="A105" s="22" t="s">
        <v>150</v>
      </c>
      <c r="B105" s="126">
        <v>0</v>
      </c>
      <c r="C105" s="127">
        <v>0</v>
      </c>
      <c r="D105" s="127">
        <v>0</v>
      </c>
      <c r="E105" s="127">
        <v>0</v>
      </c>
      <c r="F105" s="127">
        <v>0</v>
      </c>
      <c r="G105" s="127">
        <v>0</v>
      </c>
      <c r="H105" s="127">
        <v>0</v>
      </c>
      <c r="I105" s="128">
        <f t="shared" si="18"/>
        <v>0</v>
      </c>
    </row>
    <row r="106" spans="1:9" ht="12">
      <c r="A106" s="22" t="s">
        <v>151</v>
      </c>
      <c r="B106" s="126">
        <v>0</v>
      </c>
      <c r="C106" s="127">
        <v>0</v>
      </c>
      <c r="D106" s="127">
        <v>0</v>
      </c>
      <c r="E106" s="127">
        <v>0</v>
      </c>
      <c r="F106" s="127">
        <v>0</v>
      </c>
      <c r="G106" s="127">
        <v>0</v>
      </c>
      <c r="H106" s="127">
        <v>0</v>
      </c>
      <c r="I106" s="128">
        <f t="shared" si="18"/>
        <v>0</v>
      </c>
    </row>
    <row r="107" spans="1:9" ht="12">
      <c r="A107" s="22" t="s">
        <v>152</v>
      </c>
      <c r="B107" s="126">
        <v>0</v>
      </c>
      <c r="C107" s="127">
        <v>0</v>
      </c>
      <c r="D107" s="127">
        <v>0</v>
      </c>
      <c r="E107" s="127">
        <v>0</v>
      </c>
      <c r="F107" s="127">
        <v>0</v>
      </c>
      <c r="G107" s="127">
        <v>0</v>
      </c>
      <c r="H107" s="127">
        <v>0</v>
      </c>
      <c r="I107" s="128">
        <f t="shared" si="18"/>
        <v>0</v>
      </c>
    </row>
    <row r="108" spans="1:9" ht="12">
      <c r="A108" s="22" t="s">
        <v>153</v>
      </c>
      <c r="B108" s="126">
        <v>0</v>
      </c>
      <c r="C108" s="127">
        <v>0</v>
      </c>
      <c r="D108" s="127">
        <v>0</v>
      </c>
      <c r="E108" s="127">
        <v>0</v>
      </c>
      <c r="F108" s="127">
        <v>0</v>
      </c>
      <c r="G108" s="127">
        <v>0</v>
      </c>
      <c r="H108" s="127">
        <v>0</v>
      </c>
      <c r="I108" s="128">
        <f t="shared" si="18"/>
        <v>0</v>
      </c>
    </row>
    <row r="109" spans="1:9" ht="12">
      <c r="A109" s="22" t="s">
        <v>154</v>
      </c>
      <c r="B109" s="126">
        <v>0</v>
      </c>
      <c r="C109" s="127">
        <v>0</v>
      </c>
      <c r="D109" s="127">
        <v>0</v>
      </c>
      <c r="E109" s="127">
        <v>0</v>
      </c>
      <c r="F109" s="127">
        <v>0</v>
      </c>
      <c r="G109" s="127">
        <v>0</v>
      </c>
      <c r="H109" s="127">
        <v>0</v>
      </c>
      <c r="I109" s="128">
        <f t="shared" si="18"/>
        <v>0</v>
      </c>
    </row>
    <row r="110" spans="1:9" ht="12">
      <c r="A110" s="22" t="s">
        <v>155</v>
      </c>
      <c r="B110" s="126">
        <v>0</v>
      </c>
      <c r="C110" s="127">
        <v>0</v>
      </c>
      <c r="D110" s="127">
        <v>0</v>
      </c>
      <c r="E110" s="127">
        <v>0</v>
      </c>
      <c r="F110" s="127">
        <v>0</v>
      </c>
      <c r="G110" s="127">
        <v>0</v>
      </c>
      <c r="H110" s="127">
        <v>0</v>
      </c>
      <c r="I110" s="128">
        <f t="shared" si="18"/>
        <v>0</v>
      </c>
    </row>
    <row r="111" spans="1:9" ht="12">
      <c r="A111" s="22" t="s">
        <v>156</v>
      </c>
      <c r="B111" s="126">
        <v>0</v>
      </c>
      <c r="C111" s="127">
        <v>0</v>
      </c>
      <c r="D111" s="127">
        <v>0</v>
      </c>
      <c r="E111" s="127">
        <v>0</v>
      </c>
      <c r="F111" s="127">
        <v>0</v>
      </c>
      <c r="G111" s="127">
        <v>0</v>
      </c>
      <c r="H111" s="127">
        <v>0</v>
      </c>
      <c r="I111" s="128">
        <f t="shared" si="18"/>
        <v>0</v>
      </c>
    </row>
    <row r="112" spans="1:9" ht="12">
      <c r="A112" s="22" t="s">
        <v>157</v>
      </c>
      <c r="B112" s="126">
        <v>0</v>
      </c>
      <c r="C112" s="127">
        <v>0</v>
      </c>
      <c r="D112" s="127">
        <v>0</v>
      </c>
      <c r="E112" s="127">
        <v>0</v>
      </c>
      <c r="F112" s="127">
        <v>0</v>
      </c>
      <c r="G112" s="127">
        <v>0</v>
      </c>
      <c r="H112" s="127">
        <v>0</v>
      </c>
      <c r="I112" s="128">
        <f t="shared" si="18"/>
        <v>0</v>
      </c>
    </row>
    <row r="113" spans="1:9" ht="12">
      <c r="A113" s="22" t="s">
        <v>158</v>
      </c>
      <c r="B113" s="126">
        <v>0</v>
      </c>
      <c r="C113" s="127">
        <v>0</v>
      </c>
      <c r="D113" s="127">
        <v>0</v>
      </c>
      <c r="E113" s="127">
        <v>0</v>
      </c>
      <c r="F113" s="127">
        <v>0</v>
      </c>
      <c r="G113" s="127">
        <v>0</v>
      </c>
      <c r="H113" s="127">
        <v>0</v>
      </c>
      <c r="I113" s="128">
        <f t="shared" si="18"/>
        <v>0</v>
      </c>
    </row>
    <row r="114" spans="1:9" ht="12">
      <c r="A114" s="22" t="s">
        <v>159</v>
      </c>
      <c r="B114" s="126">
        <v>0</v>
      </c>
      <c r="C114" s="127">
        <v>0</v>
      </c>
      <c r="D114" s="127">
        <v>0</v>
      </c>
      <c r="E114" s="127">
        <v>0</v>
      </c>
      <c r="F114" s="127">
        <v>0</v>
      </c>
      <c r="G114" s="127">
        <v>0</v>
      </c>
      <c r="H114" s="127">
        <v>0</v>
      </c>
      <c r="I114" s="128">
        <f t="shared" si="18"/>
        <v>0</v>
      </c>
    </row>
    <row r="115" spans="1:9" ht="12">
      <c r="A115" s="22" t="s">
        <v>160</v>
      </c>
      <c r="B115" s="126">
        <v>0</v>
      </c>
      <c r="C115" s="127">
        <v>0</v>
      </c>
      <c r="D115" s="127">
        <v>0</v>
      </c>
      <c r="E115" s="127">
        <v>0</v>
      </c>
      <c r="F115" s="127">
        <v>0</v>
      </c>
      <c r="G115" s="127">
        <v>0</v>
      </c>
      <c r="H115" s="127">
        <v>0</v>
      </c>
      <c r="I115" s="128">
        <f t="shared" si="18"/>
        <v>0</v>
      </c>
    </row>
    <row r="116" spans="1:9" ht="12">
      <c r="A116" s="22" t="s">
        <v>161</v>
      </c>
      <c r="B116" s="126">
        <v>0</v>
      </c>
      <c r="C116" s="127">
        <v>0</v>
      </c>
      <c r="D116" s="127">
        <v>0</v>
      </c>
      <c r="E116" s="127">
        <v>0</v>
      </c>
      <c r="F116" s="127">
        <v>0</v>
      </c>
      <c r="G116" s="127">
        <v>0</v>
      </c>
      <c r="H116" s="127">
        <v>0</v>
      </c>
      <c r="I116" s="128">
        <f t="shared" si="18"/>
        <v>0</v>
      </c>
    </row>
    <row r="117" spans="1:9" ht="12">
      <c r="A117" s="22" t="s">
        <v>162</v>
      </c>
      <c r="B117" s="126">
        <v>0</v>
      </c>
      <c r="C117" s="127">
        <v>0</v>
      </c>
      <c r="D117" s="127">
        <v>0</v>
      </c>
      <c r="E117" s="127">
        <v>0</v>
      </c>
      <c r="F117" s="127">
        <v>0</v>
      </c>
      <c r="G117" s="127">
        <v>0</v>
      </c>
      <c r="H117" s="127">
        <v>0</v>
      </c>
      <c r="I117" s="128">
        <f t="shared" si="18"/>
        <v>0</v>
      </c>
    </row>
    <row r="118" spans="1:9" ht="12">
      <c r="A118" s="22" t="s">
        <v>163</v>
      </c>
      <c r="B118" s="126">
        <v>0</v>
      </c>
      <c r="C118" s="127">
        <v>0</v>
      </c>
      <c r="D118" s="127">
        <v>0</v>
      </c>
      <c r="E118" s="127">
        <v>0</v>
      </c>
      <c r="F118" s="127">
        <v>0</v>
      </c>
      <c r="G118" s="127">
        <v>0</v>
      </c>
      <c r="H118" s="127">
        <v>0</v>
      </c>
      <c r="I118" s="128">
        <f t="shared" si="18"/>
        <v>0</v>
      </c>
    </row>
    <row r="119" spans="1:9" ht="12">
      <c r="A119" s="22" t="s">
        <v>164</v>
      </c>
      <c r="B119" s="126">
        <v>0</v>
      </c>
      <c r="C119" s="127">
        <v>0</v>
      </c>
      <c r="D119" s="127">
        <v>0</v>
      </c>
      <c r="E119" s="127">
        <v>0</v>
      </c>
      <c r="F119" s="127">
        <v>0</v>
      </c>
      <c r="G119" s="127">
        <v>0</v>
      </c>
      <c r="H119" s="127">
        <v>0</v>
      </c>
      <c r="I119" s="128">
        <f t="shared" si="18"/>
        <v>0</v>
      </c>
    </row>
    <row r="120" spans="1:9" ht="12">
      <c r="A120" s="22" t="s">
        <v>165</v>
      </c>
      <c r="B120" s="126">
        <v>0</v>
      </c>
      <c r="C120" s="127">
        <v>0</v>
      </c>
      <c r="D120" s="127">
        <v>0</v>
      </c>
      <c r="E120" s="127">
        <v>0</v>
      </c>
      <c r="F120" s="127">
        <v>0</v>
      </c>
      <c r="G120" s="127">
        <v>0</v>
      </c>
      <c r="H120" s="127">
        <v>0</v>
      </c>
      <c r="I120" s="128">
        <f t="shared" si="18"/>
        <v>0</v>
      </c>
    </row>
    <row r="121" spans="1:9" ht="12">
      <c r="A121" s="22" t="s">
        <v>166</v>
      </c>
      <c r="B121" s="126">
        <v>0</v>
      </c>
      <c r="C121" s="127">
        <v>0</v>
      </c>
      <c r="D121" s="127">
        <v>0</v>
      </c>
      <c r="E121" s="127">
        <v>0</v>
      </c>
      <c r="F121" s="127">
        <v>0</v>
      </c>
      <c r="G121" s="127">
        <v>0</v>
      </c>
      <c r="H121" s="127">
        <v>0</v>
      </c>
      <c r="I121" s="128">
        <f t="shared" si="18"/>
        <v>0</v>
      </c>
    </row>
    <row r="122" spans="1:9" ht="12">
      <c r="A122" s="22" t="s">
        <v>167</v>
      </c>
      <c r="B122" s="126">
        <v>0</v>
      </c>
      <c r="C122" s="127">
        <v>0</v>
      </c>
      <c r="D122" s="127">
        <v>0</v>
      </c>
      <c r="E122" s="127">
        <v>0</v>
      </c>
      <c r="F122" s="127">
        <v>0</v>
      </c>
      <c r="G122" s="127">
        <v>0</v>
      </c>
      <c r="H122" s="127">
        <v>0</v>
      </c>
      <c r="I122" s="128">
        <f t="shared" si="18"/>
        <v>0</v>
      </c>
    </row>
    <row r="123" spans="1:9" ht="12">
      <c r="A123" s="22" t="s">
        <v>168</v>
      </c>
      <c r="B123" s="126">
        <v>0</v>
      </c>
      <c r="C123" s="127">
        <v>0</v>
      </c>
      <c r="D123" s="127">
        <v>0</v>
      </c>
      <c r="E123" s="127">
        <v>0</v>
      </c>
      <c r="F123" s="127">
        <v>0</v>
      </c>
      <c r="G123" s="127">
        <v>0</v>
      </c>
      <c r="H123" s="127">
        <v>0</v>
      </c>
      <c r="I123" s="128">
        <f t="shared" si="18"/>
        <v>0</v>
      </c>
    </row>
    <row r="124" spans="1:9" ht="12">
      <c r="A124" s="22" t="s">
        <v>169</v>
      </c>
      <c r="B124" s="126">
        <v>0</v>
      </c>
      <c r="C124" s="127">
        <v>0</v>
      </c>
      <c r="D124" s="127">
        <v>0</v>
      </c>
      <c r="E124" s="127">
        <v>0</v>
      </c>
      <c r="F124" s="127">
        <v>0</v>
      </c>
      <c r="G124" s="127">
        <v>0</v>
      </c>
      <c r="H124" s="127">
        <v>0</v>
      </c>
      <c r="I124" s="128">
        <f t="shared" si="18"/>
        <v>0</v>
      </c>
    </row>
    <row r="125" spans="1:9" ht="12">
      <c r="A125" s="22" t="s">
        <v>170</v>
      </c>
      <c r="B125" s="126">
        <v>0</v>
      </c>
      <c r="C125" s="127">
        <v>0</v>
      </c>
      <c r="D125" s="127">
        <v>0</v>
      </c>
      <c r="E125" s="127">
        <v>0</v>
      </c>
      <c r="F125" s="127">
        <v>0</v>
      </c>
      <c r="G125" s="127">
        <v>0</v>
      </c>
      <c r="H125" s="127">
        <v>0</v>
      </c>
      <c r="I125" s="128">
        <f t="shared" si="18"/>
        <v>0</v>
      </c>
    </row>
    <row r="126" spans="1:9" ht="12">
      <c r="A126" s="22" t="s">
        <v>171</v>
      </c>
      <c r="B126" s="126">
        <v>0</v>
      </c>
      <c r="C126" s="127">
        <v>0</v>
      </c>
      <c r="D126" s="127">
        <v>0</v>
      </c>
      <c r="E126" s="127">
        <v>0</v>
      </c>
      <c r="F126" s="127">
        <v>0</v>
      </c>
      <c r="G126" s="127">
        <v>0</v>
      </c>
      <c r="H126" s="127">
        <v>0</v>
      </c>
      <c r="I126" s="128">
        <f t="shared" si="18"/>
        <v>0</v>
      </c>
    </row>
    <row r="127" spans="1:9" ht="12">
      <c r="A127" s="22" t="s">
        <v>172</v>
      </c>
      <c r="B127" s="126">
        <v>0</v>
      </c>
      <c r="C127" s="127">
        <v>0</v>
      </c>
      <c r="D127" s="127">
        <v>0</v>
      </c>
      <c r="E127" s="127">
        <v>0</v>
      </c>
      <c r="F127" s="127">
        <v>0</v>
      </c>
      <c r="G127" s="127">
        <v>0</v>
      </c>
      <c r="H127" s="127">
        <v>0</v>
      </c>
      <c r="I127" s="128">
        <f t="shared" si="18"/>
        <v>0</v>
      </c>
    </row>
    <row r="128" spans="1:9" ht="12">
      <c r="A128" s="22" t="s">
        <v>173</v>
      </c>
      <c r="B128" s="126">
        <v>0</v>
      </c>
      <c r="C128" s="127">
        <v>0</v>
      </c>
      <c r="D128" s="127">
        <v>0</v>
      </c>
      <c r="E128" s="127">
        <v>0</v>
      </c>
      <c r="F128" s="127">
        <v>0</v>
      </c>
      <c r="G128" s="127">
        <v>0</v>
      </c>
      <c r="H128" s="127">
        <v>0</v>
      </c>
      <c r="I128" s="128">
        <f t="shared" si="18"/>
        <v>0</v>
      </c>
    </row>
    <row r="129" spans="1:9" ht="12">
      <c r="A129" s="22" t="s">
        <v>174</v>
      </c>
      <c r="B129" s="126">
        <v>0</v>
      </c>
      <c r="C129" s="127">
        <v>0</v>
      </c>
      <c r="D129" s="127">
        <v>0</v>
      </c>
      <c r="E129" s="127">
        <v>0</v>
      </c>
      <c r="F129" s="127">
        <v>0</v>
      </c>
      <c r="G129" s="127">
        <v>0</v>
      </c>
      <c r="H129" s="127">
        <v>0</v>
      </c>
      <c r="I129" s="128">
        <f t="shared" si="18"/>
        <v>0</v>
      </c>
    </row>
    <row r="130" spans="1:9" ht="12">
      <c r="A130" s="22" t="s">
        <v>175</v>
      </c>
      <c r="B130" s="126">
        <v>0</v>
      </c>
      <c r="C130" s="127">
        <v>0</v>
      </c>
      <c r="D130" s="127">
        <v>0</v>
      </c>
      <c r="E130" s="127">
        <v>0</v>
      </c>
      <c r="F130" s="127">
        <v>0</v>
      </c>
      <c r="G130" s="127">
        <v>0</v>
      </c>
      <c r="H130" s="127">
        <v>0</v>
      </c>
      <c r="I130" s="128">
        <f t="shared" si="18"/>
        <v>0</v>
      </c>
    </row>
    <row r="131" spans="1:9" ht="12">
      <c r="A131" s="22" t="s">
        <v>176</v>
      </c>
      <c r="B131" s="126">
        <v>0</v>
      </c>
      <c r="C131" s="127">
        <v>0</v>
      </c>
      <c r="D131" s="127">
        <v>0</v>
      </c>
      <c r="E131" s="127">
        <v>0</v>
      </c>
      <c r="F131" s="127">
        <v>0</v>
      </c>
      <c r="G131" s="127">
        <v>0</v>
      </c>
      <c r="H131" s="127">
        <v>0</v>
      </c>
      <c r="I131" s="128">
        <f t="shared" ref="I131:I133" si="19">SUM(G131:H131)</f>
        <v>0</v>
      </c>
    </row>
    <row r="132" spans="1:9" ht="12">
      <c r="A132" s="22" t="s">
        <v>177</v>
      </c>
      <c r="B132" s="126">
        <v>0</v>
      </c>
      <c r="C132" s="127">
        <v>0</v>
      </c>
      <c r="D132" s="127">
        <v>0</v>
      </c>
      <c r="E132" s="127">
        <v>0</v>
      </c>
      <c r="F132" s="127">
        <v>0</v>
      </c>
      <c r="G132" s="127">
        <v>0</v>
      </c>
      <c r="H132" s="127">
        <v>0</v>
      </c>
      <c r="I132" s="128">
        <f t="shared" si="19"/>
        <v>0</v>
      </c>
    </row>
    <row r="133" spans="1:9" ht="12">
      <c r="A133" s="22" t="s">
        <v>178</v>
      </c>
      <c r="B133" s="126">
        <v>0</v>
      </c>
      <c r="C133" s="127">
        <v>0</v>
      </c>
      <c r="D133" s="127">
        <v>0</v>
      </c>
      <c r="E133" s="127">
        <v>0</v>
      </c>
      <c r="F133" s="127">
        <v>0</v>
      </c>
      <c r="G133" s="127">
        <v>0</v>
      </c>
      <c r="H133" s="127">
        <v>0</v>
      </c>
      <c r="I133" s="128">
        <f t="shared" si="19"/>
        <v>0</v>
      </c>
    </row>
    <row r="134" spans="1:9" ht="12">
      <c r="A134" s="22" t="s">
        <v>179</v>
      </c>
      <c r="B134" s="129">
        <f>SUM(B67:B133)</f>
        <v>0</v>
      </c>
      <c r="C134" s="114">
        <f t="shared" ref="C134:I134" si="20">SUM(C67:C133)</f>
        <v>0</v>
      </c>
      <c r="D134" s="114">
        <f t="shared" si="20"/>
        <v>0</v>
      </c>
      <c r="E134" s="114">
        <f t="shared" si="20"/>
        <v>0</v>
      </c>
      <c r="F134" s="114">
        <f t="shared" si="20"/>
        <v>0</v>
      </c>
      <c r="G134" s="114">
        <f t="shared" si="20"/>
        <v>0</v>
      </c>
      <c r="H134" s="114">
        <f t="shared" si="20"/>
        <v>0</v>
      </c>
      <c r="I134" s="130">
        <f t="shared" si="20"/>
        <v>0</v>
      </c>
    </row>
    <row r="135" spans="1:9" ht="12">
      <c r="A135" s="21" t="s">
        <v>180</v>
      </c>
      <c r="B135" s="126"/>
      <c r="C135" s="127"/>
      <c r="D135" s="127"/>
      <c r="E135" s="127"/>
      <c r="F135" s="127"/>
      <c r="G135" s="127"/>
      <c r="H135" s="127"/>
      <c r="I135" s="128"/>
    </row>
    <row r="136" spans="1:9" ht="12">
      <c r="A136" s="22" t="s">
        <v>181</v>
      </c>
      <c r="B136" s="126">
        <v>0</v>
      </c>
      <c r="C136" s="127">
        <v>0</v>
      </c>
      <c r="D136" s="127">
        <v>0</v>
      </c>
      <c r="E136" s="127">
        <v>0</v>
      </c>
      <c r="F136" s="127">
        <v>0</v>
      </c>
      <c r="G136" s="127">
        <v>0</v>
      </c>
      <c r="H136" s="127">
        <v>0</v>
      </c>
      <c r="I136" s="128">
        <f t="shared" ref="I136:I163" si="21">SUM(G136:H136)</f>
        <v>0</v>
      </c>
    </row>
    <row r="137" spans="1:9" ht="12">
      <c r="A137" s="22" t="s">
        <v>182</v>
      </c>
      <c r="B137" s="126">
        <v>0</v>
      </c>
      <c r="C137" s="127">
        <v>0</v>
      </c>
      <c r="D137" s="127">
        <v>0</v>
      </c>
      <c r="E137" s="127">
        <v>0</v>
      </c>
      <c r="F137" s="127">
        <v>0</v>
      </c>
      <c r="G137" s="127">
        <v>0</v>
      </c>
      <c r="H137" s="127">
        <v>0</v>
      </c>
      <c r="I137" s="128">
        <f t="shared" si="21"/>
        <v>0</v>
      </c>
    </row>
    <row r="138" spans="1:9" ht="12">
      <c r="A138" s="22" t="s">
        <v>183</v>
      </c>
      <c r="B138" s="126">
        <v>0</v>
      </c>
      <c r="C138" s="127">
        <v>0</v>
      </c>
      <c r="D138" s="127">
        <v>0</v>
      </c>
      <c r="E138" s="127">
        <v>0</v>
      </c>
      <c r="F138" s="127">
        <v>0</v>
      </c>
      <c r="G138" s="127">
        <v>0</v>
      </c>
      <c r="H138" s="127">
        <v>0</v>
      </c>
      <c r="I138" s="128">
        <f t="shared" si="21"/>
        <v>0</v>
      </c>
    </row>
    <row r="139" spans="1:9" ht="12">
      <c r="A139" s="22" t="s">
        <v>184</v>
      </c>
      <c r="B139" s="126">
        <v>0</v>
      </c>
      <c r="C139" s="127">
        <v>0</v>
      </c>
      <c r="D139" s="127">
        <v>0</v>
      </c>
      <c r="E139" s="127">
        <v>0</v>
      </c>
      <c r="F139" s="127">
        <v>0</v>
      </c>
      <c r="G139" s="127">
        <v>0</v>
      </c>
      <c r="H139" s="127">
        <v>0</v>
      </c>
      <c r="I139" s="128">
        <f t="shared" si="21"/>
        <v>0</v>
      </c>
    </row>
    <row r="140" spans="1:9" ht="12">
      <c r="A140" s="22" t="s">
        <v>185</v>
      </c>
      <c r="B140" s="126">
        <v>0</v>
      </c>
      <c r="C140" s="127">
        <v>0</v>
      </c>
      <c r="D140" s="127">
        <v>0</v>
      </c>
      <c r="E140" s="127">
        <v>0</v>
      </c>
      <c r="F140" s="127">
        <v>0</v>
      </c>
      <c r="G140" s="127">
        <v>0</v>
      </c>
      <c r="H140" s="127">
        <v>0</v>
      </c>
      <c r="I140" s="128">
        <f t="shared" si="21"/>
        <v>0</v>
      </c>
    </row>
    <row r="141" spans="1:9" ht="12">
      <c r="A141" s="22" t="s">
        <v>186</v>
      </c>
      <c r="B141" s="126">
        <v>0</v>
      </c>
      <c r="C141" s="127">
        <v>0</v>
      </c>
      <c r="D141" s="127">
        <v>0</v>
      </c>
      <c r="E141" s="127">
        <v>0</v>
      </c>
      <c r="F141" s="127">
        <v>0</v>
      </c>
      <c r="G141" s="127">
        <v>0</v>
      </c>
      <c r="H141" s="127">
        <v>0</v>
      </c>
      <c r="I141" s="128">
        <f t="shared" si="21"/>
        <v>0</v>
      </c>
    </row>
    <row r="142" spans="1:9" ht="12">
      <c r="A142" s="22" t="s">
        <v>187</v>
      </c>
      <c r="B142" s="126">
        <v>0</v>
      </c>
      <c r="C142" s="127">
        <v>0</v>
      </c>
      <c r="D142" s="127">
        <v>0</v>
      </c>
      <c r="E142" s="127">
        <v>0</v>
      </c>
      <c r="F142" s="127">
        <v>0</v>
      </c>
      <c r="G142" s="127">
        <v>0</v>
      </c>
      <c r="H142" s="127">
        <v>0</v>
      </c>
      <c r="I142" s="128">
        <f t="shared" si="21"/>
        <v>0</v>
      </c>
    </row>
    <row r="143" spans="1:9" ht="12">
      <c r="A143" s="22" t="s">
        <v>188</v>
      </c>
      <c r="B143" s="126">
        <v>0</v>
      </c>
      <c r="C143" s="127">
        <v>0</v>
      </c>
      <c r="D143" s="127">
        <v>0</v>
      </c>
      <c r="E143" s="127">
        <v>0</v>
      </c>
      <c r="F143" s="127">
        <v>0</v>
      </c>
      <c r="G143" s="127">
        <v>0</v>
      </c>
      <c r="H143" s="127">
        <v>0</v>
      </c>
      <c r="I143" s="128">
        <f t="shared" si="21"/>
        <v>0</v>
      </c>
    </row>
    <row r="144" spans="1:9" ht="12">
      <c r="A144" s="22" t="s">
        <v>189</v>
      </c>
      <c r="B144" s="126">
        <v>0</v>
      </c>
      <c r="C144" s="127">
        <v>0</v>
      </c>
      <c r="D144" s="127">
        <v>0</v>
      </c>
      <c r="E144" s="127">
        <v>0</v>
      </c>
      <c r="F144" s="127">
        <v>0</v>
      </c>
      <c r="G144" s="127">
        <v>0</v>
      </c>
      <c r="H144" s="127">
        <v>0</v>
      </c>
      <c r="I144" s="128">
        <f t="shared" si="21"/>
        <v>0</v>
      </c>
    </row>
    <row r="145" spans="1:9" ht="12">
      <c r="A145" s="22" t="s">
        <v>190</v>
      </c>
      <c r="B145" s="126">
        <v>0</v>
      </c>
      <c r="C145" s="127">
        <v>0</v>
      </c>
      <c r="D145" s="127">
        <v>0</v>
      </c>
      <c r="E145" s="127">
        <v>0</v>
      </c>
      <c r="F145" s="127">
        <v>0</v>
      </c>
      <c r="G145" s="127">
        <v>0</v>
      </c>
      <c r="H145" s="127">
        <v>0</v>
      </c>
      <c r="I145" s="128">
        <f t="shared" si="21"/>
        <v>0</v>
      </c>
    </row>
    <row r="146" spans="1:9" ht="12">
      <c r="A146" s="22" t="s">
        <v>191</v>
      </c>
      <c r="B146" s="126">
        <v>0</v>
      </c>
      <c r="C146" s="127">
        <v>0</v>
      </c>
      <c r="D146" s="127">
        <v>0</v>
      </c>
      <c r="E146" s="127">
        <v>0</v>
      </c>
      <c r="F146" s="127">
        <v>0</v>
      </c>
      <c r="G146" s="127">
        <v>0</v>
      </c>
      <c r="H146" s="127">
        <v>0</v>
      </c>
      <c r="I146" s="128">
        <f t="shared" si="21"/>
        <v>0</v>
      </c>
    </row>
    <row r="147" spans="1:9" ht="12">
      <c r="A147" s="22" t="s">
        <v>192</v>
      </c>
      <c r="B147" s="126">
        <v>0</v>
      </c>
      <c r="C147" s="127">
        <v>0</v>
      </c>
      <c r="D147" s="127">
        <v>0</v>
      </c>
      <c r="E147" s="127">
        <v>0</v>
      </c>
      <c r="F147" s="127">
        <v>0</v>
      </c>
      <c r="G147" s="127">
        <v>0</v>
      </c>
      <c r="H147" s="127">
        <v>0</v>
      </c>
      <c r="I147" s="128">
        <f t="shared" si="21"/>
        <v>0</v>
      </c>
    </row>
    <row r="148" spans="1:9" ht="12">
      <c r="A148" s="22" t="s">
        <v>193</v>
      </c>
      <c r="B148" s="126">
        <v>0</v>
      </c>
      <c r="C148" s="127">
        <v>0</v>
      </c>
      <c r="D148" s="127">
        <v>0</v>
      </c>
      <c r="E148" s="127">
        <v>0</v>
      </c>
      <c r="F148" s="127">
        <v>0</v>
      </c>
      <c r="G148" s="127">
        <v>0</v>
      </c>
      <c r="H148" s="127">
        <v>0</v>
      </c>
      <c r="I148" s="128">
        <f t="shared" si="21"/>
        <v>0</v>
      </c>
    </row>
    <row r="149" spans="1:9" ht="12">
      <c r="A149" s="22" t="s">
        <v>194</v>
      </c>
      <c r="B149" s="126">
        <v>0</v>
      </c>
      <c r="C149" s="127">
        <v>0</v>
      </c>
      <c r="D149" s="127">
        <v>0</v>
      </c>
      <c r="E149" s="127">
        <v>0</v>
      </c>
      <c r="F149" s="127">
        <v>0</v>
      </c>
      <c r="G149" s="127">
        <v>0</v>
      </c>
      <c r="H149" s="127">
        <v>0</v>
      </c>
      <c r="I149" s="128">
        <f t="shared" si="21"/>
        <v>0</v>
      </c>
    </row>
    <row r="150" spans="1:9" ht="12">
      <c r="A150" s="22" t="s">
        <v>195</v>
      </c>
      <c r="B150" s="126">
        <v>0</v>
      </c>
      <c r="C150" s="127">
        <v>0</v>
      </c>
      <c r="D150" s="127">
        <v>0</v>
      </c>
      <c r="E150" s="127">
        <v>0</v>
      </c>
      <c r="F150" s="127">
        <v>0</v>
      </c>
      <c r="G150" s="127">
        <v>0</v>
      </c>
      <c r="H150" s="127">
        <v>0</v>
      </c>
      <c r="I150" s="128">
        <f t="shared" si="21"/>
        <v>0</v>
      </c>
    </row>
    <row r="151" spans="1:9" ht="12">
      <c r="A151" s="22" t="s">
        <v>196</v>
      </c>
      <c r="B151" s="126">
        <v>0</v>
      </c>
      <c r="C151" s="127">
        <v>0</v>
      </c>
      <c r="D151" s="127">
        <v>0</v>
      </c>
      <c r="E151" s="127">
        <v>0</v>
      </c>
      <c r="F151" s="127">
        <v>0</v>
      </c>
      <c r="G151" s="127">
        <v>0</v>
      </c>
      <c r="H151" s="127">
        <v>0</v>
      </c>
      <c r="I151" s="128">
        <f t="shared" si="21"/>
        <v>0</v>
      </c>
    </row>
    <row r="152" spans="1:9" ht="12">
      <c r="A152" s="22" t="s">
        <v>197</v>
      </c>
      <c r="B152" s="126">
        <v>0</v>
      </c>
      <c r="C152" s="127">
        <v>0</v>
      </c>
      <c r="D152" s="127">
        <v>0</v>
      </c>
      <c r="E152" s="127">
        <v>0</v>
      </c>
      <c r="F152" s="127">
        <v>0</v>
      </c>
      <c r="G152" s="127">
        <v>0</v>
      </c>
      <c r="H152" s="127">
        <v>0</v>
      </c>
      <c r="I152" s="128">
        <f t="shared" si="21"/>
        <v>0</v>
      </c>
    </row>
    <row r="153" spans="1:9" ht="12">
      <c r="A153" s="22" t="s">
        <v>198</v>
      </c>
      <c r="B153" s="126">
        <v>0</v>
      </c>
      <c r="C153" s="127">
        <v>0</v>
      </c>
      <c r="D153" s="127">
        <v>0</v>
      </c>
      <c r="E153" s="127">
        <v>0</v>
      </c>
      <c r="F153" s="127">
        <v>0</v>
      </c>
      <c r="G153" s="127">
        <v>0</v>
      </c>
      <c r="H153" s="127">
        <v>0</v>
      </c>
      <c r="I153" s="128">
        <f t="shared" si="21"/>
        <v>0</v>
      </c>
    </row>
    <row r="154" spans="1:9" ht="12">
      <c r="A154" s="22" t="s">
        <v>199</v>
      </c>
      <c r="B154" s="126">
        <v>0</v>
      </c>
      <c r="C154" s="127">
        <v>0</v>
      </c>
      <c r="D154" s="127">
        <v>0</v>
      </c>
      <c r="E154" s="127">
        <v>0</v>
      </c>
      <c r="F154" s="127">
        <v>0</v>
      </c>
      <c r="G154" s="127">
        <v>0</v>
      </c>
      <c r="H154" s="127">
        <v>0</v>
      </c>
      <c r="I154" s="128">
        <f t="shared" si="21"/>
        <v>0</v>
      </c>
    </row>
    <row r="155" spans="1:9" ht="12">
      <c r="A155" s="22" t="s">
        <v>200</v>
      </c>
      <c r="B155" s="126">
        <v>0</v>
      </c>
      <c r="C155" s="127">
        <v>0</v>
      </c>
      <c r="D155" s="127">
        <v>0</v>
      </c>
      <c r="E155" s="127">
        <v>0</v>
      </c>
      <c r="F155" s="127">
        <v>0</v>
      </c>
      <c r="G155" s="127">
        <v>0</v>
      </c>
      <c r="H155" s="127">
        <v>0</v>
      </c>
      <c r="I155" s="128">
        <f t="shared" si="21"/>
        <v>0</v>
      </c>
    </row>
    <row r="156" spans="1:9" ht="12">
      <c r="A156" s="22" t="s">
        <v>201</v>
      </c>
      <c r="B156" s="126">
        <v>0</v>
      </c>
      <c r="C156" s="127">
        <v>0</v>
      </c>
      <c r="D156" s="127">
        <v>0</v>
      </c>
      <c r="E156" s="127">
        <v>0</v>
      </c>
      <c r="F156" s="127">
        <v>0</v>
      </c>
      <c r="G156" s="127">
        <v>0</v>
      </c>
      <c r="H156" s="127">
        <v>0</v>
      </c>
      <c r="I156" s="128">
        <f t="shared" si="21"/>
        <v>0</v>
      </c>
    </row>
    <row r="157" spans="1:9" ht="12">
      <c r="A157" s="22" t="s">
        <v>202</v>
      </c>
      <c r="B157" s="126">
        <v>0</v>
      </c>
      <c r="C157" s="127">
        <v>0</v>
      </c>
      <c r="D157" s="127">
        <v>0</v>
      </c>
      <c r="E157" s="127">
        <v>0</v>
      </c>
      <c r="F157" s="127">
        <v>0</v>
      </c>
      <c r="G157" s="127">
        <v>0</v>
      </c>
      <c r="H157" s="127">
        <v>0</v>
      </c>
      <c r="I157" s="128">
        <f t="shared" si="21"/>
        <v>0</v>
      </c>
    </row>
    <row r="158" spans="1:9" ht="12">
      <c r="A158" s="22" t="s">
        <v>203</v>
      </c>
      <c r="B158" s="126">
        <v>0</v>
      </c>
      <c r="C158" s="127">
        <v>0</v>
      </c>
      <c r="D158" s="127">
        <v>0</v>
      </c>
      <c r="E158" s="127">
        <v>0</v>
      </c>
      <c r="F158" s="127">
        <v>0</v>
      </c>
      <c r="G158" s="127">
        <v>0</v>
      </c>
      <c r="H158" s="127">
        <v>0</v>
      </c>
      <c r="I158" s="128">
        <f t="shared" si="21"/>
        <v>0</v>
      </c>
    </row>
    <row r="159" spans="1:9" ht="12">
      <c r="A159" s="22" t="s">
        <v>204</v>
      </c>
      <c r="B159" s="126">
        <v>0</v>
      </c>
      <c r="C159" s="127">
        <v>0</v>
      </c>
      <c r="D159" s="127">
        <v>0</v>
      </c>
      <c r="E159" s="127">
        <v>0</v>
      </c>
      <c r="F159" s="127">
        <v>0</v>
      </c>
      <c r="G159" s="127">
        <v>0</v>
      </c>
      <c r="H159" s="127">
        <v>0</v>
      </c>
      <c r="I159" s="128">
        <f t="shared" si="21"/>
        <v>0</v>
      </c>
    </row>
    <row r="160" spans="1:9" ht="12">
      <c r="A160" s="22" t="s">
        <v>205</v>
      </c>
      <c r="B160" s="126">
        <v>0</v>
      </c>
      <c r="C160" s="127">
        <v>0</v>
      </c>
      <c r="D160" s="127">
        <v>0</v>
      </c>
      <c r="E160" s="127">
        <v>0</v>
      </c>
      <c r="F160" s="127">
        <v>0</v>
      </c>
      <c r="G160" s="127">
        <v>0</v>
      </c>
      <c r="H160" s="127">
        <v>0</v>
      </c>
      <c r="I160" s="128">
        <f t="shared" si="21"/>
        <v>0</v>
      </c>
    </row>
    <row r="161" spans="1:9" ht="12">
      <c r="A161" s="22" t="s">
        <v>206</v>
      </c>
      <c r="B161" s="126">
        <v>0</v>
      </c>
      <c r="C161" s="127">
        <v>0</v>
      </c>
      <c r="D161" s="127">
        <v>0</v>
      </c>
      <c r="E161" s="127">
        <v>0</v>
      </c>
      <c r="F161" s="127">
        <v>0</v>
      </c>
      <c r="G161" s="127">
        <v>0</v>
      </c>
      <c r="H161" s="127">
        <v>0</v>
      </c>
      <c r="I161" s="128">
        <f t="shared" si="21"/>
        <v>0</v>
      </c>
    </row>
    <row r="162" spans="1:9" ht="12">
      <c r="A162" s="22" t="s">
        <v>207</v>
      </c>
      <c r="B162" s="126">
        <v>0</v>
      </c>
      <c r="C162" s="127">
        <v>0</v>
      </c>
      <c r="D162" s="127">
        <v>0</v>
      </c>
      <c r="E162" s="127">
        <v>0</v>
      </c>
      <c r="F162" s="127">
        <v>0</v>
      </c>
      <c r="G162" s="127">
        <v>0</v>
      </c>
      <c r="H162" s="127">
        <v>0</v>
      </c>
      <c r="I162" s="128">
        <f t="shared" si="21"/>
        <v>0</v>
      </c>
    </row>
    <row r="163" spans="1:9" ht="12">
      <c r="A163" s="22" t="s">
        <v>208</v>
      </c>
      <c r="B163" s="126">
        <v>0</v>
      </c>
      <c r="C163" s="127">
        <v>0</v>
      </c>
      <c r="D163" s="127">
        <v>0</v>
      </c>
      <c r="E163" s="127">
        <v>0</v>
      </c>
      <c r="F163" s="127">
        <v>0</v>
      </c>
      <c r="G163" s="127">
        <v>0</v>
      </c>
      <c r="H163" s="127">
        <v>0</v>
      </c>
      <c r="I163" s="128">
        <f t="shared" si="21"/>
        <v>0</v>
      </c>
    </row>
    <row r="164" spans="1:9" ht="12">
      <c r="A164" s="22" t="s">
        <v>209</v>
      </c>
      <c r="B164" s="129">
        <f>SUM(B136:B163)</f>
        <v>0</v>
      </c>
      <c r="C164" s="114">
        <f t="shared" ref="C164:I164" si="22">SUM(C136:C163)</f>
        <v>0</v>
      </c>
      <c r="D164" s="114">
        <f t="shared" si="22"/>
        <v>0</v>
      </c>
      <c r="E164" s="114">
        <f t="shared" si="22"/>
        <v>0</v>
      </c>
      <c r="F164" s="114">
        <f t="shared" si="22"/>
        <v>0</v>
      </c>
      <c r="G164" s="114">
        <f t="shared" si="22"/>
        <v>0</v>
      </c>
      <c r="H164" s="114">
        <f t="shared" si="22"/>
        <v>0</v>
      </c>
      <c r="I164" s="130">
        <f t="shared" si="22"/>
        <v>0</v>
      </c>
    </row>
    <row r="165" spans="1:9" ht="12">
      <c r="A165" s="21" t="s">
        <v>210</v>
      </c>
      <c r="B165" s="126"/>
      <c r="C165" s="127"/>
      <c r="D165" s="127"/>
      <c r="E165" s="127"/>
      <c r="F165" s="127"/>
      <c r="G165" s="127"/>
      <c r="H165" s="127"/>
      <c r="I165" s="128"/>
    </row>
    <row r="166" spans="1:9" ht="12">
      <c r="A166" s="22" t="s">
        <v>211</v>
      </c>
      <c r="B166" s="126">
        <v>0</v>
      </c>
      <c r="C166" s="127">
        <v>0</v>
      </c>
      <c r="D166" s="127">
        <v>0</v>
      </c>
      <c r="E166" s="127">
        <v>0</v>
      </c>
      <c r="F166" s="127">
        <v>0</v>
      </c>
      <c r="G166" s="127">
        <v>0</v>
      </c>
      <c r="H166" s="127">
        <v>0</v>
      </c>
      <c r="I166" s="128">
        <f t="shared" ref="I166:I201" si="23">SUM(G166:H166)</f>
        <v>0</v>
      </c>
    </row>
    <row r="167" spans="1:9" ht="12">
      <c r="A167" s="22" t="s">
        <v>212</v>
      </c>
      <c r="B167" s="126">
        <v>0</v>
      </c>
      <c r="C167" s="127">
        <v>0</v>
      </c>
      <c r="D167" s="127">
        <v>0</v>
      </c>
      <c r="E167" s="127">
        <v>0</v>
      </c>
      <c r="F167" s="127">
        <v>0</v>
      </c>
      <c r="G167" s="127">
        <v>0</v>
      </c>
      <c r="H167" s="127">
        <v>0</v>
      </c>
      <c r="I167" s="128">
        <f t="shared" si="23"/>
        <v>0</v>
      </c>
    </row>
    <row r="168" spans="1:9" ht="12">
      <c r="A168" s="22" t="s">
        <v>213</v>
      </c>
      <c r="B168" s="126">
        <v>0</v>
      </c>
      <c r="C168" s="127">
        <v>0</v>
      </c>
      <c r="D168" s="127">
        <v>0</v>
      </c>
      <c r="E168" s="127">
        <v>0</v>
      </c>
      <c r="F168" s="127">
        <v>0</v>
      </c>
      <c r="G168" s="127">
        <v>0</v>
      </c>
      <c r="H168" s="127">
        <v>0</v>
      </c>
      <c r="I168" s="128">
        <f t="shared" si="23"/>
        <v>0</v>
      </c>
    </row>
    <row r="169" spans="1:9" ht="12">
      <c r="A169" s="22" t="s">
        <v>214</v>
      </c>
      <c r="B169" s="126">
        <v>0</v>
      </c>
      <c r="C169" s="127">
        <v>0</v>
      </c>
      <c r="D169" s="127">
        <v>0</v>
      </c>
      <c r="E169" s="127">
        <v>0</v>
      </c>
      <c r="F169" s="127">
        <v>0</v>
      </c>
      <c r="G169" s="127">
        <v>0</v>
      </c>
      <c r="H169" s="127">
        <v>0</v>
      </c>
      <c r="I169" s="128">
        <f t="shared" si="23"/>
        <v>0</v>
      </c>
    </row>
    <row r="170" spans="1:9" ht="12">
      <c r="A170" s="22" t="s">
        <v>215</v>
      </c>
      <c r="B170" s="126">
        <v>0</v>
      </c>
      <c r="C170" s="127">
        <v>0</v>
      </c>
      <c r="D170" s="127">
        <v>0</v>
      </c>
      <c r="E170" s="127">
        <v>0</v>
      </c>
      <c r="F170" s="127">
        <v>0</v>
      </c>
      <c r="G170" s="127">
        <v>0</v>
      </c>
      <c r="H170" s="127">
        <v>0</v>
      </c>
      <c r="I170" s="128">
        <f t="shared" si="23"/>
        <v>0</v>
      </c>
    </row>
    <row r="171" spans="1:9" ht="12">
      <c r="A171" s="22" t="s">
        <v>216</v>
      </c>
      <c r="B171" s="126">
        <v>0</v>
      </c>
      <c r="C171" s="127">
        <v>0</v>
      </c>
      <c r="D171" s="127">
        <v>0</v>
      </c>
      <c r="E171" s="127">
        <v>0</v>
      </c>
      <c r="F171" s="127">
        <v>0</v>
      </c>
      <c r="G171" s="127">
        <v>0</v>
      </c>
      <c r="H171" s="127">
        <v>0</v>
      </c>
      <c r="I171" s="128">
        <f t="shared" si="23"/>
        <v>0</v>
      </c>
    </row>
    <row r="172" spans="1:9" ht="12">
      <c r="A172" s="22" t="s">
        <v>217</v>
      </c>
      <c r="B172" s="126">
        <v>0</v>
      </c>
      <c r="C172" s="127">
        <v>0</v>
      </c>
      <c r="D172" s="127">
        <v>0</v>
      </c>
      <c r="E172" s="127">
        <v>0</v>
      </c>
      <c r="F172" s="127">
        <v>0</v>
      </c>
      <c r="G172" s="127">
        <v>0</v>
      </c>
      <c r="H172" s="127">
        <v>0</v>
      </c>
      <c r="I172" s="128">
        <f t="shared" si="23"/>
        <v>0</v>
      </c>
    </row>
    <row r="173" spans="1:9" ht="12">
      <c r="A173" s="22" t="s">
        <v>218</v>
      </c>
      <c r="B173" s="126">
        <v>0</v>
      </c>
      <c r="C173" s="127">
        <v>0</v>
      </c>
      <c r="D173" s="127">
        <v>0</v>
      </c>
      <c r="E173" s="127">
        <v>0</v>
      </c>
      <c r="F173" s="127">
        <v>0</v>
      </c>
      <c r="G173" s="127">
        <v>0</v>
      </c>
      <c r="H173" s="127">
        <v>0</v>
      </c>
      <c r="I173" s="128">
        <f t="shared" si="23"/>
        <v>0</v>
      </c>
    </row>
    <row r="174" spans="1:9" ht="12">
      <c r="A174" s="22" t="s">
        <v>219</v>
      </c>
      <c r="B174" s="126">
        <v>0</v>
      </c>
      <c r="C174" s="127">
        <v>0</v>
      </c>
      <c r="D174" s="127">
        <v>0</v>
      </c>
      <c r="E174" s="127">
        <v>0</v>
      </c>
      <c r="F174" s="127">
        <v>0</v>
      </c>
      <c r="G174" s="127">
        <v>0</v>
      </c>
      <c r="H174" s="127">
        <v>0</v>
      </c>
      <c r="I174" s="128">
        <f t="shared" si="23"/>
        <v>0</v>
      </c>
    </row>
    <row r="175" spans="1:9" ht="12">
      <c r="A175" s="22" t="s">
        <v>220</v>
      </c>
      <c r="B175" s="126">
        <v>0</v>
      </c>
      <c r="C175" s="127">
        <v>0</v>
      </c>
      <c r="D175" s="127">
        <v>0</v>
      </c>
      <c r="E175" s="127">
        <v>0</v>
      </c>
      <c r="F175" s="127">
        <v>0</v>
      </c>
      <c r="G175" s="127">
        <v>0</v>
      </c>
      <c r="H175" s="127">
        <v>0</v>
      </c>
      <c r="I175" s="128">
        <f t="shared" si="23"/>
        <v>0</v>
      </c>
    </row>
    <row r="176" spans="1:9" ht="12">
      <c r="A176" s="22" t="s">
        <v>221</v>
      </c>
      <c r="B176" s="126">
        <v>0</v>
      </c>
      <c r="C176" s="127">
        <v>0</v>
      </c>
      <c r="D176" s="127">
        <v>0</v>
      </c>
      <c r="E176" s="127">
        <v>0</v>
      </c>
      <c r="F176" s="127">
        <v>0</v>
      </c>
      <c r="G176" s="127">
        <v>0</v>
      </c>
      <c r="H176" s="127">
        <v>0</v>
      </c>
      <c r="I176" s="128">
        <f t="shared" si="23"/>
        <v>0</v>
      </c>
    </row>
    <row r="177" spans="1:9" ht="12">
      <c r="A177" s="22" t="s">
        <v>222</v>
      </c>
      <c r="B177" s="126">
        <v>0</v>
      </c>
      <c r="C177" s="127">
        <v>0</v>
      </c>
      <c r="D177" s="127">
        <v>0</v>
      </c>
      <c r="E177" s="127">
        <v>0</v>
      </c>
      <c r="F177" s="127">
        <v>0</v>
      </c>
      <c r="G177" s="127">
        <v>0</v>
      </c>
      <c r="H177" s="127">
        <v>0</v>
      </c>
      <c r="I177" s="128">
        <f t="shared" si="23"/>
        <v>0</v>
      </c>
    </row>
    <row r="178" spans="1:9" ht="12">
      <c r="A178" s="22" t="s">
        <v>223</v>
      </c>
      <c r="B178" s="126">
        <v>0</v>
      </c>
      <c r="C178" s="127">
        <v>0</v>
      </c>
      <c r="D178" s="127">
        <v>0</v>
      </c>
      <c r="E178" s="127">
        <v>0</v>
      </c>
      <c r="F178" s="127">
        <v>0</v>
      </c>
      <c r="G178" s="127">
        <v>0</v>
      </c>
      <c r="H178" s="127">
        <v>0</v>
      </c>
      <c r="I178" s="128">
        <f t="shared" si="23"/>
        <v>0</v>
      </c>
    </row>
    <row r="179" spans="1:9" ht="12">
      <c r="A179" s="22" t="s">
        <v>224</v>
      </c>
      <c r="B179" s="126">
        <v>0</v>
      </c>
      <c r="C179" s="127">
        <v>0</v>
      </c>
      <c r="D179" s="127">
        <v>0</v>
      </c>
      <c r="E179" s="127">
        <v>0</v>
      </c>
      <c r="F179" s="127">
        <v>0</v>
      </c>
      <c r="G179" s="127">
        <v>0</v>
      </c>
      <c r="H179" s="127">
        <v>0</v>
      </c>
      <c r="I179" s="128">
        <f t="shared" si="23"/>
        <v>0</v>
      </c>
    </row>
    <row r="180" spans="1:9" ht="12">
      <c r="A180" s="22" t="s">
        <v>225</v>
      </c>
      <c r="B180" s="126">
        <v>0</v>
      </c>
      <c r="C180" s="127">
        <v>0</v>
      </c>
      <c r="D180" s="127">
        <v>0</v>
      </c>
      <c r="E180" s="127">
        <v>0</v>
      </c>
      <c r="F180" s="127">
        <v>0</v>
      </c>
      <c r="G180" s="127">
        <v>0</v>
      </c>
      <c r="H180" s="127">
        <v>0</v>
      </c>
      <c r="I180" s="128">
        <f t="shared" si="23"/>
        <v>0</v>
      </c>
    </row>
    <row r="181" spans="1:9" ht="12">
      <c r="A181" s="22" t="s">
        <v>226</v>
      </c>
      <c r="B181" s="126">
        <v>0</v>
      </c>
      <c r="C181" s="127">
        <v>0</v>
      </c>
      <c r="D181" s="127">
        <v>0</v>
      </c>
      <c r="E181" s="127">
        <v>0</v>
      </c>
      <c r="F181" s="127">
        <v>0</v>
      </c>
      <c r="G181" s="127">
        <v>0</v>
      </c>
      <c r="H181" s="127">
        <v>0</v>
      </c>
      <c r="I181" s="128">
        <f t="shared" si="23"/>
        <v>0</v>
      </c>
    </row>
    <row r="182" spans="1:9" ht="12">
      <c r="A182" s="22" t="s">
        <v>227</v>
      </c>
      <c r="B182" s="126">
        <v>0</v>
      </c>
      <c r="C182" s="127">
        <v>0</v>
      </c>
      <c r="D182" s="127">
        <v>0</v>
      </c>
      <c r="E182" s="127">
        <v>0</v>
      </c>
      <c r="F182" s="127">
        <v>0</v>
      </c>
      <c r="G182" s="127">
        <v>0</v>
      </c>
      <c r="H182" s="127">
        <v>0</v>
      </c>
      <c r="I182" s="128">
        <f t="shared" si="23"/>
        <v>0</v>
      </c>
    </row>
    <row r="183" spans="1:9" ht="12">
      <c r="A183" s="22" t="s">
        <v>228</v>
      </c>
      <c r="B183" s="126">
        <v>0</v>
      </c>
      <c r="C183" s="127">
        <v>0</v>
      </c>
      <c r="D183" s="127">
        <v>0</v>
      </c>
      <c r="E183" s="127">
        <v>0</v>
      </c>
      <c r="F183" s="127">
        <v>0</v>
      </c>
      <c r="G183" s="127">
        <v>0</v>
      </c>
      <c r="H183" s="127">
        <v>0</v>
      </c>
      <c r="I183" s="128">
        <f t="shared" si="23"/>
        <v>0</v>
      </c>
    </row>
    <row r="184" spans="1:9" ht="12">
      <c r="A184" s="22" t="s">
        <v>229</v>
      </c>
      <c r="B184" s="126">
        <v>0</v>
      </c>
      <c r="C184" s="127">
        <v>0</v>
      </c>
      <c r="D184" s="127">
        <v>0</v>
      </c>
      <c r="E184" s="127">
        <v>0</v>
      </c>
      <c r="F184" s="127">
        <v>0</v>
      </c>
      <c r="G184" s="127">
        <v>0</v>
      </c>
      <c r="H184" s="127">
        <v>0</v>
      </c>
      <c r="I184" s="128">
        <f t="shared" si="23"/>
        <v>0</v>
      </c>
    </row>
    <row r="185" spans="1:9" ht="12">
      <c r="A185" s="22" t="s">
        <v>230</v>
      </c>
      <c r="B185" s="126">
        <v>0</v>
      </c>
      <c r="C185" s="127">
        <v>0</v>
      </c>
      <c r="D185" s="127">
        <v>0</v>
      </c>
      <c r="E185" s="127">
        <v>0</v>
      </c>
      <c r="F185" s="127">
        <v>0</v>
      </c>
      <c r="G185" s="127">
        <v>0</v>
      </c>
      <c r="H185" s="127">
        <v>0</v>
      </c>
      <c r="I185" s="128">
        <f t="shared" si="23"/>
        <v>0</v>
      </c>
    </row>
    <row r="186" spans="1:9" ht="12">
      <c r="A186" s="22" t="s">
        <v>231</v>
      </c>
      <c r="B186" s="126">
        <v>0</v>
      </c>
      <c r="C186" s="127">
        <v>0</v>
      </c>
      <c r="D186" s="127">
        <v>0</v>
      </c>
      <c r="E186" s="127">
        <v>0</v>
      </c>
      <c r="F186" s="127">
        <v>0</v>
      </c>
      <c r="G186" s="127">
        <v>0</v>
      </c>
      <c r="H186" s="127">
        <v>0</v>
      </c>
      <c r="I186" s="128">
        <f t="shared" si="23"/>
        <v>0</v>
      </c>
    </row>
    <row r="187" spans="1:9" ht="12">
      <c r="A187" s="22" t="s">
        <v>232</v>
      </c>
      <c r="B187" s="126">
        <v>0</v>
      </c>
      <c r="C187" s="127">
        <v>0</v>
      </c>
      <c r="D187" s="127">
        <v>0</v>
      </c>
      <c r="E187" s="127">
        <v>0</v>
      </c>
      <c r="F187" s="127">
        <v>0</v>
      </c>
      <c r="G187" s="127">
        <v>0</v>
      </c>
      <c r="H187" s="127">
        <v>0</v>
      </c>
      <c r="I187" s="128">
        <f t="shared" si="23"/>
        <v>0</v>
      </c>
    </row>
    <row r="188" spans="1:9" ht="12">
      <c r="A188" s="22" t="s">
        <v>233</v>
      </c>
      <c r="B188" s="126">
        <v>0</v>
      </c>
      <c r="C188" s="127">
        <v>0</v>
      </c>
      <c r="D188" s="127">
        <v>0</v>
      </c>
      <c r="E188" s="127">
        <v>0</v>
      </c>
      <c r="F188" s="127">
        <v>0</v>
      </c>
      <c r="G188" s="127">
        <v>0</v>
      </c>
      <c r="H188" s="127">
        <v>0</v>
      </c>
      <c r="I188" s="128">
        <f t="shared" si="23"/>
        <v>0</v>
      </c>
    </row>
    <row r="189" spans="1:9" ht="12">
      <c r="A189" s="22" t="s">
        <v>234</v>
      </c>
      <c r="B189" s="126">
        <v>0</v>
      </c>
      <c r="C189" s="127">
        <v>0</v>
      </c>
      <c r="D189" s="127">
        <v>0</v>
      </c>
      <c r="E189" s="127">
        <v>0</v>
      </c>
      <c r="F189" s="127">
        <v>0</v>
      </c>
      <c r="G189" s="127">
        <v>0</v>
      </c>
      <c r="H189" s="127">
        <v>0</v>
      </c>
      <c r="I189" s="128">
        <f t="shared" si="23"/>
        <v>0</v>
      </c>
    </row>
    <row r="190" spans="1:9" ht="12">
      <c r="A190" s="22" t="s">
        <v>235</v>
      </c>
      <c r="B190" s="126">
        <v>0</v>
      </c>
      <c r="C190" s="127">
        <v>0</v>
      </c>
      <c r="D190" s="127">
        <v>0</v>
      </c>
      <c r="E190" s="127">
        <v>0</v>
      </c>
      <c r="F190" s="127">
        <v>0</v>
      </c>
      <c r="G190" s="127">
        <v>0</v>
      </c>
      <c r="H190" s="127">
        <v>0</v>
      </c>
      <c r="I190" s="128">
        <f t="shared" si="23"/>
        <v>0</v>
      </c>
    </row>
    <row r="191" spans="1:9" ht="12">
      <c r="A191" s="22" t="s">
        <v>236</v>
      </c>
      <c r="B191" s="126">
        <v>0</v>
      </c>
      <c r="C191" s="127">
        <v>0</v>
      </c>
      <c r="D191" s="127">
        <v>0</v>
      </c>
      <c r="E191" s="127">
        <v>0</v>
      </c>
      <c r="F191" s="127">
        <v>0</v>
      </c>
      <c r="G191" s="127">
        <v>0</v>
      </c>
      <c r="H191" s="127">
        <v>0</v>
      </c>
      <c r="I191" s="128">
        <f t="shared" si="23"/>
        <v>0</v>
      </c>
    </row>
    <row r="192" spans="1:9" ht="12">
      <c r="A192" s="22" t="s">
        <v>237</v>
      </c>
      <c r="B192" s="126">
        <v>0</v>
      </c>
      <c r="C192" s="127">
        <v>0</v>
      </c>
      <c r="D192" s="127">
        <v>0</v>
      </c>
      <c r="E192" s="127">
        <v>0</v>
      </c>
      <c r="F192" s="127">
        <v>0</v>
      </c>
      <c r="G192" s="127">
        <v>0</v>
      </c>
      <c r="H192" s="127">
        <v>0</v>
      </c>
      <c r="I192" s="128">
        <f t="shared" si="23"/>
        <v>0</v>
      </c>
    </row>
    <row r="193" spans="1:12" ht="12">
      <c r="A193" s="22" t="s">
        <v>238</v>
      </c>
      <c r="B193" s="126">
        <v>0</v>
      </c>
      <c r="C193" s="127">
        <v>0</v>
      </c>
      <c r="D193" s="127">
        <v>0</v>
      </c>
      <c r="E193" s="127">
        <v>0</v>
      </c>
      <c r="F193" s="127">
        <v>0</v>
      </c>
      <c r="G193" s="127">
        <v>0</v>
      </c>
      <c r="H193" s="127">
        <v>0</v>
      </c>
      <c r="I193" s="128">
        <f t="shared" si="23"/>
        <v>0</v>
      </c>
    </row>
    <row r="194" spans="1:12" ht="12">
      <c r="A194" s="22" t="s">
        <v>239</v>
      </c>
      <c r="B194" s="126">
        <v>0</v>
      </c>
      <c r="C194" s="127">
        <v>0</v>
      </c>
      <c r="D194" s="127">
        <v>0</v>
      </c>
      <c r="E194" s="127">
        <v>0</v>
      </c>
      <c r="F194" s="127">
        <v>0</v>
      </c>
      <c r="G194" s="127">
        <v>0</v>
      </c>
      <c r="H194" s="127">
        <v>0</v>
      </c>
      <c r="I194" s="128">
        <f t="shared" si="23"/>
        <v>0</v>
      </c>
    </row>
    <row r="195" spans="1:12" ht="12">
      <c r="A195" s="22" t="s">
        <v>240</v>
      </c>
      <c r="B195" s="126">
        <v>0</v>
      </c>
      <c r="C195" s="127">
        <v>0</v>
      </c>
      <c r="D195" s="127">
        <v>0</v>
      </c>
      <c r="E195" s="127">
        <v>0</v>
      </c>
      <c r="F195" s="127">
        <v>0</v>
      </c>
      <c r="G195" s="127">
        <v>0</v>
      </c>
      <c r="H195" s="127">
        <v>0</v>
      </c>
      <c r="I195" s="128">
        <f t="shared" si="23"/>
        <v>0</v>
      </c>
    </row>
    <row r="196" spans="1:12" ht="12">
      <c r="A196" s="22" t="s">
        <v>241</v>
      </c>
      <c r="B196" s="126">
        <v>0</v>
      </c>
      <c r="C196" s="127">
        <v>0</v>
      </c>
      <c r="D196" s="127">
        <v>0</v>
      </c>
      <c r="E196" s="127">
        <v>0</v>
      </c>
      <c r="F196" s="127">
        <v>0</v>
      </c>
      <c r="G196" s="127">
        <v>0</v>
      </c>
      <c r="H196" s="127">
        <v>0</v>
      </c>
      <c r="I196" s="128">
        <f t="shared" si="23"/>
        <v>0</v>
      </c>
    </row>
    <row r="197" spans="1:12" ht="12">
      <c r="A197" s="22" t="s">
        <v>242</v>
      </c>
      <c r="B197" s="126">
        <v>0</v>
      </c>
      <c r="C197" s="127">
        <v>0</v>
      </c>
      <c r="D197" s="127">
        <v>0</v>
      </c>
      <c r="E197" s="127">
        <v>0</v>
      </c>
      <c r="F197" s="127">
        <v>0</v>
      </c>
      <c r="G197" s="127">
        <v>0</v>
      </c>
      <c r="H197" s="127">
        <v>0</v>
      </c>
      <c r="I197" s="128">
        <f t="shared" si="23"/>
        <v>0</v>
      </c>
    </row>
    <row r="198" spans="1:12" ht="12">
      <c r="A198" s="22" t="s">
        <v>243</v>
      </c>
      <c r="B198" s="126">
        <v>0</v>
      </c>
      <c r="C198" s="127">
        <v>0</v>
      </c>
      <c r="D198" s="127">
        <v>0</v>
      </c>
      <c r="E198" s="127">
        <v>0</v>
      </c>
      <c r="F198" s="127">
        <v>0</v>
      </c>
      <c r="G198" s="127">
        <v>0</v>
      </c>
      <c r="H198" s="127">
        <v>0</v>
      </c>
      <c r="I198" s="128">
        <f t="shared" si="23"/>
        <v>0</v>
      </c>
    </row>
    <row r="199" spans="1:12" ht="12">
      <c r="A199" s="22" t="s">
        <v>244</v>
      </c>
      <c r="B199" s="126">
        <v>0</v>
      </c>
      <c r="C199" s="127">
        <v>0</v>
      </c>
      <c r="D199" s="127">
        <v>0</v>
      </c>
      <c r="E199" s="127">
        <v>0</v>
      </c>
      <c r="F199" s="127">
        <v>0</v>
      </c>
      <c r="G199" s="127">
        <v>0</v>
      </c>
      <c r="H199" s="127">
        <v>0</v>
      </c>
      <c r="I199" s="128">
        <f t="shared" si="23"/>
        <v>0</v>
      </c>
    </row>
    <row r="200" spans="1:12" ht="12">
      <c r="A200" s="22" t="s">
        <v>245</v>
      </c>
      <c r="B200" s="126">
        <v>0</v>
      </c>
      <c r="C200" s="127">
        <v>0</v>
      </c>
      <c r="D200" s="127">
        <v>0</v>
      </c>
      <c r="E200" s="127">
        <v>0</v>
      </c>
      <c r="F200" s="127">
        <v>0</v>
      </c>
      <c r="G200" s="127">
        <v>0</v>
      </c>
      <c r="H200" s="127">
        <v>0</v>
      </c>
      <c r="I200" s="128">
        <f t="shared" si="23"/>
        <v>0</v>
      </c>
    </row>
    <row r="201" spans="1:12" ht="12">
      <c r="A201" s="22" t="s">
        <v>246</v>
      </c>
      <c r="B201" s="126">
        <v>0</v>
      </c>
      <c r="C201" s="127">
        <v>0</v>
      </c>
      <c r="D201" s="127">
        <v>0</v>
      </c>
      <c r="E201" s="127">
        <v>0</v>
      </c>
      <c r="F201" s="127">
        <v>0</v>
      </c>
      <c r="G201" s="127">
        <v>0</v>
      </c>
      <c r="H201" s="127">
        <v>0</v>
      </c>
      <c r="I201" s="128">
        <f t="shared" si="23"/>
        <v>0</v>
      </c>
    </row>
    <row r="202" spans="1:12" ht="12">
      <c r="A202" s="22" t="s">
        <v>247</v>
      </c>
      <c r="B202" s="129">
        <f>SUM(B166:B201)</f>
        <v>0</v>
      </c>
      <c r="C202" s="114">
        <f t="shared" ref="C202:I202" si="24">SUM(C166:C201)</f>
        <v>0</v>
      </c>
      <c r="D202" s="114">
        <f t="shared" si="24"/>
        <v>0</v>
      </c>
      <c r="E202" s="114">
        <f t="shared" si="24"/>
        <v>0</v>
      </c>
      <c r="F202" s="114">
        <f t="shared" si="24"/>
        <v>0</v>
      </c>
      <c r="G202" s="114">
        <f t="shared" si="24"/>
        <v>0</v>
      </c>
      <c r="H202" s="114">
        <f t="shared" si="24"/>
        <v>0</v>
      </c>
      <c r="I202" s="130">
        <f t="shared" si="24"/>
        <v>0</v>
      </c>
    </row>
    <row r="203" spans="1:12" ht="12">
      <c r="A203" s="21" t="s">
        <v>248</v>
      </c>
      <c r="B203" s="126"/>
      <c r="C203" s="127"/>
      <c r="D203" s="127"/>
      <c r="E203" s="127"/>
      <c r="F203" s="127"/>
      <c r="G203" s="127"/>
      <c r="H203" s="127"/>
      <c r="I203" s="128"/>
    </row>
    <row r="204" spans="1:12" ht="12">
      <c r="A204" s="22" t="s">
        <v>249</v>
      </c>
      <c r="B204" s="126">
        <v>0</v>
      </c>
      <c r="C204" s="127">
        <v>0</v>
      </c>
      <c r="D204" s="127">
        <v>0</v>
      </c>
      <c r="E204" s="127">
        <v>0</v>
      </c>
      <c r="F204" s="127">
        <v>0</v>
      </c>
      <c r="G204" s="127">
        <v>0</v>
      </c>
      <c r="H204" s="127">
        <v>0</v>
      </c>
      <c r="I204" s="128">
        <f t="shared" ref="I204:I208" si="25">SUM(G204:H204)</f>
        <v>0</v>
      </c>
      <c r="K204" s="72"/>
      <c r="L204" s="72"/>
    </row>
    <row r="205" spans="1:12" ht="12">
      <c r="A205" s="22" t="s">
        <v>250</v>
      </c>
      <c r="B205" s="126">
        <v>0</v>
      </c>
      <c r="C205" s="127">
        <v>0</v>
      </c>
      <c r="D205" s="127">
        <v>0</v>
      </c>
      <c r="E205" s="127">
        <v>0</v>
      </c>
      <c r="F205" s="127">
        <v>0</v>
      </c>
      <c r="G205" s="127">
        <v>0</v>
      </c>
      <c r="H205" s="127">
        <v>0</v>
      </c>
      <c r="I205" s="128">
        <f>SUM(G205:H205)</f>
        <v>0</v>
      </c>
      <c r="K205" s="72"/>
      <c r="L205" s="72"/>
    </row>
    <row r="206" spans="1:12" ht="12">
      <c r="A206" s="22" t="s">
        <v>251</v>
      </c>
      <c r="B206" s="126">
        <v>0</v>
      </c>
      <c r="C206" s="127">
        <v>0</v>
      </c>
      <c r="D206" s="127">
        <v>0</v>
      </c>
      <c r="E206" s="127">
        <v>0</v>
      </c>
      <c r="F206" s="127">
        <v>0</v>
      </c>
      <c r="G206" s="127">
        <v>0</v>
      </c>
      <c r="H206" s="127">
        <v>0</v>
      </c>
      <c r="I206" s="128">
        <f t="shared" si="25"/>
        <v>0</v>
      </c>
      <c r="K206" s="72"/>
      <c r="L206" s="72"/>
    </row>
    <row r="207" spans="1:12" ht="12">
      <c r="A207" s="22" t="s">
        <v>252</v>
      </c>
      <c r="B207" s="126">
        <v>0</v>
      </c>
      <c r="C207" s="127">
        <v>0</v>
      </c>
      <c r="D207" s="127">
        <v>0</v>
      </c>
      <c r="E207" s="127">
        <v>0</v>
      </c>
      <c r="F207" s="127">
        <v>0</v>
      </c>
      <c r="G207" s="127">
        <v>0</v>
      </c>
      <c r="H207" s="127">
        <v>0</v>
      </c>
      <c r="I207" s="128">
        <f t="shared" si="25"/>
        <v>0</v>
      </c>
      <c r="K207" s="72"/>
      <c r="L207" s="72"/>
    </row>
    <row r="208" spans="1:12" ht="12">
      <c r="A208" s="22" t="s">
        <v>253</v>
      </c>
      <c r="B208" s="126">
        <v>0</v>
      </c>
      <c r="C208" s="127">
        <v>0</v>
      </c>
      <c r="D208" s="127">
        <v>0</v>
      </c>
      <c r="E208" s="127">
        <v>0</v>
      </c>
      <c r="F208" s="127">
        <v>0</v>
      </c>
      <c r="G208" s="127">
        <v>0</v>
      </c>
      <c r="H208" s="127">
        <v>0</v>
      </c>
      <c r="I208" s="128">
        <f t="shared" si="25"/>
        <v>0</v>
      </c>
    </row>
    <row r="209" spans="1:12" ht="12">
      <c r="A209" s="22" t="s">
        <v>254</v>
      </c>
      <c r="B209" s="129">
        <f>SUM(B204:B208)</f>
        <v>0</v>
      </c>
      <c r="C209" s="114">
        <f t="shared" ref="C209:I209" si="26">SUM(C204:C208)</f>
        <v>0</v>
      </c>
      <c r="D209" s="114">
        <f t="shared" si="26"/>
        <v>0</v>
      </c>
      <c r="E209" s="114">
        <f t="shared" si="26"/>
        <v>0</v>
      </c>
      <c r="F209" s="114">
        <f t="shared" si="26"/>
        <v>0</v>
      </c>
      <c r="G209" s="114">
        <f t="shared" si="26"/>
        <v>0</v>
      </c>
      <c r="H209" s="114">
        <f t="shared" si="26"/>
        <v>0</v>
      </c>
      <c r="I209" s="130">
        <f t="shared" si="26"/>
        <v>0</v>
      </c>
    </row>
    <row r="210" spans="1:12" ht="12">
      <c r="A210" s="21" t="s">
        <v>255</v>
      </c>
      <c r="B210" s="126"/>
      <c r="C210" s="127"/>
      <c r="D210" s="127"/>
      <c r="E210" s="127"/>
      <c r="F210" s="127"/>
      <c r="G210" s="127"/>
      <c r="H210" s="127"/>
      <c r="I210" s="128"/>
    </row>
    <row r="211" spans="1:12" ht="12">
      <c r="A211" s="22" t="s">
        <v>256</v>
      </c>
      <c r="B211" s="126">
        <v>0</v>
      </c>
      <c r="C211" s="127">
        <v>0</v>
      </c>
      <c r="D211" s="127">
        <v>0</v>
      </c>
      <c r="E211" s="127">
        <v>0</v>
      </c>
      <c r="F211" s="127">
        <v>0</v>
      </c>
      <c r="G211" s="127">
        <v>0</v>
      </c>
      <c r="H211" s="127">
        <v>0</v>
      </c>
      <c r="I211" s="128">
        <f t="shared" ref="I211:I217" si="27">SUM(G211:H211)</f>
        <v>0</v>
      </c>
      <c r="K211" s="72"/>
      <c r="L211" s="72"/>
    </row>
    <row r="212" spans="1:12" ht="12">
      <c r="A212" s="22" t="s">
        <v>257</v>
      </c>
      <c r="B212" s="126">
        <v>0</v>
      </c>
      <c r="C212" s="127">
        <v>0</v>
      </c>
      <c r="D212" s="127">
        <v>0</v>
      </c>
      <c r="E212" s="127">
        <v>0</v>
      </c>
      <c r="F212" s="127">
        <v>0</v>
      </c>
      <c r="G212" s="127">
        <v>0</v>
      </c>
      <c r="H212" s="127">
        <v>0</v>
      </c>
      <c r="I212" s="128">
        <f t="shared" si="27"/>
        <v>0</v>
      </c>
      <c r="K212" s="72"/>
      <c r="L212" s="72"/>
    </row>
    <row r="213" spans="1:12" ht="12">
      <c r="A213" s="22" t="s">
        <v>258</v>
      </c>
      <c r="B213" s="126">
        <v>0</v>
      </c>
      <c r="C213" s="127">
        <v>0</v>
      </c>
      <c r="D213" s="127">
        <v>0</v>
      </c>
      <c r="E213" s="127">
        <v>0</v>
      </c>
      <c r="F213" s="127">
        <v>0</v>
      </c>
      <c r="G213" s="127">
        <v>0</v>
      </c>
      <c r="H213" s="127">
        <v>0</v>
      </c>
      <c r="I213" s="128">
        <f t="shared" si="27"/>
        <v>0</v>
      </c>
      <c r="K213" s="72"/>
      <c r="L213" s="72"/>
    </row>
    <row r="214" spans="1:12" ht="12">
      <c r="A214" s="22" t="s">
        <v>259</v>
      </c>
      <c r="B214" s="126">
        <v>0</v>
      </c>
      <c r="C214" s="127">
        <v>0</v>
      </c>
      <c r="D214" s="127">
        <v>0</v>
      </c>
      <c r="E214" s="127">
        <v>0</v>
      </c>
      <c r="F214" s="127">
        <v>0</v>
      </c>
      <c r="G214" s="127">
        <v>0</v>
      </c>
      <c r="H214" s="127">
        <v>0</v>
      </c>
      <c r="I214" s="128">
        <f t="shared" si="27"/>
        <v>0</v>
      </c>
    </row>
    <row r="215" spans="1:12" ht="12">
      <c r="A215" s="22" t="s">
        <v>260</v>
      </c>
      <c r="B215" s="126">
        <v>0</v>
      </c>
      <c r="C215" s="127">
        <v>0</v>
      </c>
      <c r="D215" s="127">
        <v>0</v>
      </c>
      <c r="E215" s="127">
        <v>0</v>
      </c>
      <c r="F215" s="127">
        <v>0</v>
      </c>
      <c r="G215" s="127">
        <v>0</v>
      </c>
      <c r="H215" s="127">
        <v>0</v>
      </c>
      <c r="I215" s="128">
        <f t="shared" si="27"/>
        <v>0</v>
      </c>
    </row>
    <row r="216" spans="1:12" ht="12">
      <c r="A216" s="22" t="s">
        <v>261</v>
      </c>
      <c r="B216" s="126">
        <v>0</v>
      </c>
      <c r="C216" s="127">
        <v>0</v>
      </c>
      <c r="D216" s="127">
        <v>0</v>
      </c>
      <c r="E216" s="127">
        <v>0</v>
      </c>
      <c r="F216" s="127">
        <v>0</v>
      </c>
      <c r="G216" s="127">
        <v>0</v>
      </c>
      <c r="H216" s="127">
        <v>0</v>
      </c>
      <c r="I216" s="128">
        <f t="shared" si="27"/>
        <v>0</v>
      </c>
    </row>
    <row r="217" spans="1:12" ht="12">
      <c r="A217" s="22" t="s">
        <v>262</v>
      </c>
      <c r="B217" s="126">
        <v>0</v>
      </c>
      <c r="C217" s="127">
        <v>0</v>
      </c>
      <c r="D217" s="127">
        <v>0</v>
      </c>
      <c r="E217" s="127">
        <v>0</v>
      </c>
      <c r="F217" s="127">
        <v>0</v>
      </c>
      <c r="G217" s="127">
        <v>0</v>
      </c>
      <c r="H217" s="127">
        <v>0</v>
      </c>
      <c r="I217" s="128">
        <f t="shared" si="27"/>
        <v>0</v>
      </c>
    </row>
    <row r="218" spans="1:12" ht="12">
      <c r="A218" s="22" t="s">
        <v>263</v>
      </c>
      <c r="B218" s="129">
        <f>SUM(B211:B217)</f>
        <v>0</v>
      </c>
      <c r="C218" s="114">
        <f t="shared" ref="C218:I218" si="28">SUM(C211:C217)</f>
        <v>0</v>
      </c>
      <c r="D218" s="114">
        <f t="shared" si="28"/>
        <v>0</v>
      </c>
      <c r="E218" s="114">
        <f t="shared" si="28"/>
        <v>0</v>
      </c>
      <c r="F218" s="114">
        <f t="shared" si="28"/>
        <v>0</v>
      </c>
      <c r="G218" s="114">
        <f t="shared" si="28"/>
        <v>0</v>
      </c>
      <c r="H218" s="114">
        <f t="shared" si="28"/>
        <v>0</v>
      </c>
      <c r="I218" s="130">
        <f t="shared" si="28"/>
        <v>0</v>
      </c>
    </row>
    <row r="219" spans="1:12" ht="12">
      <c r="A219" s="21" t="s">
        <v>264</v>
      </c>
      <c r="B219" s="126"/>
      <c r="C219" s="127"/>
      <c r="D219" s="127"/>
      <c r="E219" s="127"/>
      <c r="F219" s="127"/>
      <c r="G219" s="127"/>
      <c r="H219" s="127"/>
      <c r="I219" s="128"/>
    </row>
    <row r="220" spans="1:12" ht="12">
      <c r="A220" s="22" t="s">
        <v>265</v>
      </c>
      <c r="B220" s="126">
        <v>0</v>
      </c>
      <c r="C220" s="127">
        <v>0</v>
      </c>
      <c r="D220" s="127">
        <v>0</v>
      </c>
      <c r="E220" s="127">
        <v>0</v>
      </c>
      <c r="F220" s="127">
        <v>0</v>
      </c>
      <c r="G220" s="127">
        <f t="shared" ref="G220" si="29">B220+E220</f>
        <v>0</v>
      </c>
      <c r="H220" s="127">
        <f t="shared" ref="H220" si="30">C220+F220</f>
        <v>0</v>
      </c>
      <c r="I220" s="128">
        <f>SUM(G220:H220)</f>
        <v>0</v>
      </c>
    </row>
    <row r="221" spans="1:12" ht="12">
      <c r="A221" s="22" t="s">
        <v>266</v>
      </c>
      <c r="B221" s="129">
        <f>SUM(B220)</f>
        <v>0</v>
      </c>
      <c r="C221" s="114">
        <f t="shared" ref="C221:I221" si="31">SUM(C220)</f>
        <v>0</v>
      </c>
      <c r="D221" s="114">
        <f t="shared" si="31"/>
        <v>0</v>
      </c>
      <c r="E221" s="114">
        <f t="shared" si="31"/>
        <v>0</v>
      </c>
      <c r="F221" s="114">
        <f t="shared" si="31"/>
        <v>0</v>
      </c>
      <c r="G221" s="114">
        <f t="shared" si="31"/>
        <v>0</v>
      </c>
      <c r="H221" s="114">
        <f t="shared" si="31"/>
        <v>0</v>
      </c>
      <c r="I221" s="130">
        <f t="shared" si="31"/>
        <v>0</v>
      </c>
    </row>
    <row r="222" spans="1:12" ht="12">
      <c r="A222" s="21" t="s">
        <v>267</v>
      </c>
      <c r="B222" s="126"/>
      <c r="C222" s="127"/>
      <c r="D222" s="127"/>
      <c r="E222" s="127"/>
      <c r="F222" s="127"/>
      <c r="G222" s="127"/>
      <c r="H222" s="127"/>
      <c r="I222" s="128"/>
    </row>
    <row r="223" spans="1:12" ht="12">
      <c r="A223" s="22" t="s">
        <v>268</v>
      </c>
      <c r="B223" s="126">
        <v>0</v>
      </c>
      <c r="C223" s="127">
        <v>0</v>
      </c>
      <c r="D223" s="127">
        <v>0</v>
      </c>
      <c r="E223" s="127">
        <v>0</v>
      </c>
      <c r="F223" s="127">
        <v>0</v>
      </c>
      <c r="G223" s="127">
        <v>0</v>
      </c>
      <c r="H223" s="127">
        <v>0</v>
      </c>
      <c r="I223" s="128">
        <f t="shared" ref="I223:I235" si="32">SUM(G223:H223)</f>
        <v>0</v>
      </c>
      <c r="K223" s="72"/>
      <c r="L223" s="72"/>
    </row>
    <row r="224" spans="1:12" ht="12">
      <c r="A224" s="22" t="s">
        <v>269</v>
      </c>
      <c r="B224" s="126">
        <v>0</v>
      </c>
      <c r="C224" s="127">
        <v>0</v>
      </c>
      <c r="D224" s="127">
        <v>0</v>
      </c>
      <c r="E224" s="127">
        <v>0</v>
      </c>
      <c r="F224" s="127">
        <v>0</v>
      </c>
      <c r="G224" s="127">
        <v>0</v>
      </c>
      <c r="H224" s="127">
        <v>0</v>
      </c>
      <c r="I224" s="128">
        <f t="shared" si="32"/>
        <v>0</v>
      </c>
      <c r="K224" s="72"/>
      <c r="L224" s="72"/>
    </row>
    <row r="225" spans="1:14" ht="12">
      <c r="A225" s="22" t="s">
        <v>270</v>
      </c>
      <c r="B225" s="126">
        <v>0</v>
      </c>
      <c r="C225" s="127">
        <v>0</v>
      </c>
      <c r="D225" s="127">
        <v>0</v>
      </c>
      <c r="E225" s="127">
        <v>0</v>
      </c>
      <c r="F225" s="127">
        <v>0</v>
      </c>
      <c r="G225" s="127">
        <v>0</v>
      </c>
      <c r="H225" s="127">
        <v>0</v>
      </c>
      <c r="I225" s="128">
        <f t="shared" si="32"/>
        <v>0</v>
      </c>
      <c r="K225" s="72"/>
      <c r="L225" s="72"/>
    </row>
    <row r="226" spans="1:14" ht="12">
      <c r="A226" s="22" t="s">
        <v>271</v>
      </c>
      <c r="B226" s="126">
        <v>0</v>
      </c>
      <c r="C226" s="127">
        <v>0</v>
      </c>
      <c r="D226" s="127">
        <v>0</v>
      </c>
      <c r="E226" s="127">
        <v>0</v>
      </c>
      <c r="F226" s="127">
        <v>0</v>
      </c>
      <c r="G226" s="127">
        <v>0</v>
      </c>
      <c r="H226" s="127">
        <v>0</v>
      </c>
      <c r="I226" s="128">
        <f t="shared" si="32"/>
        <v>0</v>
      </c>
      <c r="K226" s="72"/>
      <c r="L226" s="72"/>
    </row>
    <row r="227" spans="1:14" ht="12">
      <c r="A227" s="22" t="s">
        <v>272</v>
      </c>
      <c r="B227" s="126">
        <v>0</v>
      </c>
      <c r="C227" s="127">
        <v>0</v>
      </c>
      <c r="D227" s="127">
        <v>0</v>
      </c>
      <c r="E227" s="127">
        <v>0</v>
      </c>
      <c r="F227" s="127">
        <v>0</v>
      </c>
      <c r="G227" s="127">
        <v>0</v>
      </c>
      <c r="H227" s="127">
        <v>0</v>
      </c>
      <c r="I227" s="128">
        <f t="shared" si="32"/>
        <v>0</v>
      </c>
      <c r="K227" s="72"/>
      <c r="L227" s="72"/>
      <c r="N227" s="72"/>
    </row>
    <row r="228" spans="1:14" ht="12">
      <c r="A228" s="22" t="s">
        <v>273</v>
      </c>
      <c r="B228" s="126">
        <v>0</v>
      </c>
      <c r="C228" s="127">
        <v>0</v>
      </c>
      <c r="D228" s="127">
        <v>0</v>
      </c>
      <c r="E228" s="127">
        <v>0</v>
      </c>
      <c r="F228" s="127">
        <v>0</v>
      </c>
      <c r="G228" s="127">
        <v>0</v>
      </c>
      <c r="H228" s="127">
        <v>0</v>
      </c>
      <c r="I228" s="128">
        <f t="shared" si="32"/>
        <v>0</v>
      </c>
      <c r="K228" s="72"/>
      <c r="L228" s="72"/>
    </row>
    <row r="229" spans="1:14" ht="12">
      <c r="A229" s="22" t="s">
        <v>274</v>
      </c>
      <c r="B229" s="126">
        <v>0</v>
      </c>
      <c r="C229" s="127">
        <v>0</v>
      </c>
      <c r="D229" s="127">
        <v>0</v>
      </c>
      <c r="E229" s="127">
        <v>0</v>
      </c>
      <c r="F229" s="127">
        <v>0</v>
      </c>
      <c r="G229" s="127">
        <v>0</v>
      </c>
      <c r="H229" s="127">
        <v>0</v>
      </c>
      <c r="I229" s="128">
        <f t="shared" si="32"/>
        <v>0</v>
      </c>
      <c r="K229" s="72"/>
      <c r="L229" s="72"/>
    </row>
    <row r="230" spans="1:14" ht="12">
      <c r="A230" s="22" t="s">
        <v>275</v>
      </c>
      <c r="B230" s="126">
        <v>0</v>
      </c>
      <c r="C230" s="127">
        <v>0</v>
      </c>
      <c r="D230" s="127">
        <v>0</v>
      </c>
      <c r="E230" s="127">
        <v>0</v>
      </c>
      <c r="F230" s="127">
        <v>0</v>
      </c>
      <c r="G230" s="127">
        <v>0</v>
      </c>
      <c r="H230" s="127">
        <v>0</v>
      </c>
      <c r="I230" s="128">
        <f t="shared" si="32"/>
        <v>0</v>
      </c>
      <c r="K230" s="72"/>
      <c r="L230" s="72"/>
    </row>
    <row r="231" spans="1:14" ht="12">
      <c r="A231" s="22" t="s">
        <v>276</v>
      </c>
      <c r="B231" s="126">
        <v>0</v>
      </c>
      <c r="C231" s="127">
        <v>0</v>
      </c>
      <c r="D231" s="127">
        <v>0</v>
      </c>
      <c r="E231" s="127">
        <v>0</v>
      </c>
      <c r="F231" s="127">
        <v>0</v>
      </c>
      <c r="G231" s="127">
        <v>0</v>
      </c>
      <c r="H231" s="127">
        <v>0</v>
      </c>
      <c r="I231" s="128">
        <f t="shared" si="32"/>
        <v>0</v>
      </c>
    </row>
    <row r="232" spans="1:14" ht="12">
      <c r="A232" s="22" t="s">
        <v>277</v>
      </c>
      <c r="B232" s="126">
        <v>0</v>
      </c>
      <c r="C232" s="127">
        <v>0</v>
      </c>
      <c r="D232" s="127">
        <v>0</v>
      </c>
      <c r="E232" s="127">
        <v>0</v>
      </c>
      <c r="F232" s="127">
        <v>0</v>
      </c>
      <c r="G232" s="127">
        <v>0</v>
      </c>
      <c r="H232" s="127">
        <v>0</v>
      </c>
      <c r="I232" s="128">
        <f t="shared" si="32"/>
        <v>0</v>
      </c>
      <c r="K232" s="72"/>
      <c r="L232" s="72"/>
    </row>
    <row r="233" spans="1:14" ht="12">
      <c r="A233" s="22" t="s">
        <v>278</v>
      </c>
      <c r="B233" s="126">
        <v>0</v>
      </c>
      <c r="C233" s="127">
        <v>0</v>
      </c>
      <c r="D233" s="127">
        <v>0</v>
      </c>
      <c r="E233" s="127">
        <v>0</v>
      </c>
      <c r="F233" s="127">
        <v>0</v>
      </c>
      <c r="G233" s="127">
        <v>0</v>
      </c>
      <c r="H233" s="127">
        <v>0</v>
      </c>
      <c r="I233" s="128">
        <f t="shared" si="32"/>
        <v>0</v>
      </c>
      <c r="K233" s="72"/>
      <c r="L233" s="72"/>
    </row>
    <row r="234" spans="1:14" ht="12">
      <c r="A234" s="22" t="s">
        <v>279</v>
      </c>
      <c r="B234" s="126">
        <v>0</v>
      </c>
      <c r="C234" s="127">
        <v>0</v>
      </c>
      <c r="D234" s="127">
        <v>0</v>
      </c>
      <c r="E234" s="127">
        <v>0</v>
      </c>
      <c r="F234" s="127">
        <v>0</v>
      </c>
      <c r="G234" s="127">
        <v>0</v>
      </c>
      <c r="H234" s="127">
        <v>0</v>
      </c>
      <c r="I234" s="128">
        <f t="shared" si="32"/>
        <v>0</v>
      </c>
    </row>
    <row r="235" spans="1:14" ht="12">
      <c r="A235" s="22" t="s">
        <v>280</v>
      </c>
      <c r="B235" s="126">
        <v>0</v>
      </c>
      <c r="C235" s="127">
        <v>0</v>
      </c>
      <c r="D235" s="127">
        <v>0</v>
      </c>
      <c r="E235" s="127">
        <v>0</v>
      </c>
      <c r="F235" s="127">
        <v>0</v>
      </c>
      <c r="G235" s="127">
        <v>0</v>
      </c>
      <c r="H235" s="127">
        <v>0</v>
      </c>
      <c r="I235" s="128">
        <f t="shared" si="32"/>
        <v>0</v>
      </c>
      <c r="K235" s="72"/>
      <c r="L235" s="72"/>
      <c r="N235" s="72"/>
    </row>
    <row r="236" spans="1:14" ht="12">
      <c r="A236" s="22" t="s">
        <v>281</v>
      </c>
      <c r="B236" s="129">
        <f>SUM(B223:B235)</f>
        <v>0</v>
      </c>
      <c r="C236" s="114">
        <f t="shared" ref="C236:I236" si="33">SUM(C223:C235)</f>
        <v>0</v>
      </c>
      <c r="D236" s="114">
        <f t="shared" si="33"/>
        <v>0</v>
      </c>
      <c r="E236" s="114">
        <f t="shared" si="33"/>
        <v>0</v>
      </c>
      <c r="F236" s="114">
        <f t="shared" si="33"/>
        <v>0</v>
      </c>
      <c r="G236" s="114">
        <f t="shared" si="33"/>
        <v>0</v>
      </c>
      <c r="H236" s="114">
        <f t="shared" si="33"/>
        <v>0</v>
      </c>
      <c r="I236" s="130">
        <f t="shared" si="33"/>
        <v>0</v>
      </c>
    </row>
    <row r="237" spans="1:14" ht="12.75" thickBot="1">
      <c r="A237" s="22" t="s">
        <v>282</v>
      </c>
      <c r="B237" s="129">
        <f>B134+B164+B202+B209+B218+B221+B236</f>
        <v>0</v>
      </c>
      <c r="C237" s="114">
        <f t="shared" ref="C237:I237" si="34">C134+C164+C202+C209+C218+C221+C236</f>
        <v>0</v>
      </c>
      <c r="D237" s="114">
        <f t="shared" si="34"/>
        <v>0</v>
      </c>
      <c r="E237" s="114">
        <f t="shared" si="34"/>
        <v>0</v>
      </c>
      <c r="F237" s="114">
        <f t="shared" si="34"/>
        <v>0</v>
      </c>
      <c r="G237" s="114">
        <f t="shared" si="34"/>
        <v>0</v>
      </c>
      <c r="H237" s="114">
        <f t="shared" si="34"/>
        <v>0</v>
      </c>
      <c r="I237" s="130">
        <f t="shared" si="34"/>
        <v>0</v>
      </c>
    </row>
    <row r="238" spans="1:14" ht="12.75" thickTop="1">
      <c r="A238" s="22"/>
      <c r="B238" s="129"/>
      <c r="C238" s="118"/>
      <c r="D238" s="118"/>
      <c r="E238" s="118"/>
      <c r="F238" s="118"/>
      <c r="G238" s="118"/>
      <c r="H238" s="118"/>
      <c r="I238" s="137"/>
    </row>
    <row r="239" spans="1:14" ht="12">
      <c r="A239" s="22" t="s">
        <v>283</v>
      </c>
      <c r="B239" s="126"/>
      <c r="C239" s="127"/>
      <c r="D239" s="127"/>
      <c r="E239" s="127"/>
      <c r="F239" s="127"/>
      <c r="G239" s="127"/>
      <c r="H239" s="127"/>
      <c r="I239" s="128"/>
    </row>
    <row r="240" spans="1:14" ht="12">
      <c r="A240" s="21" t="s">
        <v>284</v>
      </c>
      <c r="B240" s="126"/>
      <c r="C240" s="127"/>
      <c r="D240" s="127"/>
      <c r="E240" s="127"/>
      <c r="F240" s="127"/>
      <c r="G240" s="127"/>
      <c r="H240" s="127"/>
      <c r="I240" s="128"/>
    </row>
    <row r="241" spans="1:12" ht="12">
      <c r="A241" s="22" t="s">
        <v>285</v>
      </c>
      <c r="B241" s="126">
        <v>0</v>
      </c>
      <c r="C241" s="127">
        <v>0</v>
      </c>
      <c r="D241" s="127">
        <v>0</v>
      </c>
      <c r="E241" s="127">
        <v>0</v>
      </c>
      <c r="F241" s="127">
        <v>0</v>
      </c>
      <c r="G241" s="127">
        <v>0</v>
      </c>
      <c r="H241" s="127">
        <v>0</v>
      </c>
      <c r="I241" s="128">
        <f t="shared" ref="I241:I242" si="35">SUM(G241:H241)</f>
        <v>0</v>
      </c>
      <c r="K241" s="72"/>
      <c r="L241" s="72"/>
    </row>
    <row r="242" spans="1:12" ht="12">
      <c r="A242" s="22" t="s">
        <v>286</v>
      </c>
      <c r="B242" s="126">
        <v>0</v>
      </c>
      <c r="C242" s="127">
        <v>0</v>
      </c>
      <c r="D242" s="127">
        <v>0</v>
      </c>
      <c r="E242" s="127">
        <v>0</v>
      </c>
      <c r="F242" s="127">
        <v>0</v>
      </c>
      <c r="G242" s="127">
        <v>0</v>
      </c>
      <c r="H242" s="127">
        <v>0</v>
      </c>
      <c r="I242" s="128">
        <f t="shared" si="35"/>
        <v>0</v>
      </c>
    </row>
    <row r="243" spans="1:12" ht="12">
      <c r="A243" s="22" t="s">
        <v>287</v>
      </c>
      <c r="B243" s="129">
        <f>SUM(B241:B242)</f>
        <v>0</v>
      </c>
      <c r="C243" s="114">
        <f t="shared" ref="C243:I243" si="36">SUM(C241:C242)</f>
        <v>0</v>
      </c>
      <c r="D243" s="114">
        <f t="shared" si="36"/>
        <v>0</v>
      </c>
      <c r="E243" s="114">
        <f t="shared" si="36"/>
        <v>0</v>
      </c>
      <c r="F243" s="114">
        <f t="shared" si="36"/>
        <v>0</v>
      </c>
      <c r="G243" s="114">
        <f t="shared" si="36"/>
        <v>0</v>
      </c>
      <c r="H243" s="114">
        <f t="shared" si="36"/>
        <v>0</v>
      </c>
      <c r="I243" s="130">
        <f t="shared" si="36"/>
        <v>0</v>
      </c>
    </row>
    <row r="244" spans="1:12" ht="12">
      <c r="A244" s="21" t="s">
        <v>288</v>
      </c>
      <c r="B244" s="126"/>
      <c r="C244" s="127"/>
      <c r="D244" s="127"/>
      <c r="E244" s="127"/>
      <c r="F244" s="127"/>
      <c r="G244" s="127"/>
      <c r="H244" s="127"/>
      <c r="I244" s="128"/>
    </row>
    <row r="245" spans="1:12" ht="12">
      <c r="A245" s="22" t="s">
        <v>289</v>
      </c>
      <c r="B245" s="126">
        <v>0</v>
      </c>
      <c r="C245" s="127">
        <v>0</v>
      </c>
      <c r="D245" s="127">
        <v>0</v>
      </c>
      <c r="E245" s="127">
        <v>0</v>
      </c>
      <c r="F245" s="127">
        <v>0</v>
      </c>
      <c r="G245" s="127">
        <v>0</v>
      </c>
      <c r="H245" s="127">
        <v>0</v>
      </c>
      <c r="I245" s="128">
        <f t="shared" ref="I245:I247" si="37">SUM(G245:H245)</f>
        <v>0</v>
      </c>
      <c r="K245" s="72"/>
      <c r="L245" s="72"/>
    </row>
    <row r="246" spans="1:12" ht="12">
      <c r="A246" s="22" t="s">
        <v>290</v>
      </c>
      <c r="B246" s="126">
        <v>0</v>
      </c>
      <c r="C246" s="127">
        <v>0</v>
      </c>
      <c r="D246" s="127">
        <v>0</v>
      </c>
      <c r="E246" s="127">
        <v>0</v>
      </c>
      <c r="F246" s="127">
        <v>0</v>
      </c>
      <c r="G246" s="127">
        <v>0</v>
      </c>
      <c r="H246" s="127">
        <v>0</v>
      </c>
      <c r="I246" s="128">
        <f t="shared" si="37"/>
        <v>0</v>
      </c>
    </row>
    <row r="247" spans="1:12" ht="12">
      <c r="A247" s="22" t="s">
        <v>291</v>
      </c>
      <c r="B247" s="126">
        <v>0</v>
      </c>
      <c r="C247" s="127">
        <v>0</v>
      </c>
      <c r="D247" s="127">
        <v>0</v>
      </c>
      <c r="E247" s="127">
        <v>0</v>
      </c>
      <c r="F247" s="127">
        <v>0</v>
      </c>
      <c r="G247" s="127">
        <v>0</v>
      </c>
      <c r="H247" s="127">
        <v>0</v>
      </c>
      <c r="I247" s="128">
        <f t="shared" si="37"/>
        <v>0</v>
      </c>
    </row>
    <row r="248" spans="1:12" ht="12">
      <c r="A248" s="22" t="s">
        <v>292</v>
      </c>
      <c r="B248" s="129">
        <f>SUM(B245:B247)</f>
        <v>0</v>
      </c>
      <c r="C248" s="114">
        <f t="shared" ref="C248:I248" si="38">SUM(C245:C247)</f>
        <v>0</v>
      </c>
      <c r="D248" s="114">
        <f t="shared" si="38"/>
        <v>0</v>
      </c>
      <c r="E248" s="114">
        <f t="shared" si="38"/>
        <v>0</v>
      </c>
      <c r="F248" s="114">
        <f t="shared" si="38"/>
        <v>0</v>
      </c>
      <c r="G248" s="114">
        <f t="shared" si="38"/>
        <v>0</v>
      </c>
      <c r="H248" s="114">
        <f t="shared" si="38"/>
        <v>0</v>
      </c>
      <c r="I248" s="130">
        <f t="shared" si="38"/>
        <v>0</v>
      </c>
    </row>
    <row r="249" spans="1:12" ht="12">
      <c r="A249" s="21" t="s">
        <v>293</v>
      </c>
      <c r="B249" s="126"/>
      <c r="C249" s="127"/>
      <c r="D249" s="127"/>
      <c r="E249" s="127"/>
      <c r="F249" s="127"/>
      <c r="G249" s="127"/>
      <c r="H249" s="127"/>
      <c r="I249" s="128"/>
    </row>
    <row r="250" spans="1:12" ht="12">
      <c r="A250" s="22" t="s">
        <v>294</v>
      </c>
      <c r="B250" s="126">
        <v>0</v>
      </c>
      <c r="C250" s="127">
        <v>0</v>
      </c>
      <c r="D250" s="127">
        <v>0</v>
      </c>
      <c r="E250" s="127">
        <v>0</v>
      </c>
      <c r="F250" s="127">
        <v>0</v>
      </c>
      <c r="G250" s="127">
        <f t="shared" ref="G250" si="39">B250+E250</f>
        <v>0</v>
      </c>
      <c r="H250" s="127">
        <f t="shared" ref="H250" si="40">C250+F250</f>
        <v>0</v>
      </c>
      <c r="I250" s="128">
        <f t="shared" ref="I250" si="41">SUM(G250:H250)</f>
        <v>0</v>
      </c>
    </row>
    <row r="251" spans="1:12" ht="12">
      <c r="A251" s="22" t="s">
        <v>295</v>
      </c>
      <c r="B251" s="129">
        <f>SUM(B250)</f>
        <v>0</v>
      </c>
      <c r="C251" s="114">
        <f t="shared" ref="C251:I251" si="42">SUM(C250)</f>
        <v>0</v>
      </c>
      <c r="D251" s="114">
        <f t="shared" si="42"/>
        <v>0</v>
      </c>
      <c r="E251" s="114">
        <f t="shared" si="42"/>
        <v>0</v>
      </c>
      <c r="F251" s="114">
        <f t="shared" si="42"/>
        <v>0</v>
      </c>
      <c r="G251" s="114">
        <f t="shared" si="42"/>
        <v>0</v>
      </c>
      <c r="H251" s="114">
        <f t="shared" si="42"/>
        <v>0</v>
      </c>
      <c r="I251" s="130">
        <f t="shared" si="42"/>
        <v>0</v>
      </c>
    </row>
    <row r="252" spans="1:12" ht="12">
      <c r="A252" s="21" t="s">
        <v>296</v>
      </c>
      <c r="B252" s="126"/>
      <c r="C252" s="127"/>
      <c r="D252" s="127"/>
      <c r="E252" s="127"/>
      <c r="F252" s="127"/>
      <c r="G252" s="127"/>
      <c r="H252" s="127"/>
      <c r="I252" s="128"/>
    </row>
    <row r="253" spans="1:12" ht="12">
      <c r="A253" s="22" t="s">
        <v>297</v>
      </c>
      <c r="B253" s="126">
        <v>0</v>
      </c>
      <c r="C253" s="127">
        <v>0</v>
      </c>
      <c r="D253" s="127">
        <v>0</v>
      </c>
      <c r="E253" s="127">
        <v>0</v>
      </c>
      <c r="F253" s="127">
        <v>0</v>
      </c>
      <c r="G253" s="127">
        <v>0</v>
      </c>
      <c r="H253" s="127">
        <v>0</v>
      </c>
      <c r="I253" s="128">
        <f t="shared" ref="I253:I258" si="43">SUM(G253:H253)</f>
        <v>0</v>
      </c>
    </row>
    <row r="254" spans="1:12" ht="12">
      <c r="A254" s="22" t="s">
        <v>298</v>
      </c>
      <c r="B254" s="126">
        <v>0</v>
      </c>
      <c r="C254" s="127">
        <v>0</v>
      </c>
      <c r="D254" s="127">
        <v>0</v>
      </c>
      <c r="E254" s="127">
        <v>0</v>
      </c>
      <c r="F254" s="127">
        <v>0</v>
      </c>
      <c r="G254" s="127">
        <v>0</v>
      </c>
      <c r="H254" s="127">
        <v>0</v>
      </c>
      <c r="I254" s="128">
        <f t="shared" si="43"/>
        <v>0</v>
      </c>
    </row>
    <row r="255" spans="1:12" ht="12">
      <c r="A255" s="22" t="s">
        <v>299</v>
      </c>
      <c r="B255" s="126">
        <v>0</v>
      </c>
      <c r="C255" s="127">
        <v>0</v>
      </c>
      <c r="D255" s="127">
        <v>0</v>
      </c>
      <c r="E255" s="127">
        <v>0</v>
      </c>
      <c r="F255" s="127">
        <v>0</v>
      </c>
      <c r="G255" s="127">
        <v>0</v>
      </c>
      <c r="H255" s="127">
        <v>0</v>
      </c>
      <c r="I255" s="128">
        <f t="shared" si="43"/>
        <v>0</v>
      </c>
    </row>
    <row r="256" spans="1:12" ht="12">
      <c r="A256" s="22" t="s">
        <v>300</v>
      </c>
      <c r="B256" s="126">
        <v>0</v>
      </c>
      <c r="C256" s="127">
        <v>0</v>
      </c>
      <c r="D256" s="127">
        <v>0</v>
      </c>
      <c r="E256" s="127">
        <v>0</v>
      </c>
      <c r="F256" s="127">
        <v>0</v>
      </c>
      <c r="G256" s="127">
        <v>0</v>
      </c>
      <c r="H256" s="127">
        <v>0</v>
      </c>
      <c r="I256" s="128">
        <f t="shared" si="43"/>
        <v>0</v>
      </c>
    </row>
    <row r="257" spans="1:12" ht="12">
      <c r="A257" s="22" t="s">
        <v>301</v>
      </c>
      <c r="B257" s="126">
        <v>0</v>
      </c>
      <c r="C257" s="127">
        <v>0</v>
      </c>
      <c r="D257" s="127">
        <v>0</v>
      </c>
      <c r="E257" s="127">
        <v>0</v>
      </c>
      <c r="F257" s="127">
        <v>0</v>
      </c>
      <c r="G257" s="127">
        <v>0</v>
      </c>
      <c r="H257" s="127">
        <v>0</v>
      </c>
      <c r="I257" s="128">
        <f t="shared" si="43"/>
        <v>0</v>
      </c>
    </row>
    <row r="258" spans="1:12" ht="12">
      <c r="A258" s="22" t="s">
        <v>302</v>
      </c>
      <c r="B258" s="126">
        <v>0</v>
      </c>
      <c r="C258" s="127">
        <v>0</v>
      </c>
      <c r="D258" s="127">
        <v>0</v>
      </c>
      <c r="E258" s="127">
        <v>0</v>
      </c>
      <c r="F258" s="127">
        <v>0</v>
      </c>
      <c r="G258" s="127">
        <v>0</v>
      </c>
      <c r="H258" s="127">
        <v>0</v>
      </c>
      <c r="I258" s="128">
        <f t="shared" si="43"/>
        <v>0</v>
      </c>
    </row>
    <row r="259" spans="1:12" ht="12">
      <c r="A259" s="22" t="s">
        <v>303</v>
      </c>
      <c r="B259" s="129">
        <f>SUM(B253:B258)</f>
        <v>0</v>
      </c>
      <c r="C259" s="114">
        <f t="shared" ref="C259:I259" si="44">SUM(C253:C258)</f>
        <v>0</v>
      </c>
      <c r="D259" s="114">
        <f t="shared" si="44"/>
        <v>0</v>
      </c>
      <c r="E259" s="114">
        <f t="shared" si="44"/>
        <v>0</v>
      </c>
      <c r="F259" s="114">
        <f t="shared" si="44"/>
        <v>0</v>
      </c>
      <c r="G259" s="114">
        <f t="shared" si="44"/>
        <v>0</v>
      </c>
      <c r="H259" s="114">
        <f t="shared" si="44"/>
        <v>0</v>
      </c>
      <c r="I259" s="130">
        <f t="shared" si="44"/>
        <v>0</v>
      </c>
    </row>
    <row r="260" spans="1:12" ht="12">
      <c r="A260" s="21" t="s">
        <v>304</v>
      </c>
      <c r="B260" s="126"/>
      <c r="C260" s="127"/>
      <c r="D260" s="127"/>
      <c r="E260" s="127"/>
      <c r="F260" s="127"/>
      <c r="G260" s="127"/>
      <c r="H260" s="127"/>
      <c r="I260" s="128"/>
    </row>
    <row r="261" spans="1:12" ht="12">
      <c r="A261" s="22" t="s">
        <v>305</v>
      </c>
      <c r="B261" s="126">
        <v>0</v>
      </c>
      <c r="C261" s="127">
        <v>0</v>
      </c>
      <c r="D261" s="127">
        <v>0</v>
      </c>
      <c r="E261" s="127">
        <v>0</v>
      </c>
      <c r="F261" s="127">
        <v>0</v>
      </c>
      <c r="G261" s="127">
        <f t="shared" ref="G261:G262" si="45">B261+E261</f>
        <v>0</v>
      </c>
      <c r="H261" s="127">
        <f t="shared" ref="H261:H262" si="46">C261+F261</f>
        <v>0</v>
      </c>
      <c r="I261" s="128">
        <f t="shared" ref="I261:I262" si="47">SUM(G261:H261)</f>
        <v>0</v>
      </c>
    </row>
    <row r="262" spans="1:12" ht="12">
      <c r="A262" s="22" t="s">
        <v>306</v>
      </c>
      <c r="B262" s="126">
        <v>0</v>
      </c>
      <c r="C262" s="127">
        <v>0</v>
      </c>
      <c r="D262" s="127">
        <v>0</v>
      </c>
      <c r="E262" s="127">
        <v>0</v>
      </c>
      <c r="F262" s="127">
        <v>0</v>
      </c>
      <c r="G262" s="127">
        <f t="shared" si="45"/>
        <v>0</v>
      </c>
      <c r="H262" s="127">
        <f t="shared" si="46"/>
        <v>0</v>
      </c>
      <c r="I262" s="128">
        <f t="shared" si="47"/>
        <v>0</v>
      </c>
    </row>
    <row r="263" spans="1:12" ht="12">
      <c r="A263" s="22" t="s">
        <v>307</v>
      </c>
      <c r="B263" s="129">
        <f>SUM(B261:B262)</f>
        <v>0</v>
      </c>
      <c r="C263" s="114">
        <f t="shared" ref="C263:I263" si="48">SUM(C261:C262)</f>
        <v>0</v>
      </c>
      <c r="D263" s="114">
        <f t="shared" si="48"/>
        <v>0</v>
      </c>
      <c r="E263" s="114">
        <f t="shared" si="48"/>
        <v>0</v>
      </c>
      <c r="F263" s="114">
        <f t="shared" si="48"/>
        <v>0</v>
      </c>
      <c r="G263" s="114">
        <f t="shared" si="48"/>
        <v>0</v>
      </c>
      <c r="H263" s="114">
        <f t="shared" si="48"/>
        <v>0</v>
      </c>
      <c r="I263" s="130">
        <f t="shared" si="48"/>
        <v>0</v>
      </c>
    </row>
    <row r="264" spans="1:12" ht="12.75" thickBot="1">
      <c r="A264" s="22" t="s">
        <v>308</v>
      </c>
      <c r="B264" s="129">
        <f>B243+B248+B251+B259+B263</f>
        <v>0</v>
      </c>
      <c r="C264" s="114">
        <f t="shared" ref="C264:I264" si="49">C243+C248+C251+C259+C263</f>
        <v>0</v>
      </c>
      <c r="D264" s="114">
        <f t="shared" si="49"/>
        <v>0</v>
      </c>
      <c r="E264" s="114">
        <f t="shared" si="49"/>
        <v>0</v>
      </c>
      <c r="F264" s="114">
        <f t="shared" si="49"/>
        <v>0</v>
      </c>
      <c r="G264" s="114">
        <f t="shared" si="49"/>
        <v>0</v>
      </c>
      <c r="H264" s="114">
        <f t="shared" si="49"/>
        <v>0</v>
      </c>
      <c r="I264" s="130">
        <f t="shared" si="49"/>
        <v>0</v>
      </c>
    </row>
    <row r="265" spans="1:12" ht="12.75" thickTop="1">
      <c r="A265" s="22" t="s">
        <v>309</v>
      </c>
      <c r="B265" s="138"/>
      <c r="C265" s="118"/>
      <c r="D265" s="118"/>
      <c r="E265" s="118"/>
      <c r="F265" s="118"/>
      <c r="G265" s="118"/>
      <c r="H265" s="118"/>
      <c r="I265" s="137"/>
    </row>
    <row r="266" spans="1:12" ht="12">
      <c r="A266" s="21" t="s">
        <v>310</v>
      </c>
      <c r="B266" s="126"/>
      <c r="C266" s="127"/>
      <c r="D266" s="127"/>
      <c r="E266" s="127"/>
      <c r="F266" s="127"/>
      <c r="G266" s="127"/>
      <c r="H266" s="127"/>
      <c r="I266" s="128"/>
    </row>
    <row r="267" spans="1:12" ht="12">
      <c r="A267" s="22" t="s">
        <v>311</v>
      </c>
      <c r="B267" s="126">
        <v>0</v>
      </c>
      <c r="C267" s="127">
        <v>0</v>
      </c>
      <c r="D267" s="127">
        <v>0</v>
      </c>
      <c r="E267" s="127">
        <v>0</v>
      </c>
      <c r="F267" s="127">
        <v>0</v>
      </c>
      <c r="G267" s="127">
        <v>0</v>
      </c>
      <c r="H267" s="127">
        <v>0</v>
      </c>
      <c r="I267" s="128">
        <f t="shared" ref="I267" si="50">SUM(G267:H267)</f>
        <v>0</v>
      </c>
      <c r="K267" s="72"/>
      <c r="L267" s="72"/>
    </row>
    <row r="268" spans="1:12" ht="12">
      <c r="A268" s="22" t="s">
        <v>312</v>
      </c>
      <c r="B268" s="129">
        <f>SUM(B267)</f>
        <v>0</v>
      </c>
      <c r="C268" s="114">
        <f t="shared" ref="C268:I268" si="51">SUM(C267)</f>
        <v>0</v>
      </c>
      <c r="D268" s="114">
        <f t="shared" si="51"/>
        <v>0</v>
      </c>
      <c r="E268" s="114">
        <f t="shared" si="51"/>
        <v>0</v>
      </c>
      <c r="F268" s="114">
        <f t="shared" si="51"/>
        <v>0</v>
      </c>
      <c r="G268" s="114">
        <f t="shared" si="51"/>
        <v>0</v>
      </c>
      <c r="H268" s="114">
        <f t="shared" si="51"/>
        <v>0</v>
      </c>
      <c r="I268" s="130">
        <f t="shared" si="51"/>
        <v>0</v>
      </c>
    </row>
    <row r="269" spans="1:12" ht="12">
      <c r="A269" s="21" t="s">
        <v>313</v>
      </c>
      <c r="B269" s="126"/>
      <c r="C269" s="127"/>
      <c r="D269" s="127"/>
      <c r="E269" s="127"/>
      <c r="F269" s="127"/>
      <c r="G269" s="127"/>
      <c r="H269" s="127"/>
      <c r="I269" s="128"/>
    </row>
    <row r="270" spans="1:12" ht="12">
      <c r="A270" s="22" t="s">
        <v>314</v>
      </c>
      <c r="B270" s="126">
        <v>0</v>
      </c>
      <c r="C270" s="127">
        <v>0</v>
      </c>
      <c r="D270" s="127">
        <v>0</v>
      </c>
      <c r="E270" s="127">
        <v>0</v>
      </c>
      <c r="F270" s="127">
        <v>0</v>
      </c>
      <c r="G270" s="127">
        <f t="shared" ref="G270:G272" si="52">B270+E270</f>
        <v>0</v>
      </c>
      <c r="H270" s="127">
        <f t="shared" ref="H270:H272" si="53">C270+F270</f>
        <v>0</v>
      </c>
      <c r="I270" s="128">
        <f t="shared" ref="I270:I272" si="54">SUM(G270:H270)</f>
        <v>0</v>
      </c>
    </row>
    <row r="271" spans="1:12" ht="12">
      <c r="A271" s="22" t="s">
        <v>315</v>
      </c>
      <c r="B271" s="126">
        <v>0</v>
      </c>
      <c r="C271" s="127">
        <v>0</v>
      </c>
      <c r="D271" s="127">
        <v>0</v>
      </c>
      <c r="E271" s="127">
        <v>0</v>
      </c>
      <c r="F271" s="127">
        <v>0</v>
      </c>
      <c r="G271" s="127">
        <f t="shared" si="52"/>
        <v>0</v>
      </c>
      <c r="H271" s="127">
        <f t="shared" si="53"/>
        <v>0</v>
      </c>
      <c r="I271" s="128">
        <f t="shared" si="54"/>
        <v>0</v>
      </c>
    </row>
    <row r="272" spans="1:12" ht="12">
      <c r="A272" s="22" t="s">
        <v>316</v>
      </c>
      <c r="B272" s="126">
        <v>0</v>
      </c>
      <c r="C272" s="127">
        <v>0</v>
      </c>
      <c r="D272" s="127">
        <v>0</v>
      </c>
      <c r="E272" s="127">
        <v>0</v>
      </c>
      <c r="F272" s="127">
        <v>0</v>
      </c>
      <c r="G272" s="127">
        <f t="shared" si="52"/>
        <v>0</v>
      </c>
      <c r="H272" s="127">
        <f t="shared" si="53"/>
        <v>0</v>
      </c>
      <c r="I272" s="128">
        <f t="shared" si="54"/>
        <v>0</v>
      </c>
    </row>
    <row r="273" spans="1:12" ht="12">
      <c r="A273" s="22" t="s">
        <v>317</v>
      </c>
      <c r="B273" s="129">
        <f>SUM(B270:B272)</f>
        <v>0</v>
      </c>
      <c r="C273" s="114">
        <f t="shared" ref="C273:I273" si="55">SUM(C270:C272)</f>
        <v>0</v>
      </c>
      <c r="D273" s="114">
        <f t="shared" si="55"/>
        <v>0</v>
      </c>
      <c r="E273" s="114">
        <f t="shared" si="55"/>
        <v>0</v>
      </c>
      <c r="F273" s="114">
        <f t="shared" si="55"/>
        <v>0</v>
      </c>
      <c r="G273" s="114">
        <f t="shared" si="55"/>
        <v>0</v>
      </c>
      <c r="H273" s="114">
        <f t="shared" si="55"/>
        <v>0</v>
      </c>
      <c r="I273" s="130">
        <f t="shared" si="55"/>
        <v>0</v>
      </c>
    </row>
    <row r="274" spans="1:12" ht="12">
      <c r="A274" s="21" t="s">
        <v>318</v>
      </c>
      <c r="B274" s="126"/>
      <c r="C274" s="127"/>
      <c r="D274" s="127"/>
      <c r="E274" s="127"/>
      <c r="F274" s="127"/>
      <c r="G274" s="127"/>
      <c r="H274" s="127"/>
      <c r="I274" s="128"/>
    </row>
    <row r="275" spans="1:12" ht="12">
      <c r="A275" s="22" t="s">
        <v>319</v>
      </c>
      <c r="B275" s="126">
        <v>0</v>
      </c>
      <c r="C275" s="127">
        <v>0</v>
      </c>
      <c r="D275" s="127">
        <v>0</v>
      </c>
      <c r="E275" s="127">
        <v>0</v>
      </c>
      <c r="F275" s="127">
        <v>0</v>
      </c>
      <c r="G275" s="127">
        <v>0</v>
      </c>
      <c r="H275" s="127">
        <v>0</v>
      </c>
      <c r="I275" s="128">
        <f t="shared" ref="I275:I277" si="56">SUM(G275:H275)</f>
        <v>0</v>
      </c>
    </row>
    <row r="276" spans="1:12" ht="12">
      <c r="A276" s="22" t="s">
        <v>320</v>
      </c>
      <c r="B276" s="126">
        <v>0</v>
      </c>
      <c r="C276" s="127">
        <v>0</v>
      </c>
      <c r="D276" s="127">
        <v>0</v>
      </c>
      <c r="E276" s="127">
        <v>0</v>
      </c>
      <c r="F276" s="127">
        <v>0</v>
      </c>
      <c r="G276" s="127">
        <v>0</v>
      </c>
      <c r="H276" s="127">
        <v>0</v>
      </c>
      <c r="I276" s="128">
        <f t="shared" si="56"/>
        <v>0</v>
      </c>
    </row>
    <row r="277" spans="1:12" ht="12">
      <c r="A277" s="22" t="s">
        <v>321</v>
      </c>
      <c r="B277" s="126">
        <v>0</v>
      </c>
      <c r="C277" s="127">
        <v>0</v>
      </c>
      <c r="D277" s="127">
        <v>0</v>
      </c>
      <c r="E277" s="127">
        <v>0</v>
      </c>
      <c r="F277" s="127">
        <v>0</v>
      </c>
      <c r="G277" s="127">
        <v>0</v>
      </c>
      <c r="H277" s="127">
        <v>0</v>
      </c>
      <c r="I277" s="128">
        <f t="shared" si="56"/>
        <v>0</v>
      </c>
    </row>
    <row r="278" spans="1:12" ht="12">
      <c r="A278" s="22" t="s">
        <v>322</v>
      </c>
      <c r="B278" s="129">
        <f>SUM(B275:B277)</f>
        <v>0</v>
      </c>
      <c r="C278" s="114">
        <f t="shared" ref="C278:I278" si="57">SUM(C275:C277)</f>
        <v>0</v>
      </c>
      <c r="D278" s="114">
        <f t="shared" si="57"/>
        <v>0</v>
      </c>
      <c r="E278" s="119">
        <f t="shared" si="57"/>
        <v>0</v>
      </c>
      <c r="F278" s="119">
        <f t="shared" si="57"/>
        <v>0</v>
      </c>
      <c r="G278" s="119">
        <f t="shared" si="57"/>
        <v>0</v>
      </c>
      <c r="H278" s="119">
        <f t="shared" si="57"/>
        <v>0</v>
      </c>
      <c r="I278" s="139">
        <f t="shared" si="57"/>
        <v>0</v>
      </c>
    </row>
    <row r="279" spans="1:12" ht="12">
      <c r="A279" s="22"/>
      <c r="B279" s="133"/>
      <c r="C279" s="116"/>
      <c r="D279" s="116"/>
      <c r="E279" s="116"/>
      <c r="F279" s="116"/>
      <c r="G279" s="116"/>
      <c r="H279" s="116"/>
      <c r="I279" s="134"/>
    </row>
    <row r="280" spans="1:12" ht="12.75" thickBot="1">
      <c r="A280" s="20" t="s">
        <v>26</v>
      </c>
      <c r="B280" s="135">
        <f>B62-B237-B264-B268-B273-B278</f>
        <v>0</v>
      </c>
      <c r="C280" s="117">
        <f t="shared" ref="C280:I280" si="58">C62-C237-C264-C268-C273-C278</f>
        <v>0</v>
      </c>
      <c r="D280" s="117">
        <f t="shared" si="58"/>
        <v>0</v>
      </c>
      <c r="E280" s="117">
        <f t="shared" si="58"/>
        <v>0</v>
      </c>
      <c r="F280" s="117">
        <f t="shared" si="58"/>
        <v>0</v>
      </c>
      <c r="G280" s="117">
        <f t="shared" si="58"/>
        <v>0</v>
      </c>
      <c r="H280" s="117">
        <f t="shared" si="58"/>
        <v>0</v>
      </c>
      <c r="I280" s="136">
        <f t="shared" si="58"/>
        <v>0</v>
      </c>
    </row>
    <row r="281" spans="1:12" ht="12.75" thickTop="1">
      <c r="A281" s="22"/>
      <c r="B281" s="126"/>
      <c r="C281" s="127"/>
      <c r="D281" s="127"/>
      <c r="E281" s="127"/>
      <c r="F281" s="127"/>
      <c r="G281" s="127"/>
      <c r="H281" s="127"/>
      <c r="I281" s="128"/>
    </row>
    <row r="282" spans="1:12" ht="12">
      <c r="A282" s="20" t="s">
        <v>27</v>
      </c>
      <c r="B282" s="126"/>
      <c r="C282" s="127"/>
      <c r="D282" s="127"/>
      <c r="E282" s="127"/>
      <c r="F282" s="127"/>
      <c r="G282" s="127"/>
      <c r="H282" s="127"/>
      <c r="I282" s="128"/>
    </row>
    <row r="283" spans="1:12" ht="12">
      <c r="A283" s="21" t="s">
        <v>323</v>
      </c>
      <c r="B283" s="126"/>
      <c r="C283" s="127"/>
      <c r="D283" s="127"/>
      <c r="E283" s="127"/>
      <c r="F283" s="127"/>
      <c r="G283" s="127"/>
      <c r="H283" s="127"/>
      <c r="I283" s="128"/>
    </row>
    <row r="284" spans="1:12" ht="12">
      <c r="A284" s="22" t="s">
        <v>324</v>
      </c>
      <c r="B284" s="126">
        <v>0</v>
      </c>
      <c r="C284" s="127">
        <v>0</v>
      </c>
      <c r="D284" s="127">
        <v>0</v>
      </c>
      <c r="E284" s="127">
        <v>0</v>
      </c>
      <c r="F284" s="127">
        <v>0</v>
      </c>
      <c r="G284" s="127">
        <v>0</v>
      </c>
      <c r="H284" s="127">
        <v>0</v>
      </c>
      <c r="I284" s="128">
        <f t="shared" ref="I284:I307" si="59">SUM(G284:H284)</f>
        <v>0</v>
      </c>
    </row>
    <row r="285" spans="1:12" ht="12">
      <c r="A285" s="22" t="s">
        <v>325</v>
      </c>
      <c r="B285" s="126">
        <v>0</v>
      </c>
      <c r="C285" s="127">
        <v>0</v>
      </c>
      <c r="D285" s="127">
        <v>0</v>
      </c>
      <c r="E285" s="127">
        <v>0</v>
      </c>
      <c r="F285" s="127">
        <v>0</v>
      </c>
      <c r="G285" s="127">
        <v>0</v>
      </c>
      <c r="H285" s="127">
        <v>0</v>
      </c>
      <c r="I285" s="128">
        <f t="shared" si="59"/>
        <v>0</v>
      </c>
      <c r="K285" s="72"/>
      <c r="L285" s="72"/>
    </row>
    <row r="286" spans="1:12" ht="12">
      <c r="A286" s="22" t="s">
        <v>326</v>
      </c>
      <c r="B286" s="126">
        <v>0</v>
      </c>
      <c r="C286" s="127">
        <v>0</v>
      </c>
      <c r="D286" s="127">
        <v>0</v>
      </c>
      <c r="E286" s="127">
        <v>0</v>
      </c>
      <c r="F286" s="127">
        <v>0</v>
      </c>
      <c r="G286" s="127">
        <v>0</v>
      </c>
      <c r="H286" s="127">
        <v>0</v>
      </c>
      <c r="I286" s="128">
        <f t="shared" si="59"/>
        <v>0</v>
      </c>
      <c r="K286" s="72"/>
      <c r="L286" s="72"/>
    </row>
    <row r="287" spans="1:12" ht="12">
      <c r="A287" s="22" t="s">
        <v>327</v>
      </c>
      <c r="B287" s="126">
        <v>0</v>
      </c>
      <c r="C287" s="127">
        <v>0</v>
      </c>
      <c r="D287" s="127">
        <v>0</v>
      </c>
      <c r="E287" s="127">
        <v>0</v>
      </c>
      <c r="F287" s="127">
        <v>0</v>
      </c>
      <c r="G287" s="127">
        <v>0</v>
      </c>
      <c r="H287" s="127">
        <v>0</v>
      </c>
      <c r="I287" s="128">
        <f t="shared" si="59"/>
        <v>0</v>
      </c>
      <c r="K287" s="72"/>
      <c r="L287" s="72"/>
    </row>
    <row r="288" spans="1:12" ht="12">
      <c r="A288" s="22" t="s">
        <v>328</v>
      </c>
      <c r="B288" s="126">
        <v>0</v>
      </c>
      <c r="C288" s="127">
        <v>0</v>
      </c>
      <c r="D288" s="127">
        <v>0</v>
      </c>
      <c r="E288" s="127">
        <v>0</v>
      </c>
      <c r="F288" s="127">
        <v>0</v>
      </c>
      <c r="G288" s="127">
        <v>0</v>
      </c>
      <c r="H288" s="127">
        <v>0</v>
      </c>
      <c r="I288" s="128">
        <f t="shared" si="59"/>
        <v>0</v>
      </c>
      <c r="K288" s="72"/>
      <c r="L288" s="72"/>
    </row>
    <row r="289" spans="1:12" ht="12">
      <c r="A289" s="22" t="s">
        <v>329</v>
      </c>
      <c r="B289" s="126">
        <v>0</v>
      </c>
      <c r="C289" s="127">
        <v>0</v>
      </c>
      <c r="D289" s="127">
        <v>0</v>
      </c>
      <c r="E289" s="127">
        <v>0</v>
      </c>
      <c r="F289" s="127">
        <v>0</v>
      </c>
      <c r="G289" s="127">
        <v>0</v>
      </c>
      <c r="H289" s="127">
        <v>0</v>
      </c>
      <c r="I289" s="128">
        <f t="shared" si="59"/>
        <v>0</v>
      </c>
      <c r="K289" s="72"/>
      <c r="L289" s="72"/>
    </row>
    <row r="290" spans="1:12" ht="12">
      <c r="A290" s="22" t="s">
        <v>330</v>
      </c>
      <c r="B290" s="126">
        <v>0</v>
      </c>
      <c r="C290" s="127">
        <v>0</v>
      </c>
      <c r="D290" s="127">
        <v>0</v>
      </c>
      <c r="E290" s="127">
        <v>0</v>
      </c>
      <c r="F290" s="127">
        <v>0</v>
      </c>
      <c r="G290" s="127">
        <v>0</v>
      </c>
      <c r="H290" s="127">
        <v>0</v>
      </c>
      <c r="I290" s="128">
        <f t="shared" si="59"/>
        <v>0</v>
      </c>
      <c r="K290" s="72"/>
      <c r="L290" s="72"/>
    </row>
    <row r="291" spans="1:12" ht="12">
      <c r="A291" s="22" t="s">
        <v>331</v>
      </c>
      <c r="B291" s="126">
        <v>0</v>
      </c>
      <c r="C291" s="127">
        <v>0</v>
      </c>
      <c r="D291" s="127">
        <v>0</v>
      </c>
      <c r="E291" s="127">
        <v>0</v>
      </c>
      <c r="F291" s="127">
        <v>0</v>
      </c>
      <c r="G291" s="127">
        <v>0</v>
      </c>
      <c r="H291" s="127">
        <v>0</v>
      </c>
      <c r="I291" s="128">
        <f t="shared" si="59"/>
        <v>0</v>
      </c>
      <c r="K291" s="72"/>
      <c r="L291" s="72"/>
    </row>
    <row r="292" spans="1:12" ht="12">
      <c r="A292" s="22" t="s">
        <v>332</v>
      </c>
      <c r="B292" s="126">
        <v>0</v>
      </c>
      <c r="C292" s="127">
        <v>0</v>
      </c>
      <c r="D292" s="127">
        <v>0</v>
      </c>
      <c r="E292" s="127">
        <v>0</v>
      </c>
      <c r="F292" s="127">
        <v>0</v>
      </c>
      <c r="G292" s="127">
        <v>0</v>
      </c>
      <c r="H292" s="127">
        <v>0</v>
      </c>
      <c r="I292" s="128">
        <f t="shared" si="59"/>
        <v>0</v>
      </c>
      <c r="K292" s="72"/>
      <c r="L292" s="72"/>
    </row>
    <row r="293" spans="1:12" ht="12">
      <c r="A293" s="22" t="s">
        <v>333</v>
      </c>
      <c r="B293" s="126">
        <v>0</v>
      </c>
      <c r="C293" s="127">
        <v>0</v>
      </c>
      <c r="D293" s="127">
        <v>0</v>
      </c>
      <c r="E293" s="127">
        <v>0</v>
      </c>
      <c r="F293" s="127">
        <v>0</v>
      </c>
      <c r="G293" s="127">
        <v>0</v>
      </c>
      <c r="H293" s="127">
        <v>0</v>
      </c>
      <c r="I293" s="128">
        <f t="shared" si="59"/>
        <v>0</v>
      </c>
      <c r="K293" s="72"/>
      <c r="L293" s="72"/>
    </row>
    <row r="294" spans="1:12" ht="12">
      <c r="A294" s="22" t="s">
        <v>334</v>
      </c>
      <c r="B294" s="126">
        <v>0</v>
      </c>
      <c r="C294" s="127">
        <v>0</v>
      </c>
      <c r="D294" s="127">
        <v>0</v>
      </c>
      <c r="E294" s="127">
        <v>0</v>
      </c>
      <c r="F294" s="127">
        <v>0</v>
      </c>
      <c r="G294" s="127">
        <v>0</v>
      </c>
      <c r="H294" s="127">
        <v>0</v>
      </c>
      <c r="I294" s="128">
        <f t="shared" si="59"/>
        <v>0</v>
      </c>
      <c r="K294" s="72"/>
      <c r="L294" s="72"/>
    </row>
    <row r="295" spans="1:12" ht="12">
      <c r="A295" s="22" t="s">
        <v>335</v>
      </c>
      <c r="B295" s="126">
        <v>0</v>
      </c>
      <c r="C295" s="127">
        <v>0</v>
      </c>
      <c r="D295" s="127">
        <v>0</v>
      </c>
      <c r="E295" s="127">
        <v>0</v>
      </c>
      <c r="F295" s="127">
        <v>0</v>
      </c>
      <c r="G295" s="127">
        <v>0</v>
      </c>
      <c r="H295" s="127">
        <v>0</v>
      </c>
      <c r="I295" s="128">
        <f t="shared" si="59"/>
        <v>0</v>
      </c>
      <c r="K295" s="72"/>
      <c r="L295" s="72"/>
    </row>
    <row r="296" spans="1:12" ht="12">
      <c r="A296" s="22" t="s">
        <v>336</v>
      </c>
      <c r="B296" s="126">
        <v>0</v>
      </c>
      <c r="C296" s="127">
        <v>0</v>
      </c>
      <c r="D296" s="127">
        <v>0</v>
      </c>
      <c r="E296" s="127">
        <v>0</v>
      </c>
      <c r="F296" s="127">
        <v>0</v>
      </c>
      <c r="G296" s="127">
        <v>0</v>
      </c>
      <c r="H296" s="127">
        <v>0</v>
      </c>
      <c r="I296" s="128">
        <f t="shared" si="59"/>
        <v>0</v>
      </c>
      <c r="K296" s="72"/>
      <c r="L296" s="72"/>
    </row>
    <row r="297" spans="1:12" ht="12">
      <c r="A297" s="22" t="s">
        <v>337</v>
      </c>
      <c r="B297" s="126">
        <v>0</v>
      </c>
      <c r="C297" s="127">
        <v>0</v>
      </c>
      <c r="D297" s="127">
        <v>0</v>
      </c>
      <c r="E297" s="127">
        <v>0</v>
      </c>
      <c r="F297" s="127">
        <v>0</v>
      </c>
      <c r="G297" s="127">
        <v>0</v>
      </c>
      <c r="H297" s="127">
        <v>0</v>
      </c>
      <c r="I297" s="128">
        <f t="shared" si="59"/>
        <v>0</v>
      </c>
      <c r="K297" s="72"/>
      <c r="L297" s="72"/>
    </row>
    <row r="298" spans="1:12" ht="12">
      <c r="A298" s="22" t="s">
        <v>338</v>
      </c>
      <c r="B298" s="126">
        <v>0</v>
      </c>
      <c r="C298" s="127">
        <v>0</v>
      </c>
      <c r="D298" s="127">
        <v>0</v>
      </c>
      <c r="E298" s="127">
        <v>0</v>
      </c>
      <c r="F298" s="127">
        <v>0</v>
      </c>
      <c r="G298" s="127">
        <v>0</v>
      </c>
      <c r="H298" s="127">
        <v>0</v>
      </c>
      <c r="I298" s="128">
        <f t="shared" si="59"/>
        <v>0</v>
      </c>
      <c r="K298" s="72"/>
      <c r="L298" s="72"/>
    </row>
    <row r="299" spans="1:12" ht="12">
      <c r="A299" s="22" t="s">
        <v>339</v>
      </c>
      <c r="B299" s="126">
        <v>0</v>
      </c>
      <c r="C299" s="127">
        <v>0</v>
      </c>
      <c r="D299" s="127">
        <v>0</v>
      </c>
      <c r="E299" s="127">
        <v>0</v>
      </c>
      <c r="F299" s="127">
        <v>0</v>
      </c>
      <c r="G299" s="127">
        <v>0</v>
      </c>
      <c r="H299" s="127">
        <v>0</v>
      </c>
      <c r="I299" s="128">
        <f t="shared" si="59"/>
        <v>0</v>
      </c>
      <c r="K299" s="72"/>
      <c r="L299" s="72"/>
    </row>
    <row r="300" spans="1:12" ht="12">
      <c r="A300" s="22" t="s">
        <v>340</v>
      </c>
      <c r="B300" s="126">
        <v>0</v>
      </c>
      <c r="C300" s="127">
        <v>0</v>
      </c>
      <c r="D300" s="127">
        <v>0</v>
      </c>
      <c r="E300" s="127">
        <v>0</v>
      </c>
      <c r="F300" s="127">
        <v>0</v>
      </c>
      <c r="G300" s="127">
        <v>0</v>
      </c>
      <c r="H300" s="127">
        <v>0</v>
      </c>
      <c r="I300" s="128">
        <f t="shared" si="59"/>
        <v>0</v>
      </c>
      <c r="K300" s="72"/>
      <c r="L300" s="72"/>
    </row>
    <row r="301" spans="1:12" ht="12">
      <c r="A301" s="22" t="s">
        <v>341</v>
      </c>
      <c r="B301" s="126">
        <v>0</v>
      </c>
      <c r="C301" s="127">
        <v>0</v>
      </c>
      <c r="D301" s="127">
        <v>0</v>
      </c>
      <c r="E301" s="127">
        <v>0</v>
      </c>
      <c r="F301" s="127">
        <v>0</v>
      </c>
      <c r="G301" s="127">
        <v>0</v>
      </c>
      <c r="H301" s="127">
        <v>0</v>
      </c>
      <c r="I301" s="128">
        <f t="shared" si="59"/>
        <v>0</v>
      </c>
      <c r="K301" s="72"/>
      <c r="L301" s="72"/>
    </row>
    <row r="302" spans="1:12" ht="12">
      <c r="A302" s="22" t="s">
        <v>342</v>
      </c>
      <c r="B302" s="126">
        <v>0</v>
      </c>
      <c r="C302" s="127">
        <v>0</v>
      </c>
      <c r="D302" s="127">
        <v>0</v>
      </c>
      <c r="E302" s="127">
        <v>0</v>
      </c>
      <c r="F302" s="127">
        <v>0</v>
      </c>
      <c r="G302" s="127">
        <v>0</v>
      </c>
      <c r="H302" s="127">
        <v>0</v>
      </c>
      <c r="I302" s="128">
        <f t="shared" si="59"/>
        <v>0</v>
      </c>
      <c r="K302" s="72"/>
      <c r="L302" s="72"/>
    </row>
    <row r="303" spans="1:12" ht="12">
      <c r="A303" s="22" t="s">
        <v>343</v>
      </c>
      <c r="B303" s="126">
        <v>0</v>
      </c>
      <c r="C303" s="127">
        <v>0</v>
      </c>
      <c r="D303" s="127">
        <v>0</v>
      </c>
      <c r="E303" s="127">
        <v>0</v>
      </c>
      <c r="F303" s="127">
        <v>0</v>
      </c>
      <c r="G303" s="127">
        <v>0</v>
      </c>
      <c r="H303" s="127">
        <v>0</v>
      </c>
      <c r="I303" s="128">
        <f t="shared" si="59"/>
        <v>0</v>
      </c>
      <c r="K303" s="72"/>
      <c r="L303" s="72"/>
    </row>
    <row r="304" spans="1:12" ht="12">
      <c r="A304" s="22" t="s">
        <v>344</v>
      </c>
      <c r="B304" s="126">
        <v>0</v>
      </c>
      <c r="C304" s="127">
        <v>0</v>
      </c>
      <c r="D304" s="127">
        <v>0</v>
      </c>
      <c r="E304" s="127">
        <v>0</v>
      </c>
      <c r="F304" s="127">
        <v>0</v>
      </c>
      <c r="G304" s="127">
        <v>0</v>
      </c>
      <c r="H304" s="127">
        <v>0</v>
      </c>
      <c r="I304" s="128">
        <f t="shared" si="59"/>
        <v>0</v>
      </c>
      <c r="K304" s="72"/>
      <c r="L304" s="72"/>
    </row>
    <row r="305" spans="1:12" ht="12">
      <c r="A305" s="22" t="s">
        <v>345</v>
      </c>
      <c r="B305" s="126">
        <v>0</v>
      </c>
      <c r="C305" s="127">
        <v>0</v>
      </c>
      <c r="D305" s="127">
        <v>0</v>
      </c>
      <c r="E305" s="127">
        <v>0</v>
      </c>
      <c r="F305" s="127">
        <v>0</v>
      </c>
      <c r="G305" s="127">
        <v>0</v>
      </c>
      <c r="H305" s="127">
        <v>0</v>
      </c>
      <c r="I305" s="128">
        <f t="shared" si="59"/>
        <v>0</v>
      </c>
      <c r="K305" s="72"/>
      <c r="L305" s="72"/>
    </row>
    <row r="306" spans="1:12" ht="12">
      <c r="A306" s="22" t="s">
        <v>346</v>
      </c>
      <c r="B306" s="126">
        <v>0</v>
      </c>
      <c r="C306" s="127">
        <v>0</v>
      </c>
      <c r="D306" s="127">
        <v>0</v>
      </c>
      <c r="E306" s="127">
        <v>0</v>
      </c>
      <c r="F306" s="127">
        <v>0</v>
      </c>
      <c r="G306" s="127">
        <v>0</v>
      </c>
      <c r="H306" s="127">
        <v>0</v>
      </c>
      <c r="I306" s="128">
        <f t="shared" si="59"/>
        <v>0</v>
      </c>
      <c r="K306" s="72"/>
      <c r="L306" s="72"/>
    </row>
    <row r="307" spans="1:12" ht="12">
      <c r="A307" s="22" t="s">
        <v>347</v>
      </c>
      <c r="B307" s="126">
        <v>0</v>
      </c>
      <c r="C307" s="127">
        <v>0</v>
      </c>
      <c r="D307" s="127">
        <v>0</v>
      </c>
      <c r="E307" s="127">
        <v>0</v>
      </c>
      <c r="F307" s="127">
        <v>0</v>
      </c>
      <c r="G307" s="127">
        <v>0</v>
      </c>
      <c r="H307" s="127">
        <v>0</v>
      </c>
      <c r="I307" s="128">
        <f t="shared" si="59"/>
        <v>0</v>
      </c>
      <c r="K307" s="72"/>
      <c r="L307" s="72"/>
    </row>
    <row r="308" spans="1:12" ht="12">
      <c r="A308" s="22" t="s">
        <v>348</v>
      </c>
      <c r="B308" s="129">
        <f>SUM(B284:B307)</f>
        <v>0</v>
      </c>
      <c r="C308" s="114">
        <f t="shared" ref="C308:I308" si="60">SUM(C284:C307)</f>
        <v>0</v>
      </c>
      <c r="D308" s="114">
        <f t="shared" si="60"/>
        <v>0</v>
      </c>
      <c r="E308" s="114">
        <f t="shared" si="60"/>
        <v>0</v>
      </c>
      <c r="F308" s="114">
        <f t="shared" si="60"/>
        <v>0</v>
      </c>
      <c r="G308" s="114">
        <f t="shared" si="60"/>
        <v>0</v>
      </c>
      <c r="H308" s="114">
        <f t="shared" si="60"/>
        <v>0</v>
      </c>
      <c r="I308" s="130">
        <f t="shared" si="60"/>
        <v>0</v>
      </c>
    </row>
    <row r="309" spans="1:12" ht="12">
      <c r="A309" s="21" t="s">
        <v>349</v>
      </c>
      <c r="B309" s="126"/>
      <c r="C309" s="127"/>
      <c r="D309" s="127"/>
      <c r="E309" s="127"/>
      <c r="F309" s="127"/>
      <c r="G309" s="127"/>
      <c r="H309" s="127"/>
      <c r="I309" s="128"/>
    </row>
    <row r="310" spans="1:12" ht="12">
      <c r="A310" s="22" t="s">
        <v>350</v>
      </c>
      <c r="B310" s="126">
        <v>0</v>
      </c>
      <c r="C310" s="127">
        <v>0</v>
      </c>
      <c r="D310" s="127">
        <v>0</v>
      </c>
      <c r="E310" s="127">
        <v>0</v>
      </c>
      <c r="F310" s="127">
        <v>0</v>
      </c>
      <c r="G310" s="140">
        <v>0</v>
      </c>
      <c r="H310" s="140">
        <v>0</v>
      </c>
      <c r="I310" s="141">
        <f t="shared" ref="I310:I318" si="61">SUM(G310:H310)</f>
        <v>0</v>
      </c>
      <c r="K310" s="72"/>
      <c r="L310" s="72"/>
    </row>
    <row r="311" spans="1:12" ht="12">
      <c r="A311" s="22" t="s">
        <v>351</v>
      </c>
      <c r="B311" s="126">
        <v>0</v>
      </c>
      <c r="C311" s="127">
        <v>0</v>
      </c>
      <c r="D311" s="127">
        <v>0</v>
      </c>
      <c r="E311" s="127">
        <v>0</v>
      </c>
      <c r="F311" s="127">
        <v>0</v>
      </c>
      <c r="G311" s="127">
        <v>0</v>
      </c>
      <c r="H311" s="127">
        <v>0</v>
      </c>
      <c r="I311" s="128">
        <f t="shared" si="61"/>
        <v>0</v>
      </c>
    </row>
    <row r="312" spans="1:12" ht="12">
      <c r="A312" s="22" t="s">
        <v>352</v>
      </c>
      <c r="B312" s="126">
        <v>0</v>
      </c>
      <c r="C312" s="127">
        <v>0</v>
      </c>
      <c r="D312" s="127">
        <v>0</v>
      </c>
      <c r="E312" s="127">
        <v>0</v>
      </c>
      <c r="F312" s="127">
        <v>0</v>
      </c>
      <c r="G312" s="127">
        <v>0</v>
      </c>
      <c r="H312" s="127">
        <v>0</v>
      </c>
      <c r="I312" s="128">
        <f t="shared" si="61"/>
        <v>0</v>
      </c>
      <c r="K312" s="72"/>
      <c r="L312" s="72"/>
    </row>
    <row r="313" spans="1:12" ht="12">
      <c r="A313" s="22" t="s">
        <v>353</v>
      </c>
      <c r="B313" s="126">
        <v>0</v>
      </c>
      <c r="C313" s="127">
        <v>0</v>
      </c>
      <c r="D313" s="127">
        <v>0</v>
      </c>
      <c r="E313" s="127">
        <v>0</v>
      </c>
      <c r="F313" s="127">
        <v>0</v>
      </c>
      <c r="G313" s="127">
        <v>0</v>
      </c>
      <c r="H313" s="127">
        <v>0</v>
      </c>
      <c r="I313" s="128">
        <f t="shared" si="61"/>
        <v>0</v>
      </c>
    </row>
    <row r="314" spans="1:12" ht="12">
      <c r="A314" s="22" t="s">
        <v>354</v>
      </c>
      <c r="B314" s="126">
        <v>0</v>
      </c>
      <c r="C314" s="127">
        <v>0</v>
      </c>
      <c r="D314" s="127">
        <v>0</v>
      </c>
      <c r="E314" s="127">
        <v>0</v>
      </c>
      <c r="F314" s="127">
        <v>0</v>
      </c>
      <c r="G314" s="127">
        <v>0</v>
      </c>
      <c r="H314" s="127">
        <v>0</v>
      </c>
      <c r="I314" s="128">
        <f t="shared" si="61"/>
        <v>0</v>
      </c>
    </row>
    <row r="315" spans="1:12" ht="12">
      <c r="A315" s="22" t="s">
        <v>355</v>
      </c>
      <c r="B315" s="126">
        <v>0</v>
      </c>
      <c r="C315" s="127">
        <v>0</v>
      </c>
      <c r="D315" s="127">
        <v>0</v>
      </c>
      <c r="E315" s="127">
        <v>0</v>
      </c>
      <c r="F315" s="127">
        <v>0</v>
      </c>
      <c r="G315" s="127">
        <v>0</v>
      </c>
      <c r="H315" s="127">
        <v>0</v>
      </c>
      <c r="I315" s="128">
        <f t="shared" si="61"/>
        <v>0</v>
      </c>
    </row>
    <row r="316" spans="1:12" ht="12">
      <c r="A316" s="22" t="s">
        <v>356</v>
      </c>
      <c r="B316" s="126">
        <v>0</v>
      </c>
      <c r="C316" s="127">
        <v>0</v>
      </c>
      <c r="D316" s="127">
        <v>0</v>
      </c>
      <c r="E316" s="127">
        <v>0</v>
      </c>
      <c r="F316" s="127">
        <v>0</v>
      </c>
      <c r="G316" s="127">
        <v>0</v>
      </c>
      <c r="H316" s="127">
        <v>0</v>
      </c>
      <c r="I316" s="128">
        <f t="shared" si="61"/>
        <v>0</v>
      </c>
    </row>
    <row r="317" spans="1:12" ht="12">
      <c r="A317" s="22" t="s">
        <v>357</v>
      </c>
      <c r="B317" s="126">
        <v>0</v>
      </c>
      <c r="C317" s="127">
        <v>0</v>
      </c>
      <c r="D317" s="127">
        <v>0</v>
      </c>
      <c r="E317" s="127">
        <v>0</v>
      </c>
      <c r="F317" s="127">
        <v>0</v>
      </c>
      <c r="G317" s="127">
        <v>0</v>
      </c>
      <c r="H317" s="127">
        <v>0</v>
      </c>
      <c r="I317" s="128">
        <f t="shared" si="61"/>
        <v>0</v>
      </c>
      <c r="K317" s="72"/>
      <c r="L317" s="72"/>
    </row>
    <row r="318" spans="1:12" ht="12">
      <c r="A318" s="22" t="s">
        <v>358</v>
      </c>
      <c r="B318" s="126">
        <v>0</v>
      </c>
      <c r="C318" s="127">
        <v>0</v>
      </c>
      <c r="D318" s="127">
        <v>0</v>
      </c>
      <c r="E318" s="127">
        <v>0</v>
      </c>
      <c r="F318" s="127">
        <v>0</v>
      </c>
      <c r="G318" s="127">
        <v>0</v>
      </c>
      <c r="H318" s="127">
        <v>0</v>
      </c>
      <c r="I318" s="128">
        <f t="shared" si="61"/>
        <v>0</v>
      </c>
      <c r="K318" s="72"/>
      <c r="L318" s="72"/>
    </row>
    <row r="319" spans="1:12" ht="12">
      <c r="A319" s="22" t="s">
        <v>359</v>
      </c>
      <c r="B319" s="129">
        <f>SUM(B310:B318)</f>
        <v>0</v>
      </c>
      <c r="C319" s="114">
        <f t="shared" ref="C319:I319" si="62">SUM(C310:C318)</f>
        <v>0</v>
      </c>
      <c r="D319" s="114">
        <f t="shared" si="62"/>
        <v>0</v>
      </c>
      <c r="E319" s="114">
        <f t="shared" si="62"/>
        <v>0</v>
      </c>
      <c r="F319" s="114">
        <f t="shared" si="62"/>
        <v>0</v>
      </c>
      <c r="G319" s="114">
        <f t="shared" si="62"/>
        <v>0</v>
      </c>
      <c r="H319" s="114">
        <f t="shared" si="62"/>
        <v>0</v>
      </c>
      <c r="I319" s="130">
        <f t="shared" si="62"/>
        <v>0</v>
      </c>
    </row>
    <row r="320" spans="1:12" ht="12">
      <c r="A320" s="21" t="s">
        <v>360</v>
      </c>
      <c r="B320" s="126"/>
      <c r="C320" s="127"/>
      <c r="D320" s="127"/>
      <c r="E320" s="127"/>
      <c r="F320" s="127"/>
      <c r="G320" s="127"/>
      <c r="H320" s="127"/>
      <c r="I320" s="128"/>
    </row>
    <row r="321" spans="1:9" ht="12">
      <c r="A321" s="22" t="s">
        <v>361</v>
      </c>
      <c r="B321" s="126">
        <v>0</v>
      </c>
      <c r="C321" s="127">
        <v>0</v>
      </c>
      <c r="D321" s="127">
        <v>0</v>
      </c>
      <c r="E321" s="127">
        <v>0</v>
      </c>
      <c r="F321" s="127">
        <v>0</v>
      </c>
      <c r="G321" s="127">
        <v>0</v>
      </c>
      <c r="H321" s="127">
        <v>0</v>
      </c>
      <c r="I321" s="128">
        <v>0</v>
      </c>
    </row>
    <row r="322" spans="1:9" ht="12">
      <c r="A322" s="22" t="s">
        <v>362</v>
      </c>
      <c r="B322" s="126">
        <v>0</v>
      </c>
      <c r="C322" s="127">
        <v>0</v>
      </c>
      <c r="D322" s="127">
        <v>0</v>
      </c>
      <c r="E322" s="127">
        <v>0</v>
      </c>
      <c r="F322" s="127">
        <v>0</v>
      </c>
      <c r="G322" s="127">
        <v>0</v>
      </c>
      <c r="H322" s="127">
        <v>0</v>
      </c>
      <c r="I322" s="128">
        <v>0</v>
      </c>
    </row>
    <row r="323" spans="1:9" ht="12">
      <c r="A323" s="22" t="s">
        <v>363</v>
      </c>
      <c r="B323" s="129">
        <f>SUM(B321:B322)</f>
        <v>0</v>
      </c>
      <c r="C323" s="114">
        <f t="shared" ref="C323:I323" si="63">SUM(C321:C322)</f>
        <v>0</v>
      </c>
      <c r="D323" s="114">
        <f t="shared" si="63"/>
        <v>0</v>
      </c>
      <c r="E323" s="114">
        <f t="shared" si="63"/>
        <v>0</v>
      </c>
      <c r="F323" s="114">
        <f t="shared" si="63"/>
        <v>0</v>
      </c>
      <c r="G323" s="114">
        <f t="shared" si="63"/>
        <v>0</v>
      </c>
      <c r="H323" s="114">
        <f t="shared" si="63"/>
        <v>0</v>
      </c>
      <c r="I323" s="130">
        <f t="shared" si="63"/>
        <v>0</v>
      </c>
    </row>
    <row r="324" spans="1:9" ht="12">
      <c r="A324" s="22"/>
      <c r="B324" s="133"/>
      <c r="C324" s="116"/>
      <c r="D324" s="116"/>
      <c r="E324" s="116"/>
      <c r="F324" s="116"/>
      <c r="G324" s="116"/>
      <c r="H324" s="116"/>
      <c r="I324" s="134"/>
    </row>
    <row r="325" spans="1:9" ht="12.75" thickBot="1">
      <c r="A325" s="20" t="s">
        <v>31</v>
      </c>
      <c r="B325" s="135">
        <f>B308+B319+B323</f>
        <v>0</v>
      </c>
      <c r="C325" s="117">
        <f t="shared" ref="C325:I325" si="64">C308+C319+C323</f>
        <v>0</v>
      </c>
      <c r="D325" s="117">
        <f t="shared" si="64"/>
        <v>0</v>
      </c>
      <c r="E325" s="117">
        <f t="shared" si="64"/>
        <v>0</v>
      </c>
      <c r="F325" s="117">
        <f t="shared" si="64"/>
        <v>0</v>
      </c>
      <c r="G325" s="117">
        <f t="shared" si="64"/>
        <v>0</v>
      </c>
      <c r="H325" s="117">
        <f t="shared" si="64"/>
        <v>0</v>
      </c>
      <c r="I325" s="136">
        <f t="shared" si="64"/>
        <v>0</v>
      </c>
    </row>
    <row r="326" spans="1:9" ht="13.5" thickTop="1" thickBot="1">
      <c r="A326" s="22"/>
      <c r="B326" s="135"/>
      <c r="C326" s="116"/>
      <c r="D326" s="116"/>
      <c r="E326" s="116"/>
      <c r="F326" s="116"/>
      <c r="G326" s="116"/>
      <c r="H326" s="116"/>
      <c r="I326" s="134"/>
    </row>
    <row r="327" spans="1:9" ht="13.5" thickTop="1" thickBot="1">
      <c r="A327" s="20" t="s">
        <v>32</v>
      </c>
      <c r="B327" s="142">
        <f>B280-B325</f>
        <v>0</v>
      </c>
      <c r="C327" s="143">
        <f>C280-C325</f>
        <v>0</v>
      </c>
      <c r="D327" s="143">
        <f t="shared" ref="D327:I327" si="65">D280-D325</f>
        <v>0</v>
      </c>
      <c r="E327" s="143">
        <f t="shared" si="65"/>
        <v>0</v>
      </c>
      <c r="F327" s="143">
        <f t="shared" si="65"/>
        <v>0</v>
      </c>
      <c r="G327" s="143">
        <f t="shared" si="65"/>
        <v>0</v>
      </c>
      <c r="H327" s="143">
        <f t="shared" si="65"/>
        <v>0</v>
      </c>
      <c r="I327" s="144">
        <f t="shared" si="65"/>
        <v>0</v>
      </c>
    </row>
    <row r="328" spans="1:9" ht="12" thickTop="1"/>
    <row r="329" spans="1:9">
      <c r="B329" s="4">
        <v>0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76" orientation="portrait" r:id="rId1"/>
  <headerFooter>
    <oddHeader xml:space="preserve">&amp;RRedacted Version
</oddHeader>
    <oddFooter>&amp;CPage &amp;P of &amp;N&amp;R&amp;F</oddFooter>
  </headerFooter>
  <rowBreaks count="2" manualBreakCount="2">
    <brk id="214" max="8" man="1"/>
    <brk id="28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zoomScaleNormal="100" workbookViewId="0">
      <selection activeCell="Q25" sqref="Q25"/>
    </sheetView>
  </sheetViews>
  <sheetFormatPr defaultColWidth="8.85546875" defaultRowHeight="12.75" outlineLevelCol="1"/>
  <cols>
    <col min="1" max="1" width="3.28515625" style="24" customWidth="1"/>
    <col min="2" max="2" width="51.85546875" style="24" customWidth="1"/>
    <col min="3" max="3" width="15.140625" style="24" customWidth="1"/>
    <col min="4" max="4" width="13.85546875" style="24" customWidth="1"/>
    <col min="5" max="5" width="11" style="24" customWidth="1"/>
    <col min="6" max="6" width="13.7109375" style="24" customWidth="1"/>
    <col min="7" max="7" width="12.28515625" style="24" customWidth="1"/>
    <col min="8" max="8" width="17.85546875" style="24" customWidth="1"/>
    <col min="9" max="9" width="5" style="24" hidden="1" customWidth="1" outlineLevel="1"/>
    <col min="10" max="10" width="4.5703125" style="24" hidden="1" customWidth="1" outlineLevel="1"/>
    <col min="11" max="11" width="12.5703125" style="24" customWidth="1" collapsed="1"/>
    <col min="12" max="16384" width="8.85546875" style="24"/>
  </cols>
  <sheetData>
    <row r="1" spans="1:10" ht="15.95" customHeight="1">
      <c r="A1" s="70"/>
      <c r="B1" s="175" t="s">
        <v>44</v>
      </c>
      <c r="C1" s="175"/>
      <c r="D1" s="175"/>
      <c r="E1" s="175"/>
      <c r="F1" s="175"/>
      <c r="G1" s="175"/>
      <c r="H1" s="175"/>
    </row>
    <row r="2" spans="1:10" ht="15.95" customHeight="1">
      <c r="A2" s="69"/>
      <c r="B2" s="174" t="s">
        <v>417</v>
      </c>
      <c r="C2" s="174"/>
      <c r="D2" s="174"/>
      <c r="E2" s="174"/>
      <c r="F2" s="174"/>
      <c r="G2" s="174"/>
      <c r="H2" s="174"/>
    </row>
    <row r="3" spans="1:10" ht="15.95" customHeight="1">
      <c r="A3" s="174" t="str">
        <f>'Allocated (R)'!A3</f>
        <v>FOR THE TWELVE MONTHS ENDED DECEMBER 31, 2017</v>
      </c>
      <c r="B3" s="174"/>
      <c r="C3" s="174"/>
      <c r="D3" s="174"/>
      <c r="E3" s="174"/>
      <c r="F3" s="174"/>
      <c r="G3" s="174"/>
      <c r="H3" s="174"/>
    </row>
    <row r="4" spans="1:10" ht="15.95" customHeight="1">
      <c r="A4" s="30"/>
      <c r="B4" s="176" t="s">
        <v>418</v>
      </c>
      <c r="C4" s="176"/>
      <c r="D4" s="176"/>
      <c r="E4" s="176"/>
      <c r="F4" s="176"/>
      <c r="G4" s="176"/>
      <c r="H4" s="176"/>
      <c r="J4" s="24" t="s">
        <v>416</v>
      </c>
    </row>
    <row r="5" spans="1:10" ht="51">
      <c r="A5" s="68"/>
      <c r="B5" s="67" t="s">
        <v>415</v>
      </c>
      <c r="C5" s="64" t="s">
        <v>414</v>
      </c>
      <c r="D5" s="64" t="s">
        <v>413</v>
      </c>
      <c r="E5" s="66" t="s">
        <v>412</v>
      </c>
      <c r="F5" s="65" t="s">
        <v>411</v>
      </c>
      <c r="G5" s="65" t="s">
        <v>410</v>
      </c>
      <c r="H5" s="64" t="s">
        <v>46</v>
      </c>
    </row>
    <row r="6" spans="1:10" ht="15.95" customHeight="1" thickBot="1">
      <c r="A6" s="31" t="s">
        <v>14</v>
      </c>
      <c r="B6" s="50"/>
      <c r="C6" s="63"/>
      <c r="D6" s="63"/>
      <c r="E6" s="62"/>
      <c r="F6" s="61"/>
      <c r="G6" s="61"/>
      <c r="H6" s="6"/>
    </row>
    <row r="7" spans="1:10" ht="15.95" customHeight="1" thickTop="1">
      <c r="A7" s="31"/>
      <c r="B7" s="59" t="s">
        <v>409</v>
      </c>
      <c r="C7" s="153">
        <v>0</v>
      </c>
      <c r="D7" s="154">
        <f t="shared" ref="D7:D10" si="0">$H7*G7</f>
        <v>0</v>
      </c>
      <c r="E7" s="149">
        <v>1</v>
      </c>
      <c r="F7" s="55">
        <f>VLOOKUP($E7,$B$60:$G$66,5,FALSE)</f>
        <v>0.58099999999999996</v>
      </c>
      <c r="G7" s="54">
        <f>VLOOKUP($E7,$B$60:$G$66,6,FALSE)</f>
        <v>0.41899999999999998</v>
      </c>
      <c r="H7" s="166">
        <f>'Unallocated Detail (R)'!D204</f>
        <v>0</v>
      </c>
    </row>
    <row r="8" spans="1:10" ht="15.95" customHeight="1">
      <c r="A8" s="31" t="s">
        <v>372</v>
      </c>
      <c r="B8" s="59" t="s">
        <v>408</v>
      </c>
      <c r="C8" s="155">
        <v>0</v>
      </c>
      <c r="D8" s="156">
        <f t="shared" si="0"/>
        <v>0</v>
      </c>
      <c r="E8" s="149">
        <v>2</v>
      </c>
      <c r="F8" s="55">
        <f>VLOOKUP($E8,$B$60:$G$66,5,FALSE)</f>
        <v>0.62770000000000004</v>
      </c>
      <c r="G8" s="54">
        <f>VLOOKUP($E8,$B$60:$G$66,6,FALSE)</f>
        <v>0.37230000000000002</v>
      </c>
      <c r="H8" s="167">
        <f>'Unallocated Detail (R)'!D205</f>
        <v>0</v>
      </c>
    </row>
    <row r="9" spans="1:10" ht="15.95" customHeight="1">
      <c r="A9" s="31" t="s">
        <v>372</v>
      </c>
      <c r="B9" s="59" t="s">
        <v>407</v>
      </c>
      <c r="C9" s="155">
        <v>0</v>
      </c>
      <c r="D9" s="156">
        <f t="shared" si="0"/>
        <v>0</v>
      </c>
      <c r="E9" s="149">
        <v>1</v>
      </c>
      <c r="F9" s="55">
        <f>VLOOKUP($E9,$B$60:$G$66,5,FALSE)</f>
        <v>0.58099999999999996</v>
      </c>
      <c r="G9" s="54">
        <f>VLOOKUP($E9,$B$60:$G$66,6,FALSE)</f>
        <v>0.41899999999999998</v>
      </c>
      <c r="H9" s="167">
        <f>'Unallocated Detail (R)'!D206</f>
        <v>0</v>
      </c>
    </row>
    <row r="10" spans="1:10" ht="15.95" customHeight="1">
      <c r="A10" s="31" t="s">
        <v>372</v>
      </c>
      <c r="B10" s="59" t="s">
        <v>406</v>
      </c>
      <c r="C10" s="157">
        <v>0</v>
      </c>
      <c r="D10" s="158">
        <f t="shared" si="0"/>
        <v>0</v>
      </c>
      <c r="E10" s="150">
        <v>1</v>
      </c>
      <c r="F10" s="52">
        <f>VLOOKUP($E10,$B$60:$G$66,5,FALSE)</f>
        <v>0.58099999999999996</v>
      </c>
      <c r="G10" s="163">
        <f>VLOOKUP($E10,$B$60:$G$66,6,FALSE)</f>
        <v>0.41899999999999998</v>
      </c>
      <c r="H10" s="168">
        <f>'Unallocated Detail (R)'!D208</f>
        <v>0</v>
      </c>
      <c r="J10" s="7">
        <f>+C11+D11-H11</f>
        <v>0</v>
      </c>
    </row>
    <row r="11" spans="1:10" ht="15.95" customHeight="1">
      <c r="A11" s="31" t="s">
        <v>372</v>
      </c>
      <c r="B11" s="30" t="s">
        <v>371</v>
      </c>
      <c r="C11" s="155">
        <f>SUM(C7:C10)</f>
        <v>0</v>
      </c>
      <c r="D11" s="156">
        <f>SUM(D7:D10)</f>
        <v>0</v>
      </c>
      <c r="E11" s="149"/>
      <c r="F11" s="60"/>
      <c r="G11" s="37"/>
      <c r="H11" s="167">
        <f>SUM(H7:H10)</f>
        <v>0</v>
      </c>
      <c r="J11" s="7" t="e">
        <f>H11-#REF!</f>
        <v>#REF!</v>
      </c>
    </row>
    <row r="12" spans="1:10" ht="15.95" customHeight="1">
      <c r="A12" s="31" t="s">
        <v>15</v>
      </c>
      <c r="B12" s="30"/>
      <c r="C12" s="155"/>
      <c r="D12" s="156"/>
      <c r="E12" s="149"/>
      <c r="F12" s="49"/>
      <c r="G12" s="37"/>
      <c r="H12" s="169"/>
    </row>
    <row r="13" spans="1:10" ht="15.95" customHeight="1">
      <c r="A13" s="31"/>
      <c r="B13" s="59" t="s">
        <v>405</v>
      </c>
      <c r="C13" s="155">
        <f t="shared" ref="C13:D19" si="1">$H13*F13</f>
        <v>0</v>
      </c>
      <c r="D13" s="156">
        <f t="shared" si="1"/>
        <v>0</v>
      </c>
      <c r="E13" s="149">
        <v>1</v>
      </c>
      <c r="F13" s="55">
        <f t="shared" ref="F13:F19" si="2">VLOOKUP($E13,$B$60:$G$66,5,FALSE)</f>
        <v>0.58099999999999996</v>
      </c>
      <c r="G13" s="54">
        <f t="shared" ref="G13:G19" si="3">VLOOKUP($E13,$B$60:$G$66,6,FALSE)</f>
        <v>0.41899999999999998</v>
      </c>
      <c r="H13" s="167">
        <f>'Unallocated Detail (R)'!D211</f>
        <v>0</v>
      </c>
    </row>
    <row r="14" spans="1:10" ht="15.95" customHeight="1">
      <c r="A14" s="31" t="s">
        <v>372</v>
      </c>
      <c r="B14" s="59" t="s">
        <v>404</v>
      </c>
      <c r="C14" s="155">
        <f t="shared" si="1"/>
        <v>0</v>
      </c>
      <c r="D14" s="156">
        <f t="shared" si="1"/>
        <v>0</v>
      </c>
      <c r="E14" s="149">
        <v>1</v>
      </c>
      <c r="F14" s="55">
        <f t="shared" si="2"/>
        <v>0.58099999999999996</v>
      </c>
      <c r="G14" s="54">
        <f t="shared" si="3"/>
        <v>0.41899999999999998</v>
      </c>
      <c r="H14" s="167">
        <f>'Unallocated Detail (R)'!D212</f>
        <v>0</v>
      </c>
    </row>
    <row r="15" spans="1:10" ht="15.95" customHeight="1">
      <c r="A15" s="31" t="s">
        <v>372</v>
      </c>
      <c r="B15" s="59" t="s">
        <v>403</v>
      </c>
      <c r="C15" s="155">
        <f t="shared" si="1"/>
        <v>0</v>
      </c>
      <c r="D15" s="156">
        <f t="shared" si="1"/>
        <v>0</v>
      </c>
      <c r="E15" s="149">
        <v>1</v>
      </c>
      <c r="F15" s="55">
        <f t="shared" si="2"/>
        <v>0.58099999999999996</v>
      </c>
      <c r="G15" s="54">
        <f t="shared" si="3"/>
        <v>0.41899999999999998</v>
      </c>
      <c r="H15" s="167">
        <f>'Unallocated Detail (R)'!D213</f>
        <v>0</v>
      </c>
    </row>
    <row r="16" spans="1:10" ht="15.95" customHeight="1">
      <c r="A16" s="31"/>
      <c r="B16" s="59" t="s">
        <v>402</v>
      </c>
      <c r="C16" s="155">
        <f t="shared" si="1"/>
        <v>0</v>
      </c>
      <c r="D16" s="156">
        <f t="shared" si="1"/>
        <v>0</v>
      </c>
      <c r="E16" s="149">
        <v>1</v>
      </c>
      <c r="F16" s="55">
        <f t="shared" si="2"/>
        <v>0.58099999999999996</v>
      </c>
      <c r="G16" s="54">
        <f t="shared" si="3"/>
        <v>0.41899999999999998</v>
      </c>
      <c r="H16" s="167">
        <f>'Unallocated Detail (R)'!D214</f>
        <v>0</v>
      </c>
    </row>
    <row r="17" spans="1:11" ht="15.95" customHeight="1">
      <c r="A17" s="31" t="s">
        <v>372</v>
      </c>
      <c r="B17" s="59" t="s">
        <v>401</v>
      </c>
      <c r="C17" s="155">
        <f t="shared" si="1"/>
        <v>0</v>
      </c>
      <c r="D17" s="156">
        <f t="shared" si="1"/>
        <v>0</v>
      </c>
      <c r="E17" s="149">
        <v>1</v>
      </c>
      <c r="F17" s="55">
        <f t="shared" si="2"/>
        <v>0.58099999999999996</v>
      </c>
      <c r="G17" s="54">
        <f t="shared" si="3"/>
        <v>0.41899999999999998</v>
      </c>
      <c r="H17" s="167">
        <f>'Unallocated Detail (R)'!D215</f>
        <v>0</v>
      </c>
    </row>
    <row r="18" spans="1:11" ht="15.95" customHeight="1">
      <c r="A18" s="31"/>
      <c r="B18" s="59" t="s">
        <v>400</v>
      </c>
      <c r="C18" s="155">
        <f t="shared" si="1"/>
        <v>0</v>
      </c>
      <c r="D18" s="156">
        <f t="shared" si="1"/>
        <v>0</v>
      </c>
      <c r="E18" s="149">
        <v>1</v>
      </c>
      <c r="F18" s="55">
        <f t="shared" si="2"/>
        <v>0.58099999999999996</v>
      </c>
      <c r="G18" s="54">
        <f t="shared" si="3"/>
        <v>0.41899999999999998</v>
      </c>
      <c r="H18" s="167">
        <f>'Unallocated Detail (R)'!D216</f>
        <v>0</v>
      </c>
    </row>
    <row r="19" spans="1:11" ht="15.95" customHeight="1">
      <c r="A19" s="31"/>
      <c r="B19" s="59" t="s">
        <v>399</v>
      </c>
      <c r="C19" s="157">
        <f t="shared" si="1"/>
        <v>0</v>
      </c>
      <c r="D19" s="158">
        <f t="shared" si="1"/>
        <v>0</v>
      </c>
      <c r="E19" s="150">
        <v>1</v>
      </c>
      <c r="F19" s="52">
        <f t="shared" si="2"/>
        <v>0.58099999999999996</v>
      </c>
      <c r="G19" s="163">
        <f t="shared" si="3"/>
        <v>0.41899999999999998</v>
      </c>
      <c r="H19" s="168">
        <f>'Unallocated Detail (R)'!D217</f>
        <v>0</v>
      </c>
      <c r="J19" s="7">
        <f>+C20+D20-H20</f>
        <v>0</v>
      </c>
    </row>
    <row r="20" spans="1:11" ht="15.95" customHeight="1">
      <c r="A20" s="31" t="s">
        <v>372</v>
      </c>
      <c r="B20" s="30" t="s">
        <v>371</v>
      </c>
      <c r="C20" s="155">
        <f>SUM(C13:C18)</f>
        <v>0</v>
      </c>
      <c r="D20" s="156">
        <f>SUM(D13:D18)</f>
        <v>0</v>
      </c>
      <c r="E20" s="149"/>
      <c r="F20" s="60"/>
      <c r="G20" s="37"/>
      <c r="H20" s="167">
        <f>SUM(H13:H18)</f>
        <v>0</v>
      </c>
      <c r="J20" s="7" t="e">
        <f>H20-#REF!</f>
        <v>#REF!</v>
      </c>
    </row>
    <row r="21" spans="1:11" ht="15.95" customHeight="1">
      <c r="A21" s="31" t="s">
        <v>17</v>
      </c>
      <c r="B21" s="30"/>
      <c r="C21" s="155"/>
      <c r="D21" s="156"/>
      <c r="E21" s="149"/>
      <c r="F21" s="49"/>
      <c r="G21" s="37"/>
      <c r="H21" s="167"/>
    </row>
    <row r="22" spans="1:11" ht="15.95" customHeight="1">
      <c r="A22" s="31"/>
      <c r="B22" s="59" t="s">
        <v>398</v>
      </c>
      <c r="C22" s="155">
        <f t="shared" ref="C22:C34" si="4">$H22*F22</f>
        <v>0</v>
      </c>
      <c r="D22" s="156">
        <f t="shared" ref="D22:D34" si="5">$H22*G22</f>
        <v>0</v>
      </c>
      <c r="E22" s="149">
        <v>4</v>
      </c>
      <c r="F22" s="55">
        <f t="shared" ref="F22:F34" si="6">VLOOKUP($E22,$B$60:$G$66,5,FALSE)</f>
        <v>0.66769999999999996</v>
      </c>
      <c r="G22" s="54">
        <f t="shared" ref="G22:G34" si="7">VLOOKUP($E22,$B$60:$G$66,6,FALSE)</f>
        <v>0.33229999999999998</v>
      </c>
      <c r="H22" s="167">
        <f>'Unallocated Detail (R)'!D223</f>
        <v>0</v>
      </c>
      <c r="K22" s="23"/>
    </row>
    <row r="23" spans="1:11" ht="15.95" customHeight="1">
      <c r="A23" s="31"/>
      <c r="B23" s="59" t="s">
        <v>397</v>
      </c>
      <c r="C23" s="155">
        <f t="shared" si="4"/>
        <v>0</v>
      </c>
      <c r="D23" s="156">
        <f t="shared" si="5"/>
        <v>0</v>
      </c>
      <c r="E23" s="149">
        <v>4</v>
      </c>
      <c r="F23" s="55">
        <f t="shared" si="6"/>
        <v>0.66769999999999996</v>
      </c>
      <c r="G23" s="54">
        <f t="shared" si="7"/>
        <v>0.33229999999999998</v>
      </c>
      <c r="H23" s="167">
        <f>'Unallocated Detail (R)'!D224</f>
        <v>0</v>
      </c>
      <c r="K23" s="23"/>
    </row>
    <row r="24" spans="1:11" ht="15.95" customHeight="1">
      <c r="A24" s="31" t="s">
        <v>372</v>
      </c>
      <c r="B24" s="59" t="s">
        <v>396</v>
      </c>
      <c r="C24" s="155">
        <f t="shared" si="4"/>
        <v>0</v>
      </c>
      <c r="D24" s="156">
        <f t="shared" si="5"/>
        <v>0</v>
      </c>
      <c r="E24" s="149">
        <v>4</v>
      </c>
      <c r="F24" s="55">
        <f t="shared" si="6"/>
        <v>0.66769999999999996</v>
      </c>
      <c r="G24" s="54">
        <f t="shared" si="7"/>
        <v>0.33229999999999998</v>
      </c>
      <c r="H24" s="167">
        <f>'Unallocated Detail (R)'!D225</f>
        <v>0</v>
      </c>
      <c r="K24" s="23"/>
    </row>
    <row r="25" spans="1:11" ht="15.95" customHeight="1">
      <c r="A25" s="31" t="s">
        <v>372</v>
      </c>
      <c r="B25" s="59" t="s">
        <v>395</v>
      </c>
      <c r="C25" s="155">
        <f t="shared" si="4"/>
        <v>0</v>
      </c>
      <c r="D25" s="156">
        <f t="shared" si="5"/>
        <v>0</v>
      </c>
      <c r="E25" s="149">
        <v>4</v>
      </c>
      <c r="F25" s="55">
        <f t="shared" si="6"/>
        <v>0.66769999999999996</v>
      </c>
      <c r="G25" s="54">
        <f t="shared" si="7"/>
        <v>0.33229999999999998</v>
      </c>
      <c r="H25" s="167">
        <f>'Unallocated Detail (R)'!D226</f>
        <v>0</v>
      </c>
      <c r="K25" s="23"/>
    </row>
    <row r="26" spans="1:11" ht="15.95" customHeight="1">
      <c r="A26" s="31" t="s">
        <v>372</v>
      </c>
      <c r="B26" s="59" t="s">
        <v>394</v>
      </c>
      <c r="C26" s="155">
        <f t="shared" si="4"/>
        <v>0</v>
      </c>
      <c r="D26" s="156">
        <f t="shared" si="5"/>
        <v>0</v>
      </c>
      <c r="E26" s="149">
        <v>3</v>
      </c>
      <c r="F26" s="55">
        <f t="shared" si="6"/>
        <v>0.60780000000000001</v>
      </c>
      <c r="G26" s="54">
        <f t="shared" si="7"/>
        <v>0.39219999999999999</v>
      </c>
      <c r="H26" s="167">
        <f>'Unallocated Detail (R)'!D227</f>
        <v>0</v>
      </c>
      <c r="K26" s="23"/>
    </row>
    <row r="27" spans="1:11" ht="15.95" customHeight="1">
      <c r="A27" s="31" t="s">
        <v>372</v>
      </c>
      <c r="B27" s="59" t="s">
        <v>393</v>
      </c>
      <c r="C27" s="155">
        <f t="shared" si="4"/>
        <v>0</v>
      </c>
      <c r="D27" s="156">
        <f t="shared" si="5"/>
        <v>0</v>
      </c>
      <c r="E27" s="149">
        <v>1</v>
      </c>
      <c r="F27" s="55">
        <f t="shared" si="6"/>
        <v>0.58099999999999996</v>
      </c>
      <c r="G27" s="54">
        <f t="shared" si="7"/>
        <v>0.41899999999999998</v>
      </c>
      <c r="H27" s="167">
        <f>'Unallocated Detail (R)'!D228</f>
        <v>0</v>
      </c>
      <c r="K27" s="23"/>
    </row>
    <row r="28" spans="1:11" ht="15.95" customHeight="1">
      <c r="A28" s="31" t="s">
        <v>372</v>
      </c>
      <c r="B28" s="59" t="s">
        <v>392</v>
      </c>
      <c r="C28" s="155">
        <f t="shared" si="4"/>
        <v>0</v>
      </c>
      <c r="D28" s="156">
        <f t="shared" si="5"/>
        <v>0</v>
      </c>
      <c r="E28" s="149">
        <v>5</v>
      </c>
      <c r="F28" s="55">
        <f t="shared" si="6"/>
        <v>0.67530000000000001</v>
      </c>
      <c r="G28" s="54">
        <f t="shared" si="7"/>
        <v>0.32469999999999999</v>
      </c>
      <c r="H28" s="167">
        <f>'Unallocated Detail (R)'!D229</f>
        <v>0</v>
      </c>
      <c r="K28" s="23"/>
    </row>
    <row r="29" spans="1:11" ht="15.95" customHeight="1">
      <c r="A29" s="31"/>
      <c r="B29" s="59" t="s">
        <v>391</v>
      </c>
      <c r="C29" s="155">
        <f t="shared" si="4"/>
        <v>0</v>
      </c>
      <c r="D29" s="156">
        <f t="shared" si="5"/>
        <v>0</v>
      </c>
      <c r="E29" s="149">
        <v>4</v>
      </c>
      <c r="F29" s="55">
        <f t="shared" si="6"/>
        <v>0.66769999999999996</v>
      </c>
      <c r="G29" s="54">
        <f t="shared" si="7"/>
        <v>0.33229999999999998</v>
      </c>
      <c r="H29" s="167">
        <f>'Unallocated Detail (R)'!D230</f>
        <v>0</v>
      </c>
      <c r="K29" s="23"/>
    </row>
    <row r="30" spans="1:11" ht="15.95" customHeight="1">
      <c r="A30" s="31" t="s">
        <v>372</v>
      </c>
      <c r="B30" s="59" t="s">
        <v>390</v>
      </c>
      <c r="C30" s="155">
        <f t="shared" si="4"/>
        <v>0</v>
      </c>
      <c r="D30" s="156">
        <f t="shared" si="5"/>
        <v>0</v>
      </c>
      <c r="E30" s="149">
        <v>4</v>
      </c>
      <c r="F30" s="55">
        <f t="shared" si="6"/>
        <v>0.66769999999999996</v>
      </c>
      <c r="G30" s="54">
        <f t="shared" si="7"/>
        <v>0.33229999999999998</v>
      </c>
      <c r="H30" s="167">
        <f>'Unallocated Detail (R)'!D231</f>
        <v>0</v>
      </c>
      <c r="K30" s="23"/>
    </row>
    <row r="31" spans="1:11" ht="15.95" customHeight="1">
      <c r="A31" s="31" t="s">
        <v>372</v>
      </c>
      <c r="B31" s="59" t="s">
        <v>389</v>
      </c>
      <c r="C31" s="155">
        <f t="shared" si="4"/>
        <v>0</v>
      </c>
      <c r="D31" s="156">
        <f t="shared" si="5"/>
        <v>0</v>
      </c>
      <c r="E31" s="149">
        <v>4</v>
      </c>
      <c r="F31" s="55">
        <f t="shared" si="6"/>
        <v>0.66769999999999996</v>
      </c>
      <c r="G31" s="54">
        <f t="shared" si="7"/>
        <v>0.33229999999999998</v>
      </c>
      <c r="H31" s="167">
        <f>'Unallocated Detail (R)'!D232</f>
        <v>0</v>
      </c>
      <c r="K31" s="23"/>
    </row>
    <row r="32" spans="1:11" ht="15.95" customHeight="1">
      <c r="A32" s="31" t="s">
        <v>372</v>
      </c>
      <c r="B32" s="59" t="s">
        <v>388</v>
      </c>
      <c r="C32" s="155">
        <f t="shared" si="4"/>
        <v>0</v>
      </c>
      <c r="D32" s="156">
        <f t="shared" si="5"/>
        <v>0</v>
      </c>
      <c r="E32" s="149">
        <v>4</v>
      </c>
      <c r="F32" s="55">
        <f t="shared" si="6"/>
        <v>0.66769999999999996</v>
      </c>
      <c r="G32" s="54">
        <f t="shared" si="7"/>
        <v>0.33229999999999998</v>
      </c>
      <c r="H32" s="167">
        <f>'Unallocated Detail (R)'!D233</f>
        <v>0</v>
      </c>
      <c r="K32" s="23"/>
    </row>
    <row r="33" spans="1:11" ht="15.95" customHeight="1">
      <c r="A33" s="31"/>
      <c r="B33" s="59" t="s">
        <v>387</v>
      </c>
      <c r="C33" s="155">
        <f t="shared" si="4"/>
        <v>0</v>
      </c>
      <c r="D33" s="156">
        <f t="shared" si="5"/>
        <v>0</v>
      </c>
      <c r="E33" s="149">
        <v>4</v>
      </c>
      <c r="F33" s="55">
        <f t="shared" si="6"/>
        <v>0.66769999999999996</v>
      </c>
      <c r="G33" s="54">
        <f t="shared" si="7"/>
        <v>0.33229999999999998</v>
      </c>
      <c r="H33" s="167">
        <f>'Unallocated Detail (R)'!D234</f>
        <v>0</v>
      </c>
      <c r="K33" s="23">
        <v>0</v>
      </c>
    </row>
    <row r="34" spans="1:11" ht="15.95" customHeight="1">
      <c r="A34" s="31"/>
      <c r="B34" s="59" t="s">
        <v>386</v>
      </c>
      <c r="C34" s="157">
        <f t="shared" si="4"/>
        <v>0</v>
      </c>
      <c r="D34" s="158">
        <f t="shared" si="5"/>
        <v>0</v>
      </c>
      <c r="E34" s="150">
        <v>4</v>
      </c>
      <c r="F34" s="52">
        <f t="shared" si="6"/>
        <v>0.66769999999999996</v>
      </c>
      <c r="G34" s="163">
        <f t="shared" si="7"/>
        <v>0.33229999999999998</v>
      </c>
      <c r="H34" s="168">
        <f>'Unallocated Detail (R)'!D235</f>
        <v>0</v>
      </c>
      <c r="J34" s="7">
        <f>+C35+D35-H35</f>
        <v>0</v>
      </c>
      <c r="K34" s="23"/>
    </row>
    <row r="35" spans="1:11" ht="15.95" customHeight="1">
      <c r="A35" s="31" t="s">
        <v>372</v>
      </c>
      <c r="B35" s="30" t="s">
        <v>371</v>
      </c>
      <c r="C35" s="155">
        <f>SUM(C22:C34)</f>
        <v>0</v>
      </c>
      <c r="D35" s="156">
        <f>SUM(D22:D34)</f>
        <v>0</v>
      </c>
      <c r="E35" s="149"/>
      <c r="F35" s="60"/>
      <c r="G35" s="37"/>
      <c r="H35" s="167">
        <f>SUM(H22:H34)</f>
        <v>0</v>
      </c>
      <c r="J35" s="7" t="e">
        <f>H35-#REF!</f>
        <v>#REF!</v>
      </c>
    </row>
    <row r="36" spans="1:11" ht="15.95" customHeight="1">
      <c r="A36" s="31" t="s">
        <v>385</v>
      </c>
      <c r="B36" s="30"/>
      <c r="C36" s="155"/>
      <c r="D36" s="156"/>
      <c r="E36" s="149"/>
      <c r="F36" s="49"/>
      <c r="G36" s="37"/>
      <c r="H36" s="169"/>
    </row>
    <row r="37" spans="1:11" ht="15.95" customHeight="1">
      <c r="A37" s="31"/>
      <c r="B37" s="59" t="s">
        <v>384</v>
      </c>
      <c r="C37" s="155">
        <f>$H37*F37</f>
        <v>0</v>
      </c>
      <c r="D37" s="156">
        <f>$H37*G37</f>
        <v>0</v>
      </c>
      <c r="E37" s="149">
        <v>4</v>
      </c>
      <c r="F37" s="55">
        <f>VLOOKUP($E37,$B$60:$G$66,5,FALSE)</f>
        <v>0.66769999999999996</v>
      </c>
      <c r="G37" s="54">
        <f>VLOOKUP($E37,$B$60:$G$66,6,FALSE)</f>
        <v>0.33229999999999998</v>
      </c>
      <c r="H37" s="167">
        <f>'Unallocated Detail (R)'!D241</f>
        <v>0</v>
      </c>
    </row>
    <row r="38" spans="1:11" ht="15.95" customHeight="1">
      <c r="A38" s="31"/>
      <c r="B38" s="53" t="s">
        <v>383</v>
      </c>
      <c r="C38" s="157">
        <f>$H38*F38</f>
        <v>0</v>
      </c>
      <c r="D38" s="158">
        <f>$H38*G38</f>
        <v>0</v>
      </c>
      <c r="E38" s="150">
        <v>4</v>
      </c>
      <c r="F38" s="52">
        <f>VLOOKUP($E38,$B$60:$G$66,5,FALSE)</f>
        <v>0.66769999999999996</v>
      </c>
      <c r="G38" s="163">
        <f>VLOOKUP($E38,$B$60:$G$66,6,FALSE)</f>
        <v>0.33229999999999998</v>
      </c>
      <c r="H38" s="168">
        <f>'Unallocated Detail (R)'!D242</f>
        <v>0</v>
      </c>
      <c r="J38" s="7">
        <f>+C39+D39-H39</f>
        <v>0</v>
      </c>
    </row>
    <row r="39" spans="1:11" ht="15.95" customHeight="1">
      <c r="A39" s="31"/>
      <c r="B39" s="30" t="s">
        <v>371</v>
      </c>
      <c r="C39" s="155">
        <f>SUM(C37:C38)</f>
        <v>0</v>
      </c>
      <c r="D39" s="156">
        <f>SUM(D37:D38)</f>
        <v>0</v>
      </c>
      <c r="E39" s="149"/>
      <c r="F39" s="49"/>
      <c r="G39" s="37"/>
      <c r="H39" s="170">
        <f>SUM(H37:H38)</f>
        <v>0</v>
      </c>
      <c r="J39" s="7" t="e">
        <f>H39-#REF!</f>
        <v>#REF!</v>
      </c>
    </row>
    <row r="40" spans="1:11" ht="15.95" customHeight="1">
      <c r="A40" s="31" t="s">
        <v>19</v>
      </c>
      <c r="B40" s="59"/>
      <c r="C40" s="155"/>
      <c r="D40" s="156"/>
      <c r="E40" s="149"/>
      <c r="F40" s="49"/>
      <c r="G40" s="37"/>
      <c r="H40" s="167"/>
    </row>
    <row r="41" spans="1:11" ht="15.95" customHeight="1">
      <c r="A41" s="31"/>
      <c r="B41" s="59" t="s">
        <v>382</v>
      </c>
      <c r="C41" s="155">
        <f t="shared" ref="C41:D43" si="8">$H41*F41</f>
        <v>0</v>
      </c>
      <c r="D41" s="156">
        <f t="shared" si="8"/>
        <v>0</v>
      </c>
      <c r="E41" s="149">
        <v>4</v>
      </c>
      <c r="F41" s="55">
        <f>VLOOKUP($E41,$B$60:$G$66,5,FALSE)</f>
        <v>0.66769999999999996</v>
      </c>
      <c r="G41" s="54">
        <f>VLOOKUP($E41,$B$60:$G$66,6,FALSE)</f>
        <v>0.33229999999999998</v>
      </c>
      <c r="H41" s="167">
        <f>'Unallocated Detail (R)'!D245</f>
        <v>0</v>
      </c>
    </row>
    <row r="42" spans="1:11" ht="15.95" customHeight="1">
      <c r="A42" s="31"/>
      <c r="B42" s="59" t="s">
        <v>381</v>
      </c>
      <c r="C42" s="155">
        <f t="shared" si="8"/>
        <v>0</v>
      </c>
      <c r="D42" s="156">
        <f t="shared" si="8"/>
        <v>0</v>
      </c>
      <c r="E42" s="149">
        <v>4</v>
      </c>
      <c r="F42" s="55">
        <f>VLOOKUP($E42,$B$60:$G$66,5,FALSE)</f>
        <v>0.66769999999999996</v>
      </c>
      <c r="G42" s="54">
        <f>VLOOKUP($E42,$B$60:$G$66,6,FALSE)</f>
        <v>0.33229999999999998</v>
      </c>
      <c r="H42" s="167">
        <f>'Unallocated Detail (R)'!D246</f>
        <v>0</v>
      </c>
    </row>
    <row r="43" spans="1:11" ht="15.95" customHeight="1">
      <c r="A43" s="31"/>
      <c r="B43" s="53" t="s">
        <v>380</v>
      </c>
      <c r="C43" s="157">
        <f t="shared" si="8"/>
        <v>0</v>
      </c>
      <c r="D43" s="158">
        <f t="shared" si="8"/>
        <v>0</v>
      </c>
      <c r="E43" s="150">
        <v>4</v>
      </c>
      <c r="F43" s="52">
        <f>VLOOKUP($E43,$B$60:$G$66,5,FALSE)</f>
        <v>0.66769999999999996</v>
      </c>
      <c r="G43" s="163">
        <f>VLOOKUP($E43,$B$60:$G$66,6,FALSE)</f>
        <v>0.33229999999999998</v>
      </c>
      <c r="H43" s="167">
        <f>'Unallocated Detail (R)'!D247</f>
        <v>0</v>
      </c>
      <c r="J43" s="7">
        <f>+C44+D44-H44</f>
        <v>0</v>
      </c>
    </row>
    <row r="44" spans="1:11" ht="15.95" customHeight="1">
      <c r="A44" s="31" t="s">
        <v>372</v>
      </c>
      <c r="B44" s="30" t="s">
        <v>371</v>
      </c>
      <c r="C44" s="155">
        <f>SUM(C41:C43)</f>
        <v>0</v>
      </c>
      <c r="D44" s="156">
        <f>SUM(D41:D43)</f>
        <v>0</v>
      </c>
      <c r="E44" s="149"/>
      <c r="F44" s="49"/>
      <c r="G44" s="37"/>
      <c r="H44" s="170">
        <f>SUM(H41:H43)</f>
        <v>0</v>
      </c>
      <c r="J44" s="7" t="e">
        <f>H44-#REF!</f>
        <v>#REF!</v>
      </c>
    </row>
    <row r="45" spans="1:11" ht="15.95" customHeight="1">
      <c r="A45" s="31" t="s">
        <v>379</v>
      </c>
      <c r="B45" s="30"/>
      <c r="C45" s="155"/>
      <c r="D45" s="156"/>
      <c r="E45" s="149"/>
      <c r="F45" s="49"/>
      <c r="G45" s="37"/>
      <c r="H45" s="167"/>
    </row>
    <row r="46" spans="1:11" ht="15.95" customHeight="1">
      <c r="A46" s="31"/>
      <c r="B46" s="53" t="s">
        <v>378</v>
      </c>
      <c r="C46" s="157">
        <f>$H46*F46</f>
        <v>0</v>
      </c>
      <c r="D46" s="158">
        <f>$H46*G46</f>
        <v>0</v>
      </c>
      <c r="E46" s="150">
        <v>4</v>
      </c>
      <c r="F46" s="52">
        <f>VLOOKUP($E46,$B$60:$G$66,5,FALSE)</f>
        <v>0.66769999999999996</v>
      </c>
      <c r="G46" s="163">
        <f>VLOOKUP($E46,$B$60:$G$66,6,FALSE)</f>
        <v>0.33229999999999998</v>
      </c>
      <c r="H46" s="168">
        <f>'Unallocated Detail (R)'!D267</f>
        <v>0</v>
      </c>
      <c r="J46" s="7">
        <f>+C47+D47-H47</f>
        <v>0</v>
      </c>
    </row>
    <row r="47" spans="1:11" ht="15.95" customHeight="1">
      <c r="A47" s="31" t="s">
        <v>372</v>
      </c>
      <c r="B47" s="30" t="s">
        <v>371</v>
      </c>
      <c r="C47" s="155">
        <f>C46</f>
        <v>0</v>
      </c>
      <c r="D47" s="156">
        <f>D46</f>
        <v>0</v>
      </c>
      <c r="E47" s="149"/>
      <c r="F47" s="49"/>
      <c r="G47" s="37"/>
      <c r="H47" s="167">
        <f>H46</f>
        <v>0</v>
      </c>
      <c r="J47" s="7" t="e">
        <f>H47-#REF!</f>
        <v>#REF!</v>
      </c>
    </row>
    <row r="48" spans="1:11" ht="15.95" customHeight="1">
      <c r="A48" s="31"/>
      <c r="B48" s="30"/>
      <c r="C48" s="155"/>
      <c r="D48" s="156"/>
      <c r="E48" s="149"/>
      <c r="F48" s="49"/>
      <c r="G48" s="37"/>
      <c r="H48" s="167"/>
    </row>
    <row r="49" spans="1:10" ht="15.95" customHeight="1">
      <c r="A49" s="56" t="s">
        <v>377</v>
      </c>
      <c r="B49" s="30"/>
      <c r="C49" s="155"/>
      <c r="D49" s="156"/>
      <c r="E49" s="50"/>
      <c r="F49" s="58"/>
      <c r="G49" s="31"/>
      <c r="H49" s="167"/>
    </row>
    <row r="50" spans="1:10" ht="15.95" customHeight="1">
      <c r="A50" s="56"/>
      <c r="B50" s="53" t="s">
        <v>376</v>
      </c>
      <c r="C50" s="157">
        <v>0</v>
      </c>
      <c r="D50" s="158">
        <v>0</v>
      </c>
      <c r="E50" s="150">
        <v>4</v>
      </c>
      <c r="F50" s="52">
        <f>VLOOKUP($E50,$B$60:$G$66,5,FALSE)</f>
        <v>0.66769999999999996</v>
      </c>
      <c r="G50" s="163">
        <f>VLOOKUP($E50,$B$60:$G$66,6,FALSE)</f>
        <v>0.33229999999999998</v>
      </c>
      <c r="H50" s="168">
        <v>0</v>
      </c>
      <c r="J50" s="7">
        <f>+C51+D51-H51</f>
        <v>0</v>
      </c>
    </row>
    <row r="51" spans="1:10" ht="15.95" customHeight="1">
      <c r="A51" s="56"/>
      <c r="B51" s="30" t="s">
        <v>371</v>
      </c>
      <c r="C51" s="155">
        <f>SUM(C50)</f>
        <v>0</v>
      </c>
      <c r="D51" s="156">
        <f>SUM(D50)</f>
        <v>0</v>
      </c>
      <c r="E51" s="149"/>
      <c r="F51" s="57"/>
      <c r="G51" s="164"/>
      <c r="H51" s="167">
        <f>SUM(H50)</f>
        <v>0</v>
      </c>
    </row>
    <row r="52" spans="1:10" ht="15.95" customHeight="1">
      <c r="A52" s="56"/>
      <c r="B52" s="30"/>
      <c r="C52" s="155"/>
      <c r="D52" s="156"/>
      <c r="E52" s="149"/>
      <c r="F52" s="49"/>
      <c r="G52" s="37"/>
      <c r="H52" s="167"/>
    </row>
    <row r="53" spans="1:10" ht="15.95" customHeight="1">
      <c r="A53" s="31" t="s">
        <v>375</v>
      </c>
      <c r="B53" s="30"/>
      <c r="C53" s="155"/>
      <c r="D53" s="156"/>
      <c r="E53" s="149"/>
      <c r="F53" s="49"/>
      <c r="G53" s="37"/>
      <c r="H53" s="167"/>
    </row>
    <row r="54" spans="1:10" ht="15.95" customHeight="1">
      <c r="A54" s="31"/>
      <c r="B54" s="53" t="s">
        <v>374</v>
      </c>
      <c r="C54" s="155">
        <f>$H54*F54</f>
        <v>0</v>
      </c>
      <c r="D54" s="156">
        <f>$H54*G54</f>
        <v>0</v>
      </c>
      <c r="E54" s="149">
        <v>4</v>
      </c>
      <c r="F54" s="55">
        <f>VLOOKUP($E54,$B$60:$G$66,5,FALSE)</f>
        <v>0.66769999999999996</v>
      </c>
      <c r="G54" s="54">
        <f>VLOOKUP($E54,$B$60:$G$66,6,FALSE)</f>
        <v>0.33229999999999998</v>
      </c>
      <c r="H54" s="167">
        <v>0</v>
      </c>
    </row>
    <row r="55" spans="1:10" ht="15.95" customHeight="1">
      <c r="A55" s="31"/>
      <c r="B55" s="53" t="s">
        <v>373</v>
      </c>
      <c r="C55" s="157">
        <f>$H55*F55</f>
        <v>0</v>
      </c>
      <c r="D55" s="158">
        <f>$H55*G55</f>
        <v>0</v>
      </c>
      <c r="E55" s="151">
        <v>4</v>
      </c>
      <c r="F55" s="52">
        <f>VLOOKUP($E55,$B$60:$G$66,5,FALSE)</f>
        <v>0.66769999999999996</v>
      </c>
      <c r="G55" s="163">
        <f>VLOOKUP($E55,$B$60:$G$66,6,FALSE)</f>
        <v>0.33229999999999998</v>
      </c>
      <c r="H55" s="168">
        <v>0</v>
      </c>
      <c r="J55" s="7">
        <f>+C56+D56-H56</f>
        <v>0</v>
      </c>
    </row>
    <row r="56" spans="1:10" ht="15.95" customHeight="1">
      <c r="A56" s="29" t="s">
        <v>372</v>
      </c>
      <c r="B56" s="148" t="s">
        <v>371</v>
      </c>
      <c r="C56" s="157">
        <f>SUM(C54:C55)</f>
        <v>0</v>
      </c>
      <c r="D56" s="158">
        <f>SUM(D54:D55)</f>
        <v>0</v>
      </c>
      <c r="E56" s="150"/>
      <c r="F56" s="51"/>
      <c r="G56" s="33"/>
      <c r="H56" s="168">
        <f>SUM(H54:H55)</f>
        <v>0</v>
      </c>
      <c r="J56" s="7">
        <v>0</v>
      </c>
    </row>
    <row r="57" spans="1:10" ht="15.95" customHeight="1">
      <c r="A57" s="31"/>
      <c r="B57" s="30"/>
      <c r="C57" s="159"/>
      <c r="D57" s="160"/>
      <c r="E57" s="6"/>
      <c r="F57" s="49"/>
      <c r="G57" s="37"/>
      <c r="H57" s="169"/>
    </row>
    <row r="58" spans="1:10" ht="15.95" customHeight="1" thickBot="1">
      <c r="A58" s="29" t="s">
        <v>370</v>
      </c>
      <c r="B58" s="148"/>
      <c r="C58" s="161">
        <f>C11+C20+C35+C39+C44+C47+C51+C56</f>
        <v>0</v>
      </c>
      <c r="D58" s="162">
        <f>D11+D20+D35+D39+D44+D47+D51+D56</f>
        <v>0</v>
      </c>
      <c r="E58" s="152"/>
      <c r="F58" s="48"/>
      <c r="G58" s="165"/>
      <c r="H58" s="171">
        <f>H11+H20+H35+H39+H44+H47+H51+H56</f>
        <v>0</v>
      </c>
    </row>
    <row r="59" spans="1:10" ht="15.95" customHeight="1" thickTop="1">
      <c r="C59" s="47"/>
      <c r="D59" s="47"/>
      <c r="E59" s="47"/>
      <c r="F59" s="47"/>
      <c r="G59" s="47"/>
      <c r="H59" s="47"/>
    </row>
    <row r="60" spans="1:10" ht="15.95" customHeight="1">
      <c r="A60" s="46"/>
      <c r="B60" s="45" t="s">
        <v>369</v>
      </c>
      <c r="C60" s="44"/>
      <c r="D60" s="44"/>
      <c r="E60" s="44"/>
      <c r="F60" s="43" t="s">
        <v>42</v>
      </c>
      <c r="G60" s="43" t="s">
        <v>41</v>
      </c>
      <c r="H60" s="42"/>
    </row>
    <row r="61" spans="1:10" ht="15.95" customHeight="1">
      <c r="A61" s="31"/>
      <c r="B61" s="39">
        <v>1</v>
      </c>
      <c r="C61" s="38" t="s">
        <v>368</v>
      </c>
      <c r="D61" s="15"/>
      <c r="E61" s="15"/>
      <c r="F61" s="41">
        <v>0.58099999999999996</v>
      </c>
      <c r="G61" s="40">
        <v>0.41899999999999998</v>
      </c>
      <c r="H61" s="36">
        <f>SUM(F61:G61)</f>
        <v>1</v>
      </c>
    </row>
    <row r="62" spans="1:10" ht="15.95" customHeight="1">
      <c r="A62" s="31"/>
      <c r="B62" s="39">
        <v>2</v>
      </c>
      <c r="C62" s="38" t="s">
        <v>367</v>
      </c>
      <c r="D62" s="15"/>
      <c r="E62" s="15"/>
      <c r="F62" s="37">
        <v>0.62770000000000004</v>
      </c>
      <c r="G62" s="36">
        <v>0.37230000000000002</v>
      </c>
      <c r="H62" s="36">
        <f>SUM(F62:G62)</f>
        <v>1</v>
      </c>
    </row>
    <row r="63" spans="1:10" ht="15.95" customHeight="1">
      <c r="A63" s="31"/>
      <c r="B63" s="39">
        <v>3</v>
      </c>
      <c r="C63" s="15" t="s">
        <v>366</v>
      </c>
      <c r="D63" s="15"/>
      <c r="E63" s="15"/>
      <c r="F63" s="37">
        <v>0.60780000000000001</v>
      </c>
      <c r="G63" s="36">
        <v>0.39219999999999999</v>
      </c>
      <c r="H63" s="36">
        <f>SUM(F63:G63)</f>
        <v>1</v>
      </c>
    </row>
    <row r="64" spans="1:10" ht="15.95" customHeight="1">
      <c r="A64" s="31"/>
      <c r="B64" s="39">
        <v>4</v>
      </c>
      <c r="C64" s="38" t="s">
        <v>365</v>
      </c>
      <c r="D64" s="15"/>
      <c r="E64" s="15"/>
      <c r="F64" s="37">
        <v>0.66769999999999996</v>
      </c>
      <c r="G64" s="36">
        <v>0.33229999999999998</v>
      </c>
      <c r="H64" s="36">
        <f>SUM(F64:G64)</f>
        <v>1</v>
      </c>
    </row>
    <row r="65" spans="1:8" ht="15.95" customHeight="1">
      <c r="A65" s="29"/>
      <c r="B65" s="35">
        <v>5</v>
      </c>
      <c r="C65" s="34" t="s">
        <v>364</v>
      </c>
      <c r="D65" s="5"/>
      <c r="E65" s="5"/>
      <c r="F65" s="33">
        <v>0.67530000000000001</v>
      </c>
      <c r="G65" s="32">
        <v>0.32469999999999999</v>
      </c>
      <c r="H65" s="32">
        <f>SUM(F65:G65)</f>
        <v>1</v>
      </c>
    </row>
    <row r="66" spans="1:8" ht="12" customHeight="1"/>
    <row r="67" spans="1:8" ht="15.95" customHeight="1">
      <c r="D67" s="28"/>
    </row>
    <row r="68" spans="1:8">
      <c r="H68" s="26"/>
    </row>
    <row r="69" spans="1:8" ht="15.95" customHeight="1">
      <c r="A69" s="27"/>
      <c r="C69" s="25"/>
      <c r="D69" s="25"/>
      <c r="E69" s="25"/>
      <c r="F69" s="25"/>
      <c r="G69" s="25"/>
      <c r="H69" s="26"/>
    </row>
    <row r="70" spans="1:8" ht="15.95" customHeight="1">
      <c r="C70" s="25"/>
      <c r="D70" s="25"/>
      <c r="E70" s="25"/>
      <c r="F70" s="25"/>
      <c r="G70" s="25"/>
      <c r="H70" s="25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59" orientation="portrait" r:id="rId1"/>
  <headerFooter>
    <oddHeader xml:space="preserve">&amp;RRedacted Version
</oddHeader>
    <oddFooter>&amp;R&amp;"Arial,Regular"&amp;9&amp;A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CEB66318A9D04C9C9F6C2D2D19C35E" ma:contentTypeVersion="76" ma:contentTypeDescription="" ma:contentTypeScope="" ma:versionID="a92b4ca54be473f979db6117651c12b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5796F47-2E8A-4EA3-9D78-541DC1DB20F2}"/>
</file>

<file path=customXml/itemProps2.xml><?xml version="1.0" encoding="utf-8"?>
<ds:datastoreItem xmlns:ds="http://schemas.openxmlformats.org/officeDocument/2006/customXml" ds:itemID="{3095491E-636A-44E5-AF66-7664EBA754BD}"/>
</file>

<file path=customXml/itemProps3.xml><?xml version="1.0" encoding="utf-8"?>
<ds:datastoreItem xmlns:ds="http://schemas.openxmlformats.org/officeDocument/2006/customXml" ds:itemID="{58C49581-E51D-4F95-87EE-BBA4CFAEA368}"/>
</file>

<file path=customXml/itemProps4.xml><?xml version="1.0" encoding="utf-8"?>
<ds:datastoreItem xmlns:ds="http://schemas.openxmlformats.org/officeDocument/2006/customXml" ds:itemID="{2DF39B79-5479-430F-AAAC-7A74268AB1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REDACTED VERSION</vt:lpstr>
      <vt:lpstr>Allocated (R)</vt:lpstr>
      <vt:lpstr>Unallocated Summary (R)</vt:lpstr>
      <vt:lpstr>Unallocated Detail (R)</vt:lpstr>
      <vt:lpstr>Common by Acct (R)</vt:lpstr>
      <vt:lpstr>'REDACTED VERSION'!Print_Area</vt:lpstr>
      <vt:lpstr>'Unallocated Detail (R)'!Print_Titles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cp:lastPrinted>2018-02-14T23:27:08Z</cp:lastPrinted>
  <dcterms:created xsi:type="dcterms:W3CDTF">2017-11-21T21:36:26Z</dcterms:created>
  <dcterms:modified xsi:type="dcterms:W3CDTF">2018-02-15T17:30:40Z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0x0101006E56B4D1795A2E4DB2F0B01679ED314A007BCEB66318A9D04C9C9F6C2D2D19C35E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