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285" yWindow="510" windowWidth="22695" windowHeight="10200"/>
  </bookViews>
  <sheets>
    <sheet name="REDACTED VERSION" sheetId="13" r:id="rId1"/>
    <sheet name="Allocated (R)" sheetId="2" r:id="rId2"/>
    <sheet name="Unallocated Summary (R)" sheetId="3" r:id="rId3"/>
    <sheet name="Unallocated Detail (R)" sheetId="11" r:id="rId4"/>
    <sheet name="Common by Acct (R)" sheetId="5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Area" localSheetId="0">'REDACTED VERSION'!$A$1:$J$51</definedName>
    <definedName name="_xlnm.Print_Titles" localSheetId="3">'Unallocated Detail (R)'!$1:$4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B13" i="2" l="1"/>
  <c r="C323" i="11" l="1"/>
  <c r="D323" i="11"/>
  <c r="E323" i="11"/>
  <c r="F323" i="11"/>
  <c r="G323" i="11"/>
  <c r="H323" i="11"/>
  <c r="I323" i="11"/>
  <c r="B323" i="11"/>
  <c r="I318" i="11"/>
  <c r="I317" i="11"/>
  <c r="I315" i="11"/>
  <c r="I313" i="11"/>
  <c r="I312" i="11"/>
  <c r="I311" i="11"/>
  <c r="I306" i="11"/>
  <c r="I305" i="11"/>
  <c r="I302" i="11"/>
  <c r="I301" i="11"/>
  <c r="I298" i="11"/>
  <c r="I297" i="11"/>
  <c r="I294" i="11"/>
  <c r="I293" i="11"/>
  <c r="I290" i="11"/>
  <c r="I289" i="11"/>
  <c r="I286" i="11"/>
  <c r="I285" i="11"/>
  <c r="H308" i="11"/>
  <c r="G308" i="11"/>
  <c r="I276" i="11"/>
  <c r="H278" i="11"/>
  <c r="H272" i="11"/>
  <c r="I272" i="11" s="1"/>
  <c r="G272" i="11"/>
  <c r="H271" i="11"/>
  <c r="G271" i="11"/>
  <c r="I271" i="11" s="1"/>
  <c r="H270" i="11"/>
  <c r="G270" i="11"/>
  <c r="H268" i="11"/>
  <c r="G268" i="11"/>
  <c r="H262" i="11"/>
  <c r="G262" i="11"/>
  <c r="H261" i="11"/>
  <c r="G261" i="11"/>
  <c r="G263" i="11" s="1"/>
  <c r="I258" i="11"/>
  <c r="I257" i="11"/>
  <c r="I254" i="11"/>
  <c r="H259" i="11"/>
  <c r="H250" i="11"/>
  <c r="G250" i="11"/>
  <c r="H248" i="11"/>
  <c r="I246" i="11"/>
  <c r="G248" i="11"/>
  <c r="I241" i="11"/>
  <c r="I235" i="11"/>
  <c r="I233" i="11"/>
  <c r="I232" i="11"/>
  <c r="I230" i="11"/>
  <c r="I229" i="11"/>
  <c r="I228" i="11"/>
  <c r="I227" i="11"/>
  <c r="I225" i="11"/>
  <c r="I224" i="11"/>
  <c r="H220" i="11"/>
  <c r="G220" i="11"/>
  <c r="G221" i="11" s="1"/>
  <c r="I217" i="11"/>
  <c r="I215" i="11"/>
  <c r="I214" i="11"/>
  <c r="I213" i="11"/>
  <c r="I212" i="11"/>
  <c r="I205" i="11"/>
  <c r="C319" i="11"/>
  <c r="D319" i="11"/>
  <c r="E319" i="11"/>
  <c r="F319" i="11"/>
  <c r="G319" i="11"/>
  <c r="H319" i="11"/>
  <c r="H325" i="11" s="1"/>
  <c r="B319" i="11"/>
  <c r="I316" i="11"/>
  <c r="I314" i="11"/>
  <c r="I310" i="11"/>
  <c r="C308" i="11"/>
  <c r="D308" i="11"/>
  <c r="E308" i="11"/>
  <c r="E325" i="11" s="1"/>
  <c r="F308" i="11"/>
  <c r="F325" i="11" s="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77" i="11"/>
  <c r="I270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B268" i="11"/>
  <c r="C259" i="11"/>
  <c r="D259" i="11"/>
  <c r="D264" i="11" s="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50" i="11"/>
  <c r="I251" i="11" s="1"/>
  <c r="I247" i="11"/>
  <c r="I245" i="11"/>
  <c r="I242" i="11"/>
  <c r="C236" i="11"/>
  <c r="D236" i="11"/>
  <c r="E236" i="11"/>
  <c r="F236" i="11"/>
  <c r="H236" i="11"/>
  <c r="B236" i="11"/>
  <c r="I234" i="11"/>
  <c r="I231" i="11"/>
  <c r="I226" i="11"/>
  <c r="I223" i="11"/>
  <c r="C221" i="11"/>
  <c r="D221" i="11"/>
  <c r="E221" i="11"/>
  <c r="F221" i="11"/>
  <c r="B221" i="11"/>
  <c r="C218" i="11"/>
  <c r="D218" i="11"/>
  <c r="E218" i="11"/>
  <c r="F218" i="11"/>
  <c r="H218" i="11"/>
  <c r="B218" i="11"/>
  <c r="I216" i="11"/>
  <c r="I243" i="11" l="1"/>
  <c r="D325" i="11"/>
  <c r="H263" i="11"/>
  <c r="C325" i="11"/>
  <c r="I319" i="11"/>
  <c r="G325" i="11"/>
  <c r="I284" i="11"/>
  <c r="I308" i="11" s="1"/>
  <c r="H273" i="11"/>
  <c r="F264" i="11"/>
  <c r="E264" i="11"/>
  <c r="G259" i="11"/>
  <c r="C264" i="11"/>
  <c r="B264" i="11"/>
  <c r="I248" i="11"/>
  <c r="I220" i="11"/>
  <c r="I221" i="11" s="1"/>
  <c r="G218" i="11"/>
  <c r="G278" i="11"/>
  <c r="I275" i="11"/>
  <c r="I278" i="11" s="1"/>
  <c r="I273" i="11"/>
  <c r="I263" i="11"/>
  <c r="I262" i="11"/>
  <c r="I253" i="11"/>
  <c r="I259" i="11" s="1"/>
  <c r="H264" i="11"/>
  <c r="G243" i="11"/>
  <c r="I236" i="11"/>
  <c r="G236" i="11"/>
  <c r="H221" i="11"/>
  <c r="I211" i="11"/>
  <c r="I218" i="11" s="1"/>
  <c r="I325" i="11" l="1"/>
  <c r="G264" i="11"/>
  <c r="I264" i="11"/>
  <c r="I208" i="1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D134" i="11"/>
  <c r="E134" i="11"/>
  <c r="E237" i="11" s="1"/>
  <c r="F134" i="11"/>
  <c r="G134" i="11"/>
  <c r="H134" i="11"/>
  <c r="B134" i="11"/>
  <c r="B237" i="11" s="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D60" i="11" s="1"/>
  <c r="E44" i="11"/>
  <c r="E60" i="11" s="1"/>
  <c r="F44" i="11"/>
  <c r="G44" i="11"/>
  <c r="H44" i="11"/>
  <c r="I44" i="11"/>
  <c r="B44" i="1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B23" i="11"/>
  <c r="I22" i="11"/>
  <c r="I21" i="11"/>
  <c r="I18" i="11"/>
  <c r="I19" i="11" s="1"/>
  <c r="C19" i="11"/>
  <c r="D19" i="11"/>
  <c r="E19" i="11"/>
  <c r="F19" i="11"/>
  <c r="G19" i="11"/>
  <c r="H19" i="11"/>
  <c r="B19" i="11"/>
  <c r="I15" i="11"/>
  <c r="I14" i="11"/>
  <c r="I13" i="11"/>
  <c r="I12" i="11"/>
  <c r="I11" i="11"/>
  <c r="I202" i="11" l="1"/>
  <c r="I37" i="11"/>
  <c r="I53" i="11"/>
  <c r="H60" i="11"/>
  <c r="C60" i="11"/>
  <c r="I23" i="11"/>
  <c r="F60" i="11"/>
  <c r="D237" i="11"/>
  <c r="C237" i="11"/>
  <c r="F237" i="11"/>
  <c r="I134" i="11"/>
  <c r="H237" i="11"/>
  <c r="G237" i="11"/>
  <c r="G60" i="11"/>
  <c r="I60" i="11"/>
  <c r="B60" i="11"/>
  <c r="I209" i="11"/>
  <c r="I237" i="11" l="1"/>
  <c r="H16" i="11"/>
  <c r="H38" i="11" s="1"/>
  <c r="H62" i="11" s="1"/>
  <c r="H280" i="11" s="1"/>
  <c r="H327" i="11" s="1"/>
  <c r="G16" i="1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G7" i="5"/>
  <c r="D7" i="5" s="1"/>
  <c r="F8" i="5"/>
  <c r="G8" i="5"/>
  <c r="D8" i="5" s="1"/>
  <c r="F9" i="5"/>
  <c r="G9" i="5"/>
  <c r="D9" i="5" s="1"/>
  <c r="F10" i="5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B40" i="3"/>
  <c r="B48" i="3" s="1"/>
  <c r="D41" i="2"/>
  <c r="J10" i="5"/>
  <c r="C58" i="5"/>
  <c r="E48" i="3"/>
  <c r="F40" i="3" l="1"/>
  <c r="F48" i="3" s="1"/>
</calcChain>
</file>

<file path=xl/sharedStrings.xml><?xml version="1.0" encoding="utf-8"?>
<sst xmlns="http://schemas.openxmlformats.org/spreadsheetml/2006/main" count="500" uniqueCount="421">
  <si>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</si>
  <si>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</si>
  <si>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</si>
  <si>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</si>
  <si>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</si>
  <si>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</si>
  <si>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</si>
  <si>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</si>
  <si>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</si>
  <si>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</si>
  <si>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</si>
  <si>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</si>
  <si>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</si>
  <si>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</si>
  <si>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</si>
  <si>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</si>
  <si>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</si>
  <si>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</si>
  <si>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</si>
  <si>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</si>
  <si>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</si>
  <si>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</si>
  <si>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</si>
  <si>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</si>
  <si>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</si>
  <si>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</si>
  <si>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</si>
  <si>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</si>
  <si>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</si>
  <si>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</si>
  <si>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</si>
  <si>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</si>
  <si>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</si>
  <si>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</si>
  <si>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</si>
  <si>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</si>
  <si>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</si>
  <si>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</si>
  <si>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</si>
  <si>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</si>
  <si>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</si>
  <si>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</si>
  <si>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</si>
  <si>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</si>
  <si>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</si>
  <si>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</si>
  <si>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</si>
  <si>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</si>
  <si>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</si>
  <si>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</si>
  <si>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</si>
  <si>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</si>
  <si>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</si>
  <si>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</si>
  <si>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</si>
  <si>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</si>
  <si>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</si>
  <si>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</si>
  <si>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</si>
  <si>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</si>
  <si>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</si>
  <si>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</si>
  <si>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</si>
  <si>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</si>
  <si>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</si>
  <si>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</si>
  <si>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</si>
  <si>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</si>
  <si>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</si>
  <si>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</si>
  <si>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</si>
  <si>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</si>
  <si>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</si>
  <si>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</si>
  <si>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</si>
  <si>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</si>
  <si>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</si>
  <si>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</si>
  <si>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</si>
  <si>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</si>
  <si>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</si>
  <si>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</si>
  <si>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</si>
  <si>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</si>
  <si>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</si>
  <si>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</si>
  <si>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</si>
  <si>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</si>
  <si>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</si>
  <si>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</si>
  <si>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</si>
  <si>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</si>
  <si>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</si>
  <si>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</si>
  <si>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</si>
  <si>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</si>
  <si>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</si>
  <si>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</si>
  <si>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</si>
  <si>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</si>
  <si>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</si>
  <si>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</si>
  <si>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</si>
  <si>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</si>
  <si>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</si>
  <si>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</si>
  <si>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</si>
  <si>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</si>
  <si>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</si>
  <si>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</si>
  <si>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</si>
  <si>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</si>
  <si>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</si>
  <si>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</si>
  <si>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</si>
  <si>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</si>
  <si>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</si>
  <si>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</si>
  <si>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</si>
  <si>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</si>
  <si>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</si>
  <si>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</si>
  <si>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</si>
  <si>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</si>
  <si>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</si>
  <si>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</si>
  <si>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</si>
  <si>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</si>
  <si>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</si>
  <si>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</si>
  <si>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</si>
  <si>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</si>
  <si>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</si>
  <si>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</si>
  <si>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</si>
  <si>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</si>
  <si>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</si>
  <si>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</si>
  <si>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</si>
  <si>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</si>
  <si>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</si>
  <si>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</si>
  <si>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</si>
  <si>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</si>
  <si>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</si>
  <si>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</si>
  <si>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</si>
  <si>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</si>
  <si>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</si>
  <si>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</si>
  <si>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</si>
  <si>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</si>
  <si>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</si>
  <si>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</si>
  <si>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</si>
  <si>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</si>
  <si>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</si>
  <si>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</si>
  <si>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</si>
  <si>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</si>
  <si>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</si>
  <si>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</si>
  <si>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</si>
  <si>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</si>
  <si>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</si>
  <si>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</si>
  <si>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</si>
  <si>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</si>
  <si>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</si>
  <si>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</si>
  <si>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</si>
  <si>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</si>
  <si>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</si>
  <si>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</si>
  <si>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</si>
  <si>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</si>
  <si>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</si>
  <si>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</si>
  <si>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</si>
  <si>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</si>
  <si>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</si>
  <si>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</si>
  <si>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</si>
  <si>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</si>
  <si>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</si>
  <si>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</si>
  <si>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</si>
  <si>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</si>
  <si>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</si>
  <si>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</si>
  <si>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</si>
  <si>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</si>
  <si>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</si>
  <si>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</si>
  <si>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</si>
  <si>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</si>
  <si>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</si>
  <si>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</si>
  <si>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</si>
  <si>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</si>
  <si>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</si>
  <si>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</si>
  <si>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</si>
  <si>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</si>
  <si>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</si>
  <si>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</si>
  <si>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</si>
  <si>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</si>
  <si>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</si>
  <si>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</si>
  <si>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</si>
  <si>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</si>
  <si>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</si>
  <si>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</si>
  <si>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</si>
  <si>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</si>
  <si>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</si>
  <si>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</si>
  <si>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</si>
  <si>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</si>
  <si>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</si>
  <si>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</si>
  <si>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</si>
  <si>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</si>
  <si>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</si>
  <si>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</si>
  <si>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</si>
  <si>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</si>
  <si>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</si>
  <si>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</si>
  <si>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</si>
  <si>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</si>
  <si>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</si>
  <si>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</si>
  <si>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</si>
  <si>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</si>
  <si>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</si>
  <si>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</si>
  <si>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</si>
  <si>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</si>
  <si>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</si>
  <si>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</si>
  <si>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</si>
  <si>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</si>
  <si>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</si>
  <si>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</si>
  <si>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</si>
  <si>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</si>
  <si>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</si>
  <si>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</si>
  <si>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</si>
  <si>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</si>
  <si>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</si>
  <si>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</si>
  <si>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</si>
  <si>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</si>
  <si>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</si>
  <si>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</si>
  <si>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</si>
  <si>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</si>
  <si>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</si>
  <si>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</si>
  <si>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</si>
  <si>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</si>
  <si>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</si>
  <si>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</si>
  <si>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</si>
  <si>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</si>
  <si>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</si>
  <si>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</si>
  <si>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</si>
  <si>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</si>
  <si>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</si>
  <si>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</si>
  <si>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</si>
  <si>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</si>
  <si>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</si>
  <si>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</si>
  <si>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</si>
  <si>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</si>
  <si>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</si>
  <si>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</si>
  <si>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</si>
  <si>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</si>
  <si>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</si>
  <si>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</si>
  <si>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</si>
  <si>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</si>
  <si>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</si>
  <si>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</si>
  <si>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</si>
  <si>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</si>
  <si>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</si>
  <si>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</si>
  <si>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</si>
  <si>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</si>
  <si>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</si>
  <si>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</si>
  <si>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</si>
  <si>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</si>
  <si>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</si>
  <si>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</si>
  <si>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</si>
  <si>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</si>
  <si>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</si>
  <si>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</si>
  <si>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</si>
  <si>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</si>
  <si>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</si>
  <si>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</si>
  <si>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</si>
  <si>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</si>
  <si>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</si>
  <si>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</si>
  <si>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</si>
  <si>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</si>
  <si>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</si>
  <si>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</si>
  <si>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</si>
  <si>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</si>
  <si>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</si>
  <si>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</si>
  <si>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</si>
  <si>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</si>
  <si>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</si>
  <si>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</si>
  <si>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</si>
  <si>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</si>
  <si>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</si>
  <si>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</si>
  <si>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</si>
  <si>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</si>
  <si>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</si>
  <si>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</si>
  <si>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</si>
  <si>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</si>
  <si>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</si>
  <si>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</si>
  <si>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</si>
  <si>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</si>
  <si>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</si>
  <si>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</si>
  <si>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</si>
  <si>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</si>
  <si>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</si>
  <si>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</si>
  <si>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</si>
  <si>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</si>
  <si>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</si>
  <si>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</si>
  <si>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</si>
  <si>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</si>
  <si>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</si>
  <si>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</si>
  <si>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</si>
  <si>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</si>
  <si>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</si>
  <si>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</si>
  <si>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</si>
  <si>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</si>
  <si>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</si>
  <si>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</si>
  <si>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</si>
  <si>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</si>
  <si>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</si>
  <si>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</si>
  <si>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</si>
  <si>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</si>
  <si>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</si>
  <si>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</si>
  <si>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</si>
  <si>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</si>
  <si>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</si>
  <si>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</si>
  <si>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</si>
  <si>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</si>
  <si>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</si>
  <si>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</si>
  <si>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</si>
  <si>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</si>
  <si>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</si>
  <si>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</si>
  <si>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</si>
  <si>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</si>
  <si>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</si>
  <si>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</si>
  <si>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</si>
  <si>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</si>
  <si>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</si>
  <si>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</si>
  <si>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</si>
  <si>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</si>
  <si>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</si>
  <si>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</si>
  <si>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</si>
  <si>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</si>
  <si>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</si>
  <si>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</si>
  <si>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</si>
  <si>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</si>
  <si>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</si>
  <si>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</si>
  <si>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</si>
  <si>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</si>
  <si>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</si>
  <si>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</si>
  <si>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</si>
  <si>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</si>
  <si>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</si>
  <si>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</si>
  <si>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</si>
  <si>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</si>
  <si>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</si>
  <si>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</si>
  <si>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</si>
  <si>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</si>
  <si>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</si>
  <si>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</si>
  <si>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</si>
  <si>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>REDACTED VERSION</t>
  </si>
  <si>
    <t>FOR THE TWELVE MONTHS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</si>
</sst>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12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5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77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37" fontId="19" fillId="111" borderId="0" xfId="0" applyNumberFormat="1" applyFont="1" applyFill="1" applyBorder="1"/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1" borderId="51" xfId="0" applyNumberFormat="1" applyFont="1" applyFill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166" fontId="19" fillId="111" borderId="54" xfId="0" applyNumberFormat="1" applyFont="1" applyFill="1" applyBorder="1"/>
    <xf numFmtId="166" fontId="19" fillId="111" borderId="55" xfId="0" applyNumberFormat="1" applyFont="1" applyFill="1" applyBorder="1"/>
    <xf numFmtId="167" fontId="19" fillId="111" borderId="54" xfId="0" applyNumberFormat="1" applyFont="1" applyFill="1" applyBorder="1"/>
    <xf numFmtId="167" fontId="19" fillId="111" borderId="0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57" xfId="0" applyNumberFormat="1" applyFont="1" applyFill="1" applyBorder="1"/>
    <xf numFmtId="166" fontId="21" fillId="111" borderId="54" xfId="0" applyNumberFormat="1" applyFont="1" applyFill="1" applyBorder="1"/>
    <xf numFmtId="166" fontId="21" fillId="111" borderId="55" xfId="0" applyNumberFormat="1" applyFont="1" applyFill="1" applyBorder="1"/>
    <xf numFmtId="42" fontId="19" fillId="111" borderId="58" xfId="0" applyNumberFormat="1" applyFont="1" applyFill="1" applyBorder="1"/>
    <xf numFmtId="42" fontId="19" fillId="111" borderId="59" xfId="0" applyNumberFormat="1" applyFont="1" applyFill="1" applyBorder="1"/>
    <xf numFmtId="37" fontId="19" fillId="111" borderId="60" xfId="0" applyNumberFormat="1" applyFont="1" applyFill="1" applyBorder="1"/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1" borderId="54" xfId="1" applyNumberFormat="1" applyFont="1" applyFill="1" applyBorder="1"/>
    <xf numFmtId="167" fontId="19" fillId="111" borderId="56" xfId="1" applyNumberFormat="1" applyFont="1" applyFill="1" applyBorder="1"/>
    <xf numFmtId="37" fontId="0" fillId="111" borderId="58" xfId="0" applyNumberForma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41" fontId="90" fillId="111" borderId="36" xfId="0" applyNumberFormat="1" applyFont="1" applyFill="1" applyBorder="1" applyAlignment="1">
      <alignment horizontal="right"/>
    </xf>
    <xf numFmtId="41" fontId="91" fillId="111" borderId="36" xfId="0" applyNumberFormat="1" applyFont="1" applyFill="1" applyBorder="1" applyAlignment="1">
      <alignment horizontal="right"/>
    </xf>
    <xf numFmtId="41" fontId="90" fillId="111" borderId="11" xfId="0" applyNumberFormat="1" applyFont="1" applyFill="1" applyBorder="1" applyAlignment="1">
      <alignment horizontal="right"/>
    </xf>
    <xf numFmtId="41" fontId="91" fillId="111" borderId="48" xfId="0" applyNumberFormat="1" applyFont="1" applyFill="1" applyBorder="1" applyAlignment="1">
      <alignment horizontal="right"/>
    </xf>
    <xf numFmtId="41" fontId="90" fillId="111" borderId="49" xfId="0" applyNumberFormat="1" applyFont="1" applyFill="1" applyBorder="1" applyAlignment="1">
      <alignment horizontal="right"/>
    </xf>
    <xf numFmtId="41" fontId="95" fillId="111" borderId="36" xfId="0" applyNumberFormat="1" applyFont="1" applyFill="1" applyBorder="1" applyAlignment="1">
      <alignment horizontal="right"/>
    </xf>
    <xf numFmtId="164" fontId="18" fillId="111" borderId="51" xfId="0" applyNumberFormat="1" applyFont="1" applyFill="1" applyBorder="1" applyAlignment="1">
      <alignment horizontal="right"/>
    </xf>
    <xf numFmtId="164" fontId="18" fillId="111" borderId="52" xfId="0" applyNumberFormat="1" applyFont="1" applyFill="1" applyBorder="1" applyAlignment="1">
      <alignment horizontal="right"/>
    </xf>
    <xf numFmtId="164" fontId="18" fillId="111" borderId="53" xfId="0" applyNumberFormat="1" applyFont="1" applyFill="1" applyBorder="1" applyAlignment="1">
      <alignment horizontal="right"/>
    </xf>
    <xf numFmtId="164" fontId="18" fillId="111" borderId="54" xfId="0" applyNumberFormat="1" applyFont="1" applyFill="1" applyBorder="1" applyAlignment="1">
      <alignment horizontal="right"/>
    </xf>
    <xf numFmtId="164" fontId="18" fillId="111" borderId="0" xfId="0" applyNumberFormat="1" applyFont="1" applyFill="1" applyBorder="1" applyAlignment="1">
      <alignment horizontal="right"/>
    </xf>
    <xf numFmtId="164" fontId="18" fillId="111" borderId="55" xfId="0" applyNumberFormat="1" applyFont="1" applyFill="1" applyBorder="1" applyAlignment="1">
      <alignment horizontal="right"/>
    </xf>
    <xf numFmtId="41" fontId="90" fillId="111" borderId="54" xfId="0" applyNumberFormat="1" applyFont="1" applyFill="1" applyBorder="1" applyAlignment="1">
      <alignment horizontal="right"/>
    </xf>
    <xf numFmtId="41" fontId="90" fillId="111" borderId="0" xfId="0" applyNumberFormat="1" applyFont="1" applyFill="1" applyBorder="1" applyAlignment="1">
      <alignment horizontal="right"/>
    </xf>
    <xf numFmtId="41" fontId="90" fillId="111" borderId="55" xfId="0" applyNumberFormat="1" applyFont="1" applyFill="1" applyBorder="1" applyAlignment="1">
      <alignment horizontal="right"/>
    </xf>
    <xf numFmtId="41" fontId="90" fillId="111" borderId="61" xfId="0" applyNumberFormat="1" applyFont="1" applyFill="1" applyBorder="1" applyAlignment="1">
      <alignment horizontal="right"/>
    </xf>
    <xf numFmtId="41" fontId="90" fillId="111" borderId="62" xfId="0" applyNumberFormat="1" applyFont="1" applyFill="1" applyBorder="1" applyAlignment="1">
      <alignment horizontal="right"/>
    </xf>
    <xf numFmtId="41" fontId="91" fillId="111" borderId="61" xfId="0" applyNumberFormat="1" applyFont="1" applyFill="1" applyBorder="1" applyAlignment="1">
      <alignment horizontal="right"/>
    </xf>
    <xf numFmtId="41" fontId="91" fillId="111" borderId="62" xfId="0" applyNumberFormat="1" applyFont="1" applyFill="1" applyBorder="1" applyAlignment="1">
      <alignment horizontal="right"/>
    </xf>
    <xf numFmtId="41" fontId="90" fillId="111" borderId="56" xfId="0" applyNumberFormat="1" applyFont="1" applyFill="1" applyBorder="1" applyAlignment="1">
      <alignment horizontal="right"/>
    </xf>
    <xf numFmtId="41" fontId="90" fillId="111" borderId="57" xfId="0" applyNumberFormat="1" applyFont="1" applyFill="1" applyBorder="1" applyAlignment="1">
      <alignment horizontal="right"/>
    </xf>
    <xf numFmtId="41" fontId="91" fillId="111" borderId="63" xfId="0" applyNumberFormat="1" applyFont="1" applyFill="1" applyBorder="1" applyAlignment="1">
      <alignment horizontal="right"/>
    </xf>
    <xf numFmtId="41" fontId="91" fillId="111" borderId="64" xfId="0" applyNumberFormat="1" applyFont="1" applyFill="1" applyBorder="1" applyAlignment="1">
      <alignment horizontal="right"/>
    </xf>
    <xf numFmtId="41" fontId="90" fillId="111" borderId="65" xfId="0" applyNumberFormat="1" applyFont="1" applyFill="1" applyBorder="1" applyAlignment="1">
      <alignment horizontal="right"/>
    </xf>
    <xf numFmtId="41" fontId="90" fillId="111" borderId="66" xfId="0" applyNumberFormat="1" applyFont="1" applyFill="1" applyBorder="1" applyAlignment="1">
      <alignment horizontal="right"/>
    </xf>
    <xf numFmtId="41" fontId="95" fillId="111" borderId="62" xfId="0" applyNumberFormat="1" applyFont="1" applyFill="1" applyBorder="1" applyAlignment="1">
      <alignment horizontal="right"/>
    </xf>
    <xf numFmtId="41" fontId="95" fillId="111" borderId="0" xfId="0" applyNumberFormat="1" applyFont="1" applyFill="1" applyBorder="1" applyAlignment="1">
      <alignment horizontal="center"/>
    </xf>
    <xf numFmtId="41" fontId="95" fillId="111" borderId="55" xfId="0" applyNumberFormat="1" applyFont="1" applyFill="1" applyBorder="1" applyAlignment="1">
      <alignment horizontal="center"/>
    </xf>
    <xf numFmtId="41" fontId="91" fillId="111" borderId="58" xfId="0" applyNumberFormat="1" applyFont="1" applyFill="1" applyBorder="1" applyAlignment="1">
      <alignment horizontal="right"/>
    </xf>
    <xf numFmtId="41" fontId="91" fillId="111" borderId="59" xfId="0" applyNumberFormat="1" applyFont="1" applyFill="1" applyBorder="1" applyAlignment="1">
      <alignment horizontal="right"/>
    </xf>
    <xf numFmtId="41" fontId="91" fillId="111" borderId="60" xfId="0" applyNumberFormat="1" applyFont="1" applyFill="1" applyBorder="1" applyAlignment="1">
      <alignment horizontal="right"/>
    </xf>
    <xf numFmtId="0" fontId="97" fillId="112" borderId="0" xfId="1283" applyFont="1" applyFill="1"/>
    <xf numFmtId="0" fontId="19" fillId="112" borderId="0" xfId="1283" applyFill="1"/>
    <xf numFmtId="0" fontId="19" fillId="0" borderId="0" xfId="1283"/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1" borderId="67" xfId="0" applyNumberFormat="1" applyFont="1" applyFill="1" applyBorder="1"/>
    <xf numFmtId="166" fontId="19" fillId="111" borderId="68" xfId="0" applyNumberFormat="1" applyFont="1" applyFill="1" applyBorder="1"/>
    <xf numFmtId="167" fontId="19" fillId="111" borderId="69" xfId="1" applyNumberFormat="1" applyFont="1" applyFill="1" applyBorder="1"/>
    <xf numFmtId="167" fontId="19" fillId="111" borderId="70" xfId="1" applyNumberFormat="1" applyFont="1" applyFill="1" applyBorder="1"/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167" fontId="19" fillId="111" borderId="69" xfId="0" applyNumberFormat="1" applyFont="1" applyFill="1" applyBorder="1"/>
    <xf numFmtId="167" fontId="19" fillId="111" borderId="70" xfId="0" applyNumberFormat="1" applyFont="1" applyFill="1" applyBorder="1"/>
    <xf numFmtId="166" fontId="21" fillId="111" borderId="73" xfId="0" applyNumberFormat="1" applyFont="1" applyFill="1" applyBorder="1"/>
    <xf numFmtId="166" fontId="21" fillId="111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1" borderId="75" xfId="0" applyNumberFormat="1" applyFont="1" applyFill="1" applyBorder="1"/>
    <xf numFmtId="167" fontId="19" fillId="111" borderId="76" xfId="1" applyNumberFormat="1" applyFont="1" applyFill="1" applyBorder="1"/>
    <xf numFmtId="167" fontId="19" fillId="111" borderId="77" xfId="1" applyNumberFormat="1" applyFont="1" applyFill="1" applyBorder="1"/>
    <xf numFmtId="167" fontId="19" fillId="111" borderId="76" xfId="0" applyNumberFormat="1" applyFont="1" applyFill="1" applyBorder="1"/>
    <xf numFmtId="167" fontId="19" fillId="111" borderId="78" xfId="1" applyNumberFormat="1" applyFont="1" applyFill="1" applyBorder="1"/>
    <xf numFmtId="166" fontId="21" fillId="111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5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89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0"/>
    <cellStyle name="_DEM-WP(C) Sumas Proforma 11.5.07" xfId="17"/>
    <cellStyle name="_DEM-WP(C) Westside Hydro Data_051007" xfId="18"/>
    <cellStyle name="_Fuel Prices 4-14" xfId="19"/>
    <cellStyle name="_PC DRAFT 10 15 07" xfId="1691"/>
    <cellStyle name="_Power Cost Value Copy 11.30.05 gas 1.09.06 AURORA at 1.10.06" xfId="20"/>
    <cellStyle name="_Power Costs Rate Year 11-13-07" xfId="1692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3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4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5"/>
    <cellStyle name="20% - Accent1 27" xfId="1696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7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8"/>
    <cellStyle name="20% - Accent2 27" xfId="1699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0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1"/>
    <cellStyle name="20% - Accent3 27" xfId="1702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3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4"/>
    <cellStyle name="20% - Accent4 27" xfId="1705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6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7"/>
    <cellStyle name="20% - Accent5 27" xfId="1708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09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0"/>
    <cellStyle name="20% - Accent6 27" xfId="1711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2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3"/>
    <cellStyle name="40% - Accent1 27" xfId="1714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6"/>
    <cellStyle name="40% - Accent2 27" xfId="1717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8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19"/>
    <cellStyle name="40% - Accent3 27" xfId="1720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1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2"/>
    <cellStyle name="40% - Accent4 27" xfId="172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4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5"/>
    <cellStyle name="40% - Accent5 27" xfId="1726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7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8"/>
    <cellStyle name="40% - Accent6 27" xfId="1729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0"/>
    <cellStyle name="60% - Accent1 12" xfId="1731"/>
    <cellStyle name="60% - Accent1 13" xfId="173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3"/>
    <cellStyle name="60% - Accent2 12" xfId="1734"/>
    <cellStyle name="60% - Accent2 13" xfId="1735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6"/>
    <cellStyle name="60% - Accent3 12" xfId="1737"/>
    <cellStyle name="60% - Accent3 13" xfId="1738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39"/>
    <cellStyle name="60% - Accent4 12" xfId="1740"/>
    <cellStyle name="60% - Accent4 13" xfId="1741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2"/>
    <cellStyle name="60% - Accent5 12" xfId="1743"/>
    <cellStyle name="60% - Accent5 13" xfId="1744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5"/>
    <cellStyle name="60% - Accent6 12" xfId="1746"/>
    <cellStyle name="60% - Accent6 13" xfId="1747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8"/>
    <cellStyle name="Accent1 45" xfId="1749"/>
    <cellStyle name="Accent1 46" xfId="1750"/>
    <cellStyle name="Accent1 47" xfId="1751"/>
    <cellStyle name="Accent1 48" xfId="1752"/>
    <cellStyle name="Accent1 49" xfId="1753"/>
    <cellStyle name="Accent1 5" xfId="763"/>
    <cellStyle name="Accent1 50" xfId="1754"/>
    <cellStyle name="Accent1 51" xfId="1755"/>
    <cellStyle name="Accent1 52" xfId="1756"/>
    <cellStyle name="Accent1 53" xfId="1757"/>
    <cellStyle name="Accent1 54" xfId="1758"/>
    <cellStyle name="Accent1 55" xfId="1759"/>
    <cellStyle name="Accent1 56" xfId="1760"/>
    <cellStyle name="Accent1 57" xfId="1761"/>
    <cellStyle name="Accent1 58" xfId="1762"/>
    <cellStyle name="Accent1 59" xfId="1763"/>
    <cellStyle name="Accent1 6" xfId="764"/>
    <cellStyle name="Accent1 60" xfId="1764"/>
    <cellStyle name="Accent1 61" xfId="1765"/>
    <cellStyle name="Accent1 62" xfId="1766"/>
    <cellStyle name="Accent1 63" xfId="1767"/>
    <cellStyle name="Accent1 64" xfId="1768"/>
    <cellStyle name="Accent1 65" xfId="1769"/>
    <cellStyle name="Accent1 66" xfId="1770"/>
    <cellStyle name="Accent1 67" xfId="1771"/>
    <cellStyle name="Accent1 68" xfId="1772"/>
    <cellStyle name="Accent1 69" xfId="1773"/>
    <cellStyle name="Accent1 7" xfId="765"/>
    <cellStyle name="Accent1 70" xfId="1774"/>
    <cellStyle name="Accent1 71" xfId="1775"/>
    <cellStyle name="Accent1 72" xfId="1776"/>
    <cellStyle name="Accent1 73" xfId="1777"/>
    <cellStyle name="Accent1 74" xfId="1778"/>
    <cellStyle name="Accent1 75" xfId="1779"/>
    <cellStyle name="Accent1 76" xfId="1780"/>
    <cellStyle name="Accent1 77" xfId="1781"/>
    <cellStyle name="Accent1 78" xfId="1782"/>
    <cellStyle name="Accent1 79" xfId="1783"/>
    <cellStyle name="Accent1 8" xfId="766"/>
    <cellStyle name="Accent1 80" xfId="1784"/>
    <cellStyle name="Accent1 81" xfId="1785"/>
    <cellStyle name="Accent1 82" xfId="1786"/>
    <cellStyle name="Accent1 83" xfId="1787"/>
    <cellStyle name="Accent1 84" xfId="1788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89"/>
    <cellStyle name="Accent2 45" xfId="1790"/>
    <cellStyle name="Accent2 46" xfId="1791"/>
    <cellStyle name="Accent2 47" xfId="1792"/>
    <cellStyle name="Accent2 48" xfId="1793"/>
    <cellStyle name="Accent2 49" xfId="1794"/>
    <cellStyle name="Accent2 5" xfId="809"/>
    <cellStyle name="Accent2 50" xfId="1795"/>
    <cellStyle name="Accent2 51" xfId="1796"/>
    <cellStyle name="Accent2 52" xfId="1797"/>
    <cellStyle name="Accent2 53" xfId="1798"/>
    <cellStyle name="Accent2 54" xfId="1799"/>
    <cellStyle name="Accent2 55" xfId="1800"/>
    <cellStyle name="Accent2 56" xfId="1801"/>
    <cellStyle name="Accent2 57" xfId="1802"/>
    <cellStyle name="Accent2 58" xfId="1803"/>
    <cellStyle name="Accent2 59" xfId="1804"/>
    <cellStyle name="Accent2 6" xfId="810"/>
    <cellStyle name="Accent2 60" xfId="1805"/>
    <cellStyle name="Accent2 61" xfId="1806"/>
    <cellStyle name="Accent2 62" xfId="1807"/>
    <cellStyle name="Accent2 63" xfId="1808"/>
    <cellStyle name="Accent2 64" xfId="1809"/>
    <cellStyle name="Accent2 65" xfId="1810"/>
    <cellStyle name="Accent2 66" xfId="1811"/>
    <cellStyle name="Accent2 67" xfId="1812"/>
    <cellStyle name="Accent2 68" xfId="1813"/>
    <cellStyle name="Accent2 69" xfId="1814"/>
    <cellStyle name="Accent2 7" xfId="811"/>
    <cellStyle name="Accent2 70" xfId="1815"/>
    <cellStyle name="Accent2 71" xfId="1816"/>
    <cellStyle name="Accent2 72" xfId="1817"/>
    <cellStyle name="Accent2 73" xfId="1818"/>
    <cellStyle name="Accent2 74" xfId="1819"/>
    <cellStyle name="Accent2 75" xfId="1820"/>
    <cellStyle name="Accent2 76" xfId="1821"/>
    <cellStyle name="Accent2 77" xfId="1822"/>
    <cellStyle name="Accent2 78" xfId="1823"/>
    <cellStyle name="Accent2 79" xfId="1824"/>
    <cellStyle name="Accent2 8" xfId="812"/>
    <cellStyle name="Accent2 80" xfId="1825"/>
    <cellStyle name="Accent2 81" xfId="1826"/>
    <cellStyle name="Accent2 82" xfId="1827"/>
    <cellStyle name="Accent2 83" xfId="1828"/>
    <cellStyle name="Accent2 84" xfId="182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0"/>
    <cellStyle name="Accent3 45" xfId="1831"/>
    <cellStyle name="Accent3 46" xfId="1832"/>
    <cellStyle name="Accent3 47" xfId="1833"/>
    <cellStyle name="Accent3 48" xfId="1834"/>
    <cellStyle name="Accent3 49" xfId="1835"/>
    <cellStyle name="Accent3 5" xfId="855"/>
    <cellStyle name="Accent3 50" xfId="1836"/>
    <cellStyle name="Accent3 51" xfId="1837"/>
    <cellStyle name="Accent3 52" xfId="1838"/>
    <cellStyle name="Accent3 53" xfId="1839"/>
    <cellStyle name="Accent3 54" xfId="1840"/>
    <cellStyle name="Accent3 55" xfId="1841"/>
    <cellStyle name="Accent3 56" xfId="1842"/>
    <cellStyle name="Accent3 57" xfId="1843"/>
    <cellStyle name="Accent3 58" xfId="1844"/>
    <cellStyle name="Accent3 59" xfId="1845"/>
    <cellStyle name="Accent3 6" xfId="856"/>
    <cellStyle name="Accent3 60" xfId="1846"/>
    <cellStyle name="Accent3 61" xfId="1847"/>
    <cellStyle name="Accent3 62" xfId="1848"/>
    <cellStyle name="Accent3 63" xfId="1849"/>
    <cellStyle name="Accent3 64" xfId="1850"/>
    <cellStyle name="Accent3 65" xfId="1851"/>
    <cellStyle name="Accent3 66" xfId="1852"/>
    <cellStyle name="Accent3 67" xfId="1853"/>
    <cellStyle name="Accent3 68" xfId="1854"/>
    <cellStyle name="Accent3 69" xfId="1855"/>
    <cellStyle name="Accent3 7" xfId="857"/>
    <cellStyle name="Accent3 70" xfId="1856"/>
    <cellStyle name="Accent3 71" xfId="1857"/>
    <cellStyle name="Accent3 72" xfId="1858"/>
    <cellStyle name="Accent3 73" xfId="1859"/>
    <cellStyle name="Accent3 74" xfId="1860"/>
    <cellStyle name="Accent3 75" xfId="1861"/>
    <cellStyle name="Accent3 76" xfId="1862"/>
    <cellStyle name="Accent3 77" xfId="1863"/>
    <cellStyle name="Accent3 78" xfId="1864"/>
    <cellStyle name="Accent3 79" xfId="1865"/>
    <cellStyle name="Accent3 8" xfId="858"/>
    <cellStyle name="Accent3 80" xfId="1866"/>
    <cellStyle name="Accent3 81" xfId="1867"/>
    <cellStyle name="Accent3 82" xfId="1868"/>
    <cellStyle name="Accent3 83" xfId="1869"/>
    <cellStyle name="Accent3 84" xfId="1870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1"/>
    <cellStyle name="Accent4 45" xfId="1872"/>
    <cellStyle name="Accent4 46" xfId="1873"/>
    <cellStyle name="Accent4 47" xfId="1874"/>
    <cellStyle name="Accent4 48" xfId="1875"/>
    <cellStyle name="Accent4 49" xfId="1876"/>
    <cellStyle name="Accent4 5" xfId="901"/>
    <cellStyle name="Accent4 50" xfId="1877"/>
    <cellStyle name="Accent4 51" xfId="1878"/>
    <cellStyle name="Accent4 52" xfId="1879"/>
    <cellStyle name="Accent4 53" xfId="1880"/>
    <cellStyle name="Accent4 54" xfId="1881"/>
    <cellStyle name="Accent4 55" xfId="1882"/>
    <cellStyle name="Accent4 56" xfId="1883"/>
    <cellStyle name="Accent4 57" xfId="1884"/>
    <cellStyle name="Accent4 58" xfId="1885"/>
    <cellStyle name="Accent4 59" xfId="1886"/>
    <cellStyle name="Accent4 6" xfId="902"/>
    <cellStyle name="Accent4 60" xfId="1887"/>
    <cellStyle name="Accent4 61" xfId="1888"/>
    <cellStyle name="Accent4 62" xfId="1889"/>
    <cellStyle name="Accent4 63" xfId="1890"/>
    <cellStyle name="Accent4 64" xfId="1891"/>
    <cellStyle name="Accent4 65" xfId="1892"/>
    <cellStyle name="Accent4 66" xfId="1893"/>
    <cellStyle name="Accent4 67" xfId="1894"/>
    <cellStyle name="Accent4 68" xfId="1895"/>
    <cellStyle name="Accent4 69" xfId="1896"/>
    <cellStyle name="Accent4 7" xfId="903"/>
    <cellStyle name="Accent4 70" xfId="1897"/>
    <cellStyle name="Accent4 71" xfId="1898"/>
    <cellStyle name="Accent4 72" xfId="1899"/>
    <cellStyle name="Accent4 73" xfId="1900"/>
    <cellStyle name="Accent4 74" xfId="1901"/>
    <cellStyle name="Accent4 75" xfId="1902"/>
    <cellStyle name="Accent4 76" xfId="1903"/>
    <cellStyle name="Accent4 77" xfId="1904"/>
    <cellStyle name="Accent4 78" xfId="1905"/>
    <cellStyle name="Accent4 79" xfId="1906"/>
    <cellStyle name="Accent4 8" xfId="904"/>
    <cellStyle name="Accent4 80" xfId="1907"/>
    <cellStyle name="Accent4 81" xfId="1908"/>
    <cellStyle name="Accent4 82" xfId="1909"/>
    <cellStyle name="Accent4 83" xfId="1910"/>
    <cellStyle name="Accent4 84" xfId="1911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2"/>
    <cellStyle name="Accent5 45" xfId="1913"/>
    <cellStyle name="Accent5 46" xfId="1914"/>
    <cellStyle name="Accent5 47" xfId="1915"/>
    <cellStyle name="Accent5 48" xfId="1916"/>
    <cellStyle name="Accent5 49" xfId="1917"/>
    <cellStyle name="Accent5 5" xfId="947"/>
    <cellStyle name="Accent5 50" xfId="1918"/>
    <cellStyle name="Accent5 51" xfId="1919"/>
    <cellStyle name="Accent5 52" xfId="1920"/>
    <cellStyle name="Accent5 53" xfId="1921"/>
    <cellStyle name="Accent5 54" xfId="1922"/>
    <cellStyle name="Accent5 55" xfId="1923"/>
    <cellStyle name="Accent5 56" xfId="1924"/>
    <cellStyle name="Accent5 57" xfId="1925"/>
    <cellStyle name="Accent5 58" xfId="1926"/>
    <cellStyle name="Accent5 59" xfId="1927"/>
    <cellStyle name="Accent5 6" xfId="948"/>
    <cellStyle name="Accent5 60" xfId="1928"/>
    <cellStyle name="Accent5 61" xfId="1929"/>
    <cellStyle name="Accent5 62" xfId="1930"/>
    <cellStyle name="Accent5 63" xfId="1931"/>
    <cellStyle name="Accent5 64" xfId="1932"/>
    <cellStyle name="Accent5 65" xfId="1933"/>
    <cellStyle name="Accent5 66" xfId="1934"/>
    <cellStyle name="Accent5 67" xfId="1935"/>
    <cellStyle name="Accent5 68" xfId="1936"/>
    <cellStyle name="Accent5 69" xfId="1937"/>
    <cellStyle name="Accent5 7" xfId="949"/>
    <cellStyle name="Accent5 70" xfId="1938"/>
    <cellStyle name="Accent5 71" xfId="1939"/>
    <cellStyle name="Accent5 72" xfId="1940"/>
    <cellStyle name="Accent5 73" xfId="1941"/>
    <cellStyle name="Accent5 74" xfId="1942"/>
    <cellStyle name="Accent5 75" xfId="1943"/>
    <cellStyle name="Accent5 76" xfId="1944"/>
    <cellStyle name="Accent5 77" xfId="1945"/>
    <cellStyle name="Accent5 78" xfId="1946"/>
    <cellStyle name="Accent5 79" xfId="1947"/>
    <cellStyle name="Accent5 8" xfId="950"/>
    <cellStyle name="Accent5 80" xfId="1948"/>
    <cellStyle name="Accent5 81" xfId="1949"/>
    <cellStyle name="Accent5 82" xfId="1950"/>
    <cellStyle name="Accent5 83" xfId="1951"/>
    <cellStyle name="Accent5 84" xfId="1952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3"/>
    <cellStyle name="Accent6 45" xfId="1954"/>
    <cellStyle name="Accent6 46" xfId="1955"/>
    <cellStyle name="Accent6 47" xfId="1956"/>
    <cellStyle name="Accent6 48" xfId="1957"/>
    <cellStyle name="Accent6 49" xfId="1958"/>
    <cellStyle name="Accent6 5" xfId="993"/>
    <cellStyle name="Accent6 50" xfId="1959"/>
    <cellStyle name="Accent6 51" xfId="1960"/>
    <cellStyle name="Accent6 52" xfId="1961"/>
    <cellStyle name="Accent6 53" xfId="1962"/>
    <cellStyle name="Accent6 54" xfId="1963"/>
    <cellStyle name="Accent6 55" xfId="1964"/>
    <cellStyle name="Accent6 56" xfId="1965"/>
    <cellStyle name="Accent6 57" xfId="1966"/>
    <cellStyle name="Accent6 58" xfId="1967"/>
    <cellStyle name="Accent6 59" xfId="1968"/>
    <cellStyle name="Accent6 6" xfId="994"/>
    <cellStyle name="Accent6 60" xfId="1969"/>
    <cellStyle name="Accent6 61" xfId="1970"/>
    <cellStyle name="Accent6 62" xfId="1971"/>
    <cellStyle name="Accent6 63" xfId="1972"/>
    <cellStyle name="Accent6 64" xfId="1973"/>
    <cellStyle name="Accent6 65" xfId="1974"/>
    <cellStyle name="Accent6 66" xfId="1975"/>
    <cellStyle name="Accent6 67" xfId="1976"/>
    <cellStyle name="Accent6 68" xfId="1977"/>
    <cellStyle name="Accent6 69" xfId="1978"/>
    <cellStyle name="Accent6 7" xfId="995"/>
    <cellStyle name="Accent6 70" xfId="1979"/>
    <cellStyle name="Accent6 71" xfId="1980"/>
    <cellStyle name="Accent6 72" xfId="1981"/>
    <cellStyle name="Accent6 73" xfId="1982"/>
    <cellStyle name="Accent6 74" xfId="1983"/>
    <cellStyle name="Accent6 75" xfId="1984"/>
    <cellStyle name="Accent6 76" xfId="1985"/>
    <cellStyle name="Accent6 77" xfId="1986"/>
    <cellStyle name="Accent6 78" xfId="1987"/>
    <cellStyle name="Accent6 79" xfId="1988"/>
    <cellStyle name="Accent6 8" xfId="996"/>
    <cellStyle name="Accent6 80" xfId="1989"/>
    <cellStyle name="Accent6 81" xfId="1990"/>
    <cellStyle name="Accent6 82" xfId="1991"/>
    <cellStyle name="Accent6 83" xfId="1992"/>
    <cellStyle name="Accent6 84" xfId="1993"/>
    <cellStyle name="Accent6 9" xfId="997"/>
    <cellStyle name="Bad 10" xfId="998"/>
    <cellStyle name="Bad 11" xfId="1994"/>
    <cellStyle name="Bad 12" xfId="1995"/>
    <cellStyle name="Bad 13" xfId="1996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7"/>
    <cellStyle name="Calculation 12" xfId="1998"/>
    <cellStyle name="Calculation 13" xfId="1999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0"/>
    <cellStyle name="Check Cell 12" xfId="2001"/>
    <cellStyle name="Check Cell 13" xfId="2002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3"/>
    <cellStyle name="Comma 8" xfId="1065"/>
    <cellStyle name="Comma 8 2" xfId="2004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5"/>
    <cellStyle name="Explanatory Text 12" xfId="2006"/>
    <cellStyle name="Explanatory Text 13" xfId="2007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8"/>
    <cellStyle name="Good 12" xfId="2009"/>
    <cellStyle name="Good 13" xfId="2010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1"/>
    <cellStyle name="Heading 1 12" xfId="2012"/>
    <cellStyle name="Heading 1 13" xfId="2013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4"/>
    <cellStyle name="Heading 2 12" xfId="2015"/>
    <cellStyle name="Heading 2 13" xfId="2016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7"/>
    <cellStyle name="Heading 3 12" xfId="2018"/>
    <cellStyle name="Heading 3 13" xfId="2019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0"/>
    <cellStyle name="Heading 4 12" xfId="2021"/>
    <cellStyle name="Heading 4 13" xfId="2022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3"/>
    <cellStyle name="Input 45" xfId="2024"/>
    <cellStyle name="Input 46" xfId="2025"/>
    <cellStyle name="Input 47" xfId="2026"/>
    <cellStyle name="Input 48" xfId="2027"/>
    <cellStyle name="Input 49" xfId="2028"/>
    <cellStyle name="Input 5" xfId="1210"/>
    <cellStyle name="Input 50" xfId="2029"/>
    <cellStyle name="Input 51" xfId="2030"/>
    <cellStyle name="Input 52" xfId="2031"/>
    <cellStyle name="Input 53" xfId="2032"/>
    <cellStyle name="Input 54" xfId="2033"/>
    <cellStyle name="Input 55" xfId="2034"/>
    <cellStyle name="Input 56" xfId="2035"/>
    <cellStyle name="Input 57" xfId="2036"/>
    <cellStyle name="Input 58" xfId="2037"/>
    <cellStyle name="Input 59" xfId="2038"/>
    <cellStyle name="Input 6" xfId="1211"/>
    <cellStyle name="Input 60" xfId="2039"/>
    <cellStyle name="Input 61" xfId="2040"/>
    <cellStyle name="Input 62" xfId="2041"/>
    <cellStyle name="Input 63" xfId="2042"/>
    <cellStyle name="Input 64" xfId="2043"/>
    <cellStyle name="Input 65" xfId="2044"/>
    <cellStyle name="Input 66" xfId="2045"/>
    <cellStyle name="Input 67" xfId="2046"/>
    <cellStyle name="Input 68" xfId="2047"/>
    <cellStyle name="Input 69" xfId="2048"/>
    <cellStyle name="Input 7" xfId="1212"/>
    <cellStyle name="Input 70" xfId="2049"/>
    <cellStyle name="Input 71" xfId="2050"/>
    <cellStyle name="Input 72" xfId="2051"/>
    <cellStyle name="Input 73" xfId="2052"/>
    <cellStyle name="Input 74" xfId="2053"/>
    <cellStyle name="Input 75" xfId="2054"/>
    <cellStyle name="Input 76" xfId="2055"/>
    <cellStyle name="Input 77" xfId="2056"/>
    <cellStyle name="Input 78" xfId="2057"/>
    <cellStyle name="Input 79" xfId="2058"/>
    <cellStyle name="Input 8" xfId="1213"/>
    <cellStyle name="Input 80" xfId="2059"/>
    <cellStyle name="Input 81" xfId="2060"/>
    <cellStyle name="Input 82" xfId="2061"/>
    <cellStyle name="Input 83" xfId="2062"/>
    <cellStyle name="Input 84" xfId="206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4"/>
    <cellStyle name="Linked Cell 12" xfId="2065"/>
    <cellStyle name="Linked Cell 13" xfId="2066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7"/>
    <cellStyle name="Neutral 12" xfId="2068"/>
    <cellStyle name="Neutral 13" xfId="2069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0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1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2"/>
    <cellStyle name="Normal 48" xfId="1378"/>
    <cellStyle name="Normal 48 2" xfId="2073"/>
    <cellStyle name="Normal 49" xfId="1379"/>
    <cellStyle name="Normal 49 2" xfId="2074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5"/>
    <cellStyle name="Normal 54" xfId="2076"/>
    <cellStyle name="Normal 55" xfId="2077"/>
    <cellStyle name="Normal 56" xfId="2078"/>
    <cellStyle name="Normal 57" xfId="2079"/>
    <cellStyle name="Normal 58" xfId="2080"/>
    <cellStyle name="Normal 59" xfId="2081"/>
    <cellStyle name="Normal 6" xfId="1395"/>
    <cellStyle name="Normal 6 2" xfId="1396"/>
    <cellStyle name="Normal 6 3" xfId="1397"/>
    <cellStyle name="Normal 6 3 2" xfId="1398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1399"/>
    <cellStyle name="Normal 7 2" xfId="1400"/>
    <cellStyle name="Normal 7 3" xfId="1401"/>
    <cellStyle name="Normal 7 3 2" xfId="1402"/>
    <cellStyle name="Normal 70" xfId="2092"/>
    <cellStyle name="Normal 71" xfId="2093"/>
    <cellStyle name="Normal 72" xfId="2094"/>
    <cellStyle name="Normal 73" xfId="2095"/>
    <cellStyle name="Normal 74" xfId="2096"/>
    <cellStyle name="Normal 75" xfId="2097"/>
    <cellStyle name="Normal 76" xfId="2098"/>
    <cellStyle name="Normal 77" xfId="2099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0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1"/>
    <cellStyle name="Note 26" xfId="2102"/>
    <cellStyle name="Note 27" xfId="2103"/>
    <cellStyle name="Note 28" xfId="2104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5"/>
    <cellStyle name="Output 12" xfId="2106"/>
    <cellStyle name="Output 13" xfId="2107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8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09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0"/>
    <cellStyle name="Style 1 3 2" xfId="2111"/>
    <cellStyle name="Style 1 3 2 2" xfId="2112"/>
    <cellStyle name="Style 1 3 3" xfId="2113"/>
    <cellStyle name="Style 1 3 4" xfId="2114"/>
    <cellStyle name="Style 1 4" xfId="2115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6"/>
    <cellStyle name="Title 12" xfId="2117"/>
    <cellStyle name="Title 13" xfId="2118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19"/>
    <cellStyle name="Total 12" xfId="2120"/>
    <cellStyle name="Total 13" xfId="2121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2"/>
    <cellStyle name="Warning Text 12" xfId="2123"/>
    <cellStyle name="Warning Text 13" xfId="2124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144780</xdr:rowOff>
    </xdr:from>
    <xdr:to>
      <xdr:col>3</xdr:col>
      <xdr:colOff>127635</xdr:colOff>
      <xdr:row>10</xdr:row>
      <xdr:rowOff>112395</xdr:rowOff>
    </xdr:to>
    <xdr:sp macro="" textlink="">
      <xdr:nvSpPr>
        <xdr:cNvPr id="3" name="TextBox 2"/>
        <xdr:cNvSpPr txBox="1"/>
      </xdr:nvSpPr>
      <xdr:spPr>
        <a:xfrm>
          <a:off x="4236720" y="16230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15</xdr:row>
      <xdr:rowOff>114300</xdr:rowOff>
    </xdr:from>
    <xdr:to>
      <xdr:col>3</xdr:col>
      <xdr:colOff>165735</xdr:colOff>
      <xdr:row>17</xdr:row>
      <xdr:rowOff>81915</xdr:rowOff>
    </xdr:to>
    <xdr:sp macro="" textlink="">
      <xdr:nvSpPr>
        <xdr:cNvPr id="5" name="TextBox 4"/>
        <xdr:cNvSpPr txBox="1"/>
      </xdr:nvSpPr>
      <xdr:spPr>
        <a:xfrm>
          <a:off x="4274820" y="28727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23</xdr:row>
      <xdr:rowOff>106680</xdr:rowOff>
    </xdr:from>
    <xdr:to>
      <xdr:col>3</xdr:col>
      <xdr:colOff>165735</xdr:colOff>
      <xdr:row>25</xdr:row>
      <xdr:rowOff>74295</xdr:rowOff>
    </xdr:to>
    <xdr:sp macro="" textlink="">
      <xdr:nvSpPr>
        <xdr:cNvPr id="6" name="TextBox 5"/>
        <xdr:cNvSpPr txBox="1"/>
      </xdr:nvSpPr>
      <xdr:spPr>
        <a:xfrm>
          <a:off x="4274820" y="4328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196215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3053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7</xdr:row>
      <xdr:rowOff>167640</xdr:rowOff>
    </xdr:from>
    <xdr:to>
      <xdr:col>3</xdr:col>
      <xdr:colOff>843915</xdr:colOff>
      <xdr:row>9</xdr:row>
      <xdr:rowOff>43815</xdr:rowOff>
    </xdr:to>
    <xdr:sp macro="" textlink="">
      <xdr:nvSpPr>
        <xdr:cNvPr id="3" name="TextBox 2"/>
        <xdr:cNvSpPr txBox="1"/>
      </xdr:nvSpPr>
      <xdr:spPr>
        <a:xfrm>
          <a:off x="4663440" y="1691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739140</xdr:colOff>
      <xdr:row>12</xdr:row>
      <xdr:rowOff>167640</xdr:rowOff>
    </xdr:from>
    <xdr:to>
      <xdr:col>3</xdr:col>
      <xdr:colOff>866775</xdr:colOff>
      <xdr:row>14</xdr:row>
      <xdr:rowOff>43815</xdr:rowOff>
    </xdr:to>
    <xdr:sp macro="" textlink="">
      <xdr:nvSpPr>
        <xdr:cNvPr id="4" name="TextBox 3"/>
        <xdr:cNvSpPr txBox="1"/>
      </xdr:nvSpPr>
      <xdr:spPr>
        <a:xfrm>
          <a:off x="4686300" y="2834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838200</xdr:colOff>
      <xdr:row>22</xdr:row>
      <xdr:rowOff>167640</xdr:rowOff>
    </xdr:from>
    <xdr:to>
      <xdr:col>3</xdr:col>
      <xdr:colOff>965835</xdr:colOff>
      <xdr:row>24</xdr:row>
      <xdr:rowOff>43815</xdr:rowOff>
    </xdr:to>
    <xdr:sp macro="" textlink="">
      <xdr:nvSpPr>
        <xdr:cNvPr id="5" name="TextBox 4"/>
        <xdr:cNvSpPr txBox="1"/>
      </xdr:nvSpPr>
      <xdr:spPr>
        <a:xfrm>
          <a:off x="4785360" y="5120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861060</xdr:colOff>
      <xdr:row>39</xdr:row>
      <xdr:rowOff>152400</xdr:rowOff>
    </xdr:from>
    <xdr:to>
      <xdr:col>3</xdr:col>
      <xdr:colOff>988695</xdr:colOff>
      <xdr:row>41</xdr:row>
      <xdr:rowOff>89535</xdr:rowOff>
    </xdr:to>
    <xdr:sp macro="" textlink="">
      <xdr:nvSpPr>
        <xdr:cNvPr id="6" name="TextBox 5"/>
        <xdr:cNvSpPr txBox="1"/>
      </xdr:nvSpPr>
      <xdr:spPr>
        <a:xfrm>
          <a:off x="4808220" y="8915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9</xdr:row>
      <xdr:rowOff>114300</xdr:rowOff>
    </xdr:from>
    <xdr:to>
      <xdr:col>3</xdr:col>
      <xdr:colOff>493395</xdr:colOff>
      <xdr:row>12</xdr:row>
      <xdr:rowOff>13335</xdr:rowOff>
    </xdr:to>
    <xdr:sp macro="" textlink="">
      <xdr:nvSpPr>
        <xdr:cNvPr id="3" name="TextBox 2"/>
        <xdr:cNvSpPr txBox="1"/>
      </xdr:nvSpPr>
      <xdr:spPr>
        <a:xfrm>
          <a:off x="5433060" y="1470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3</xdr:col>
      <xdr:colOff>501015</xdr:colOff>
      <xdr:row>17</xdr:row>
      <xdr:rowOff>112395</xdr:rowOff>
    </xdr:to>
    <xdr:sp macro="" textlink="">
      <xdr:nvSpPr>
        <xdr:cNvPr id="5" name="TextBox 4"/>
        <xdr:cNvSpPr txBox="1"/>
      </xdr:nvSpPr>
      <xdr:spPr>
        <a:xfrm>
          <a:off x="5440680" y="22936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114300</xdr:colOff>
      <xdr:row>18</xdr:row>
      <xdr:rowOff>121920</xdr:rowOff>
    </xdr:from>
    <xdr:to>
      <xdr:col>3</xdr:col>
      <xdr:colOff>485775</xdr:colOff>
      <xdr:row>21</xdr:row>
      <xdr:rowOff>20955</xdr:rowOff>
    </xdr:to>
    <xdr:sp macro="" textlink="">
      <xdr:nvSpPr>
        <xdr:cNvPr id="7" name="TextBox 6"/>
        <xdr:cNvSpPr txBox="1"/>
      </xdr:nvSpPr>
      <xdr:spPr>
        <a:xfrm>
          <a:off x="5425440" y="2781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26</xdr:row>
      <xdr:rowOff>137160</xdr:rowOff>
    </xdr:from>
    <xdr:to>
      <xdr:col>3</xdr:col>
      <xdr:colOff>478155</xdr:colOff>
      <xdr:row>29</xdr:row>
      <xdr:rowOff>36195</xdr:rowOff>
    </xdr:to>
    <xdr:sp macro="" textlink="">
      <xdr:nvSpPr>
        <xdr:cNvPr id="9" name="TextBox 8"/>
        <xdr:cNvSpPr txBox="1"/>
      </xdr:nvSpPr>
      <xdr:spPr>
        <a:xfrm>
          <a:off x="5417820" y="39547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39</xdr:row>
      <xdr:rowOff>144780</xdr:rowOff>
    </xdr:from>
    <xdr:to>
      <xdr:col>3</xdr:col>
      <xdr:colOff>554355</xdr:colOff>
      <xdr:row>42</xdr:row>
      <xdr:rowOff>36195</xdr:rowOff>
    </xdr:to>
    <xdr:sp macro="" textlink="">
      <xdr:nvSpPr>
        <xdr:cNvPr id="10" name="TextBox 9"/>
        <xdr:cNvSpPr txBox="1"/>
      </xdr:nvSpPr>
      <xdr:spPr>
        <a:xfrm>
          <a:off x="5494020" y="5852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47</xdr:row>
      <xdr:rowOff>22860</xdr:rowOff>
    </xdr:from>
    <xdr:to>
      <xdr:col>3</xdr:col>
      <xdr:colOff>554355</xdr:colOff>
      <xdr:row>49</xdr:row>
      <xdr:rowOff>66675</xdr:rowOff>
    </xdr:to>
    <xdr:sp macro="" textlink="">
      <xdr:nvSpPr>
        <xdr:cNvPr id="11" name="TextBox 10"/>
        <xdr:cNvSpPr txBox="1"/>
      </xdr:nvSpPr>
      <xdr:spPr>
        <a:xfrm>
          <a:off x="5494020" y="689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52</xdr:row>
      <xdr:rowOff>60960</xdr:rowOff>
    </xdr:from>
    <xdr:to>
      <xdr:col>3</xdr:col>
      <xdr:colOff>539115</xdr:colOff>
      <xdr:row>54</xdr:row>
      <xdr:rowOff>104775</xdr:rowOff>
    </xdr:to>
    <xdr:sp macro="" textlink="">
      <xdr:nvSpPr>
        <xdr:cNvPr id="12" name="TextBox 11"/>
        <xdr:cNvSpPr txBox="1"/>
      </xdr:nvSpPr>
      <xdr:spPr>
        <a:xfrm>
          <a:off x="5478780" y="7658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55</xdr:row>
      <xdr:rowOff>76200</xdr:rowOff>
    </xdr:from>
    <xdr:to>
      <xdr:col>3</xdr:col>
      <xdr:colOff>554355</xdr:colOff>
      <xdr:row>57</xdr:row>
      <xdr:rowOff>120015</xdr:rowOff>
    </xdr:to>
    <xdr:sp macro="" textlink="">
      <xdr:nvSpPr>
        <xdr:cNvPr id="13" name="TextBox 12"/>
        <xdr:cNvSpPr txBox="1"/>
      </xdr:nvSpPr>
      <xdr:spPr>
        <a:xfrm>
          <a:off x="5494020" y="81076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58</xdr:row>
      <xdr:rowOff>129540</xdr:rowOff>
    </xdr:from>
    <xdr:to>
      <xdr:col>3</xdr:col>
      <xdr:colOff>561975</xdr:colOff>
      <xdr:row>61</xdr:row>
      <xdr:rowOff>20955</xdr:rowOff>
    </xdr:to>
    <xdr:sp macro="" textlink="">
      <xdr:nvSpPr>
        <xdr:cNvPr id="14" name="TextBox 13"/>
        <xdr:cNvSpPr txBox="1"/>
      </xdr:nvSpPr>
      <xdr:spPr>
        <a:xfrm>
          <a:off x="5501640" y="8595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68</xdr:row>
      <xdr:rowOff>91440</xdr:rowOff>
    </xdr:from>
    <xdr:to>
      <xdr:col>3</xdr:col>
      <xdr:colOff>516255</xdr:colOff>
      <xdr:row>70</xdr:row>
      <xdr:rowOff>135255</xdr:rowOff>
    </xdr:to>
    <xdr:sp macro="" textlink="">
      <xdr:nvSpPr>
        <xdr:cNvPr id="17" name="TextBox 16"/>
        <xdr:cNvSpPr txBox="1"/>
      </xdr:nvSpPr>
      <xdr:spPr>
        <a:xfrm>
          <a:off x="5455920" y="10043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94</xdr:row>
      <xdr:rowOff>22860</xdr:rowOff>
    </xdr:from>
    <xdr:to>
      <xdr:col>3</xdr:col>
      <xdr:colOff>523875</xdr:colOff>
      <xdr:row>96</xdr:row>
      <xdr:rowOff>66675</xdr:rowOff>
    </xdr:to>
    <xdr:sp macro="" textlink="">
      <xdr:nvSpPr>
        <xdr:cNvPr id="19" name="TextBox 18"/>
        <xdr:cNvSpPr txBox="1"/>
      </xdr:nvSpPr>
      <xdr:spPr>
        <a:xfrm>
          <a:off x="5463540" y="13738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205740</xdr:colOff>
      <xdr:row>137</xdr:row>
      <xdr:rowOff>106680</xdr:rowOff>
    </xdr:from>
    <xdr:to>
      <xdr:col>3</xdr:col>
      <xdr:colOff>577215</xdr:colOff>
      <xdr:row>140</xdr:row>
      <xdr:rowOff>5715</xdr:rowOff>
    </xdr:to>
    <xdr:sp macro="" textlink="">
      <xdr:nvSpPr>
        <xdr:cNvPr id="20" name="TextBox 19"/>
        <xdr:cNvSpPr txBox="1"/>
      </xdr:nvSpPr>
      <xdr:spPr>
        <a:xfrm>
          <a:off x="5516880" y="20048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220980</xdr:colOff>
      <xdr:row>152</xdr:row>
      <xdr:rowOff>45720</xdr:rowOff>
    </xdr:from>
    <xdr:to>
      <xdr:col>3</xdr:col>
      <xdr:colOff>592455</xdr:colOff>
      <xdr:row>154</xdr:row>
      <xdr:rowOff>89535</xdr:rowOff>
    </xdr:to>
    <xdr:sp macro="" textlink="">
      <xdr:nvSpPr>
        <xdr:cNvPr id="21" name="TextBox 20"/>
        <xdr:cNvSpPr txBox="1"/>
      </xdr:nvSpPr>
      <xdr:spPr>
        <a:xfrm>
          <a:off x="5532120" y="221589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179</xdr:row>
      <xdr:rowOff>121920</xdr:rowOff>
    </xdr:from>
    <xdr:to>
      <xdr:col>3</xdr:col>
      <xdr:colOff>539115</xdr:colOff>
      <xdr:row>182</xdr:row>
      <xdr:rowOff>20955</xdr:rowOff>
    </xdr:to>
    <xdr:sp macro="" textlink="">
      <xdr:nvSpPr>
        <xdr:cNvPr id="22" name="TextBox 21"/>
        <xdr:cNvSpPr txBox="1"/>
      </xdr:nvSpPr>
      <xdr:spPr>
        <a:xfrm>
          <a:off x="5478780" y="26144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203</xdr:row>
      <xdr:rowOff>137160</xdr:rowOff>
    </xdr:from>
    <xdr:to>
      <xdr:col>3</xdr:col>
      <xdr:colOff>554355</xdr:colOff>
      <xdr:row>206</xdr:row>
      <xdr:rowOff>36195</xdr:rowOff>
    </xdr:to>
    <xdr:sp macro="" textlink="">
      <xdr:nvSpPr>
        <xdr:cNvPr id="23" name="TextBox 22"/>
        <xdr:cNvSpPr txBox="1"/>
      </xdr:nvSpPr>
      <xdr:spPr>
        <a:xfrm>
          <a:off x="5494020" y="29634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160020</xdr:colOff>
      <xdr:row>209</xdr:row>
      <xdr:rowOff>53340</xdr:rowOff>
    </xdr:from>
    <xdr:to>
      <xdr:col>3</xdr:col>
      <xdr:colOff>531495</xdr:colOff>
      <xdr:row>211</xdr:row>
      <xdr:rowOff>97155</xdr:rowOff>
    </xdr:to>
    <xdr:sp macro="" textlink="">
      <xdr:nvSpPr>
        <xdr:cNvPr id="24" name="TextBox 23"/>
        <xdr:cNvSpPr txBox="1"/>
      </xdr:nvSpPr>
      <xdr:spPr>
        <a:xfrm>
          <a:off x="5471160" y="30419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217</xdr:row>
      <xdr:rowOff>30480</xdr:rowOff>
    </xdr:from>
    <xdr:to>
      <xdr:col>3</xdr:col>
      <xdr:colOff>561975</xdr:colOff>
      <xdr:row>219</xdr:row>
      <xdr:rowOff>74295</xdr:rowOff>
    </xdr:to>
    <xdr:sp macro="" textlink="">
      <xdr:nvSpPr>
        <xdr:cNvPr id="26" name="TextBox 25"/>
        <xdr:cNvSpPr txBox="1"/>
      </xdr:nvSpPr>
      <xdr:spPr>
        <a:xfrm>
          <a:off x="5501640" y="315544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225</xdr:row>
      <xdr:rowOff>121920</xdr:rowOff>
    </xdr:from>
    <xdr:to>
      <xdr:col>3</xdr:col>
      <xdr:colOff>546735</xdr:colOff>
      <xdr:row>228</xdr:row>
      <xdr:rowOff>20955</xdr:rowOff>
    </xdr:to>
    <xdr:sp macro="" textlink="">
      <xdr:nvSpPr>
        <xdr:cNvPr id="27" name="TextBox 26"/>
        <xdr:cNvSpPr txBox="1"/>
      </xdr:nvSpPr>
      <xdr:spPr>
        <a:xfrm>
          <a:off x="5486400" y="32804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137160</xdr:colOff>
      <xdr:row>238</xdr:row>
      <xdr:rowOff>129540</xdr:rowOff>
    </xdr:from>
    <xdr:to>
      <xdr:col>3</xdr:col>
      <xdr:colOff>508635</xdr:colOff>
      <xdr:row>241</xdr:row>
      <xdr:rowOff>28575</xdr:rowOff>
    </xdr:to>
    <xdr:sp macro="" textlink="">
      <xdr:nvSpPr>
        <xdr:cNvPr id="28" name="TextBox 27"/>
        <xdr:cNvSpPr txBox="1"/>
      </xdr:nvSpPr>
      <xdr:spPr>
        <a:xfrm>
          <a:off x="5448300" y="34709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243</xdr:row>
      <xdr:rowOff>114300</xdr:rowOff>
    </xdr:from>
    <xdr:to>
      <xdr:col>3</xdr:col>
      <xdr:colOff>501015</xdr:colOff>
      <xdr:row>246</xdr:row>
      <xdr:rowOff>13335</xdr:rowOff>
    </xdr:to>
    <xdr:sp macro="" textlink="">
      <xdr:nvSpPr>
        <xdr:cNvPr id="29" name="TextBox 28"/>
        <xdr:cNvSpPr txBox="1"/>
      </xdr:nvSpPr>
      <xdr:spPr>
        <a:xfrm>
          <a:off x="5440680" y="354177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247</xdr:row>
      <xdr:rowOff>45720</xdr:rowOff>
    </xdr:from>
    <xdr:to>
      <xdr:col>3</xdr:col>
      <xdr:colOff>501015</xdr:colOff>
      <xdr:row>249</xdr:row>
      <xdr:rowOff>89535</xdr:rowOff>
    </xdr:to>
    <xdr:sp macro="" textlink="">
      <xdr:nvSpPr>
        <xdr:cNvPr id="31" name="TextBox 30"/>
        <xdr:cNvSpPr txBox="1"/>
      </xdr:nvSpPr>
      <xdr:spPr>
        <a:xfrm>
          <a:off x="5440680" y="35928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252</xdr:row>
      <xdr:rowOff>0</xdr:rowOff>
    </xdr:from>
    <xdr:to>
      <xdr:col>3</xdr:col>
      <xdr:colOff>516255</xdr:colOff>
      <xdr:row>254</xdr:row>
      <xdr:rowOff>43815</xdr:rowOff>
    </xdr:to>
    <xdr:sp macro="" textlink="">
      <xdr:nvSpPr>
        <xdr:cNvPr id="33" name="TextBox 32"/>
        <xdr:cNvSpPr txBox="1"/>
      </xdr:nvSpPr>
      <xdr:spPr>
        <a:xfrm>
          <a:off x="5455920" y="366064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121920</xdr:colOff>
      <xdr:row>258</xdr:row>
      <xdr:rowOff>83820</xdr:rowOff>
    </xdr:from>
    <xdr:to>
      <xdr:col>3</xdr:col>
      <xdr:colOff>493395</xdr:colOff>
      <xdr:row>260</xdr:row>
      <xdr:rowOff>127635</xdr:rowOff>
    </xdr:to>
    <xdr:sp macro="" textlink="">
      <xdr:nvSpPr>
        <xdr:cNvPr id="34" name="TextBox 33"/>
        <xdr:cNvSpPr txBox="1"/>
      </xdr:nvSpPr>
      <xdr:spPr>
        <a:xfrm>
          <a:off x="5433060" y="375589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264</xdr:row>
      <xdr:rowOff>76200</xdr:rowOff>
    </xdr:from>
    <xdr:to>
      <xdr:col>3</xdr:col>
      <xdr:colOff>516255</xdr:colOff>
      <xdr:row>266</xdr:row>
      <xdr:rowOff>112395</xdr:rowOff>
    </xdr:to>
    <xdr:sp macro="" textlink="">
      <xdr:nvSpPr>
        <xdr:cNvPr id="35" name="TextBox 34"/>
        <xdr:cNvSpPr txBox="1"/>
      </xdr:nvSpPr>
      <xdr:spPr>
        <a:xfrm>
          <a:off x="5455920" y="38427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268</xdr:row>
      <xdr:rowOff>76200</xdr:rowOff>
    </xdr:from>
    <xdr:to>
      <xdr:col>3</xdr:col>
      <xdr:colOff>516255</xdr:colOff>
      <xdr:row>270</xdr:row>
      <xdr:rowOff>120015</xdr:rowOff>
    </xdr:to>
    <xdr:sp macro="" textlink="">
      <xdr:nvSpPr>
        <xdr:cNvPr id="36" name="TextBox 35"/>
        <xdr:cNvSpPr txBox="1"/>
      </xdr:nvSpPr>
      <xdr:spPr>
        <a:xfrm>
          <a:off x="5455920" y="39014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273</xdr:row>
      <xdr:rowOff>38100</xdr:rowOff>
    </xdr:from>
    <xdr:to>
      <xdr:col>3</xdr:col>
      <xdr:colOff>523875</xdr:colOff>
      <xdr:row>275</xdr:row>
      <xdr:rowOff>81915</xdr:rowOff>
    </xdr:to>
    <xdr:sp macro="" textlink="">
      <xdr:nvSpPr>
        <xdr:cNvPr id="38" name="TextBox 37"/>
        <xdr:cNvSpPr txBox="1"/>
      </xdr:nvSpPr>
      <xdr:spPr>
        <a:xfrm>
          <a:off x="5463540" y="39700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</xdr:colOff>
      <xdr:row>290</xdr:row>
      <xdr:rowOff>53340</xdr:rowOff>
    </xdr:from>
    <xdr:to>
      <xdr:col>3</xdr:col>
      <xdr:colOff>462915</xdr:colOff>
      <xdr:row>292</xdr:row>
      <xdr:rowOff>97155</xdr:rowOff>
    </xdr:to>
    <xdr:sp macro="" textlink="">
      <xdr:nvSpPr>
        <xdr:cNvPr id="40" name="TextBox 39"/>
        <xdr:cNvSpPr txBox="1"/>
      </xdr:nvSpPr>
      <xdr:spPr>
        <a:xfrm>
          <a:off x="5402580" y="42207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99060</xdr:colOff>
      <xdr:row>311</xdr:row>
      <xdr:rowOff>60960</xdr:rowOff>
    </xdr:from>
    <xdr:to>
      <xdr:col>3</xdr:col>
      <xdr:colOff>470535</xdr:colOff>
      <xdr:row>313</xdr:row>
      <xdr:rowOff>104775</xdr:rowOff>
    </xdr:to>
    <xdr:sp macro="" textlink="">
      <xdr:nvSpPr>
        <xdr:cNvPr id="42" name="TextBox 41"/>
        <xdr:cNvSpPr txBox="1"/>
      </xdr:nvSpPr>
      <xdr:spPr>
        <a:xfrm>
          <a:off x="5410200" y="45255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</xdr:colOff>
      <xdr:row>319</xdr:row>
      <xdr:rowOff>15240</xdr:rowOff>
    </xdr:from>
    <xdr:to>
      <xdr:col>3</xdr:col>
      <xdr:colOff>455295</xdr:colOff>
      <xdr:row>321</xdr:row>
      <xdr:rowOff>59055</xdr:rowOff>
    </xdr:to>
    <xdr:sp macro="" textlink="">
      <xdr:nvSpPr>
        <xdr:cNvPr id="43" name="TextBox 42"/>
        <xdr:cNvSpPr txBox="1"/>
      </xdr:nvSpPr>
      <xdr:spPr>
        <a:xfrm>
          <a:off x="5394960" y="463677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324</xdr:row>
      <xdr:rowOff>22860</xdr:rowOff>
    </xdr:from>
    <xdr:to>
      <xdr:col>3</xdr:col>
      <xdr:colOff>478155</xdr:colOff>
      <xdr:row>326</xdr:row>
      <xdr:rowOff>28575</xdr:rowOff>
    </xdr:to>
    <xdr:sp macro="" textlink="">
      <xdr:nvSpPr>
        <xdr:cNvPr id="45" name="TextBox 44"/>
        <xdr:cNvSpPr txBox="1"/>
      </xdr:nvSpPr>
      <xdr:spPr>
        <a:xfrm>
          <a:off x="5417820" y="47099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83820</xdr:rowOff>
    </xdr:from>
    <xdr:to>
      <xdr:col>3</xdr:col>
      <xdr:colOff>600075</xdr:colOff>
      <xdr:row>9</xdr:row>
      <xdr:rowOff>20955</xdr:rowOff>
    </xdr:to>
    <xdr:sp macro="" textlink="">
      <xdr:nvSpPr>
        <xdr:cNvPr id="2" name="TextBox 1"/>
        <xdr:cNvSpPr txBox="1"/>
      </xdr:nvSpPr>
      <xdr:spPr>
        <a:xfrm>
          <a:off x="424434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449580</xdr:colOff>
      <xdr:row>13</xdr:row>
      <xdr:rowOff>129540</xdr:rowOff>
    </xdr:from>
    <xdr:to>
      <xdr:col>3</xdr:col>
      <xdr:colOff>592455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4236720" y="31775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7</xdr:row>
      <xdr:rowOff>83820</xdr:rowOff>
    </xdr:from>
    <xdr:to>
      <xdr:col>10</xdr:col>
      <xdr:colOff>13335</xdr:colOff>
      <xdr:row>9</xdr:row>
      <xdr:rowOff>20955</xdr:rowOff>
    </xdr:to>
    <xdr:sp macro="" textlink="">
      <xdr:nvSpPr>
        <xdr:cNvPr id="5" name="TextBox 4"/>
        <xdr:cNvSpPr txBox="1"/>
      </xdr:nvSpPr>
      <xdr:spPr>
        <a:xfrm>
          <a:off x="837438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68580</xdr:colOff>
      <xdr:row>13</xdr:row>
      <xdr:rowOff>91440</xdr:rowOff>
    </xdr:from>
    <xdr:to>
      <xdr:col>10</xdr:col>
      <xdr:colOff>20955</xdr:colOff>
      <xdr:row>15</xdr:row>
      <xdr:rowOff>28575</xdr:rowOff>
    </xdr:to>
    <xdr:sp macro="" textlink="">
      <xdr:nvSpPr>
        <xdr:cNvPr id="7" name="TextBox 6"/>
        <xdr:cNvSpPr txBox="1"/>
      </xdr:nvSpPr>
      <xdr:spPr>
        <a:xfrm>
          <a:off x="8382000" y="31394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510540</xdr:colOff>
      <xdr:row>24</xdr:row>
      <xdr:rowOff>129540</xdr:rowOff>
    </xdr:from>
    <xdr:to>
      <xdr:col>3</xdr:col>
      <xdr:colOff>653415</xdr:colOff>
      <xdr:row>26</xdr:row>
      <xdr:rowOff>66675</xdr:rowOff>
    </xdr:to>
    <xdr:sp macro="" textlink="">
      <xdr:nvSpPr>
        <xdr:cNvPr id="9" name="TextBox 8"/>
        <xdr:cNvSpPr txBox="1"/>
      </xdr:nvSpPr>
      <xdr:spPr>
        <a:xfrm>
          <a:off x="4297680" y="5356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24</xdr:row>
      <xdr:rowOff>160020</xdr:rowOff>
    </xdr:from>
    <xdr:to>
      <xdr:col>7</xdr:col>
      <xdr:colOff>1224915</xdr:colOff>
      <xdr:row>26</xdr:row>
      <xdr:rowOff>97155</xdr:rowOff>
    </xdr:to>
    <xdr:sp macro="" textlink="">
      <xdr:nvSpPr>
        <xdr:cNvPr id="11" name="TextBox 10"/>
        <xdr:cNvSpPr txBox="1"/>
      </xdr:nvSpPr>
      <xdr:spPr>
        <a:xfrm>
          <a:off x="8359140" y="5387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35</xdr:row>
      <xdr:rowOff>30480</xdr:rowOff>
    </xdr:from>
    <xdr:to>
      <xdr:col>3</xdr:col>
      <xdr:colOff>714375</xdr:colOff>
      <xdr:row>36</xdr:row>
      <xdr:rowOff>165735</xdr:rowOff>
    </xdr:to>
    <xdr:sp macro="" textlink="">
      <xdr:nvSpPr>
        <xdr:cNvPr id="12" name="TextBox 11"/>
        <xdr:cNvSpPr txBox="1"/>
      </xdr:nvSpPr>
      <xdr:spPr>
        <a:xfrm>
          <a:off x="4358640" y="74371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22860</xdr:colOff>
      <xdr:row>35</xdr:row>
      <xdr:rowOff>76200</xdr:rowOff>
    </xdr:from>
    <xdr:to>
      <xdr:col>7</xdr:col>
      <xdr:colOff>1202055</xdr:colOff>
      <xdr:row>37</xdr:row>
      <xdr:rowOff>13335</xdr:rowOff>
    </xdr:to>
    <xdr:sp macro="" textlink="">
      <xdr:nvSpPr>
        <xdr:cNvPr id="13" name="TextBox 12"/>
        <xdr:cNvSpPr txBox="1"/>
      </xdr:nvSpPr>
      <xdr:spPr>
        <a:xfrm>
          <a:off x="8336280" y="74828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548640</xdr:colOff>
      <xdr:row>39</xdr:row>
      <xdr:rowOff>182880</xdr:rowOff>
    </xdr:from>
    <xdr:to>
      <xdr:col>3</xdr:col>
      <xdr:colOff>691515</xdr:colOff>
      <xdr:row>41</xdr:row>
      <xdr:rowOff>120015</xdr:rowOff>
    </xdr:to>
    <xdr:sp macro="" textlink="">
      <xdr:nvSpPr>
        <xdr:cNvPr id="14" name="TextBox 13"/>
        <xdr:cNvSpPr txBox="1"/>
      </xdr:nvSpPr>
      <xdr:spPr>
        <a:xfrm>
          <a:off x="433578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39</xdr:row>
      <xdr:rowOff>182880</xdr:rowOff>
    </xdr:from>
    <xdr:to>
      <xdr:col>7</xdr:col>
      <xdr:colOff>1209675</xdr:colOff>
      <xdr:row>41</xdr:row>
      <xdr:rowOff>120015</xdr:rowOff>
    </xdr:to>
    <xdr:sp macro="" textlink="">
      <xdr:nvSpPr>
        <xdr:cNvPr id="16" name="TextBox 15"/>
        <xdr:cNvSpPr txBox="1"/>
      </xdr:nvSpPr>
      <xdr:spPr>
        <a:xfrm>
          <a:off x="834390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43</xdr:row>
      <xdr:rowOff>91440</xdr:rowOff>
    </xdr:from>
    <xdr:to>
      <xdr:col>7</xdr:col>
      <xdr:colOff>1224915</xdr:colOff>
      <xdr:row>45</xdr:row>
      <xdr:rowOff>28575</xdr:rowOff>
    </xdr:to>
    <xdr:sp macro="" textlink="">
      <xdr:nvSpPr>
        <xdr:cNvPr id="18" name="TextBox 17"/>
        <xdr:cNvSpPr txBox="1"/>
      </xdr:nvSpPr>
      <xdr:spPr>
        <a:xfrm>
          <a:off x="8359140" y="9083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43</xdr:row>
      <xdr:rowOff>106680</xdr:rowOff>
    </xdr:from>
    <xdr:to>
      <xdr:col>3</xdr:col>
      <xdr:colOff>714375</xdr:colOff>
      <xdr:row>45</xdr:row>
      <xdr:rowOff>43815</xdr:rowOff>
    </xdr:to>
    <xdr:sp macro="" textlink="">
      <xdr:nvSpPr>
        <xdr:cNvPr id="19" name="TextBox 18"/>
        <xdr:cNvSpPr txBox="1"/>
      </xdr:nvSpPr>
      <xdr:spPr>
        <a:xfrm>
          <a:off x="4358640" y="90982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47</xdr:row>
      <xdr:rowOff>68580</xdr:rowOff>
    </xdr:from>
    <xdr:to>
      <xdr:col>3</xdr:col>
      <xdr:colOff>668655</xdr:colOff>
      <xdr:row>49</xdr:row>
      <xdr:rowOff>5715</xdr:rowOff>
    </xdr:to>
    <xdr:sp macro="" textlink="">
      <xdr:nvSpPr>
        <xdr:cNvPr id="21" name="TextBox 20"/>
        <xdr:cNvSpPr txBox="1"/>
      </xdr:nvSpPr>
      <xdr:spPr>
        <a:xfrm>
          <a:off x="4312920" y="9852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47</xdr:row>
      <xdr:rowOff>60960</xdr:rowOff>
    </xdr:from>
    <xdr:to>
      <xdr:col>7</xdr:col>
      <xdr:colOff>1224915</xdr:colOff>
      <xdr:row>48</xdr:row>
      <xdr:rowOff>196215</xdr:rowOff>
    </xdr:to>
    <xdr:sp macro="" textlink="">
      <xdr:nvSpPr>
        <xdr:cNvPr id="22" name="TextBox 21"/>
        <xdr:cNvSpPr txBox="1"/>
      </xdr:nvSpPr>
      <xdr:spPr>
        <a:xfrm>
          <a:off x="8359140" y="9845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51</xdr:row>
      <xdr:rowOff>106680</xdr:rowOff>
    </xdr:from>
    <xdr:to>
      <xdr:col>3</xdr:col>
      <xdr:colOff>630555</xdr:colOff>
      <xdr:row>53</xdr:row>
      <xdr:rowOff>43815</xdr:rowOff>
    </xdr:to>
    <xdr:sp macro="" textlink="">
      <xdr:nvSpPr>
        <xdr:cNvPr id="23" name="TextBox 22"/>
        <xdr:cNvSpPr txBox="1"/>
      </xdr:nvSpPr>
      <xdr:spPr>
        <a:xfrm>
          <a:off x="4274820" y="106832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51</xdr:row>
      <xdr:rowOff>129540</xdr:rowOff>
    </xdr:from>
    <xdr:to>
      <xdr:col>10</xdr:col>
      <xdr:colOff>13335</xdr:colOff>
      <xdr:row>53</xdr:row>
      <xdr:rowOff>66675</xdr:rowOff>
    </xdr:to>
    <xdr:sp macro="" textlink="">
      <xdr:nvSpPr>
        <xdr:cNvPr id="25" name="TextBox 24"/>
        <xdr:cNvSpPr txBox="1"/>
      </xdr:nvSpPr>
      <xdr:spPr>
        <a:xfrm>
          <a:off x="8374380" y="1070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137160</xdr:rowOff>
    </xdr:from>
    <xdr:to>
      <xdr:col>7</xdr:col>
      <xdr:colOff>1217295</xdr:colOff>
      <xdr:row>57</xdr:row>
      <xdr:rowOff>74295</xdr:rowOff>
    </xdr:to>
    <xdr:sp macro="" textlink="">
      <xdr:nvSpPr>
        <xdr:cNvPr id="26" name="TextBox 25"/>
        <xdr:cNvSpPr txBox="1"/>
      </xdr:nvSpPr>
      <xdr:spPr>
        <a:xfrm>
          <a:off x="8351520" y="11506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55</xdr:row>
      <xdr:rowOff>114300</xdr:rowOff>
    </xdr:from>
    <xdr:to>
      <xdr:col>3</xdr:col>
      <xdr:colOff>630555</xdr:colOff>
      <xdr:row>57</xdr:row>
      <xdr:rowOff>51435</xdr:rowOff>
    </xdr:to>
    <xdr:sp macro="" textlink="">
      <xdr:nvSpPr>
        <xdr:cNvPr id="27" name="TextBox 26"/>
        <xdr:cNvSpPr txBox="1"/>
      </xdr:nvSpPr>
      <xdr:spPr>
        <a:xfrm>
          <a:off x="4274820" y="11483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/>
  <cols>
    <col min="1" max="16384" width="8.85546875" style="147"/>
  </cols>
  <sheetData>
    <row r="1" spans="1:10" ht="15">
      <c r="A1" s="145" t="s">
        <v>419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>
      <c r="A9" s="146"/>
      <c r="B9" s="146"/>
      <c r="C9" s="146"/>
      <c r="D9" s="146"/>
      <c r="E9" s="146"/>
      <c r="F9" s="146"/>
      <c r="G9" s="146"/>
      <c r="H9" s="146"/>
      <c r="I9" s="146"/>
      <c r="J9" s="146"/>
    </row>
    <row r="10" spans="1:10">
      <c r="A10" s="146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4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>
      <c r="A27" s="14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>
      <c r="A28" s="146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>
      <c r="A29" s="14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>
      <c r="A30" s="146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>
      <c r="A35" s="14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>
      <c r="A36" s="146"/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0">
      <c r="A37" s="146"/>
      <c r="B37" s="146"/>
      <c r="C37" s="146"/>
      <c r="D37" s="146"/>
      <c r="E37" s="146"/>
      <c r="F37" s="146"/>
      <c r="G37" s="146"/>
      <c r="H37" s="146"/>
      <c r="I37" s="146"/>
      <c r="J37" s="146"/>
    </row>
    <row r="38" spans="1:10">
      <c r="A38" s="146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>
      <c r="A39" s="14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>
      <c r="A41" s="14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>
      <c r="A46" s="146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>
      <c r="A49" s="146"/>
      <c r="B49" s="146"/>
      <c r="C49" s="146"/>
      <c r="D49" s="146"/>
      <c r="E49" s="146"/>
      <c r="F49" s="146"/>
      <c r="G49" s="146"/>
      <c r="H49" s="146"/>
      <c r="I49" s="146"/>
      <c r="J49" s="146"/>
    </row>
    <row r="50" spans="1:10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>
      <c r="A51" s="146"/>
      <c r="B51" s="146"/>
      <c r="C51" s="146"/>
      <c r="D51" s="146"/>
      <c r="E51" s="146"/>
      <c r="F51" s="146"/>
      <c r="G51" s="146"/>
      <c r="H51" s="146"/>
      <c r="I51" s="146"/>
      <c r="J51" s="1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A4" sqref="A4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44</v>
      </c>
      <c r="B1" s="10"/>
      <c r="C1" s="10"/>
      <c r="D1" s="10"/>
    </row>
    <row r="2" spans="1:4">
      <c r="A2" s="11" t="s">
        <v>43</v>
      </c>
      <c r="B2" s="10"/>
      <c r="C2" s="10"/>
      <c r="D2" s="10"/>
    </row>
    <row r="3" spans="1:4">
      <c r="A3" s="172" t="s">
        <v>420</v>
      </c>
      <c r="B3" s="172"/>
      <c r="C3" s="172"/>
      <c r="D3" s="172"/>
    </row>
    <row r="4" spans="1:4">
      <c r="B4" s="10"/>
      <c r="C4" s="10"/>
      <c r="D4" s="10"/>
    </row>
    <row r="5" spans="1:4">
      <c r="A5" s="173" t="s">
        <v>418</v>
      </c>
      <c r="B5" s="173"/>
      <c r="C5" s="173"/>
      <c r="D5" s="173"/>
    </row>
    <row r="6" spans="1:4">
      <c r="A6" s="9"/>
      <c r="B6" s="9"/>
      <c r="C6" s="9"/>
      <c r="D6" s="9"/>
    </row>
    <row r="7" spans="1:4" ht="15.75" thickBot="1">
      <c r="A7" s="8"/>
      <c r="B7" s="82" t="s">
        <v>42</v>
      </c>
      <c r="C7" s="83" t="s">
        <v>41</v>
      </c>
      <c r="D7" s="84" t="s">
        <v>40</v>
      </c>
    </row>
    <row r="8" spans="1:4" ht="15.75" thickTop="1">
      <c r="A8" s="77" t="s">
        <v>39</v>
      </c>
      <c r="B8" s="85"/>
      <c r="C8" s="86"/>
      <c r="D8" s="87"/>
    </row>
    <row r="9" spans="1:4">
      <c r="A9" s="78" t="s">
        <v>1</v>
      </c>
      <c r="B9" s="88">
        <v>0</v>
      </c>
      <c r="C9" s="75">
        <v>0</v>
      </c>
      <c r="D9" s="75">
        <v>0</v>
      </c>
    </row>
    <row r="10" spans="1:4">
      <c r="A10" s="78" t="s">
        <v>2</v>
      </c>
      <c r="B10" s="90">
        <v>0</v>
      </c>
      <c r="C10" s="91">
        <v>0</v>
      </c>
      <c r="D10" s="91">
        <v>0</v>
      </c>
    </row>
    <row r="11" spans="1:4">
      <c r="A11" s="78" t="s">
        <v>3</v>
      </c>
      <c r="B11" s="90">
        <v>0</v>
      </c>
      <c r="C11" s="91">
        <v>0</v>
      </c>
      <c r="D11" s="91">
        <v>0</v>
      </c>
    </row>
    <row r="12" spans="1:4">
      <c r="A12" s="78" t="s">
        <v>4</v>
      </c>
      <c r="B12" s="93">
        <v>0</v>
      </c>
      <c r="C12" s="74">
        <v>0</v>
      </c>
      <c r="D12" s="74">
        <v>0</v>
      </c>
    </row>
    <row r="13" spans="1:4">
      <c r="A13" s="78" t="s">
        <v>5</v>
      </c>
      <c r="B13" s="88">
        <f>J14</f>
        <v>0</v>
      </c>
      <c r="C13" s="75">
        <f>SUM(C9:C12)</f>
        <v>0</v>
      </c>
      <c r="D13" s="75">
        <f>SUM(D9:D12)</f>
        <v>0</v>
      </c>
    </row>
    <row r="14" spans="1:4">
      <c r="A14" s="77" t="s">
        <v>38</v>
      </c>
      <c r="B14" s="94"/>
      <c r="C14" s="73"/>
      <c r="D14" s="92"/>
    </row>
    <row r="15" spans="1:4">
      <c r="A15" s="77" t="s">
        <v>37</v>
      </c>
      <c r="B15" s="94"/>
      <c r="C15" s="73"/>
      <c r="D15" s="92"/>
    </row>
    <row r="16" spans="1:4">
      <c r="A16" s="77" t="s">
        <v>36</v>
      </c>
      <c r="B16" s="94"/>
      <c r="C16" s="73"/>
      <c r="D16" s="92"/>
    </row>
    <row r="17" spans="1:4">
      <c r="A17" s="77" t="s">
        <v>35</v>
      </c>
      <c r="B17" s="94"/>
      <c r="C17" s="73"/>
      <c r="D17" s="92"/>
    </row>
    <row r="18" spans="1:4">
      <c r="A18" s="78" t="s">
        <v>6</v>
      </c>
      <c r="B18" s="88">
        <v>0</v>
      </c>
      <c r="C18" s="75">
        <v>0</v>
      </c>
      <c r="D18" s="89">
        <f>B18+C18</f>
        <v>0</v>
      </c>
    </row>
    <row r="19" spans="1:4">
      <c r="A19" s="78" t="s">
        <v>7</v>
      </c>
      <c r="B19" s="90">
        <v>0</v>
      </c>
      <c r="C19" s="91">
        <v>0</v>
      </c>
      <c r="D19" s="95">
        <f>B19+C19</f>
        <v>0</v>
      </c>
    </row>
    <row r="20" spans="1:4">
      <c r="A20" s="78" t="s">
        <v>8</v>
      </c>
      <c r="B20" s="90">
        <v>0</v>
      </c>
      <c r="C20" s="91">
        <v>0</v>
      </c>
      <c r="D20" s="95">
        <f>B20+C20</f>
        <v>0</v>
      </c>
    </row>
    <row r="21" spans="1:4">
      <c r="A21" s="78" t="s">
        <v>9</v>
      </c>
      <c r="B21" s="93">
        <v>0</v>
      </c>
      <c r="C21" s="74">
        <v>0</v>
      </c>
      <c r="D21" s="96">
        <f>B21+C21</f>
        <v>0</v>
      </c>
    </row>
    <row r="22" spans="1:4">
      <c r="A22" s="78" t="s">
        <v>10</v>
      </c>
      <c r="B22" s="88">
        <f>SUM(B18:B21)</f>
        <v>0</v>
      </c>
      <c r="C22" s="75">
        <f>SUM(C18:C21)</f>
        <v>0</v>
      </c>
      <c r="D22" s="89">
        <f>SUM(D18:D21)</f>
        <v>0</v>
      </c>
    </row>
    <row r="23" spans="1:4">
      <c r="A23" s="79" t="s">
        <v>34</v>
      </c>
      <c r="B23" s="94"/>
      <c r="C23" s="73"/>
      <c r="D23" s="92"/>
    </row>
    <row r="24" spans="1:4">
      <c r="A24" s="78" t="s">
        <v>11</v>
      </c>
      <c r="B24" s="88">
        <v>0</v>
      </c>
      <c r="C24" s="75">
        <v>0</v>
      </c>
      <c r="D24" s="89">
        <f t="shared" ref="D24:D38" si="0">B24+C24</f>
        <v>0</v>
      </c>
    </row>
    <row r="25" spans="1:4">
      <c r="A25" s="78" t="s">
        <v>12</v>
      </c>
      <c r="B25" s="90">
        <v>0</v>
      </c>
      <c r="C25" s="91">
        <v>0</v>
      </c>
      <c r="D25" s="95">
        <f t="shared" si="0"/>
        <v>0</v>
      </c>
    </row>
    <row r="26" spans="1:4">
      <c r="A26" s="78" t="s">
        <v>13</v>
      </c>
      <c r="B26" s="90">
        <v>0</v>
      </c>
      <c r="C26" s="91">
        <v>0</v>
      </c>
      <c r="D26" s="95">
        <f t="shared" si="0"/>
        <v>0</v>
      </c>
    </row>
    <row r="27" spans="1:4">
      <c r="A27" s="78" t="s">
        <v>14</v>
      </c>
      <c r="B27" s="90">
        <v>0</v>
      </c>
      <c r="C27" s="91">
        <v>0</v>
      </c>
      <c r="D27" s="95">
        <f t="shared" si="0"/>
        <v>0</v>
      </c>
    </row>
    <row r="28" spans="1:4">
      <c r="A28" s="78" t="s">
        <v>15</v>
      </c>
      <c r="B28" s="90">
        <v>0</v>
      </c>
      <c r="C28" s="91">
        <v>0</v>
      </c>
      <c r="D28" s="95">
        <f t="shared" si="0"/>
        <v>0</v>
      </c>
    </row>
    <row r="29" spans="1:4">
      <c r="A29" s="78" t="s">
        <v>16</v>
      </c>
      <c r="B29" s="90">
        <v>0</v>
      </c>
      <c r="C29" s="91">
        <v>0</v>
      </c>
      <c r="D29" s="95">
        <f t="shared" si="0"/>
        <v>0</v>
      </c>
    </row>
    <row r="30" spans="1:4">
      <c r="A30" s="78" t="s">
        <v>17</v>
      </c>
      <c r="B30" s="90">
        <v>0</v>
      </c>
      <c r="C30" s="91">
        <v>0</v>
      </c>
      <c r="D30" s="95">
        <f t="shared" si="0"/>
        <v>0</v>
      </c>
    </row>
    <row r="31" spans="1:4">
      <c r="A31" s="78" t="s">
        <v>18</v>
      </c>
      <c r="B31" s="90">
        <v>0</v>
      </c>
      <c r="C31" s="91">
        <v>0</v>
      </c>
      <c r="D31" s="95">
        <f t="shared" si="0"/>
        <v>0</v>
      </c>
    </row>
    <row r="32" spans="1:4">
      <c r="A32" s="78" t="s">
        <v>19</v>
      </c>
      <c r="B32" s="90">
        <v>0</v>
      </c>
      <c r="C32" s="91">
        <v>0</v>
      </c>
      <c r="D32" s="95">
        <f t="shared" si="0"/>
        <v>0</v>
      </c>
    </row>
    <row r="33" spans="1:4">
      <c r="A33" s="78" t="s">
        <v>20</v>
      </c>
      <c r="B33" s="90">
        <v>0</v>
      </c>
      <c r="C33" s="91">
        <v>0</v>
      </c>
      <c r="D33" s="95">
        <f t="shared" si="0"/>
        <v>0</v>
      </c>
    </row>
    <row r="34" spans="1:4">
      <c r="A34" s="14" t="s">
        <v>21</v>
      </c>
      <c r="B34" s="90">
        <v>0</v>
      </c>
      <c r="C34" s="91">
        <v>0</v>
      </c>
      <c r="D34" s="95">
        <f t="shared" si="0"/>
        <v>0</v>
      </c>
    </row>
    <row r="35" spans="1:4">
      <c r="A35" s="78" t="s">
        <v>33</v>
      </c>
      <c r="B35" s="90">
        <v>0</v>
      </c>
      <c r="C35" s="91">
        <v>0</v>
      </c>
      <c r="D35" s="95">
        <f t="shared" si="0"/>
        <v>0</v>
      </c>
    </row>
    <row r="36" spans="1:4">
      <c r="A36" s="14" t="s">
        <v>22</v>
      </c>
      <c r="B36" s="90">
        <v>0</v>
      </c>
      <c r="C36" s="91">
        <v>0</v>
      </c>
      <c r="D36" s="95">
        <f t="shared" si="0"/>
        <v>0</v>
      </c>
    </row>
    <row r="37" spans="1:4">
      <c r="A37" s="14" t="s">
        <v>23</v>
      </c>
      <c r="B37" s="90">
        <v>0</v>
      </c>
      <c r="C37" s="91">
        <v>0</v>
      </c>
      <c r="D37" s="95">
        <f t="shared" si="0"/>
        <v>0</v>
      </c>
    </row>
    <row r="38" spans="1:4">
      <c r="A38" s="14" t="s">
        <v>24</v>
      </c>
      <c r="B38" s="93">
        <v>0</v>
      </c>
      <c r="C38" s="74">
        <v>0</v>
      </c>
      <c r="D38" s="96">
        <f t="shared" si="0"/>
        <v>0</v>
      </c>
    </row>
    <row r="39" spans="1:4">
      <c r="A39" s="79" t="s">
        <v>25</v>
      </c>
      <c r="B39" s="88">
        <f>SUM(B22:B38)</f>
        <v>0</v>
      </c>
      <c r="C39" s="75">
        <f>SUM(C22:C38)</f>
        <v>0</v>
      </c>
      <c r="D39" s="89">
        <f>SUM(D22:D38)</f>
        <v>0</v>
      </c>
    </row>
    <row r="40" spans="1:4">
      <c r="A40" s="14"/>
      <c r="B40" s="94"/>
      <c r="C40" s="73"/>
      <c r="D40" s="92"/>
    </row>
    <row r="41" spans="1:4" ht="16.5">
      <c r="A41" s="80" t="s">
        <v>26</v>
      </c>
      <c r="B41" s="97">
        <f>B13-B39</f>
        <v>0</v>
      </c>
      <c r="C41" s="76">
        <f>C13-C39</f>
        <v>0</v>
      </c>
      <c r="D41" s="98">
        <f>D13-D39</f>
        <v>0</v>
      </c>
    </row>
    <row r="42" spans="1:4" ht="15.75" thickBot="1">
      <c r="A42" s="81"/>
      <c r="B42" s="99"/>
      <c r="C42" s="100"/>
      <c r="D42" s="101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&amp;RRedacted Version</oddHeader>
    <oddFooter>&amp;R&amp;"Arial,Regular"&amp;9&amp;A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B51" sqref="B51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5.425781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44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47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(R)'!A3</f>
        <v>FOR THE TWELVE MONTHS ENDED DECEMBER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07" t="s">
        <v>42</v>
      </c>
      <c r="C5" s="107" t="s">
        <v>41</v>
      </c>
      <c r="D5" s="107" t="s">
        <v>46</v>
      </c>
      <c r="E5" s="107" t="s">
        <v>45</v>
      </c>
      <c r="F5" s="108" t="s">
        <v>40</v>
      </c>
      <c r="G5" s="12"/>
    </row>
    <row r="6" spans="1:7" customFormat="1" ht="18" customHeight="1" thickTop="1">
      <c r="A6" s="104" t="s">
        <v>0</v>
      </c>
      <c r="B6" s="85"/>
      <c r="C6" s="86"/>
      <c r="D6" s="86"/>
      <c r="E6" s="86"/>
      <c r="F6" s="87"/>
      <c r="G6" s="12"/>
    </row>
    <row r="7" spans="1:7" customFormat="1" ht="18" customHeight="1">
      <c r="A7" s="79" t="s">
        <v>39</v>
      </c>
      <c r="B7" s="94"/>
      <c r="C7" s="73"/>
      <c r="D7" s="73"/>
      <c r="E7" s="73"/>
      <c r="F7" s="92"/>
      <c r="G7" s="12"/>
    </row>
    <row r="8" spans="1:7" customFormat="1" ht="18" customHeight="1">
      <c r="A8" s="14" t="s">
        <v>1</v>
      </c>
      <c r="B8" s="88">
        <v>0</v>
      </c>
      <c r="C8" s="75">
        <v>0</v>
      </c>
      <c r="D8" s="75">
        <v>0</v>
      </c>
      <c r="E8" s="75">
        <v>0</v>
      </c>
      <c r="F8" s="89">
        <f>SUM(B8:E8)</f>
        <v>0</v>
      </c>
      <c r="G8" s="13"/>
    </row>
    <row r="9" spans="1:7" customFormat="1" ht="18" customHeight="1">
      <c r="A9" s="14" t="s">
        <v>2</v>
      </c>
      <c r="B9" s="109">
        <v>0</v>
      </c>
      <c r="C9" s="102">
        <v>0</v>
      </c>
      <c r="D9" s="102">
        <v>0</v>
      </c>
      <c r="E9" s="102">
        <v>0</v>
      </c>
      <c r="F9" s="95">
        <f>SUM(B9:E9)</f>
        <v>0</v>
      </c>
      <c r="G9" s="13"/>
    </row>
    <row r="10" spans="1:7" customFormat="1" ht="18" customHeight="1">
      <c r="A10" s="14" t="s">
        <v>3</v>
      </c>
      <c r="B10" s="109">
        <v>0</v>
      </c>
      <c r="C10" s="102">
        <v>0</v>
      </c>
      <c r="D10" s="102">
        <v>0</v>
      </c>
      <c r="E10" s="102">
        <v>0</v>
      </c>
      <c r="F10" s="95">
        <f>SUM(B10:E10)</f>
        <v>0</v>
      </c>
      <c r="G10" s="13"/>
    </row>
    <row r="11" spans="1:7" customFormat="1" ht="18" customHeight="1">
      <c r="A11" s="14" t="s">
        <v>4</v>
      </c>
      <c r="B11" s="110">
        <v>0</v>
      </c>
      <c r="C11" s="103">
        <v>0</v>
      </c>
      <c r="D11" s="103">
        <v>0</v>
      </c>
      <c r="E11" s="103">
        <v>0</v>
      </c>
      <c r="F11" s="96">
        <f>SUM(B11:E11)</f>
        <v>0</v>
      </c>
      <c r="G11" s="13"/>
    </row>
    <row r="12" spans="1:7" customFormat="1" ht="18" customHeight="1">
      <c r="A12" s="14" t="s">
        <v>5</v>
      </c>
      <c r="B12" s="88">
        <f>SUM(B8:B11)</f>
        <v>0</v>
      </c>
      <c r="C12" s="75">
        <f>SUM(C8:C11)</f>
        <v>0</v>
      </c>
      <c r="D12" s="75">
        <f>SUM(D8:D11)</f>
        <v>0</v>
      </c>
      <c r="E12" s="75">
        <f>SUM(E8:E11)</f>
        <v>0</v>
      </c>
      <c r="F12" s="89">
        <f>SUM(F8:F11)</f>
        <v>0</v>
      </c>
      <c r="G12" s="13"/>
    </row>
    <row r="13" spans="1:7" customFormat="1" ht="18" customHeight="1">
      <c r="A13" s="79" t="s">
        <v>38</v>
      </c>
      <c r="B13" s="94"/>
      <c r="C13" s="73"/>
      <c r="D13" s="73"/>
      <c r="E13" s="73"/>
      <c r="F13" s="92"/>
      <c r="G13" s="13"/>
    </row>
    <row r="14" spans="1:7" customFormat="1" ht="18" customHeight="1">
      <c r="A14" s="79" t="s">
        <v>37</v>
      </c>
      <c r="B14" s="94"/>
      <c r="C14" s="73"/>
      <c r="D14" s="73"/>
      <c r="E14" s="73"/>
      <c r="F14" s="92"/>
      <c r="G14" s="13"/>
    </row>
    <row r="15" spans="1:7" customFormat="1" ht="18" customHeight="1">
      <c r="A15" s="79" t="s">
        <v>36</v>
      </c>
      <c r="B15" s="94"/>
      <c r="C15" s="73"/>
      <c r="D15" s="73"/>
      <c r="E15" s="73"/>
      <c r="F15" s="92"/>
      <c r="G15" s="13"/>
    </row>
    <row r="16" spans="1:7" customFormat="1" ht="18" customHeight="1">
      <c r="A16" s="79" t="s">
        <v>35</v>
      </c>
      <c r="B16" s="94"/>
      <c r="C16" s="73"/>
      <c r="D16" s="73"/>
      <c r="E16" s="73"/>
      <c r="F16" s="92"/>
      <c r="G16" s="13"/>
    </row>
    <row r="17" spans="1:7" customFormat="1" ht="18" customHeight="1">
      <c r="A17" s="14" t="s">
        <v>6</v>
      </c>
      <c r="B17" s="88">
        <v>0</v>
      </c>
      <c r="C17" s="75">
        <v>0</v>
      </c>
      <c r="D17" s="75">
        <v>0</v>
      </c>
      <c r="E17" s="75">
        <v>0</v>
      </c>
      <c r="F17" s="89">
        <f>SUM(B17:E17)</f>
        <v>0</v>
      </c>
      <c r="G17" s="13"/>
    </row>
    <row r="18" spans="1:7" customFormat="1" ht="18" customHeight="1">
      <c r="A18" s="14" t="s">
        <v>7</v>
      </c>
      <c r="B18" s="90">
        <v>0</v>
      </c>
      <c r="C18" s="91">
        <v>0</v>
      </c>
      <c r="D18" s="91">
        <v>0</v>
      </c>
      <c r="E18" s="91">
        <v>0</v>
      </c>
      <c r="F18" s="95">
        <f>SUM(B18:E18)</f>
        <v>0</v>
      </c>
      <c r="G18" s="13"/>
    </row>
    <row r="19" spans="1:7" customFormat="1" ht="18" customHeight="1">
      <c r="A19" s="14" t="s">
        <v>8</v>
      </c>
      <c r="B19" s="90">
        <v>0</v>
      </c>
      <c r="C19" s="91">
        <v>0</v>
      </c>
      <c r="D19" s="91">
        <v>0</v>
      </c>
      <c r="E19" s="91">
        <v>0</v>
      </c>
      <c r="F19" s="95">
        <f>SUM(B19:E19)</f>
        <v>0</v>
      </c>
      <c r="G19" s="13"/>
    </row>
    <row r="20" spans="1:7" customFormat="1" ht="18" customHeight="1">
      <c r="A20" s="14" t="s">
        <v>9</v>
      </c>
      <c r="B20" s="93">
        <v>0</v>
      </c>
      <c r="C20" s="74">
        <v>0</v>
      </c>
      <c r="D20" s="74">
        <v>0</v>
      </c>
      <c r="E20" s="74">
        <v>0</v>
      </c>
      <c r="F20" s="96">
        <f>SUM(B20:E20)</f>
        <v>0</v>
      </c>
      <c r="G20" s="13"/>
    </row>
    <row r="21" spans="1:7" customFormat="1" ht="18" customHeight="1">
      <c r="A21" s="14" t="s">
        <v>10</v>
      </c>
      <c r="B21" s="88">
        <f>SUM(B17:B20)</f>
        <v>0</v>
      </c>
      <c r="C21" s="75">
        <f>SUM(C17:C20)</f>
        <v>0</v>
      </c>
      <c r="D21" s="75">
        <f>SUM(D17:D20)</f>
        <v>0</v>
      </c>
      <c r="E21" s="75">
        <f>SUM(E17:E20)</f>
        <v>0</v>
      </c>
      <c r="F21" s="89">
        <f>SUM(F17:F20)</f>
        <v>0</v>
      </c>
      <c r="G21" s="13"/>
    </row>
    <row r="22" spans="1:7" customFormat="1" ht="18" customHeight="1">
      <c r="A22" s="79" t="s">
        <v>34</v>
      </c>
      <c r="B22" s="94"/>
      <c r="C22" s="73"/>
      <c r="D22" s="73"/>
      <c r="E22" s="73"/>
      <c r="F22" s="92"/>
      <c r="G22" s="13"/>
    </row>
    <row r="23" spans="1:7" customFormat="1" ht="18" customHeight="1">
      <c r="A23" s="14" t="s">
        <v>11</v>
      </c>
      <c r="B23" s="88">
        <v>0</v>
      </c>
      <c r="C23" s="75">
        <v>0</v>
      </c>
      <c r="D23" s="75">
        <v>0</v>
      </c>
      <c r="E23" s="75">
        <v>0</v>
      </c>
      <c r="F23" s="89">
        <f t="shared" ref="F23:F37" si="0">SUM(B23:E23)</f>
        <v>0</v>
      </c>
      <c r="G23" s="13"/>
    </row>
    <row r="24" spans="1:7" customFormat="1" ht="18" customHeight="1">
      <c r="A24" s="14" t="s">
        <v>12</v>
      </c>
      <c r="B24" s="90">
        <v>0</v>
      </c>
      <c r="C24" s="91">
        <v>0</v>
      </c>
      <c r="D24" s="91">
        <v>0</v>
      </c>
      <c r="E24" s="91">
        <v>0</v>
      </c>
      <c r="F24" s="95">
        <f t="shared" si="0"/>
        <v>0</v>
      </c>
      <c r="G24" s="13"/>
    </row>
    <row r="25" spans="1:7" customFormat="1" ht="18" customHeight="1">
      <c r="A25" s="14" t="s">
        <v>13</v>
      </c>
      <c r="B25" s="90">
        <v>0</v>
      </c>
      <c r="C25" s="91">
        <v>0</v>
      </c>
      <c r="D25" s="91">
        <v>0</v>
      </c>
      <c r="E25" s="91">
        <v>0</v>
      </c>
      <c r="F25" s="95">
        <f t="shared" si="0"/>
        <v>0</v>
      </c>
      <c r="G25" s="13"/>
    </row>
    <row r="26" spans="1:7" customFormat="1" ht="18" customHeight="1">
      <c r="A26" s="78" t="s">
        <v>14</v>
      </c>
      <c r="B26" s="90">
        <v>0</v>
      </c>
      <c r="C26" s="91">
        <v>0</v>
      </c>
      <c r="D26" s="91">
        <v>0</v>
      </c>
      <c r="E26" s="91">
        <v>0</v>
      </c>
      <c r="F26" s="95">
        <f t="shared" si="0"/>
        <v>0</v>
      </c>
      <c r="G26" s="13"/>
    </row>
    <row r="27" spans="1:7" customFormat="1" ht="18" customHeight="1">
      <c r="A27" s="14" t="s">
        <v>15</v>
      </c>
      <c r="B27" s="90">
        <v>0</v>
      </c>
      <c r="C27" s="91">
        <v>0</v>
      </c>
      <c r="D27" s="91">
        <v>0</v>
      </c>
      <c r="E27" s="91">
        <v>0</v>
      </c>
      <c r="F27" s="95">
        <f t="shared" si="0"/>
        <v>0</v>
      </c>
      <c r="G27" s="13"/>
    </row>
    <row r="28" spans="1:7" customFormat="1" ht="18" customHeight="1">
      <c r="A28" s="14" t="s">
        <v>16</v>
      </c>
      <c r="B28" s="90">
        <v>0</v>
      </c>
      <c r="C28" s="91">
        <v>0</v>
      </c>
      <c r="D28" s="91">
        <v>0</v>
      </c>
      <c r="E28" s="91">
        <v>0</v>
      </c>
      <c r="F28" s="95">
        <f t="shared" si="0"/>
        <v>0</v>
      </c>
      <c r="G28" s="13"/>
    </row>
    <row r="29" spans="1:7" customFormat="1" ht="18" customHeight="1">
      <c r="A29" s="78" t="s">
        <v>17</v>
      </c>
      <c r="B29" s="90">
        <v>0</v>
      </c>
      <c r="C29" s="91">
        <v>0</v>
      </c>
      <c r="D29" s="91">
        <v>0</v>
      </c>
      <c r="E29" s="91">
        <v>0</v>
      </c>
      <c r="F29" s="95">
        <f t="shared" si="0"/>
        <v>0</v>
      </c>
      <c r="G29" s="13"/>
    </row>
    <row r="30" spans="1:7" customFormat="1" ht="18" customHeight="1">
      <c r="A30" s="14" t="s">
        <v>18</v>
      </c>
      <c r="B30" s="90">
        <v>0</v>
      </c>
      <c r="C30" s="91">
        <v>0</v>
      </c>
      <c r="D30" s="91">
        <v>0</v>
      </c>
      <c r="E30" s="91">
        <v>0</v>
      </c>
      <c r="F30" s="95">
        <f t="shared" si="0"/>
        <v>0</v>
      </c>
      <c r="G30" s="13"/>
    </row>
    <row r="31" spans="1:7" customFormat="1" ht="18" customHeight="1">
      <c r="A31" s="14" t="s">
        <v>19</v>
      </c>
      <c r="B31" s="90">
        <v>0</v>
      </c>
      <c r="C31" s="91">
        <v>0</v>
      </c>
      <c r="D31" s="91">
        <v>0</v>
      </c>
      <c r="E31" s="91">
        <v>0</v>
      </c>
      <c r="F31" s="95">
        <f t="shared" si="0"/>
        <v>0</v>
      </c>
      <c r="G31" s="13"/>
    </row>
    <row r="32" spans="1:7" customFormat="1" ht="18" customHeight="1">
      <c r="A32" s="14" t="s">
        <v>20</v>
      </c>
      <c r="B32" s="90">
        <v>0</v>
      </c>
      <c r="C32" s="91">
        <v>0</v>
      </c>
      <c r="D32" s="91">
        <v>0</v>
      </c>
      <c r="E32" s="91">
        <v>0</v>
      </c>
      <c r="F32" s="95">
        <f t="shared" si="0"/>
        <v>0</v>
      </c>
      <c r="G32" s="13"/>
    </row>
    <row r="33" spans="1:8" customFormat="1" ht="18" customHeight="1">
      <c r="A33" s="78" t="s">
        <v>21</v>
      </c>
      <c r="B33" s="90">
        <v>0</v>
      </c>
      <c r="C33" s="91">
        <v>0</v>
      </c>
      <c r="D33" s="91">
        <v>0</v>
      </c>
      <c r="E33" s="91">
        <v>0</v>
      </c>
      <c r="F33" s="95">
        <f t="shared" si="0"/>
        <v>0</v>
      </c>
      <c r="G33" s="13"/>
      <c r="H33" s="12"/>
    </row>
    <row r="34" spans="1:8" customFormat="1" ht="18" customHeight="1">
      <c r="A34" s="78" t="s">
        <v>33</v>
      </c>
      <c r="B34" s="90">
        <v>0</v>
      </c>
      <c r="C34" s="91">
        <v>0</v>
      </c>
      <c r="D34" s="91">
        <v>0</v>
      </c>
      <c r="E34" s="91">
        <v>0</v>
      </c>
      <c r="F34" s="95">
        <f t="shared" si="0"/>
        <v>0</v>
      </c>
      <c r="G34" s="13"/>
      <c r="H34" s="12"/>
    </row>
    <row r="35" spans="1:8" customFormat="1" ht="18" customHeight="1">
      <c r="A35" s="14" t="s">
        <v>22</v>
      </c>
      <c r="B35" s="90">
        <v>0</v>
      </c>
      <c r="C35" s="91">
        <v>0</v>
      </c>
      <c r="D35" s="91">
        <v>0</v>
      </c>
      <c r="E35" s="91">
        <v>0</v>
      </c>
      <c r="F35" s="95">
        <f t="shared" si="0"/>
        <v>0</v>
      </c>
      <c r="G35" s="13"/>
      <c r="H35" s="12"/>
    </row>
    <row r="36" spans="1:8" customFormat="1" ht="18" customHeight="1">
      <c r="A36" s="14" t="s">
        <v>23</v>
      </c>
      <c r="B36" s="90">
        <v>0</v>
      </c>
      <c r="C36" s="91">
        <v>0</v>
      </c>
      <c r="D36" s="91">
        <v>0</v>
      </c>
      <c r="E36" s="91">
        <v>0</v>
      </c>
      <c r="F36" s="95">
        <f t="shared" si="0"/>
        <v>0</v>
      </c>
      <c r="G36" s="13"/>
      <c r="H36" s="12"/>
    </row>
    <row r="37" spans="1:8" customFormat="1" ht="18" customHeight="1">
      <c r="A37" s="14" t="s">
        <v>24</v>
      </c>
      <c r="B37" s="93">
        <v>0</v>
      </c>
      <c r="C37" s="74">
        <v>0</v>
      </c>
      <c r="D37" s="74">
        <v>0</v>
      </c>
      <c r="E37" s="74">
        <v>0</v>
      </c>
      <c r="F37" s="96">
        <f t="shared" si="0"/>
        <v>0</v>
      </c>
      <c r="G37" s="13"/>
      <c r="H37" s="12"/>
    </row>
    <row r="38" spans="1:8" customFormat="1" ht="18" customHeight="1">
      <c r="A38" s="79" t="s">
        <v>25</v>
      </c>
      <c r="B38" s="88">
        <f>SUM(B21:B37)</f>
        <v>0</v>
      </c>
      <c r="C38" s="75">
        <f>SUM(C21:C37)</f>
        <v>0</v>
      </c>
      <c r="D38" s="75">
        <f>SUM(D21:D37)</f>
        <v>0</v>
      </c>
      <c r="E38" s="75">
        <f>SUM(E21:E37)</f>
        <v>0</v>
      </c>
      <c r="F38" s="89">
        <f>SUM(F21:F37)</f>
        <v>0</v>
      </c>
      <c r="G38" s="13"/>
      <c r="H38" s="12"/>
    </row>
    <row r="39" spans="1:8" customFormat="1" ht="12" customHeight="1">
      <c r="A39" s="14"/>
      <c r="B39" s="94"/>
      <c r="C39" s="73"/>
      <c r="D39" s="73"/>
      <c r="E39" s="73"/>
      <c r="F39" s="92"/>
      <c r="G39" s="13"/>
      <c r="H39" s="12"/>
    </row>
    <row r="40" spans="1:8" customFormat="1" ht="18" customHeight="1">
      <c r="A40" s="80" t="s">
        <v>26</v>
      </c>
      <c r="B40" s="88">
        <f>B12-B38</f>
        <v>0</v>
      </c>
      <c r="C40" s="75">
        <f>C12-C38</f>
        <v>0</v>
      </c>
      <c r="D40" s="75">
        <f>D12-D38</f>
        <v>0</v>
      </c>
      <c r="E40" s="75">
        <f>E12-E38</f>
        <v>0</v>
      </c>
      <c r="F40" s="89">
        <f>F12-F38</f>
        <v>0</v>
      </c>
      <c r="G40" s="13"/>
      <c r="H40" s="16"/>
    </row>
    <row r="41" spans="1:8" customFormat="1" ht="13.5" customHeight="1">
      <c r="A41" s="14"/>
      <c r="B41" s="94"/>
      <c r="C41" s="73"/>
      <c r="D41" s="73"/>
      <c r="E41" s="73"/>
      <c r="F41" s="92"/>
      <c r="G41" s="13"/>
      <c r="H41" s="12"/>
    </row>
    <row r="42" spans="1:8" customFormat="1" ht="18" customHeight="1">
      <c r="A42" s="80" t="s">
        <v>27</v>
      </c>
      <c r="B42" s="94"/>
      <c r="C42" s="73"/>
      <c r="D42" s="73"/>
      <c r="E42" s="73"/>
      <c r="F42" s="92"/>
      <c r="G42" s="13"/>
      <c r="H42" s="12"/>
    </row>
    <row r="43" spans="1:8" customFormat="1" ht="18" customHeight="1">
      <c r="A43" s="14" t="s">
        <v>28</v>
      </c>
      <c r="B43" s="88">
        <v>0</v>
      </c>
      <c r="C43" s="75">
        <v>0</v>
      </c>
      <c r="D43" s="75">
        <v>0</v>
      </c>
      <c r="E43" s="75">
        <v>0</v>
      </c>
      <c r="F43" s="89">
        <f>SUM(B43:E43)</f>
        <v>0</v>
      </c>
      <c r="G43" s="13"/>
      <c r="H43" s="12"/>
    </row>
    <row r="44" spans="1:8" customFormat="1" ht="18" customHeight="1">
      <c r="A44" s="14" t="s">
        <v>29</v>
      </c>
      <c r="B44" s="90">
        <v>0</v>
      </c>
      <c r="C44" s="91">
        <v>0</v>
      </c>
      <c r="D44" s="91">
        <v>0</v>
      </c>
      <c r="E44" s="91">
        <v>0</v>
      </c>
      <c r="F44" s="95">
        <f>SUM(B44:E44)</f>
        <v>0</v>
      </c>
      <c r="G44" s="13"/>
      <c r="H44" s="12"/>
    </row>
    <row r="45" spans="1:8" customFormat="1" ht="18" customHeight="1">
      <c r="A45" s="14" t="s">
        <v>30</v>
      </c>
      <c r="B45" s="93">
        <v>0</v>
      </c>
      <c r="C45" s="74">
        <v>0</v>
      </c>
      <c r="D45" s="74">
        <v>0</v>
      </c>
      <c r="E45" s="74">
        <v>0</v>
      </c>
      <c r="F45" s="96">
        <v>0</v>
      </c>
      <c r="G45" s="13"/>
      <c r="H45" s="12"/>
    </row>
    <row r="46" spans="1:8" customFormat="1" ht="18" customHeight="1">
      <c r="A46" s="80" t="s">
        <v>31</v>
      </c>
      <c r="B46" s="88">
        <f>SUM(B43:B45)</f>
        <v>0</v>
      </c>
      <c r="C46" s="75">
        <f>SUM(C43:C45)</f>
        <v>0</v>
      </c>
      <c r="D46" s="75">
        <f>SUM(D43:D45)</f>
        <v>0</v>
      </c>
      <c r="E46" s="75">
        <f>SUM(E43:E45)</f>
        <v>0</v>
      </c>
      <c r="F46" s="89">
        <f>SUM(F43:F45)</f>
        <v>0</v>
      </c>
      <c r="G46" s="13"/>
      <c r="H46" s="12"/>
    </row>
    <row r="47" spans="1:8" customFormat="1" ht="18" customHeight="1">
      <c r="A47" s="14"/>
      <c r="B47" s="94"/>
      <c r="C47" s="73"/>
      <c r="D47" s="73"/>
      <c r="E47" s="73"/>
      <c r="F47" s="92"/>
      <c r="G47" s="13"/>
      <c r="H47" s="12"/>
    </row>
    <row r="48" spans="1:8" customFormat="1" ht="18" customHeight="1">
      <c r="A48" s="105" t="s">
        <v>32</v>
      </c>
      <c r="B48" s="97">
        <f>B40-B46</f>
        <v>0</v>
      </c>
      <c r="C48" s="76">
        <f>C40-C46</f>
        <v>0</v>
      </c>
      <c r="D48" s="76">
        <f>D40-D46</f>
        <v>0</v>
      </c>
      <c r="E48" s="76">
        <f>E40-E46</f>
        <v>0</v>
      </c>
      <c r="F48" s="98">
        <f>F40-F46</f>
        <v>0</v>
      </c>
      <c r="G48" s="13"/>
      <c r="H48" s="12"/>
    </row>
    <row r="49" spans="1:7" customFormat="1" ht="9.9499999999999993" customHeight="1" thickBot="1">
      <c r="A49" s="106"/>
      <c r="B49" s="111"/>
      <c r="C49" s="112"/>
      <c r="D49" s="112"/>
      <c r="E49" s="112"/>
      <c r="F49" s="113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6" fitToHeight="0" orientation="portrait" r:id="rId1"/>
  <headerFooter>
    <oddHeader>&amp;RDesignated Information is Confidential per WAC 480-07-160</oddHeader>
    <oddFooter>&amp;R&amp;"Arial,Regular"&amp;9&amp;A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zoomScaleNormal="100" workbookViewId="0">
      <selection activeCell="C10" sqref="C10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4" t="s">
        <v>44</v>
      </c>
      <c r="B1" s="174"/>
      <c r="C1" s="174"/>
      <c r="D1" s="174"/>
      <c r="E1" s="174"/>
      <c r="F1" s="174"/>
      <c r="G1" s="174"/>
      <c r="H1" s="174"/>
      <c r="I1" s="174"/>
    </row>
    <row r="2" spans="1:9" ht="12.75">
      <c r="A2" s="174" t="s">
        <v>48</v>
      </c>
      <c r="B2" s="174"/>
      <c r="C2" s="174"/>
      <c r="D2" s="174"/>
      <c r="E2" s="174"/>
      <c r="F2" s="174"/>
      <c r="G2" s="174"/>
      <c r="H2" s="174"/>
      <c r="I2" s="174"/>
    </row>
    <row r="3" spans="1:9" ht="12.75">
      <c r="A3" s="174" t="str">
        <f>'Allocated (R)'!A3</f>
        <v>FOR THE TWELVE MONTHS ENDED DECEMBER 31, 2017</v>
      </c>
      <c r="B3" s="174"/>
      <c r="C3" s="174"/>
      <c r="D3" s="174"/>
      <c r="E3" s="174"/>
      <c r="F3" s="174"/>
      <c r="G3" s="174"/>
      <c r="H3" s="174"/>
      <c r="I3" s="174"/>
    </row>
    <row r="4" spans="1:9" s="2" customFormat="1" ht="12">
      <c r="A4" s="18" t="s">
        <v>49</v>
      </c>
      <c r="B4" s="19" t="s">
        <v>42</v>
      </c>
      <c r="C4" s="19" t="s">
        <v>50</v>
      </c>
      <c r="D4" s="19" t="s">
        <v>46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0"/>
      <c r="C7" s="121"/>
      <c r="D7" s="121"/>
      <c r="E7" s="121"/>
      <c r="F7" s="121"/>
      <c r="G7" s="121"/>
      <c r="H7" s="121"/>
      <c r="I7" s="122"/>
    </row>
    <row r="8" spans="1:9" ht="12">
      <c r="A8" s="20" t="s">
        <v>56</v>
      </c>
      <c r="B8" s="123"/>
      <c r="C8" s="124"/>
      <c r="D8" s="124"/>
      <c r="E8" s="124"/>
      <c r="F8" s="124"/>
      <c r="G8" s="124"/>
      <c r="H8" s="124"/>
      <c r="I8" s="125"/>
    </row>
    <row r="9" spans="1:9" ht="12">
      <c r="A9" s="21" t="s">
        <v>57</v>
      </c>
      <c r="B9" s="123"/>
      <c r="C9" s="124"/>
      <c r="D9" s="124"/>
      <c r="E9" s="124"/>
      <c r="F9" s="124"/>
      <c r="G9" s="124"/>
      <c r="H9" s="124"/>
      <c r="I9" s="125"/>
    </row>
    <row r="10" spans="1:9" ht="12">
      <c r="A10" s="22" t="s">
        <v>58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f>SUM(G10:H10)</f>
        <v>0</v>
      </c>
    </row>
    <row r="11" spans="1:9" ht="12">
      <c r="A11" s="22" t="s">
        <v>59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f t="shared" ref="I11:I15" si="0">SUM(G11:H11)</f>
        <v>0</v>
      </c>
    </row>
    <row r="12" spans="1:9" ht="12">
      <c r="A12" s="22" t="s">
        <v>60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f t="shared" si="0"/>
        <v>0</v>
      </c>
    </row>
    <row r="13" spans="1:9" ht="12">
      <c r="A13" s="22" t="s">
        <v>61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f t="shared" si="0"/>
        <v>0</v>
      </c>
    </row>
    <row r="14" spans="1:9" ht="12">
      <c r="A14" s="22" t="s">
        <v>62</v>
      </c>
      <c r="B14" s="126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f t="shared" si="0"/>
        <v>0</v>
      </c>
    </row>
    <row r="15" spans="1:9" ht="12">
      <c r="A15" s="22" t="s">
        <v>63</v>
      </c>
      <c r="B15" s="126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f t="shared" si="0"/>
        <v>0</v>
      </c>
    </row>
    <row r="16" spans="1:9" ht="12">
      <c r="A16" s="22" t="s">
        <v>64</v>
      </c>
      <c r="B16" s="129">
        <f>SUM(B10:B15)</f>
        <v>0</v>
      </c>
      <c r="C16" s="114">
        <f t="shared" ref="C16:I16" si="1">SUM(C10:C15)</f>
        <v>0</v>
      </c>
      <c r="D16" s="114">
        <f t="shared" si="1"/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30">
        <f t="shared" si="1"/>
        <v>0</v>
      </c>
    </row>
    <row r="17" spans="1:9" ht="12">
      <c r="A17" s="21" t="s">
        <v>65</v>
      </c>
      <c r="B17" s="126"/>
      <c r="C17" s="127"/>
      <c r="D17" s="127"/>
      <c r="E17" s="127"/>
      <c r="F17" s="127"/>
      <c r="G17" s="127"/>
      <c r="H17" s="127"/>
      <c r="I17" s="128"/>
    </row>
    <row r="18" spans="1:9" ht="12">
      <c r="A18" s="22" t="s">
        <v>66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f>SUM(G18:H18)</f>
        <v>0</v>
      </c>
    </row>
    <row r="19" spans="1:9" ht="12">
      <c r="A19" s="22" t="s">
        <v>67</v>
      </c>
      <c r="B19" s="129">
        <f>SUM(B18)</f>
        <v>0</v>
      </c>
      <c r="C19" s="114">
        <f t="shared" ref="C19:I19" si="2">SUM(C18)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 t="shared" si="2"/>
        <v>0</v>
      </c>
      <c r="H19" s="114">
        <f t="shared" si="2"/>
        <v>0</v>
      </c>
      <c r="I19" s="130">
        <f t="shared" si="2"/>
        <v>0</v>
      </c>
    </row>
    <row r="20" spans="1:9" ht="12">
      <c r="A20" s="21" t="s">
        <v>68</v>
      </c>
      <c r="B20" s="126"/>
      <c r="C20" s="127"/>
      <c r="D20" s="127"/>
      <c r="E20" s="127"/>
      <c r="F20" s="127"/>
      <c r="G20" s="127"/>
      <c r="H20" s="127"/>
      <c r="I20" s="128"/>
    </row>
    <row r="21" spans="1:9" ht="12">
      <c r="A21" s="22" t="s">
        <v>69</v>
      </c>
      <c r="B21" s="126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f t="shared" ref="I21:I22" si="3">SUM(G21:H21)</f>
        <v>0</v>
      </c>
    </row>
    <row r="22" spans="1:9" ht="12">
      <c r="A22" s="22" t="s">
        <v>70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f t="shared" si="3"/>
        <v>0</v>
      </c>
    </row>
    <row r="23" spans="1:9" ht="12">
      <c r="A23" s="22" t="s">
        <v>71</v>
      </c>
      <c r="B23" s="129">
        <f>SUM(B21:B22)</f>
        <v>0</v>
      </c>
      <c r="C23" s="114">
        <f t="shared" ref="C23:I23" si="4">SUM(C21:C22)</f>
        <v>0</v>
      </c>
      <c r="D23" s="114">
        <f t="shared" si="4"/>
        <v>0</v>
      </c>
      <c r="E23" s="114">
        <f t="shared" si="4"/>
        <v>0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30">
        <f t="shared" si="4"/>
        <v>0</v>
      </c>
    </row>
    <row r="24" spans="1:9" ht="12">
      <c r="A24" s="21" t="s">
        <v>72</v>
      </c>
      <c r="B24" s="126"/>
      <c r="C24" s="127"/>
      <c r="D24" s="127"/>
      <c r="E24" s="127"/>
      <c r="F24" s="127"/>
      <c r="G24" s="127"/>
      <c r="H24" s="127"/>
      <c r="I24" s="128"/>
    </row>
    <row r="25" spans="1:9" ht="12">
      <c r="A25" s="22" t="s">
        <v>73</v>
      </c>
      <c r="B25" s="126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>
        <f t="shared" ref="I25:I36" si="5">SUM(G25:H25)</f>
        <v>0</v>
      </c>
    </row>
    <row r="26" spans="1:9" ht="12">
      <c r="A26" s="22" t="s">
        <v>74</v>
      </c>
      <c r="B26" s="126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8">
        <f t="shared" si="5"/>
        <v>0</v>
      </c>
    </row>
    <row r="27" spans="1:9" ht="12">
      <c r="A27" s="22" t="s">
        <v>75</v>
      </c>
      <c r="B27" s="126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>
        <f t="shared" si="5"/>
        <v>0</v>
      </c>
    </row>
    <row r="28" spans="1:9" ht="12">
      <c r="A28" s="22" t="s">
        <v>76</v>
      </c>
      <c r="B28" s="126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8">
        <f t="shared" si="5"/>
        <v>0</v>
      </c>
    </row>
    <row r="29" spans="1:9" ht="12">
      <c r="A29" s="22" t="s">
        <v>77</v>
      </c>
      <c r="B29" s="126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8">
        <f t="shared" si="5"/>
        <v>0</v>
      </c>
    </row>
    <row r="30" spans="1:9" ht="12">
      <c r="A30" s="22" t="s">
        <v>78</v>
      </c>
      <c r="B30" s="126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f t="shared" si="5"/>
        <v>0</v>
      </c>
    </row>
    <row r="31" spans="1:9" ht="12">
      <c r="A31" s="22" t="s">
        <v>79</v>
      </c>
      <c r="B31" s="126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8">
        <f t="shared" si="5"/>
        <v>0</v>
      </c>
    </row>
    <row r="32" spans="1:9" ht="12">
      <c r="A32" s="22" t="s">
        <v>80</v>
      </c>
      <c r="B32" s="126">
        <v>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f t="shared" si="5"/>
        <v>0</v>
      </c>
    </row>
    <row r="33" spans="1:9" ht="12">
      <c r="A33" s="22" t="s">
        <v>81</v>
      </c>
      <c r="B33" s="126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8">
        <f t="shared" si="5"/>
        <v>0</v>
      </c>
    </row>
    <row r="34" spans="1:9" ht="12">
      <c r="A34" s="22" t="s">
        <v>82</v>
      </c>
      <c r="B34" s="126">
        <v>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8">
        <f t="shared" si="5"/>
        <v>0</v>
      </c>
    </row>
    <row r="35" spans="1:9" ht="12">
      <c r="A35" s="22" t="s">
        <v>83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8">
        <f t="shared" si="5"/>
        <v>0</v>
      </c>
    </row>
    <row r="36" spans="1:9" ht="12">
      <c r="A36" s="22" t="s">
        <v>84</v>
      </c>
      <c r="B36" s="126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f t="shared" si="5"/>
        <v>0</v>
      </c>
    </row>
    <row r="37" spans="1:9" ht="12">
      <c r="A37" s="22" t="s">
        <v>85</v>
      </c>
      <c r="B37" s="129">
        <f>SUM(B25:B36)</f>
        <v>0</v>
      </c>
      <c r="C37" s="114">
        <f t="shared" ref="C37:I37" si="6">SUM(C25:C36)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6"/>
        <v>0</v>
      </c>
      <c r="H37" s="114">
        <f t="shared" si="6"/>
        <v>0</v>
      </c>
      <c r="I37" s="130">
        <f t="shared" si="6"/>
        <v>0</v>
      </c>
    </row>
    <row r="38" spans="1:9" ht="12">
      <c r="A38" s="20" t="s">
        <v>86</v>
      </c>
      <c r="B38" s="131">
        <f>B16+B19+B23+B37</f>
        <v>0</v>
      </c>
      <c r="C38" s="115">
        <f t="shared" ref="C38:I38" si="7">C16+C19+C23+C37</f>
        <v>0</v>
      </c>
      <c r="D38" s="115">
        <f t="shared" si="7"/>
        <v>0</v>
      </c>
      <c r="E38" s="115">
        <f t="shared" si="7"/>
        <v>0</v>
      </c>
      <c r="F38" s="115">
        <f t="shared" si="7"/>
        <v>0</v>
      </c>
      <c r="G38" s="115">
        <f t="shared" si="7"/>
        <v>0</v>
      </c>
      <c r="H38" s="115">
        <f t="shared" si="7"/>
        <v>0</v>
      </c>
      <c r="I38" s="132">
        <f t="shared" si="7"/>
        <v>0</v>
      </c>
    </row>
    <row r="39" spans="1:9" ht="12">
      <c r="A39" s="22"/>
      <c r="B39" s="126"/>
      <c r="C39" s="127"/>
      <c r="D39" s="127"/>
      <c r="E39" s="127"/>
      <c r="F39" s="127"/>
      <c r="G39" s="127"/>
      <c r="H39" s="127"/>
      <c r="I39" s="128"/>
    </row>
    <row r="40" spans="1:9" ht="12">
      <c r="A40" s="20" t="s">
        <v>87</v>
      </c>
      <c r="B40" s="126"/>
      <c r="C40" s="127"/>
      <c r="D40" s="127"/>
      <c r="E40" s="127"/>
      <c r="F40" s="127"/>
      <c r="G40" s="127"/>
      <c r="H40" s="127"/>
      <c r="I40" s="128"/>
    </row>
    <row r="41" spans="1:9" ht="12">
      <c r="A41" s="21" t="s">
        <v>88</v>
      </c>
      <c r="B41" s="126"/>
      <c r="C41" s="127"/>
      <c r="D41" s="127"/>
      <c r="E41" s="127"/>
      <c r="F41" s="127"/>
      <c r="G41" s="127"/>
      <c r="H41" s="127"/>
      <c r="I41" s="128"/>
    </row>
    <row r="42" spans="1:9" ht="12">
      <c r="A42" s="22" t="s">
        <v>89</v>
      </c>
      <c r="B42" s="126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8">
        <f t="shared" ref="I42:I43" si="8">SUM(G42:H42)</f>
        <v>0</v>
      </c>
    </row>
    <row r="43" spans="1:9" ht="12">
      <c r="A43" s="22" t="s">
        <v>90</v>
      </c>
      <c r="B43" s="126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8">
        <f t="shared" si="8"/>
        <v>0</v>
      </c>
    </row>
    <row r="44" spans="1:9" ht="12">
      <c r="A44" s="22" t="s">
        <v>91</v>
      </c>
      <c r="B44" s="129">
        <f>SUM(B42:B43)</f>
        <v>0</v>
      </c>
      <c r="C44" s="114">
        <f t="shared" ref="C44:I44" si="9">SUM(C42:C43)</f>
        <v>0</v>
      </c>
      <c r="D44" s="114">
        <f t="shared" si="9"/>
        <v>0</v>
      </c>
      <c r="E44" s="114">
        <f t="shared" si="9"/>
        <v>0</v>
      </c>
      <c r="F44" s="114">
        <f t="shared" si="9"/>
        <v>0</v>
      </c>
      <c r="G44" s="114">
        <f t="shared" si="9"/>
        <v>0</v>
      </c>
      <c r="H44" s="114">
        <f t="shared" si="9"/>
        <v>0</v>
      </c>
      <c r="I44" s="130">
        <f t="shared" si="9"/>
        <v>0</v>
      </c>
    </row>
    <row r="45" spans="1:9" ht="12">
      <c r="A45" s="21" t="s">
        <v>92</v>
      </c>
      <c r="B45" s="126"/>
      <c r="C45" s="127"/>
      <c r="D45" s="127"/>
      <c r="E45" s="127"/>
      <c r="F45" s="127"/>
      <c r="G45" s="127"/>
      <c r="H45" s="127"/>
      <c r="I45" s="128"/>
    </row>
    <row r="46" spans="1:9" ht="12">
      <c r="A46" s="22" t="s">
        <v>93</v>
      </c>
      <c r="B46" s="126">
        <v>0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8">
        <f t="shared" ref="I46:I52" si="10">SUM(G46:H46)</f>
        <v>0</v>
      </c>
    </row>
    <row r="47" spans="1:9" ht="12">
      <c r="A47" s="22" t="s">
        <v>94</v>
      </c>
      <c r="B47" s="126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8">
        <f t="shared" si="10"/>
        <v>0</v>
      </c>
    </row>
    <row r="48" spans="1:9" ht="12">
      <c r="A48" s="22" t="s">
        <v>95</v>
      </c>
      <c r="B48" s="126">
        <v>0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8">
        <f t="shared" si="10"/>
        <v>0</v>
      </c>
    </row>
    <row r="49" spans="1:9" ht="12">
      <c r="A49" s="22" t="s">
        <v>96</v>
      </c>
      <c r="B49" s="126">
        <v>0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8">
        <f t="shared" si="10"/>
        <v>0</v>
      </c>
    </row>
    <row r="50" spans="1:9" ht="12">
      <c r="A50" s="22" t="s">
        <v>97</v>
      </c>
      <c r="B50" s="126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8">
        <f t="shared" si="10"/>
        <v>0</v>
      </c>
    </row>
    <row r="51" spans="1:9" ht="12">
      <c r="A51" s="22" t="s">
        <v>98</v>
      </c>
      <c r="B51" s="126">
        <v>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8">
        <f t="shared" si="10"/>
        <v>0</v>
      </c>
    </row>
    <row r="52" spans="1:9" ht="12">
      <c r="A52" s="22" t="s">
        <v>99</v>
      </c>
      <c r="B52" s="126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8">
        <f t="shared" si="10"/>
        <v>0</v>
      </c>
    </row>
    <row r="53" spans="1:9" ht="12">
      <c r="A53" s="22" t="s">
        <v>100</v>
      </c>
      <c r="B53" s="129">
        <f>SUM(B46:B52)</f>
        <v>0</v>
      </c>
      <c r="C53" s="114">
        <f t="shared" ref="C53:I53" si="11">SUM(C46:C52)</f>
        <v>0</v>
      </c>
      <c r="D53" s="114">
        <f t="shared" si="11"/>
        <v>0</v>
      </c>
      <c r="E53" s="114">
        <f t="shared" si="11"/>
        <v>0</v>
      </c>
      <c r="F53" s="114">
        <f t="shared" si="11"/>
        <v>0</v>
      </c>
      <c r="G53" s="114">
        <f t="shared" si="11"/>
        <v>0</v>
      </c>
      <c r="H53" s="114">
        <f t="shared" si="11"/>
        <v>0</v>
      </c>
      <c r="I53" s="130">
        <f t="shared" si="11"/>
        <v>0</v>
      </c>
    </row>
    <row r="54" spans="1:9" ht="12">
      <c r="A54" s="21" t="s">
        <v>101</v>
      </c>
      <c r="B54" s="126"/>
      <c r="C54" s="127">
        <v>0</v>
      </c>
      <c r="D54" s="127"/>
      <c r="E54" s="127"/>
      <c r="F54" s="127"/>
      <c r="G54" s="127"/>
      <c r="H54" s="127"/>
      <c r="I54" s="128"/>
    </row>
    <row r="55" spans="1:9" ht="12">
      <c r="A55" s="22" t="s">
        <v>102</v>
      </c>
      <c r="B55" s="126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8">
        <f t="shared" ref="I55" si="12">SUM(G55:H55)</f>
        <v>0</v>
      </c>
    </row>
    <row r="56" spans="1:9" ht="12">
      <c r="A56" s="22" t="s">
        <v>103</v>
      </c>
      <c r="B56" s="129">
        <f>SUM(B55)</f>
        <v>0</v>
      </c>
      <c r="C56" s="114">
        <f t="shared" ref="C56:I56" si="13">SUM(C55)</f>
        <v>0</v>
      </c>
      <c r="D56" s="114">
        <f t="shared" si="13"/>
        <v>0</v>
      </c>
      <c r="E56" s="114">
        <f t="shared" si="13"/>
        <v>0</v>
      </c>
      <c r="F56" s="114">
        <f t="shared" si="13"/>
        <v>0</v>
      </c>
      <c r="G56" s="114">
        <f t="shared" si="13"/>
        <v>0</v>
      </c>
      <c r="H56" s="114">
        <f t="shared" si="13"/>
        <v>0</v>
      </c>
      <c r="I56" s="130">
        <f t="shared" si="13"/>
        <v>0</v>
      </c>
    </row>
    <row r="57" spans="1:9" ht="12">
      <c r="A57" s="21" t="s">
        <v>104</v>
      </c>
      <c r="B57" s="126"/>
      <c r="C57" s="127"/>
      <c r="D57" s="127"/>
      <c r="E57" s="127"/>
      <c r="F57" s="127"/>
      <c r="G57" s="127"/>
      <c r="H57" s="127"/>
      <c r="I57" s="128"/>
    </row>
    <row r="58" spans="1:9" ht="12">
      <c r="A58" s="22" t="s">
        <v>105</v>
      </c>
      <c r="B58" s="133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34">
        <f t="shared" ref="I58" si="14">SUM(G58:H58)</f>
        <v>0</v>
      </c>
    </row>
    <row r="59" spans="1:9" ht="12">
      <c r="A59" s="22" t="s">
        <v>106</v>
      </c>
      <c r="B59" s="126">
        <f>SUM(B58)</f>
        <v>0</v>
      </c>
      <c r="C59" s="127">
        <f t="shared" ref="C59:I59" si="15">SUM(C58)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8">
        <f t="shared" si="15"/>
        <v>0</v>
      </c>
    </row>
    <row r="60" spans="1:9" ht="12">
      <c r="A60" s="20" t="s">
        <v>107</v>
      </c>
      <c r="B60" s="131">
        <f>B44+B53+B56+B59</f>
        <v>0</v>
      </c>
      <c r="C60" s="115">
        <f t="shared" ref="C60:I60" si="16">C44+C53+C56+C59</f>
        <v>0</v>
      </c>
      <c r="D60" s="115">
        <f t="shared" si="16"/>
        <v>0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32">
        <f t="shared" si="16"/>
        <v>0</v>
      </c>
    </row>
    <row r="61" spans="1:9" ht="12">
      <c r="A61" s="22"/>
      <c r="B61" s="133"/>
      <c r="C61" s="116"/>
      <c r="D61" s="116"/>
      <c r="E61" s="116"/>
      <c r="F61" s="116"/>
      <c r="G61" s="116"/>
      <c r="H61" s="116"/>
      <c r="I61" s="134"/>
    </row>
    <row r="62" spans="1:9" ht="12.75" thickBot="1">
      <c r="A62" s="20" t="s">
        <v>108</v>
      </c>
      <c r="B62" s="135">
        <f>B38-B60</f>
        <v>0</v>
      </c>
      <c r="C62" s="117">
        <f t="shared" ref="C62:I62" si="17">C38-C60</f>
        <v>0</v>
      </c>
      <c r="D62" s="117">
        <f t="shared" si="17"/>
        <v>0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0</v>
      </c>
      <c r="I62" s="136">
        <f t="shared" si="17"/>
        <v>0</v>
      </c>
    </row>
    <row r="63" spans="1:9" ht="12.75" thickTop="1">
      <c r="A63" s="22"/>
      <c r="B63" s="126"/>
      <c r="C63" s="127"/>
      <c r="D63" s="127"/>
      <c r="E63" s="127"/>
      <c r="F63" s="127"/>
      <c r="G63" s="127"/>
      <c r="H63" s="127"/>
      <c r="I63" s="128"/>
    </row>
    <row r="64" spans="1:9" ht="12">
      <c r="A64" s="20" t="s">
        <v>109</v>
      </c>
      <c r="B64" s="126"/>
      <c r="C64" s="127"/>
      <c r="D64" s="127"/>
      <c r="E64" s="127"/>
      <c r="F64" s="127"/>
      <c r="G64" s="127"/>
      <c r="H64" s="127"/>
      <c r="I64" s="128"/>
    </row>
    <row r="65" spans="1:9" ht="12">
      <c r="A65" s="22" t="s">
        <v>110</v>
      </c>
      <c r="B65" s="126"/>
      <c r="C65" s="127"/>
      <c r="D65" s="127"/>
      <c r="E65" s="127"/>
      <c r="F65" s="127"/>
      <c r="G65" s="127"/>
      <c r="H65" s="127"/>
      <c r="I65" s="128"/>
    </row>
    <row r="66" spans="1:9" ht="12">
      <c r="A66" s="21" t="s">
        <v>111</v>
      </c>
      <c r="B66" s="126"/>
      <c r="C66" s="127"/>
      <c r="D66" s="127"/>
      <c r="E66" s="127"/>
      <c r="F66" s="127"/>
      <c r="G66" s="127"/>
      <c r="H66" s="127"/>
      <c r="I66" s="128"/>
    </row>
    <row r="67" spans="1:9" ht="12">
      <c r="A67" s="22" t="s">
        <v>112</v>
      </c>
      <c r="B67" s="126">
        <v>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8">
        <f t="shared" ref="I67:I130" si="18">SUM(G67:H67)</f>
        <v>0</v>
      </c>
    </row>
    <row r="68" spans="1:9" ht="12">
      <c r="A68" s="22" t="s">
        <v>113</v>
      </c>
      <c r="B68" s="126">
        <v>0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8">
        <f t="shared" si="18"/>
        <v>0</v>
      </c>
    </row>
    <row r="69" spans="1:9" ht="12">
      <c r="A69" s="22" t="s">
        <v>114</v>
      </c>
      <c r="B69" s="126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f t="shared" si="18"/>
        <v>0</v>
      </c>
    </row>
    <row r="70" spans="1:9" ht="12">
      <c r="A70" s="22" t="s">
        <v>115</v>
      </c>
      <c r="B70" s="126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8">
        <f t="shared" si="18"/>
        <v>0</v>
      </c>
    </row>
    <row r="71" spans="1:9" ht="12">
      <c r="A71" s="22" t="s">
        <v>116</v>
      </c>
      <c r="B71" s="126">
        <v>0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8">
        <f t="shared" si="18"/>
        <v>0</v>
      </c>
    </row>
    <row r="72" spans="1:9" ht="12">
      <c r="A72" s="22" t="s">
        <v>117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8">
        <f t="shared" si="18"/>
        <v>0</v>
      </c>
    </row>
    <row r="73" spans="1:9" ht="12">
      <c r="A73" s="22" t="s">
        <v>118</v>
      </c>
      <c r="B73" s="126">
        <v>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8">
        <f t="shared" si="18"/>
        <v>0</v>
      </c>
    </row>
    <row r="74" spans="1:9" ht="12">
      <c r="A74" s="22" t="s">
        <v>119</v>
      </c>
      <c r="B74" s="126">
        <v>0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8">
        <f t="shared" si="18"/>
        <v>0</v>
      </c>
    </row>
    <row r="75" spans="1:9" ht="12">
      <c r="A75" s="22" t="s">
        <v>120</v>
      </c>
      <c r="B75" s="126">
        <v>0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8">
        <f t="shared" si="18"/>
        <v>0</v>
      </c>
    </row>
    <row r="76" spans="1:9" ht="12">
      <c r="A76" s="22" t="s">
        <v>121</v>
      </c>
      <c r="B76" s="126">
        <v>0</v>
      </c>
      <c r="C76" s="127">
        <v>0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8">
        <f t="shared" si="18"/>
        <v>0</v>
      </c>
    </row>
    <row r="77" spans="1:9" ht="12">
      <c r="A77" s="22" t="s">
        <v>122</v>
      </c>
      <c r="B77" s="126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8">
        <f t="shared" si="18"/>
        <v>0</v>
      </c>
    </row>
    <row r="78" spans="1:9" ht="12">
      <c r="A78" s="22" t="s">
        <v>123</v>
      </c>
      <c r="B78" s="126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8">
        <f t="shared" si="18"/>
        <v>0</v>
      </c>
    </row>
    <row r="79" spans="1:9" ht="12">
      <c r="A79" s="22" t="s">
        <v>124</v>
      </c>
      <c r="B79" s="126">
        <v>0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8">
        <f t="shared" si="18"/>
        <v>0</v>
      </c>
    </row>
    <row r="80" spans="1:9" ht="12">
      <c r="A80" s="22" t="s">
        <v>125</v>
      </c>
      <c r="B80" s="126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8">
        <f t="shared" si="18"/>
        <v>0</v>
      </c>
    </row>
    <row r="81" spans="1:9" ht="12">
      <c r="A81" s="22" t="s">
        <v>126</v>
      </c>
      <c r="B81" s="126">
        <v>0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8">
        <f t="shared" si="18"/>
        <v>0</v>
      </c>
    </row>
    <row r="82" spans="1:9" ht="12">
      <c r="A82" s="22" t="s">
        <v>127</v>
      </c>
      <c r="B82" s="126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 t="shared" si="18"/>
        <v>0</v>
      </c>
    </row>
    <row r="83" spans="1:9" ht="12">
      <c r="A83" s="22" t="s">
        <v>128</v>
      </c>
      <c r="B83" s="126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8">
        <f t="shared" si="18"/>
        <v>0</v>
      </c>
    </row>
    <row r="84" spans="1:9" ht="12">
      <c r="A84" s="22" t="s">
        <v>129</v>
      </c>
      <c r="B84" s="126">
        <v>0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8">
        <f t="shared" si="18"/>
        <v>0</v>
      </c>
    </row>
    <row r="85" spans="1:9" ht="12">
      <c r="A85" s="22" t="s">
        <v>130</v>
      </c>
      <c r="B85" s="126">
        <v>0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8">
        <f t="shared" si="18"/>
        <v>0</v>
      </c>
    </row>
    <row r="86" spans="1:9" ht="12">
      <c r="A86" s="22" t="s">
        <v>131</v>
      </c>
      <c r="B86" s="126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8">
        <f t="shared" si="18"/>
        <v>0</v>
      </c>
    </row>
    <row r="87" spans="1:9" ht="12">
      <c r="A87" s="22" t="s">
        <v>132</v>
      </c>
      <c r="B87" s="126">
        <v>0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8">
        <f t="shared" si="18"/>
        <v>0</v>
      </c>
    </row>
    <row r="88" spans="1:9" ht="12">
      <c r="A88" s="22" t="s">
        <v>133</v>
      </c>
      <c r="B88" s="126">
        <v>0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8">
        <f t="shared" si="18"/>
        <v>0</v>
      </c>
    </row>
    <row r="89" spans="1:9" ht="12">
      <c r="A89" s="22" t="s">
        <v>134</v>
      </c>
      <c r="B89" s="126">
        <v>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8">
        <f t="shared" si="18"/>
        <v>0</v>
      </c>
    </row>
    <row r="90" spans="1:9" ht="12">
      <c r="A90" s="22" t="s">
        <v>135</v>
      </c>
      <c r="B90" s="126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8">
        <f t="shared" si="18"/>
        <v>0</v>
      </c>
    </row>
    <row r="91" spans="1:9" ht="12">
      <c r="A91" s="22" t="s">
        <v>136</v>
      </c>
      <c r="B91" s="126">
        <v>0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8">
        <f t="shared" si="18"/>
        <v>0</v>
      </c>
    </row>
    <row r="92" spans="1:9" ht="12">
      <c r="A92" s="22" t="s">
        <v>137</v>
      </c>
      <c r="B92" s="126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8">
        <f t="shared" si="18"/>
        <v>0</v>
      </c>
    </row>
    <row r="93" spans="1:9" ht="12">
      <c r="A93" s="22" t="s">
        <v>138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8">
        <f t="shared" si="18"/>
        <v>0</v>
      </c>
    </row>
    <row r="94" spans="1:9" ht="12">
      <c r="A94" s="22" t="s">
        <v>139</v>
      </c>
      <c r="B94" s="126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8">
        <f t="shared" si="18"/>
        <v>0</v>
      </c>
    </row>
    <row r="95" spans="1:9" ht="12">
      <c r="A95" s="22" t="s">
        <v>140</v>
      </c>
      <c r="B95" s="126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8">
        <f t="shared" si="18"/>
        <v>0</v>
      </c>
    </row>
    <row r="96" spans="1:9" ht="12">
      <c r="A96" s="22" t="s">
        <v>141</v>
      </c>
      <c r="B96" s="126">
        <v>0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8">
        <f t="shared" si="18"/>
        <v>0</v>
      </c>
    </row>
    <row r="97" spans="1:9" ht="12">
      <c r="A97" s="22" t="s">
        <v>142</v>
      </c>
      <c r="B97" s="126">
        <v>0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8">
        <f t="shared" si="18"/>
        <v>0</v>
      </c>
    </row>
    <row r="98" spans="1:9" ht="12">
      <c r="A98" s="22" t="s">
        <v>143</v>
      </c>
      <c r="B98" s="126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8">
        <f t="shared" si="18"/>
        <v>0</v>
      </c>
    </row>
    <row r="99" spans="1:9" ht="12">
      <c r="A99" s="22" t="s">
        <v>144</v>
      </c>
      <c r="B99" s="126">
        <v>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8">
        <f t="shared" si="18"/>
        <v>0</v>
      </c>
    </row>
    <row r="100" spans="1:9" ht="12">
      <c r="A100" s="22" t="s">
        <v>145</v>
      </c>
      <c r="B100" s="126">
        <v>0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8">
        <f t="shared" si="18"/>
        <v>0</v>
      </c>
    </row>
    <row r="101" spans="1:9" ht="12">
      <c r="A101" s="22" t="s">
        <v>146</v>
      </c>
      <c r="B101" s="126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8">
        <f t="shared" si="18"/>
        <v>0</v>
      </c>
    </row>
    <row r="102" spans="1:9" ht="12">
      <c r="A102" s="22" t="s">
        <v>147</v>
      </c>
      <c r="B102" s="126"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8">
        <f t="shared" si="18"/>
        <v>0</v>
      </c>
    </row>
    <row r="103" spans="1:9" ht="12">
      <c r="A103" s="22" t="s">
        <v>148</v>
      </c>
      <c r="B103" s="126">
        <v>0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8">
        <f t="shared" si="18"/>
        <v>0</v>
      </c>
    </row>
    <row r="104" spans="1:9" ht="12">
      <c r="A104" s="22" t="s">
        <v>149</v>
      </c>
      <c r="B104" s="126">
        <v>0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8">
        <f t="shared" si="18"/>
        <v>0</v>
      </c>
    </row>
    <row r="105" spans="1:9" ht="12">
      <c r="A105" s="22" t="s">
        <v>150</v>
      </c>
      <c r="B105" s="126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8">
        <f t="shared" si="18"/>
        <v>0</v>
      </c>
    </row>
    <row r="106" spans="1:9" ht="12">
      <c r="A106" s="22" t="s">
        <v>151</v>
      </c>
      <c r="B106" s="126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8">
        <f t="shared" si="18"/>
        <v>0</v>
      </c>
    </row>
    <row r="107" spans="1:9" ht="12">
      <c r="A107" s="22" t="s">
        <v>152</v>
      </c>
      <c r="B107" s="126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8">
        <f t="shared" si="18"/>
        <v>0</v>
      </c>
    </row>
    <row r="108" spans="1:9" ht="12">
      <c r="A108" s="22" t="s">
        <v>153</v>
      </c>
      <c r="B108" s="126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8">
        <f t="shared" si="18"/>
        <v>0</v>
      </c>
    </row>
    <row r="109" spans="1:9" ht="12">
      <c r="A109" s="22" t="s">
        <v>154</v>
      </c>
      <c r="B109" s="126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8">
        <f t="shared" si="18"/>
        <v>0</v>
      </c>
    </row>
    <row r="110" spans="1:9" ht="12">
      <c r="A110" s="22" t="s">
        <v>155</v>
      </c>
      <c r="B110" s="126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8">
        <f t="shared" si="18"/>
        <v>0</v>
      </c>
    </row>
    <row r="111" spans="1:9" ht="12">
      <c r="A111" s="22" t="s">
        <v>156</v>
      </c>
      <c r="B111" s="126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8">
        <f t="shared" si="18"/>
        <v>0</v>
      </c>
    </row>
    <row r="112" spans="1:9" ht="12">
      <c r="A112" s="22" t="s">
        <v>157</v>
      </c>
      <c r="B112" s="126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8">
        <f t="shared" si="18"/>
        <v>0</v>
      </c>
    </row>
    <row r="113" spans="1:9" ht="12">
      <c r="A113" s="22" t="s">
        <v>158</v>
      </c>
      <c r="B113" s="126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8">
        <f t="shared" si="18"/>
        <v>0</v>
      </c>
    </row>
    <row r="114" spans="1:9" ht="12">
      <c r="A114" s="22" t="s">
        <v>159</v>
      </c>
      <c r="B114" s="126">
        <v>0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8">
        <f t="shared" si="18"/>
        <v>0</v>
      </c>
    </row>
    <row r="115" spans="1:9" ht="12">
      <c r="A115" s="22" t="s">
        <v>160</v>
      </c>
      <c r="B115" s="126">
        <v>0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128">
        <f t="shared" si="18"/>
        <v>0</v>
      </c>
    </row>
    <row r="116" spans="1:9" ht="12">
      <c r="A116" s="22" t="s">
        <v>161</v>
      </c>
      <c r="B116" s="126">
        <v>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8">
        <f t="shared" si="18"/>
        <v>0</v>
      </c>
    </row>
    <row r="117" spans="1:9" ht="12">
      <c r="A117" s="22" t="s">
        <v>162</v>
      </c>
      <c r="B117" s="126">
        <v>0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8">
        <f t="shared" si="18"/>
        <v>0</v>
      </c>
    </row>
    <row r="118" spans="1:9" ht="12">
      <c r="A118" s="22" t="s">
        <v>163</v>
      </c>
      <c r="B118" s="126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8">
        <f t="shared" si="18"/>
        <v>0</v>
      </c>
    </row>
    <row r="119" spans="1:9" ht="12">
      <c r="A119" s="22" t="s">
        <v>164</v>
      </c>
      <c r="B119" s="126">
        <v>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8">
        <f t="shared" si="18"/>
        <v>0</v>
      </c>
    </row>
    <row r="120" spans="1:9" ht="12">
      <c r="A120" s="22" t="s">
        <v>165</v>
      </c>
      <c r="B120" s="126">
        <v>0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8">
        <f t="shared" si="18"/>
        <v>0</v>
      </c>
    </row>
    <row r="121" spans="1:9" ht="12">
      <c r="A121" s="22" t="s">
        <v>166</v>
      </c>
      <c r="B121" s="126"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128">
        <f t="shared" si="18"/>
        <v>0</v>
      </c>
    </row>
    <row r="122" spans="1:9" ht="12">
      <c r="A122" s="22" t="s">
        <v>167</v>
      </c>
      <c r="B122" s="126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8">
        <f t="shared" si="18"/>
        <v>0</v>
      </c>
    </row>
    <row r="123" spans="1:9" ht="12">
      <c r="A123" s="22" t="s">
        <v>168</v>
      </c>
      <c r="B123" s="126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8">
        <f t="shared" si="18"/>
        <v>0</v>
      </c>
    </row>
    <row r="124" spans="1:9" ht="12">
      <c r="A124" s="22" t="s">
        <v>169</v>
      </c>
      <c r="B124" s="126">
        <v>0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f t="shared" si="18"/>
        <v>0</v>
      </c>
    </row>
    <row r="125" spans="1:9" ht="12">
      <c r="A125" s="22" t="s">
        <v>170</v>
      </c>
      <c r="B125" s="126">
        <v>0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f t="shared" si="18"/>
        <v>0</v>
      </c>
    </row>
    <row r="126" spans="1:9" ht="12">
      <c r="A126" s="22" t="s">
        <v>171</v>
      </c>
      <c r="B126" s="126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f t="shared" si="18"/>
        <v>0</v>
      </c>
    </row>
    <row r="127" spans="1:9" ht="12">
      <c r="A127" s="22" t="s">
        <v>172</v>
      </c>
      <c r="B127" s="126">
        <v>0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8">
        <f t="shared" si="18"/>
        <v>0</v>
      </c>
    </row>
    <row r="128" spans="1:9" ht="12">
      <c r="A128" s="22" t="s">
        <v>173</v>
      </c>
      <c r="B128" s="126">
        <v>0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8">
        <f t="shared" si="18"/>
        <v>0</v>
      </c>
    </row>
    <row r="129" spans="1:9" ht="12">
      <c r="A129" s="22" t="s">
        <v>174</v>
      </c>
      <c r="B129" s="126">
        <v>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8">
        <f t="shared" si="18"/>
        <v>0</v>
      </c>
    </row>
    <row r="130" spans="1:9" ht="12">
      <c r="A130" s="22" t="s">
        <v>175</v>
      </c>
      <c r="B130" s="126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8">
        <f t="shared" si="18"/>
        <v>0</v>
      </c>
    </row>
    <row r="131" spans="1:9" ht="12">
      <c r="A131" s="22" t="s">
        <v>176</v>
      </c>
      <c r="B131" s="126">
        <v>0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f t="shared" ref="I131:I133" si="19">SUM(G131:H131)</f>
        <v>0</v>
      </c>
    </row>
    <row r="132" spans="1:9" ht="12">
      <c r="A132" s="22" t="s">
        <v>177</v>
      </c>
      <c r="B132" s="126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8">
        <f t="shared" si="19"/>
        <v>0</v>
      </c>
    </row>
    <row r="133" spans="1:9" ht="12">
      <c r="A133" s="22" t="s">
        <v>178</v>
      </c>
      <c r="B133" s="126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8">
        <f t="shared" si="19"/>
        <v>0</v>
      </c>
    </row>
    <row r="134" spans="1:9" ht="12">
      <c r="A134" s="22" t="s">
        <v>179</v>
      </c>
      <c r="B134" s="129">
        <f>SUM(B67:B133)</f>
        <v>0</v>
      </c>
      <c r="C134" s="114">
        <f t="shared" ref="C134:I134" si="20">SUM(C67:C133)</f>
        <v>0</v>
      </c>
      <c r="D134" s="114">
        <f t="shared" si="20"/>
        <v>0</v>
      </c>
      <c r="E134" s="114">
        <f t="shared" si="20"/>
        <v>0</v>
      </c>
      <c r="F134" s="114">
        <f t="shared" si="20"/>
        <v>0</v>
      </c>
      <c r="G134" s="114">
        <f t="shared" si="20"/>
        <v>0</v>
      </c>
      <c r="H134" s="114">
        <f t="shared" si="20"/>
        <v>0</v>
      </c>
      <c r="I134" s="130">
        <f t="shared" si="20"/>
        <v>0</v>
      </c>
    </row>
    <row r="135" spans="1:9" ht="12">
      <c r="A135" s="21" t="s">
        <v>180</v>
      </c>
      <c r="B135" s="126"/>
      <c r="C135" s="127"/>
      <c r="D135" s="127"/>
      <c r="E135" s="127"/>
      <c r="F135" s="127"/>
      <c r="G135" s="127"/>
      <c r="H135" s="127"/>
      <c r="I135" s="128"/>
    </row>
    <row r="136" spans="1:9" ht="12">
      <c r="A136" s="22" t="s">
        <v>181</v>
      </c>
      <c r="B136" s="126">
        <v>0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8">
        <f t="shared" ref="I136:I163" si="21">SUM(G136:H136)</f>
        <v>0</v>
      </c>
    </row>
    <row r="137" spans="1:9" ht="12">
      <c r="A137" s="22" t="s">
        <v>182</v>
      </c>
      <c r="B137" s="126">
        <v>0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8">
        <f t="shared" si="21"/>
        <v>0</v>
      </c>
    </row>
    <row r="138" spans="1:9" ht="12">
      <c r="A138" s="22" t="s">
        <v>183</v>
      </c>
      <c r="B138" s="126">
        <v>0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8">
        <f t="shared" si="21"/>
        <v>0</v>
      </c>
    </row>
    <row r="139" spans="1:9" ht="12">
      <c r="A139" s="22" t="s">
        <v>184</v>
      </c>
      <c r="B139" s="126">
        <v>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8">
        <f t="shared" si="21"/>
        <v>0</v>
      </c>
    </row>
    <row r="140" spans="1:9" ht="12">
      <c r="A140" s="22" t="s">
        <v>185</v>
      </c>
      <c r="B140" s="126">
        <v>0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8">
        <f t="shared" si="21"/>
        <v>0</v>
      </c>
    </row>
    <row r="141" spans="1:9" ht="12">
      <c r="A141" s="22" t="s">
        <v>186</v>
      </c>
      <c r="B141" s="126">
        <v>0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8">
        <f t="shared" si="21"/>
        <v>0</v>
      </c>
    </row>
    <row r="142" spans="1:9" ht="12">
      <c r="A142" s="22" t="s">
        <v>187</v>
      </c>
      <c r="B142" s="126">
        <v>0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8">
        <f t="shared" si="21"/>
        <v>0</v>
      </c>
    </row>
    <row r="143" spans="1:9" ht="12">
      <c r="A143" s="22" t="s">
        <v>188</v>
      </c>
      <c r="B143" s="126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8">
        <f t="shared" si="21"/>
        <v>0</v>
      </c>
    </row>
    <row r="144" spans="1:9" ht="12">
      <c r="A144" s="22" t="s">
        <v>189</v>
      </c>
      <c r="B144" s="126">
        <v>0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128">
        <f t="shared" si="21"/>
        <v>0</v>
      </c>
    </row>
    <row r="145" spans="1:9" ht="12">
      <c r="A145" s="22" t="s">
        <v>190</v>
      </c>
      <c r="B145" s="126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8">
        <f t="shared" si="21"/>
        <v>0</v>
      </c>
    </row>
    <row r="146" spans="1:9" ht="12">
      <c r="A146" s="22" t="s">
        <v>191</v>
      </c>
      <c r="B146" s="126">
        <v>0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8">
        <f t="shared" si="21"/>
        <v>0</v>
      </c>
    </row>
    <row r="147" spans="1:9" ht="12">
      <c r="A147" s="22" t="s">
        <v>192</v>
      </c>
      <c r="B147" s="126">
        <v>0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8">
        <f t="shared" si="21"/>
        <v>0</v>
      </c>
    </row>
    <row r="148" spans="1:9" ht="12">
      <c r="A148" s="22" t="s">
        <v>193</v>
      </c>
      <c r="B148" s="126">
        <v>0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8">
        <f t="shared" si="21"/>
        <v>0</v>
      </c>
    </row>
    <row r="149" spans="1:9" ht="12">
      <c r="A149" s="22" t="s">
        <v>194</v>
      </c>
      <c r="B149" s="126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8">
        <f t="shared" si="21"/>
        <v>0</v>
      </c>
    </row>
    <row r="150" spans="1:9" ht="12">
      <c r="A150" s="22" t="s">
        <v>195</v>
      </c>
      <c r="B150" s="126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8">
        <f t="shared" si="21"/>
        <v>0</v>
      </c>
    </row>
    <row r="151" spans="1:9" ht="12">
      <c r="A151" s="22" t="s">
        <v>196</v>
      </c>
      <c r="B151" s="126">
        <v>0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8">
        <f t="shared" si="21"/>
        <v>0</v>
      </c>
    </row>
    <row r="152" spans="1:9" ht="12">
      <c r="A152" s="22" t="s">
        <v>197</v>
      </c>
      <c r="B152" s="126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8">
        <f t="shared" si="21"/>
        <v>0</v>
      </c>
    </row>
    <row r="153" spans="1:9" ht="12">
      <c r="A153" s="22" t="s">
        <v>198</v>
      </c>
      <c r="B153" s="126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8">
        <f t="shared" si="21"/>
        <v>0</v>
      </c>
    </row>
    <row r="154" spans="1:9" ht="12">
      <c r="A154" s="22" t="s">
        <v>199</v>
      </c>
      <c r="B154" s="126">
        <v>0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8">
        <f t="shared" si="21"/>
        <v>0</v>
      </c>
    </row>
    <row r="155" spans="1:9" ht="12">
      <c r="A155" s="22" t="s">
        <v>200</v>
      </c>
      <c r="B155" s="126">
        <v>0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8">
        <f t="shared" si="21"/>
        <v>0</v>
      </c>
    </row>
    <row r="156" spans="1:9" ht="12">
      <c r="A156" s="22" t="s">
        <v>201</v>
      </c>
      <c r="B156" s="126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8">
        <f t="shared" si="21"/>
        <v>0</v>
      </c>
    </row>
    <row r="157" spans="1:9" ht="12">
      <c r="A157" s="22" t="s">
        <v>202</v>
      </c>
      <c r="B157" s="126">
        <v>0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8">
        <f t="shared" si="21"/>
        <v>0</v>
      </c>
    </row>
    <row r="158" spans="1:9" ht="12">
      <c r="A158" s="22" t="s">
        <v>203</v>
      </c>
      <c r="B158" s="126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8">
        <f t="shared" si="21"/>
        <v>0</v>
      </c>
    </row>
    <row r="159" spans="1:9" ht="12">
      <c r="A159" s="22" t="s">
        <v>204</v>
      </c>
      <c r="B159" s="126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8">
        <f t="shared" si="21"/>
        <v>0</v>
      </c>
    </row>
    <row r="160" spans="1:9" ht="12">
      <c r="A160" s="22" t="s">
        <v>205</v>
      </c>
      <c r="B160" s="126">
        <v>0</v>
      </c>
      <c r="C160" s="127">
        <v>0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128">
        <f t="shared" si="21"/>
        <v>0</v>
      </c>
    </row>
    <row r="161" spans="1:9" ht="12">
      <c r="A161" s="22" t="s">
        <v>206</v>
      </c>
      <c r="B161" s="126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8">
        <f t="shared" si="21"/>
        <v>0</v>
      </c>
    </row>
    <row r="162" spans="1:9" ht="12">
      <c r="A162" s="22" t="s">
        <v>207</v>
      </c>
      <c r="B162" s="126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8">
        <f t="shared" si="21"/>
        <v>0</v>
      </c>
    </row>
    <row r="163" spans="1:9" ht="12">
      <c r="A163" s="22" t="s">
        <v>208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8">
        <f t="shared" si="21"/>
        <v>0</v>
      </c>
    </row>
    <row r="164" spans="1:9" ht="12">
      <c r="A164" s="22" t="s">
        <v>209</v>
      </c>
      <c r="B164" s="129">
        <f>SUM(B136:B163)</f>
        <v>0</v>
      </c>
      <c r="C164" s="114">
        <f t="shared" ref="C164:I164" si="22">SUM(C136:C163)</f>
        <v>0</v>
      </c>
      <c r="D164" s="114">
        <f t="shared" si="22"/>
        <v>0</v>
      </c>
      <c r="E164" s="114">
        <f t="shared" si="22"/>
        <v>0</v>
      </c>
      <c r="F164" s="114">
        <f t="shared" si="22"/>
        <v>0</v>
      </c>
      <c r="G164" s="114">
        <f t="shared" si="22"/>
        <v>0</v>
      </c>
      <c r="H164" s="114">
        <f t="shared" si="22"/>
        <v>0</v>
      </c>
      <c r="I164" s="130">
        <f t="shared" si="22"/>
        <v>0</v>
      </c>
    </row>
    <row r="165" spans="1:9" ht="12">
      <c r="A165" s="21" t="s">
        <v>210</v>
      </c>
      <c r="B165" s="126"/>
      <c r="C165" s="127"/>
      <c r="D165" s="127"/>
      <c r="E165" s="127"/>
      <c r="F165" s="127"/>
      <c r="G165" s="127"/>
      <c r="H165" s="127"/>
      <c r="I165" s="128"/>
    </row>
    <row r="166" spans="1:9" ht="12">
      <c r="A166" s="22" t="s">
        <v>211</v>
      </c>
      <c r="B166" s="126">
        <v>0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8">
        <f t="shared" ref="I166:I201" si="23">SUM(G166:H166)</f>
        <v>0</v>
      </c>
    </row>
    <row r="167" spans="1:9" ht="12">
      <c r="A167" s="22" t="s">
        <v>212</v>
      </c>
      <c r="B167" s="126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8">
        <f t="shared" si="23"/>
        <v>0</v>
      </c>
    </row>
    <row r="168" spans="1:9" ht="12">
      <c r="A168" s="22" t="s">
        <v>213</v>
      </c>
      <c r="B168" s="126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8">
        <f t="shared" si="23"/>
        <v>0</v>
      </c>
    </row>
    <row r="169" spans="1:9" ht="12">
      <c r="A169" s="22" t="s">
        <v>214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8">
        <f t="shared" si="23"/>
        <v>0</v>
      </c>
    </row>
    <row r="170" spans="1:9" ht="12">
      <c r="A170" s="22" t="s">
        <v>215</v>
      </c>
      <c r="B170" s="126">
        <v>0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8">
        <f t="shared" si="23"/>
        <v>0</v>
      </c>
    </row>
    <row r="171" spans="1:9" ht="12">
      <c r="A171" s="22" t="s">
        <v>216</v>
      </c>
      <c r="B171" s="126">
        <v>0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8">
        <f t="shared" si="23"/>
        <v>0</v>
      </c>
    </row>
    <row r="172" spans="1:9" ht="12">
      <c r="A172" s="22" t="s">
        <v>217</v>
      </c>
      <c r="B172" s="126">
        <v>0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8">
        <f t="shared" si="23"/>
        <v>0</v>
      </c>
    </row>
    <row r="173" spans="1:9" ht="12">
      <c r="A173" s="22" t="s">
        <v>218</v>
      </c>
      <c r="B173" s="126">
        <v>0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8">
        <f t="shared" si="23"/>
        <v>0</v>
      </c>
    </row>
    <row r="174" spans="1:9" ht="12">
      <c r="A174" s="22" t="s">
        <v>219</v>
      </c>
      <c r="B174" s="126">
        <v>0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8">
        <f t="shared" si="23"/>
        <v>0</v>
      </c>
    </row>
    <row r="175" spans="1:9" ht="12">
      <c r="A175" s="22" t="s">
        <v>220</v>
      </c>
      <c r="B175" s="126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8">
        <f t="shared" si="23"/>
        <v>0</v>
      </c>
    </row>
    <row r="176" spans="1:9" ht="12">
      <c r="A176" s="22" t="s">
        <v>221</v>
      </c>
      <c r="B176" s="126">
        <v>0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8">
        <f t="shared" si="23"/>
        <v>0</v>
      </c>
    </row>
    <row r="177" spans="1:9" ht="12">
      <c r="A177" s="22" t="s">
        <v>222</v>
      </c>
      <c r="B177" s="126">
        <v>0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8">
        <f t="shared" si="23"/>
        <v>0</v>
      </c>
    </row>
    <row r="178" spans="1:9" ht="12">
      <c r="A178" s="22" t="s">
        <v>223</v>
      </c>
      <c r="B178" s="126">
        <v>0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8">
        <f t="shared" si="23"/>
        <v>0</v>
      </c>
    </row>
    <row r="179" spans="1:9" ht="12">
      <c r="A179" s="22" t="s">
        <v>224</v>
      </c>
      <c r="B179" s="126">
        <v>0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8">
        <f t="shared" si="23"/>
        <v>0</v>
      </c>
    </row>
    <row r="180" spans="1:9" ht="12">
      <c r="A180" s="22" t="s">
        <v>225</v>
      </c>
      <c r="B180" s="126">
        <v>0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8">
        <f t="shared" si="23"/>
        <v>0</v>
      </c>
    </row>
    <row r="181" spans="1:9" ht="12">
      <c r="A181" s="22" t="s">
        <v>226</v>
      </c>
      <c r="B181" s="126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8">
        <f t="shared" si="23"/>
        <v>0</v>
      </c>
    </row>
    <row r="182" spans="1:9" ht="12">
      <c r="A182" s="22" t="s">
        <v>227</v>
      </c>
      <c r="B182" s="126">
        <v>0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8">
        <f t="shared" si="23"/>
        <v>0</v>
      </c>
    </row>
    <row r="183" spans="1:9" ht="12">
      <c r="A183" s="22" t="s">
        <v>228</v>
      </c>
      <c r="B183" s="126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8">
        <f t="shared" si="23"/>
        <v>0</v>
      </c>
    </row>
    <row r="184" spans="1:9" ht="12">
      <c r="A184" s="22" t="s">
        <v>229</v>
      </c>
      <c r="B184" s="126">
        <v>0</v>
      </c>
      <c r="C184" s="127">
        <v>0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128">
        <f t="shared" si="23"/>
        <v>0</v>
      </c>
    </row>
    <row r="185" spans="1:9" ht="12">
      <c r="A185" s="22" t="s">
        <v>230</v>
      </c>
      <c r="B185" s="126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8">
        <f t="shared" si="23"/>
        <v>0</v>
      </c>
    </row>
    <row r="186" spans="1:9" ht="12">
      <c r="A186" s="22" t="s">
        <v>231</v>
      </c>
      <c r="B186" s="126">
        <v>0</v>
      </c>
      <c r="C186" s="127">
        <v>0</v>
      </c>
      <c r="D186" s="127">
        <v>0</v>
      </c>
      <c r="E186" s="127">
        <v>0</v>
      </c>
      <c r="F186" s="127">
        <v>0</v>
      </c>
      <c r="G186" s="127">
        <v>0</v>
      </c>
      <c r="H186" s="127">
        <v>0</v>
      </c>
      <c r="I186" s="128">
        <f t="shared" si="23"/>
        <v>0</v>
      </c>
    </row>
    <row r="187" spans="1:9" ht="12">
      <c r="A187" s="22" t="s">
        <v>232</v>
      </c>
      <c r="B187" s="126">
        <v>0</v>
      </c>
      <c r="C187" s="127">
        <v>0</v>
      </c>
      <c r="D187" s="127">
        <v>0</v>
      </c>
      <c r="E187" s="127">
        <v>0</v>
      </c>
      <c r="F187" s="127">
        <v>0</v>
      </c>
      <c r="G187" s="127">
        <v>0</v>
      </c>
      <c r="H187" s="127">
        <v>0</v>
      </c>
      <c r="I187" s="128">
        <f t="shared" si="23"/>
        <v>0</v>
      </c>
    </row>
    <row r="188" spans="1:9" ht="12">
      <c r="A188" s="22" t="s">
        <v>233</v>
      </c>
      <c r="B188" s="126">
        <v>0</v>
      </c>
      <c r="C188" s="127">
        <v>0</v>
      </c>
      <c r="D188" s="127">
        <v>0</v>
      </c>
      <c r="E188" s="127">
        <v>0</v>
      </c>
      <c r="F188" s="127">
        <v>0</v>
      </c>
      <c r="G188" s="127">
        <v>0</v>
      </c>
      <c r="H188" s="127">
        <v>0</v>
      </c>
      <c r="I188" s="128">
        <f t="shared" si="23"/>
        <v>0</v>
      </c>
    </row>
    <row r="189" spans="1:9" ht="12">
      <c r="A189" s="22" t="s">
        <v>234</v>
      </c>
      <c r="B189" s="126">
        <v>0</v>
      </c>
      <c r="C189" s="127">
        <v>0</v>
      </c>
      <c r="D189" s="127">
        <v>0</v>
      </c>
      <c r="E189" s="127">
        <v>0</v>
      </c>
      <c r="F189" s="127">
        <v>0</v>
      </c>
      <c r="G189" s="127">
        <v>0</v>
      </c>
      <c r="H189" s="127">
        <v>0</v>
      </c>
      <c r="I189" s="128">
        <f t="shared" si="23"/>
        <v>0</v>
      </c>
    </row>
    <row r="190" spans="1:9" ht="12">
      <c r="A190" s="22" t="s">
        <v>235</v>
      </c>
      <c r="B190" s="126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8">
        <f t="shared" si="23"/>
        <v>0</v>
      </c>
    </row>
    <row r="191" spans="1:9" ht="12">
      <c r="A191" s="22" t="s">
        <v>236</v>
      </c>
      <c r="B191" s="126">
        <v>0</v>
      </c>
      <c r="C191" s="127">
        <v>0</v>
      </c>
      <c r="D191" s="127">
        <v>0</v>
      </c>
      <c r="E191" s="127">
        <v>0</v>
      </c>
      <c r="F191" s="127">
        <v>0</v>
      </c>
      <c r="G191" s="127">
        <v>0</v>
      </c>
      <c r="H191" s="127">
        <v>0</v>
      </c>
      <c r="I191" s="128">
        <f t="shared" si="23"/>
        <v>0</v>
      </c>
    </row>
    <row r="192" spans="1:9" ht="12">
      <c r="A192" s="22" t="s">
        <v>237</v>
      </c>
      <c r="B192" s="126">
        <v>0</v>
      </c>
      <c r="C192" s="127">
        <v>0</v>
      </c>
      <c r="D192" s="127">
        <v>0</v>
      </c>
      <c r="E192" s="127">
        <v>0</v>
      </c>
      <c r="F192" s="127">
        <v>0</v>
      </c>
      <c r="G192" s="127">
        <v>0</v>
      </c>
      <c r="H192" s="127">
        <v>0</v>
      </c>
      <c r="I192" s="128">
        <f t="shared" si="23"/>
        <v>0</v>
      </c>
    </row>
    <row r="193" spans="1:12" ht="12">
      <c r="A193" s="22" t="s">
        <v>238</v>
      </c>
      <c r="B193" s="126">
        <v>0</v>
      </c>
      <c r="C193" s="127">
        <v>0</v>
      </c>
      <c r="D193" s="127">
        <v>0</v>
      </c>
      <c r="E193" s="127">
        <v>0</v>
      </c>
      <c r="F193" s="127">
        <v>0</v>
      </c>
      <c r="G193" s="127">
        <v>0</v>
      </c>
      <c r="H193" s="127">
        <v>0</v>
      </c>
      <c r="I193" s="128">
        <f t="shared" si="23"/>
        <v>0</v>
      </c>
    </row>
    <row r="194" spans="1:12" ht="12">
      <c r="A194" s="22" t="s">
        <v>239</v>
      </c>
      <c r="B194" s="126">
        <v>0</v>
      </c>
      <c r="C194" s="127">
        <v>0</v>
      </c>
      <c r="D194" s="127">
        <v>0</v>
      </c>
      <c r="E194" s="127">
        <v>0</v>
      </c>
      <c r="F194" s="127">
        <v>0</v>
      </c>
      <c r="G194" s="127">
        <v>0</v>
      </c>
      <c r="H194" s="127">
        <v>0</v>
      </c>
      <c r="I194" s="128">
        <f t="shared" si="23"/>
        <v>0</v>
      </c>
    </row>
    <row r="195" spans="1:12" ht="12">
      <c r="A195" s="22" t="s">
        <v>240</v>
      </c>
      <c r="B195" s="126">
        <v>0</v>
      </c>
      <c r="C195" s="127">
        <v>0</v>
      </c>
      <c r="D195" s="127">
        <v>0</v>
      </c>
      <c r="E195" s="127">
        <v>0</v>
      </c>
      <c r="F195" s="127">
        <v>0</v>
      </c>
      <c r="G195" s="127">
        <v>0</v>
      </c>
      <c r="H195" s="127">
        <v>0</v>
      </c>
      <c r="I195" s="128">
        <f t="shared" si="23"/>
        <v>0</v>
      </c>
    </row>
    <row r="196" spans="1:12" ht="12">
      <c r="A196" s="22" t="s">
        <v>241</v>
      </c>
      <c r="B196" s="126">
        <v>0</v>
      </c>
      <c r="C196" s="127">
        <v>0</v>
      </c>
      <c r="D196" s="127">
        <v>0</v>
      </c>
      <c r="E196" s="127">
        <v>0</v>
      </c>
      <c r="F196" s="127">
        <v>0</v>
      </c>
      <c r="G196" s="127">
        <v>0</v>
      </c>
      <c r="H196" s="127">
        <v>0</v>
      </c>
      <c r="I196" s="128">
        <f t="shared" si="23"/>
        <v>0</v>
      </c>
    </row>
    <row r="197" spans="1:12" ht="12">
      <c r="A197" s="22" t="s">
        <v>242</v>
      </c>
      <c r="B197" s="126">
        <v>0</v>
      </c>
      <c r="C197" s="127">
        <v>0</v>
      </c>
      <c r="D197" s="127">
        <v>0</v>
      </c>
      <c r="E197" s="127">
        <v>0</v>
      </c>
      <c r="F197" s="127">
        <v>0</v>
      </c>
      <c r="G197" s="127">
        <v>0</v>
      </c>
      <c r="H197" s="127">
        <v>0</v>
      </c>
      <c r="I197" s="128">
        <f t="shared" si="23"/>
        <v>0</v>
      </c>
    </row>
    <row r="198" spans="1:12" ht="12">
      <c r="A198" s="22" t="s">
        <v>243</v>
      </c>
      <c r="B198" s="126">
        <v>0</v>
      </c>
      <c r="C198" s="127">
        <v>0</v>
      </c>
      <c r="D198" s="127">
        <v>0</v>
      </c>
      <c r="E198" s="127">
        <v>0</v>
      </c>
      <c r="F198" s="127">
        <v>0</v>
      </c>
      <c r="G198" s="127">
        <v>0</v>
      </c>
      <c r="H198" s="127">
        <v>0</v>
      </c>
      <c r="I198" s="128">
        <f t="shared" si="23"/>
        <v>0</v>
      </c>
    </row>
    <row r="199" spans="1:12" ht="12">
      <c r="A199" s="22" t="s">
        <v>244</v>
      </c>
      <c r="B199" s="126">
        <v>0</v>
      </c>
      <c r="C199" s="127">
        <v>0</v>
      </c>
      <c r="D199" s="127">
        <v>0</v>
      </c>
      <c r="E199" s="127">
        <v>0</v>
      </c>
      <c r="F199" s="127">
        <v>0</v>
      </c>
      <c r="G199" s="127">
        <v>0</v>
      </c>
      <c r="H199" s="127">
        <v>0</v>
      </c>
      <c r="I199" s="128">
        <f t="shared" si="23"/>
        <v>0</v>
      </c>
    </row>
    <row r="200" spans="1:12" ht="12">
      <c r="A200" s="22" t="s">
        <v>245</v>
      </c>
      <c r="B200" s="126">
        <v>0</v>
      </c>
      <c r="C200" s="127">
        <v>0</v>
      </c>
      <c r="D200" s="127">
        <v>0</v>
      </c>
      <c r="E200" s="127">
        <v>0</v>
      </c>
      <c r="F200" s="127">
        <v>0</v>
      </c>
      <c r="G200" s="127">
        <v>0</v>
      </c>
      <c r="H200" s="127">
        <v>0</v>
      </c>
      <c r="I200" s="128">
        <f t="shared" si="23"/>
        <v>0</v>
      </c>
    </row>
    <row r="201" spans="1:12" ht="12">
      <c r="A201" s="22" t="s">
        <v>246</v>
      </c>
      <c r="B201" s="126">
        <v>0</v>
      </c>
      <c r="C201" s="127">
        <v>0</v>
      </c>
      <c r="D201" s="127">
        <v>0</v>
      </c>
      <c r="E201" s="127">
        <v>0</v>
      </c>
      <c r="F201" s="127">
        <v>0</v>
      </c>
      <c r="G201" s="127">
        <v>0</v>
      </c>
      <c r="H201" s="127">
        <v>0</v>
      </c>
      <c r="I201" s="128">
        <f t="shared" si="23"/>
        <v>0</v>
      </c>
    </row>
    <row r="202" spans="1:12" ht="12">
      <c r="A202" s="22" t="s">
        <v>247</v>
      </c>
      <c r="B202" s="129">
        <f>SUM(B166:B201)</f>
        <v>0</v>
      </c>
      <c r="C202" s="114">
        <f t="shared" ref="C202:I202" si="24">SUM(C166:C201)</f>
        <v>0</v>
      </c>
      <c r="D202" s="114">
        <f t="shared" si="24"/>
        <v>0</v>
      </c>
      <c r="E202" s="114">
        <f t="shared" si="24"/>
        <v>0</v>
      </c>
      <c r="F202" s="114">
        <f t="shared" si="24"/>
        <v>0</v>
      </c>
      <c r="G202" s="114">
        <f t="shared" si="24"/>
        <v>0</v>
      </c>
      <c r="H202" s="114">
        <f t="shared" si="24"/>
        <v>0</v>
      </c>
      <c r="I202" s="130">
        <f t="shared" si="24"/>
        <v>0</v>
      </c>
    </row>
    <row r="203" spans="1:12" ht="12">
      <c r="A203" s="21" t="s">
        <v>248</v>
      </c>
      <c r="B203" s="126"/>
      <c r="C203" s="127"/>
      <c r="D203" s="127"/>
      <c r="E203" s="127"/>
      <c r="F203" s="127"/>
      <c r="G203" s="127"/>
      <c r="H203" s="127"/>
      <c r="I203" s="128"/>
    </row>
    <row r="204" spans="1:12" ht="12">
      <c r="A204" s="22" t="s">
        <v>249</v>
      </c>
      <c r="B204" s="126">
        <v>0</v>
      </c>
      <c r="C204" s="127">
        <v>0</v>
      </c>
      <c r="D204" s="127">
        <v>0</v>
      </c>
      <c r="E204" s="127">
        <v>0</v>
      </c>
      <c r="F204" s="127">
        <v>0</v>
      </c>
      <c r="G204" s="127">
        <v>0</v>
      </c>
      <c r="H204" s="127">
        <v>0</v>
      </c>
      <c r="I204" s="128">
        <f t="shared" ref="I204:I208" si="25">SUM(G204:H204)</f>
        <v>0</v>
      </c>
      <c r="K204" s="72"/>
      <c r="L204" s="72"/>
    </row>
    <row r="205" spans="1:12" ht="12">
      <c r="A205" s="22" t="s">
        <v>250</v>
      </c>
      <c r="B205" s="126">
        <v>0</v>
      </c>
      <c r="C205" s="127">
        <v>0</v>
      </c>
      <c r="D205" s="127">
        <v>0</v>
      </c>
      <c r="E205" s="127">
        <v>0</v>
      </c>
      <c r="F205" s="127">
        <v>0</v>
      </c>
      <c r="G205" s="127">
        <v>0</v>
      </c>
      <c r="H205" s="127">
        <v>0</v>
      </c>
      <c r="I205" s="128">
        <f>SUM(G205:H205)</f>
        <v>0</v>
      </c>
      <c r="K205" s="72"/>
      <c r="L205" s="72"/>
    </row>
    <row r="206" spans="1:12" ht="12">
      <c r="A206" s="22" t="s">
        <v>251</v>
      </c>
      <c r="B206" s="126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8">
        <f t="shared" si="25"/>
        <v>0</v>
      </c>
      <c r="K206" s="72"/>
      <c r="L206" s="72"/>
    </row>
    <row r="207" spans="1:12" ht="12">
      <c r="A207" s="22" t="s">
        <v>252</v>
      </c>
      <c r="B207" s="126">
        <v>0</v>
      </c>
      <c r="C207" s="127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8">
        <f t="shared" si="25"/>
        <v>0</v>
      </c>
      <c r="K207" s="72"/>
      <c r="L207" s="72"/>
    </row>
    <row r="208" spans="1:12" ht="12">
      <c r="A208" s="22" t="s">
        <v>253</v>
      </c>
      <c r="B208" s="126">
        <v>0</v>
      </c>
      <c r="C208" s="127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8">
        <f t="shared" si="25"/>
        <v>0</v>
      </c>
    </row>
    <row r="209" spans="1:12" ht="12">
      <c r="A209" s="22" t="s">
        <v>254</v>
      </c>
      <c r="B209" s="129">
        <f>SUM(B204:B208)</f>
        <v>0</v>
      </c>
      <c r="C209" s="114">
        <f t="shared" ref="C209:I209" si="26">SUM(C204:C208)</f>
        <v>0</v>
      </c>
      <c r="D209" s="114">
        <f t="shared" si="26"/>
        <v>0</v>
      </c>
      <c r="E209" s="114">
        <f t="shared" si="26"/>
        <v>0</v>
      </c>
      <c r="F209" s="114">
        <f t="shared" si="26"/>
        <v>0</v>
      </c>
      <c r="G209" s="114">
        <f t="shared" si="26"/>
        <v>0</v>
      </c>
      <c r="H209" s="114">
        <f t="shared" si="26"/>
        <v>0</v>
      </c>
      <c r="I209" s="130">
        <f t="shared" si="26"/>
        <v>0</v>
      </c>
    </row>
    <row r="210" spans="1:12" ht="12">
      <c r="A210" s="21" t="s">
        <v>255</v>
      </c>
      <c r="B210" s="126"/>
      <c r="C210" s="127"/>
      <c r="D210" s="127"/>
      <c r="E210" s="127"/>
      <c r="F210" s="127"/>
      <c r="G210" s="127"/>
      <c r="H210" s="127"/>
      <c r="I210" s="128"/>
    </row>
    <row r="211" spans="1:12" ht="12">
      <c r="A211" s="22" t="s">
        <v>256</v>
      </c>
      <c r="B211" s="126">
        <v>0</v>
      </c>
      <c r="C211" s="127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8">
        <f t="shared" ref="I211:I217" si="27">SUM(G211:H211)</f>
        <v>0</v>
      </c>
      <c r="K211" s="72"/>
      <c r="L211" s="72"/>
    </row>
    <row r="212" spans="1:12" ht="12">
      <c r="A212" s="22" t="s">
        <v>257</v>
      </c>
      <c r="B212" s="126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8">
        <f t="shared" si="27"/>
        <v>0</v>
      </c>
      <c r="K212" s="72"/>
      <c r="L212" s="72"/>
    </row>
    <row r="213" spans="1:12" ht="12">
      <c r="A213" s="22" t="s">
        <v>258</v>
      </c>
      <c r="B213" s="126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v>0</v>
      </c>
      <c r="H213" s="127">
        <v>0</v>
      </c>
      <c r="I213" s="128">
        <f t="shared" si="27"/>
        <v>0</v>
      </c>
      <c r="K213" s="72"/>
      <c r="L213" s="72"/>
    </row>
    <row r="214" spans="1:12" ht="12">
      <c r="A214" s="22" t="s">
        <v>259</v>
      </c>
      <c r="B214" s="126">
        <v>0</v>
      </c>
      <c r="C214" s="127">
        <v>0</v>
      </c>
      <c r="D214" s="127">
        <v>0</v>
      </c>
      <c r="E214" s="127">
        <v>0</v>
      </c>
      <c r="F214" s="127">
        <v>0</v>
      </c>
      <c r="G214" s="127">
        <v>0</v>
      </c>
      <c r="H214" s="127">
        <v>0</v>
      </c>
      <c r="I214" s="128">
        <f t="shared" si="27"/>
        <v>0</v>
      </c>
    </row>
    <row r="215" spans="1:12" ht="12">
      <c r="A215" s="22" t="s">
        <v>260</v>
      </c>
      <c r="B215" s="126">
        <v>0</v>
      </c>
      <c r="C215" s="127">
        <v>0</v>
      </c>
      <c r="D215" s="127">
        <v>0</v>
      </c>
      <c r="E215" s="127">
        <v>0</v>
      </c>
      <c r="F215" s="127">
        <v>0</v>
      </c>
      <c r="G215" s="127">
        <v>0</v>
      </c>
      <c r="H215" s="127">
        <v>0</v>
      </c>
      <c r="I215" s="128">
        <f t="shared" si="27"/>
        <v>0</v>
      </c>
    </row>
    <row r="216" spans="1:12" ht="12">
      <c r="A216" s="22" t="s">
        <v>261</v>
      </c>
      <c r="B216" s="126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8">
        <f t="shared" si="27"/>
        <v>0</v>
      </c>
    </row>
    <row r="217" spans="1:12" ht="12">
      <c r="A217" s="22" t="s">
        <v>262</v>
      </c>
      <c r="B217" s="126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8">
        <f t="shared" si="27"/>
        <v>0</v>
      </c>
    </row>
    <row r="218" spans="1:12" ht="12">
      <c r="A218" s="22" t="s">
        <v>263</v>
      </c>
      <c r="B218" s="129">
        <f>SUM(B211:B217)</f>
        <v>0</v>
      </c>
      <c r="C218" s="114">
        <f t="shared" ref="C218:I218" si="28">SUM(C211:C217)</f>
        <v>0</v>
      </c>
      <c r="D218" s="114">
        <f t="shared" si="28"/>
        <v>0</v>
      </c>
      <c r="E218" s="114">
        <f t="shared" si="28"/>
        <v>0</v>
      </c>
      <c r="F218" s="114">
        <f t="shared" si="28"/>
        <v>0</v>
      </c>
      <c r="G218" s="114">
        <f t="shared" si="28"/>
        <v>0</v>
      </c>
      <c r="H218" s="114">
        <f t="shared" si="28"/>
        <v>0</v>
      </c>
      <c r="I218" s="130">
        <f t="shared" si="28"/>
        <v>0</v>
      </c>
    </row>
    <row r="219" spans="1:12" ht="12">
      <c r="A219" s="21" t="s">
        <v>264</v>
      </c>
      <c r="B219" s="126"/>
      <c r="C219" s="127"/>
      <c r="D219" s="127"/>
      <c r="E219" s="127"/>
      <c r="F219" s="127"/>
      <c r="G219" s="127"/>
      <c r="H219" s="127"/>
      <c r="I219" s="128"/>
    </row>
    <row r="220" spans="1:12" ht="12">
      <c r="A220" s="22" t="s">
        <v>265</v>
      </c>
      <c r="B220" s="126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ref="G220" si="29">B220+E220</f>
        <v>0</v>
      </c>
      <c r="H220" s="127">
        <f t="shared" ref="H220" si="30">C220+F220</f>
        <v>0</v>
      </c>
      <c r="I220" s="128">
        <f>SUM(G220:H220)</f>
        <v>0</v>
      </c>
    </row>
    <row r="221" spans="1:12" ht="12">
      <c r="A221" s="22" t="s">
        <v>266</v>
      </c>
      <c r="B221" s="129">
        <f>SUM(B220)</f>
        <v>0</v>
      </c>
      <c r="C221" s="114">
        <f t="shared" ref="C221:I221" si="31">SUM(C220)</f>
        <v>0</v>
      </c>
      <c r="D221" s="114">
        <f t="shared" si="31"/>
        <v>0</v>
      </c>
      <c r="E221" s="114">
        <f t="shared" si="31"/>
        <v>0</v>
      </c>
      <c r="F221" s="114">
        <f t="shared" si="31"/>
        <v>0</v>
      </c>
      <c r="G221" s="114">
        <f t="shared" si="31"/>
        <v>0</v>
      </c>
      <c r="H221" s="114">
        <f t="shared" si="31"/>
        <v>0</v>
      </c>
      <c r="I221" s="130">
        <f t="shared" si="31"/>
        <v>0</v>
      </c>
    </row>
    <row r="222" spans="1:12" ht="12">
      <c r="A222" s="21" t="s">
        <v>267</v>
      </c>
      <c r="B222" s="126"/>
      <c r="C222" s="127"/>
      <c r="D222" s="127"/>
      <c r="E222" s="127"/>
      <c r="F222" s="127"/>
      <c r="G222" s="127"/>
      <c r="H222" s="127"/>
      <c r="I222" s="128"/>
    </row>
    <row r="223" spans="1:12" ht="12">
      <c r="A223" s="22" t="s">
        <v>268</v>
      </c>
      <c r="B223" s="126">
        <v>0</v>
      </c>
      <c r="C223" s="127">
        <v>0</v>
      </c>
      <c r="D223" s="127">
        <v>0</v>
      </c>
      <c r="E223" s="127">
        <v>0</v>
      </c>
      <c r="F223" s="127">
        <v>0</v>
      </c>
      <c r="G223" s="127">
        <v>0</v>
      </c>
      <c r="H223" s="127">
        <v>0</v>
      </c>
      <c r="I223" s="128">
        <f t="shared" ref="I223:I235" si="32">SUM(G223:H223)</f>
        <v>0</v>
      </c>
      <c r="K223" s="72"/>
      <c r="L223" s="72"/>
    </row>
    <row r="224" spans="1:12" ht="12">
      <c r="A224" s="22" t="s">
        <v>269</v>
      </c>
      <c r="B224" s="126">
        <v>0</v>
      </c>
      <c r="C224" s="127">
        <v>0</v>
      </c>
      <c r="D224" s="127">
        <v>0</v>
      </c>
      <c r="E224" s="127">
        <v>0</v>
      </c>
      <c r="F224" s="127">
        <v>0</v>
      </c>
      <c r="G224" s="127">
        <v>0</v>
      </c>
      <c r="H224" s="127">
        <v>0</v>
      </c>
      <c r="I224" s="128">
        <f t="shared" si="32"/>
        <v>0</v>
      </c>
      <c r="K224" s="72"/>
      <c r="L224" s="72"/>
    </row>
    <row r="225" spans="1:14" ht="12">
      <c r="A225" s="22" t="s">
        <v>270</v>
      </c>
      <c r="B225" s="126">
        <v>0</v>
      </c>
      <c r="C225" s="127">
        <v>0</v>
      </c>
      <c r="D225" s="127">
        <v>0</v>
      </c>
      <c r="E225" s="127">
        <v>0</v>
      </c>
      <c r="F225" s="127">
        <v>0</v>
      </c>
      <c r="G225" s="127">
        <v>0</v>
      </c>
      <c r="H225" s="127">
        <v>0</v>
      </c>
      <c r="I225" s="128">
        <f t="shared" si="32"/>
        <v>0</v>
      </c>
      <c r="K225" s="72"/>
      <c r="L225" s="72"/>
    </row>
    <row r="226" spans="1:14" ht="12">
      <c r="A226" s="22" t="s">
        <v>271</v>
      </c>
      <c r="B226" s="126">
        <v>0</v>
      </c>
      <c r="C226" s="127">
        <v>0</v>
      </c>
      <c r="D226" s="127">
        <v>0</v>
      </c>
      <c r="E226" s="127">
        <v>0</v>
      </c>
      <c r="F226" s="127">
        <v>0</v>
      </c>
      <c r="G226" s="127">
        <v>0</v>
      </c>
      <c r="H226" s="127">
        <v>0</v>
      </c>
      <c r="I226" s="128">
        <f t="shared" si="32"/>
        <v>0</v>
      </c>
      <c r="K226" s="72"/>
      <c r="L226" s="72"/>
    </row>
    <row r="227" spans="1:14" ht="12">
      <c r="A227" s="22" t="s">
        <v>272</v>
      </c>
      <c r="B227" s="126">
        <v>0</v>
      </c>
      <c r="C227" s="127">
        <v>0</v>
      </c>
      <c r="D227" s="127">
        <v>0</v>
      </c>
      <c r="E227" s="127">
        <v>0</v>
      </c>
      <c r="F227" s="127">
        <v>0</v>
      </c>
      <c r="G227" s="127">
        <v>0</v>
      </c>
      <c r="H227" s="127">
        <v>0</v>
      </c>
      <c r="I227" s="128">
        <f t="shared" si="32"/>
        <v>0</v>
      </c>
      <c r="K227" s="72"/>
      <c r="L227" s="72"/>
      <c r="N227" s="72"/>
    </row>
    <row r="228" spans="1:14" ht="12">
      <c r="A228" s="22" t="s">
        <v>273</v>
      </c>
      <c r="B228" s="126">
        <v>0</v>
      </c>
      <c r="C228" s="127">
        <v>0</v>
      </c>
      <c r="D228" s="127">
        <v>0</v>
      </c>
      <c r="E228" s="127">
        <v>0</v>
      </c>
      <c r="F228" s="127">
        <v>0</v>
      </c>
      <c r="G228" s="127">
        <v>0</v>
      </c>
      <c r="H228" s="127">
        <v>0</v>
      </c>
      <c r="I228" s="128">
        <f t="shared" si="32"/>
        <v>0</v>
      </c>
      <c r="K228" s="72"/>
      <c r="L228" s="72"/>
    </row>
    <row r="229" spans="1:14" ht="12">
      <c r="A229" s="22" t="s">
        <v>274</v>
      </c>
      <c r="B229" s="126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v>0</v>
      </c>
      <c r="H229" s="127">
        <v>0</v>
      </c>
      <c r="I229" s="128">
        <f t="shared" si="32"/>
        <v>0</v>
      </c>
      <c r="K229" s="72"/>
      <c r="L229" s="72"/>
    </row>
    <row r="230" spans="1:14" ht="12">
      <c r="A230" s="22" t="s">
        <v>275</v>
      </c>
      <c r="B230" s="126">
        <v>0</v>
      </c>
      <c r="C230" s="127">
        <v>0</v>
      </c>
      <c r="D230" s="127">
        <v>0</v>
      </c>
      <c r="E230" s="127">
        <v>0</v>
      </c>
      <c r="F230" s="127">
        <v>0</v>
      </c>
      <c r="G230" s="127">
        <v>0</v>
      </c>
      <c r="H230" s="127">
        <v>0</v>
      </c>
      <c r="I230" s="128">
        <f t="shared" si="32"/>
        <v>0</v>
      </c>
      <c r="K230" s="72"/>
      <c r="L230" s="72"/>
    </row>
    <row r="231" spans="1:14" ht="12">
      <c r="A231" s="22" t="s">
        <v>276</v>
      </c>
      <c r="B231" s="126">
        <v>0</v>
      </c>
      <c r="C231" s="127">
        <v>0</v>
      </c>
      <c r="D231" s="127">
        <v>0</v>
      </c>
      <c r="E231" s="127">
        <v>0</v>
      </c>
      <c r="F231" s="127">
        <v>0</v>
      </c>
      <c r="G231" s="127">
        <v>0</v>
      </c>
      <c r="H231" s="127">
        <v>0</v>
      </c>
      <c r="I231" s="128">
        <f t="shared" si="32"/>
        <v>0</v>
      </c>
    </row>
    <row r="232" spans="1:14" ht="12">
      <c r="A232" s="22" t="s">
        <v>277</v>
      </c>
      <c r="B232" s="126">
        <v>0</v>
      </c>
      <c r="C232" s="127">
        <v>0</v>
      </c>
      <c r="D232" s="127">
        <v>0</v>
      </c>
      <c r="E232" s="127">
        <v>0</v>
      </c>
      <c r="F232" s="127">
        <v>0</v>
      </c>
      <c r="G232" s="127">
        <v>0</v>
      </c>
      <c r="H232" s="127">
        <v>0</v>
      </c>
      <c r="I232" s="128">
        <f t="shared" si="32"/>
        <v>0</v>
      </c>
      <c r="K232" s="72"/>
      <c r="L232" s="72"/>
    </row>
    <row r="233" spans="1:14" ht="12">
      <c r="A233" s="22" t="s">
        <v>278</v>
      </c>
      <c r="B233" s="126">
        <v>0</v>
      </c>
      <c r="C233" s="127">
        <v>0</v>
      </c>
      <c r="D233" s="127">
        <v>0</v>
      </c>
      <c r="E233" s="127">
        <v>0</v>
      </c>
      <c r="F233" s="127">
        <v>0</v>
      </c>
      <c r="G233" s="127">
        <v>0</v>
      </c>
      <c r="H233" s="127">
        <v>0</v>
      </c>
      <c r="I233" s="128">
        <f t="shared" si="32"/>
        <v>0</v>
      </c>
      <c r="K233" s="72"/>
      <c r="L233" s="72"/>
    </row>
    <row r="234" spans="1:14" ht="12">
      <c r="A234" s="22" t="s">
        <v>279</v>
      </c>
      <c r="B234" s="126">
        <v>0</v>
      </c>
      <c r="C234" s="127">
        <v>0</v>
      </c>
      <c r="D234" s="127">
        <v>0</v>
      </c>
      <c r="E234" s="127">
        <v>0</v>
      </c>
      <c r="F234" s="127">
        <v>0</v>
      </c>
      <c r="G234" s="127">
        <v>0</v>
      </c>
      <c r="H234" s="127">
        <v>0</v>
      </c>
      <c r="I234" s="128">
        <f t="shared" si="32"/>
        <v>0</v>
      </c>
    </row>
    <row r="235" spans="1:14" ht="12">
      <c r="A235" s="22" t="s">
        <v>280</v>
      </c>
      <c r="B235" s="126">
        <v>0</v>
      </c>
      <c r="C235" s="127">
        <v>0</v>
      </c>
      <c r="D235" s="127">
        <v>0</v>
      </c>
      <c r="E235" s="127">
        <v>0</v>
      </c>
      <c r="F235" s="127">
        <v>0</v>
      </c>
      <c r="G235" s="127">
        <v>0</v>
      </c>
      <c r="H235" s="127">
        <v>0</v>
      </c>
      <c r="I235" s="128">
        <f t="shared" si="32"/>
        <v>0</v>
      </c>
      <c r="K235" s="72"/>
      <c r="L235" s="72"/>
      <c r="N235" s="72"/>
    </row>
    <row r="236" spans="1:14" ht="12">
      <c r="A236" s="22" t="s">
        <v>281</v>
      </c>
      <c r="B236" s="129">
        <f>SUM(B223:B235)</f>
        <v>0</v>
      </c>
      <c r="C236" s="114">
        <f t="shared" ref="C236:I236" si="33">SUM(C223:C235)</f>
        <v>0</v>
      </c>
      <c r="D236" s="114">
        <f t="shared" si="33"/>
        <v>0</v>
      </c>
      <c r="E236" s="114">
        <f t="shared" si="33"/>
        <v>0</v>
      </c>
      <c r="F236" s="114">
        <f t="shared" si="33"/>
        <v>0</v>
      </c>
      <c r="G236" s="114">
        <f t="shared" si="33"/>
        <v>0</v>
      </c>
      <c r="H236" s="114">
        <f t="shared" si="33"/>
        <v>0</v>
      </c>
      <c r="I236" s="130">
        <f t="shared" si="33"/>
        <v>0</v>
      </c>
    </row>
    <row r="237" spans="1:14" ht="12.75" thickBot="1">
      <c r="A237" s="22" t="s">
        <v>282</v>
      </c>
      <c r="B237" s="129">
        <f>B134+B164+B202+B209+B218+B221+B236</f>
        <v>0</v>
      </c>
      <c r="C237" s="114">
        <f t="shared" ref="C237:I237" si="34">C134+C164+C202+C209+C218+C221+C236</f>
        <v>0</v>
      </c>
      <c r="D237" s="114">
        <f t="shared" si="34"/>
        <v>0</v>
      </c>
      <c r="E237" s="114">
        <f t="shared" si="34"/>
        <v>0</v>
      </c>
      <c r="F237" s="114">
        <f t="shared" si="34"/>
        <v>0</v>
      </c>
      <c r="G237" s="114">
        <f t="shared" si="34"/>
        <v>0</v>
      </c>
      <c r="H237" s="114">
        <f t="shared" si="34"/>
        <v>0</v>
      </c>
      <c r="I237" s="130">
        <f t="shared" si="34"/>
        <v>0</v>
      </c>
    </row>
    <row r="238" spans="1:14" ht="12.75" thickTop="1">
      <c r="A238" s="22"/>
      <c r="B238" s="129"/>
      <c r="C238" s="118"/>
      <c r="D238" s="118"/>
      <c r="E238" s="118"/>
      <c r="F238" s="118"/>
      <c r="G238" s="118"/>
      <c r="H238" s="118"/>
      <c r="I238" s="137"/>
    </row>
    <row r="239" spans="1:14" ht="12">
      <c r="A239" s="22" t="s">
        <v>283</v>
      </c>
      <c r="B239" s="126"/>
      <c r="C239" s="127"/>
      <c r="D239" s="127"/>
      <c r="E239" s="127"/>
      <c r="F239" s="127"/>
      <c r="G239" s="127"/>
      <c r="H239" s="127"/>
      <c r="I239" s="128"/>
    </row>
    <row r="240" spans="1:14" ht="12">
      <c r="A240" s="21" t="s">
        <v>284</v>
      </c>
      <c r="B240" s="126"/>
      <c r="C240" s="127"/>
      <c r="D240" s="127"/>
      <c r="E240" s="127"/>
      <c r="F240" s="127"/>
      <c r="G240" s="127"/>
      <c r="H240" s="127"/>
      <c r="I240" s="128"/>
    </row>
    <row r="241" spans="1:12" ht="12">
      <c r="A241" s="22" t="s">
        <v>285</v>
      </c>
      <c r="B241" s="126">
        <v>0</v>
      </c>
      <c r="C241" s="127">
        <v>0</v>
      </c>
      <c r="D241" s="127">
        <v>0</v>
      </c>
      <c r="E241" s="127">
        <v>0</v>
      </c>
      <c r="F241" s="127">
        <v>0</v>
      </c>
      <c r="G241" s="127">
        <v>0</v>
      </c>
      <c r="H241" s="127">
        <v>0</v>
      </c>
      <c r="I241" s="128">
        <f t="shared" ref="I241:I242" si="35">SUM(G241:H241)</f>
        <v>0</v>
      </c>
      <c r="K241" s="72"/>
      <c r="L241" s="72"/>
    </row>
    <row r="242" spans="1:12" ht="12">
      <c r="A242" s="22" t="s">
        <v>286</v>
      </c>
      <c r="B242" s="126">
        <v>0</v>
      </c>
      <c r="C242" s="127">
        <v>0</v>
      </c>
      <c r="D242" s="127">
        <v>0</v>
      </c>
      <c r="E242" s="127">
        <v>0</v>
      </c>
      <c r="F242" s="127">
        <v>0</v>
      </c>
      <c r="G242" s="127">
        <v>0</v>
      </c>
      <c r="H242" s="127">
        <v>0</v>
      </c>
      <c r="I242" s="128">
        <f t="shared" si="35"/>
        <v>0</v>
      </c>
    </row>
    <row r="243" spans="1:12" ht="12">
      <c r="A243" s="22" t="s">
        <v>287</v>
      </c>
      <c r="B243" s="129">
        <f>SUM(B241:B242)</f>
        <v>0</v>
      </c>
      <c r="C243" s="114">
        <f t="shared" ref="C243:I243" si="36">SUM(C241:C242)</f>
        <v>0</v>
      </c>
      <c r="D243" s="114">
        <f t="shared" si="36"/>
        <v>0</v>
      </c>
      <c r="E243" s="114">
        <f t="shared" si="36"/>
        <v>0</v>
      </c>
      <c r="F243" s="114">
        <f t="shared" si="36"/>
        <v>0</v>
      </c>
      <c r="G243" s="114">
        <f t="shared" si="36"/>
        <v>0</v>
      </c>
      <c r="H243" s="114">
        <f t="shared" si="36"/>
        <v>0</v>
      </c>
      <c r="I243" s="130">
        <f t="shared" si="36"/>
        <v>0</v>
      </c>
    </row>
    <row r="244" spans="1:12" ht="12">
      <c r="A244" s="21" t="s">
        <v>288</v>
      </c>
      <c r="B244" s="126"/>
      <c r="C244" s="127"/>
      <c r="D244" s="127"/>
      <c r="E244" s="127"/>
      <c r="F244" s="127"/>
      <c r="G244" s="127"/>
      <c r="H244" s="127"/>
      <c r="I244" s="128"/>
    </row>
    <row r="245" spans="1:12" ht="12">
      <c r="A245" s="22" t="s">
        <v>289</v>
      </c>
      <c r="B245" s="126">
        <v>0</v>
      </c>
      <c r="C245" s="127">
        <v>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8">
        <f t="shared" ref="I245:I247" si="37">SUM(G245:H245)</f>
        <v>0</v>
      </c>
      <c r="K245" s="72"/>
      <c r="L245" s="72"/>
    </row>
    <row r="246" spans="1:12" ht="12">
      <c r="A246" s="22" t="s">
        <v>290</v>
      </c>
      <c r="B246" s="126">
        <v>0</v>
      </c>
      <c r="C246" s="127">
        <v>0</v>
      </c>
      <c r="D246" s="127">
        <v>0</v>
      </c>
      <c r="E246" s="127">
        <v>0</v>
      </c>
      <c r="F246" s="127">
        <v>0</v>
      </c>
      <c r="G246" s="127">
        <v>0</v>
      </c>
      <c r="H246" s="127">
        <v>0</v>
      </c>
      <c r="I246" s="128">
        <f t="shared" si="37"/>
        <v>0</v>
      </c>
    </row>
    <row r="247" spans="1:12" ht="12">
      <c r="A247" s="22" t="s">
        <v>291</v>
      </c>
      <c r="B247" s="126">
        <v>0</v>
      </c>
      <c r="C247" s="127">
        <v>0</v>
      </c>
      <c r="D247" s="127">
        <v>0</v>
      </c>
      <c r="E247" s="127">
        <v>0</v>
      </c>
      <c r="F247" s="127">
        <v>0</v>
      </c>
      <c r="G247" s="127">
        <v>0</v>
      </c>
      <c r="H247" s="127">
        <v>0</v>
      </c>
      <c r="I247" s="128">
        <f t="shared" si="37"/>
        <v>0</v>
      </c>
    </row>
    <row r="248" spans="1:12" ht="12">
      <c r="A248" s="22" t="s">
        <v>292</v>
      </c>
      <c r="B248" s="129">
        <f>SUM(B245:B247)</f>
        <v>0</v>
      </c>
      <c r="C248" s="114">
        <f t="shared" ref="C248:I248" si="38">SUM(C245:C247)</f>
        <v>0</v>
      </c>
      <c r="D248" s="114">
        <f t="shared" si="38"/>
        <v>0</v>
      </c>
      <c r="E248" s="114">
        <f t="shared" si="38"/>
        <v>0</v>
      </c>
      <c r="F248" s="114">
        <f t="shared" si="38"/>
        <v>0</v>
      </c>
      <c r="G248" s="114">
        <f t="shared" si="38"/>
        <v>0</v>
      </c>
      <c r="H248" s="114">
        <f t="shared" si="38"/>
        <v>0</v>
      </c>
      <c r="I248" s="130">
        <f t="shared" si="38"/>
        <v>0</v>
      </c>
    </row>
    <row r="249" spans="1:12" ht="12">
      <c r="A249" s="21" t="s">
        <v>293</v>
      </c>
      <c r="B249" s="126"/>
      <c r="C249" s="127"/>
      <c r="D249" s="127"/>
      <c r="E249" s="127"/>
      <c r="F249" s="127"/>
      <c r="G249" s="127"/>
      <c r="H249" s="127"/>
      <c r="I249" s="128"/>
    </row>
    <row r="250" spans="1:12" ht="12">
      <c r="A250" s="22" t="s">
        <v>294</v>
      </c>
      <c r="B250" s="126">
        <v>0</v>
      </c>
      <c r="C250" s="127">
        <v>0</v>
      </c>
      <c r="D250" s="127">
        <v>0</v>
      </c>
      <c r="E250" s="127">
        <v>0</v>
      </c>
      <c r="F250" s="127">
        <v>0</v>
      </c>
      <c r="G250" s="127">
        <f t="shared" ref="G250" si="39">B250+E250</f>
        <v>0</v>
      </c>
      <c r="H250" s="127">
        <f t="shared" ref="H250" si="40">C250+F250</f>
        <v>0</v>
      </c>
      <c r="I250" s="128">
        <f t="shared" ref="I250" si="41">SUM(G250:H250)</f>
        <v>0</v>
      </c>
    </row>
    <row r="251" spans="1:12" ht="12">
      <c r="A251" s="22" t="s">
        <v>295</v>
      </c>
      <c r="B251" s="129">
        <f>SUM(B250)</f>
        <v>0</v>
      </c>
      <c r="C251" s="114">
        <f t="shared" ref="C251:I251" si="42">SUM(C250)</f>
        <v>0</v>
      </c>
      <c r="D251" s="114">
        <f t="shared" si="42"/>
        <v>0</v>
      </c>
      <c r="E251" s="114">
        <f t="shared" si="42"/>
        <v>0</v>
      </c>
      <c r="F251" s="114">
        <f t="shared" si="42"/>
        <v>0</v>
      </c>
      <c r="G251" s="114">
        <f t="shared" si="42"/>
        <v>0</v>
      </c>
      <c r="H251" s="114">
        <f t="shared" si="42"/>
        <v>0</v>
      </c>
      <c r="I251" s="130">
        <f t="shared" si="42"/>
        <v>0</v>
      </c>
    </row>
    <row r="252" spans="1:12" ht="12">
      <c r="A252" s="21" t="s">
        <v>296</v>
      </c>
      <c r="B252" s="126"/>
      <c r="C252" s="127"/>
      <c r="D252" s="127"/>
      <c r="E252" s="127"/>
      <c r="F252" s="127"/>
      <c r="G252" s="127"/>
      <c r="H252" s="127"/>
      <c r="I252" s="128"/>
    </row>
    <row r="253" spans="1:12" ht="12">
      <c r="A253" s="22" t="s">
        <v>297</v>
      </c>
      <c r="B253" s="126">
        <v>0</v>
      </c>
      <c r="C253" s="127">
        <v>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8">
        <f t="shared" ref="I253:I258" si="43">SUM(G253:H253)</f>
        <v>0</v>
      </c>
    </row>
    <row r="254" spans="1:12" ht="12">
      <c r="A254" s="22" t="s">
        <v>298</v>
      </c>
      <c r="B254" s="126">
        <v>0</v>
      </c>
      <c r="C254" s="127">
        <v>0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8">
        <f t="shared" si="43"/>
        <v>0</v>
      </c>
    </row>
    <row r="255" spans="1:12" ht="12">
      <c r="A255" s="22" t="s">
        <v>299</v>
      </c>
      <c r="B255" s="126">
        <v>0</v>
      </c>
      <c r="C255" s="127">
        <v>0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8">
        <f t="shared" si="43"/>
        <v>0</v>
      </c>
    </row>
    <row r="256" spans="1:12" ht="12">
      <c r="A256" s="22" t="s">
        <v>300</v>
      </c>
      <c r="B256" s="126">
        <v>0</v>
      </c>
      <c r="C256" s="127">
        <v>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8">
        <f t="shared" si="43"/>
        <v>0</v>
      </c>
    </row>
    <row r="257" spans="1:12" ht="12">
      <c r="A257" s="22" t="s">
        <v>301</v>
      </c>
      <c r="B257" s="126">
        <v>0</v>
      </c>
      <c r="C257" s="127">
        <v>0</v>
      </c>
      <c r="D257" s="127">
        <v>0</v>
      </c>
      <c r="E257" s="127">
        <v>0</v>
      </c>
      <c r="F257" s="127">
        <v>0</v>
      </c>
      <c r="G257" s="127">
        <v>0</v>
      </c>
      <c r="H257" s="127">
        <v>0</v>
      </c>
      <c r="I257" s="128">
        <f t="shared" si="43"/>
        <v>0</v>
      </c>
    </row>
    <row r="258" spans="1:12" ht="12">
      <c r="A258" s="22" t="s">
        <v>302</v>
      </c>
      <c r="B258" s="126">
        <v>0</v>
      </c>
      <c r="C258" s="127">
        <v>0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8">
        <f t="shared" si="43"/>
        <v>0</v>
      </c>
    </row>
    <row r="259" spans="1:12" ht="12">
      <c r="A259" s="22" t="s">
        <v>303</v>
      </c>
      <c r="B259" s="129">
        <f>SUM(B253:B258)</f>
        <v>0</v>
      </c>
      <c r="C259" s="114">
        <f t="shared" ref="C259:I259" si="44">SUM(C253:C258)</f>
        <v>0</v>
      </c>
      <c r="D259" s="114">
        <f t="shared" si="44"/>
        <v>0</v>
      </c>
      <c r="E259" s="114">
        <f t="shared" si="44"/>
        <v>0</v>
      </c>
      <c r="F259" s="114">
        <f t="shared" si="44"/>
        <v>0</v>
      </c>
      <c r="G259" s="114">
        <f t="shared" si="44"/>
        <v>0</v>
      </c>
      <c r="H259" s="114">
        <f t="shared" si="44"/>
        <v>0</v>
      </c>
      <c r="I259" s="130">
        <f t="shared" si="44"/>
        <v>0</v>
      </c>
    </row>
    <row r="260" spans="1:12" ht="12">
      <c r="A260" s="21" t="s">
        <v>304</v>
      </c>
      <c r="B260" s="126"/>
      <c r="C260" s="127"/>
      <c r="D260" s="127"/>
      <c r="E260" s="127"/>
      <c r="F260" s="127"/>
      <c r="G260" s="127"/>
      <c r="H260" s="127"/>
      <c r="I260" s="128"/>
    </row>
    <row r="261" spans="1:12" ht="12">
      <c r="A261" s="22" t="s">
        <v>305</v>
      </c>
      <c r="B261" s="126">
        <v>0</v>
      </c>
      <c r="C261" s="127">
        <v>0</v>
      </c>
      <c r="D261" s="127">
        <v>0</v>
      </c>
      <c r="E261" s="127">
        <v>0</v>
      </c>
      <c r="F261" s="127">
        <v>0</v>
      </c>
      <c r="G261" s="127">
        <f t="shared" ref="G261:G262" si="45">B261+E261</f>
        <v>0</v>
      </c>
      <c r="H261" s="127">
        <f t="shared" ref="H261:H262" si="46">C261+F261</f>
        <v>0</v>
      </c>
      <c r="I261" s="128">
        <f t="shared" ref="I261:I262" si="47">SUM(G261:H261)</f>
        <v>0</v>
      </c>
    </row>
    <row r="262" spans="1:12" ht="12">
      <c r="A262" s="22" t="s">
        <v>306</v>
      </c>
      <c r="B262" s="126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45"/>
        <v>0</v>
      </c>
      <c r="H262" s="127">
        <f t="shared" si="46"/>
        <v>0</v>
      </c>
      <c r="I262" s="128">
        <f t="shared" si="47"/>
        <v>0</v>
      </c>
    </row>
    <row r="263" spans="1:12" ht="12">
      <c r="A263" s="22" t="s">
        <v>307</v>
      </c>
      <c r="B263" s="129">
        <f>SUM(B261:B262)</f>
        <v>0</v>
      </c>
      <c r="C263" s="114">
        <f t="shared" ref="C263:I263" si="48">SUM(C261:C262)</f>
        <v>0</v>
      </c>
      <c r="D263" s="114">
        <f t="shared" si="48"/>
        <v>0</v>
      </c>
      <c r="E263" s="114">
        <f t="shared" si="48"/>
        <v>0</v>
      </c>
      <c r="F263" s="114">
        <f t="shared" si="48"/>
        <v>0</v>
      </c>
      <c r="G263" s="114">
        <f t="shared" si="48"/>
        <v>0</v>
      </c>
      <c r="H263" s="114">
        <f t="shared" si="48"/>
        <v>0</v>
      </c>
      <c r="I263" s="130">
        <f t="shared" si="48"/>
        <v>0</v>
      </c>
    </row>
    <row r="264" spans="1:12" ht="12.75" thickBot="1">
      <c r="A264" s="22" t="s">
        <v>308</v>
      </c>
      <c r="B264" s="129">
        <f>B243+B248+B251+B259+B263</f>
        <v>0</v>
      </c>
      <c r="C264" s="114">
        <f t="shared" ref="C264:I264" si="49">C243+C248+C251+C259+C263</f>
        <v>0</v>
      </c>
      <c r="D264" s="114">
        <f t="shared" si="49"/>
        <v>0</v>
      </c>
      <c r="E264" s="114">
        <f t="shared" si="49"/>
        <v>0</v>
      </c>
      <c r="F264" s="114">
        <f t="shared" si="49"/>
        <v>0</v>
      </c>
      <c r="G264" s="114">
        <f t="shared" si="49"/>
        <v>0</v>
      </c>
      <c r="H264" s="114">
        <f t="shared" si="49"/>
        <v>0</v>
      </c>
      <c r="I264" s="130">
        <f t="shared" si="49"/>
        <v>0</v>
      </c>
    </row>
    <row r="265" spans="1:12" ht="12.75" thickTop="1">
      <c r="A265" s="22" t="s">
        <v>309</v>
      </c>
      <c r="B265" s="138"/>
      <c r="C265" s="118"/>
      <c r="D265" s="118"/>
      <c r="E265" s="118"/>
      <c r="F265" s="118"/>
      <c r="G265" s="118"/>
      <c r="H265" s="118"/>
      <c r="I265" s="137"/>
    </row>
    <row r="266" spans="1:12" ht="12">
      <c r="A266" s="21" t="s">
        <v>310</v>
      </c>
      <c r="B266" s="126"/>
      <c r="C266" s="127"/>
      <c r="D266" s="127"/>
      <c r="E266" s="127"/>
      <c r="F266" s="127"/>
      <c r="G266" s="127"/>
      <c r="H266" s="127"/>
      <c r="I266" s="128"/>
    </row>
    <row r="267" spans="1:12" ht="12">
      <c r="A267" s="22" t="s">
        <v>311</v>
      </c>
      <c r="B267" s="126">
        <v>0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8">
        <f t="shared" ref="I267" si="50">SUM(G267:H267)</f>
        <v>0</v>
      </c>
      <c r="K267" s="72"/>
      <c r="L267" s="72"/>
    </row>
    <row r="268" spans="1:12" ht="12">
      <c r="A268" s="22" t="s">
        <v>312</v>
      </c>
      <c r="B268" s="129">
        <f>SUM(B267)</f>
        <v>0</v>
      </c>
      <c r="C268" s="114">
        <f t="shared" ref="C268:I268" si="51">SUM(C267)</f>
        <v>0</v>
      </c>
      <c r="D268" s="114">
        <f t="shared" si="51"/>
        <v>0</v>
      </c>
      <c r="E268" s="114">
        <f t="shared" si="51"/>
        <v>0</v>
      </c>
      <c r="F268" s="114">
        <f t="shared" si="51"/>
        <v>0</v>
      </c>
      <c r="G268" s="114">
        <f t="shared" si="51"/>
        <v>0</v>
      </c>
      <c r="H268" s="114">
        <f t="shared" si="51"/>
        <v>0</v>
      </c>
      <c r="I268" s="130">
        <f t="shared" si="51"/>
        <v>0</v>
      </c>
    </row>
    <row r="269" spans="1:12" ht="12">
      <c r="A269" s="21" t="s">
        <v>313</v>
      </c>
      <c r="B269" s="126"/>
      <c r="C269" s="127"/>
      <c r="D269" s="127"/>
      <c r="E269" s="127"/>
      <c r="F269" s="127"/>
      <c r="G269" s="127"/>
      <c r="H269" s="127"/>
      <c r="I269" s="128"/>
    </row>
    <row r="270" spans="1:12" ht="12">
      <c r="A270" s="22" t="s">
        <v>314</v>
      </c>
      <c r="B270" s="126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ref="G270:G272" si="52">B270+E270</f>
        <v>0</v>
      </c>
      <c r="H270" s="127">
        <f t="shared" ref="H270:H272" si="53">C270+F270</f>
        <v>0</v>
      </c>
      <c r="I270" s="128">
        <f t="shared" ref="I270:I272" si="54">SUM(G270:H270)</f>
        <v>0</v>
      </c>
    </row>
    <row r="271" spans="1:12" ht="12">
      <c r="A271" s="22" t="s">
        <v>315</v>
      </c>
      <c r="B271" s="126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f t="shared" si="52"/>
        <v>0</v>
      </c>
      <c r="H271" s="127">
        <f t="shared" si="53"/>
        <v>0</v>
      </c>
      <c r="I271" s="128">
        <f t="shared" si="54"/>
        <v>0</v>
      </c>
    </row>
    <row r="272" spans="1:12" ht="12">
      <c r="A272" s="22" t="s">
        <v>316</v>
      </c>
      <c r="B272" s="126">
        <v>0</v>
      </c>
      <c r="C272" s="127">
        <v>0</v>
      </c>
      <c r="D272" s="127">
        <v>0</v>
      </c>
      <c r="E272" s="127">
        <v>0</v>
      </c>
      <c r="F272" s="127">
        <v>0</v>
      </c>
      <c r="G272" s="127">
        <f t="shared" si="52"/>
        <v>0</v>
      </c>
      <c r="H272" s="127">
        <f t="shared" si="53"/>
        <v>0</v>
      </c>
      <c r="I272" s="128">
        <f t="shared" si="54"/>
        <v>0</v>
      </c>
    </row>
    <row r="273" spans="1:12" ht="12">
      <c r="A273" s="22" t="s">
        <v>317</v>
      </c>
      <c r="B273" s="129">
        <f>SUM(B270:B272)</f>
        <v>0</v>
      </c>
      <c r="C273" s="114">
        <f t="shared" ref="C273:I273" si="55">SUM(C270:C272)</f>
        <v>0</v>
      </c>
      <c r="D273" s="114">
        <f t="shared" si="55"/>
        <v>0</v>
      </c>
      <c r="E273" s="114">
        <f t="shared" si="55"/>
        <v>0</v>
      </c>
      <c r="F273" s="114">
        <f t="shared" si="55"/>
        <v>0</v>
      </c>
      <c r="G273" s="114">
        <f t="shared" si="55"/>
        <v>0</v>
      </c>
      <c r="H273" s="114">
        <f t="shared" si="55"/>
        <v>0</v>
      </c>
      <c r="I273" s="130">
        <f t="shared" si="55"/>
        <v>0</v>
      </c>
    </row>
    <row r="274" spans="1:12" ht="12">
      <c r="A274" s="21" t="s">
        <v>318</v>
      </c>
      <c r="B274" s="126"/>
      <c r="C274" s="127"/>
      <c r="D274" s="127"/>
      <c r="E274" s="127"/>
      <c r="F274" s="127"/>
      <c r="G274" s="127"/>
      <c r="H274" s="127"/>
      <c r="I274" s="128"/>
    </row>
    <row r="275" spans="1:12" ht="12">
      <c r="A275" s="22" t="s">
        <v>319</v>
      </c>
      <c r="B275" s="126">
        <v>0</v>
      </c>
      <c r="C275" s="127">
        <v>0</v>
      </c>
      <c r="D275" s="127">
        <v>0</v>
      </c>
      <c r="E275" s="127">
        <v>0</v>
      </c>
      <c r="F275" s="127">
        <v>0</v>
      </c>
      <c r="G275" s="127">
        <v>0</v>
      </c>
      <c r="H275" s="127">
        <v>0</v>
      </c>
      <c r="I275" s="128">
        <f t="shared" ref="I275:I277" si="56">SUM(G275:H275)</f>
        <v>0</v>
      </c>
    </row>
    <row r="276" spans="1:12" ht="12">
      <c r="A276" s="22" t="s">
        <v>320</v>
      </c>
      <c r="B276" s="126">
        <v>0</v>
      </c>
      <c r="C276" s="127">
        <v>0</v>
      </c>
      <c r="D276" s="127">
        <v>0</v>
      </c>
      <c r="E276" s="127">
        <v>0</v>
      </c>
      <c r="F276" s="127">
        <v>0</v>
      </c>
      <c r="G276" s="127">
        <v>0</v>
      </c>
      <c r="H276" s="127">
        <v>0</v>
      </c>
      <c r="I276" s="128">
        <f t="shared" si="56"/>
        <v>0</v>
      </c>
    </row>
    <row r="277" spans="1:12" ht="12">
      <c r="A277" s="22" t="s">
        <v>321</v>
      </c>
      <c r="B277" s="126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8">
        <f t="shared" si="56"/>
        <v>0</v>
      </c>
    </row>
    <row r="278" spans="1:12" ht="12">
      <c r="A278" s="22" t="s">
        <v>322</v>
      </c>
      <c r="B278" s="129">
        <f>SUM(B275:B277)</f>
        <v>0</v>
      </c>
      <c r="C278" s="114">
        <f t="shared" ref="C278:I278" si="57">SUM(C275:C277)</f>
        <v>0</v>
      </c>
      <c r="D278" s="114">
        <f t="shared" si="57"/>
        <v>0</v>
      </c>
      <c r="E278" s="119">
        <f t="shared" si="57"/>
        <v>0</v>
      </c>
      <c r="F278" s="119">
        <f t="shared" si="57"/>
        <v>0</v>
      </c>
      <c r="G278" s="119">
        <f t="shared" si="57"/>
        <v>0</v>
      </c>
      <c r="H278" s="119">
        <f t="shared" si="57"/>
        <v>0</v>
      </c>
      <c r="I278" s="139">
        <f t="shared" si="57"/>
        <v>0</v>
      </c>
    </row>
    <row r="279" spans="1:12" ht="12">
      <c r="A279" s="22"/>
      <c r="B279" s="133"/>
      <c r="C279" s="116"/>
      <c r="D279" s="116"/>
      <c r="E279" s="116"/>
      <c r="F279" s="116"/>
      <c r="G279" s="116"/>
      <c r="H279" s="116"/>
      <c r="I279" s="134"/>
    </row>
    <row r="280" spans="1:12" ht="12.75" thickBot="1">
      <c r="A280" s="20" t="s">
        <v>26</v>
      </c>
      <c r="B280" s="135">
        <f>B62-B237-B264-B268-B273-B278</f>
        <v>0</v>
      </c>
      <c r="C280" s="117">
        <f t="shared" ref="C280:I280" si="58">C62-C237-C264-C268-C273-C278</f>
        <v>0</v>
      </c>
      <c r="D280" s="117">
        <f t="shared" si="58"/>
        <v>0</v>
      </c>
      <c r="E280" s="117">
        <f t="shared" si="58"/>
        <v>0</v>
      </c>
      <c r="F280" s="117">
        <f t="shared" si="58"/>
        <v>0</v>
      </c>
      <c r="G280" s="117">
        <f t="shared" si="58"/>
        <v>0</v>
      </c>
      <c r="H280" s="117">
        <f t="shared" si="58"/>
        <v>0</v>
      </c>
      <c r="I280" s="136">
        <f t="shared" si="58"/>
        <v>0</v>
      </c>
    </row>
    <row r="281" spans="1:12" ht="12.75" thickTop="1">
      <c r="A281" s="22"/>
      <c r="B281" s="126"/>
      <c r="C281" s="127"/>
      <c r="D281" s="127"/>
      <c r="E281" s="127"/>
      <c r="F281" s="127"/>
      <c r="G281" s="127"/>
      <c r="H281" s="127"/>
      <c r="I281" s="128"/>
    </row>
    <row r="282" spans="1:12" ht="12">
      <c r="A282" s="20" t="s">
        <v>27</v>
      </c>
      <c r="B282" s="126"/>
      <c r="C282" s="127"/>
      <c r="D282" s="127"/>
      <c r="E282" s="127"/>
      <c r="F282" s="127"/>
      <c r="G282" s="127"/>
      <c r="H282" s="127"/>
      <c r="I282" s="128"/>
    </row>
    <row r="283" spans="1:12" ht="12">
      <c r="A283" s="21" t="s">
        <v>323</v>
      </c>
      <c r="B283" s="126"/>
      <c r="C283" s="127"/>
      <c r="D283" s="127"/>
      <c r="E283" s="127"/>
      <c r="F283" s="127"/>
      <c r="G283" s="127"/>
      <c r="H283" s="127"/>
      <c r="I283" s="128"/>
    </row>
    <row r="284" spans="1:12" ht="12">
      <c r="A284" s="22" t="s">
        <v>324</v>
      </c>
      <c r="B284" s="126">
        <v>0</v>
      </c>
      <c r="C284" s="127">
        <v>0</v>
      </c>
      <c r="D284" s="127">
        <v>0</v>
      </c>
      <c r="E284" s="127">
        <v>0</v>
      </c>
      <c r="F284" s="127">
        <v>0</v>
      </c>
      <c r="G284" s="127">
        <v>0</v>
      </c>
      <c r="H284" s="127">
        <v>0</v>
      </c>
      <c r="I284" s="128">
        <f t="shared" ref="I284:I307" si="59">SUM(G284:H284)</f>
        <v>0</v>
      </c>
    </row>
    <row r="285" spans="1:12" ht="12">
      <c r="A285" s="22" t="s">
        <v>325</v>
      </c>
      <c r="B285" s="126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v>0</v>
      </c>
      <c r="H285" s="127">
        <v>0</v>
      </c>
      <c r="I285" s="128">
        <f t="shared" si="59"/>
        <v>0</v>
      </c>
      <c r="K285" s="72"/>
      <c r="L285" s="72"/>
    </row>
    <row r="286" spans="1:12" ht="12">
      <c r="A286" s="22" t="s">
        <v>326</v>
      </c>
      <c r="B286" s="126">
        <v>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8">
        <f t="shared" si="59"/>
        <v>0</v>
      </c>
      <c r="K286" s="72"/>
      <c r="L286" s="72"/>
    </row>
    <row r="287" spans="1:12" ht="12">
      <c r="A287" s="22" t="s">
        <v>327</v>
      </c>
      <c r="B287" s="126">
        <v>0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8">
        <f t="shared" si="59"/>
        <v>0</v>
      </c>
      <c r="K287" s="72"/>
      <c r="L287" s="72"/>
    </row>
    <row r="288" spans="1:12" ht="12">
      <c r="A288" s="22" t="s">
        <v>328</v>
      </c>
      <c r="B288" s="126">
        <v>0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8">
        <f t="shared" si="59"/>
        <v>0</v>
      </c>
      <c r="K288" s="72"/>
      <c r="L288" s="72"/>
    </row>
    <row r="289" spans="1:12" ht="12">
      <c r="A289" s="22" t="s">
        <v>329</v>
      </c>
      <c r="B289" s="126">
        <v>0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8">
        <f t="shared" si="59"/>
        <v>0</v>
      </c>
      <c r="K289" s="72"/>
      <c r="L289" s="72"/>
    </row>
    <row r="290" spans="1:12" ht="12">
      <c r="A290" s="22" t="s">
        <v>330</v>
      </c>
      <c r="B290" s="126">
        <v>0</v>
      </c>
      <c r="C290" s="127">
        <v>0</v>
      </c>
      <c r="D290" s="127">
        <v>0</v>
      </c>
      <c r="E290" s="127">
        <v>0</v>
      </c>
      <c r="F290" s="127">
        <v>0</v>
      </c>
      <c r="G290" s="127">
        <v>0</v>
      </c>
      <c r="H290" s="127">
        <v>0</v>
      </c>
      <c r="I290" s="128">
        <f t="shared" si="59"/>
        <v>0</v>
      </c>
      <c r="K290" s="72"/>
      <c r="L290" s="72"/>
    </row>
    <row r="291" spans="1:12" ht="12">
      <c r="A291" s="22" t="s">
        <v>331</v>
      </c>
      <c r="B291" s="126">
        <v>0</v>
      </c>
      <c r="C291" s="127">
        <v>0</v>
      </c>
      <c r="D291" s="127">
        <v>0</v>
      </c>
      <c r="E291" s="127">
        <v>0</v>
      </c>
      <c r="F291" s="127">
        <v>0</v>
      </c>
      <c r="G291" s="127">
        <v>0</v>
      </c>
      <c r="H291" s="127">
        <v>0</v>
      </c>
      <c r="I291" s="128">
        <f t="shared" si="59"/>
        <v>0</v>
      </c>
      <c r="K291" s="72"/>
      <c r="L291" s="72"/>
    </row>
    <row r="292" spans="1:12" ht="12">
      <c r="A292" s="22" t="s">
        <v>332</v>
      </c>
      <c r="B292" s="126">
        <v>0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8">
        <f t="shared" si="59"/>
        <v>0</v>
      </c>
      <c r="K292" s="72"/>
      <c r="L292" s="72"/>
    </row>
    <row r="293" spans="1:12" ht="12">
      <c r="A293" s="22" t="s">
        <v>333</v>
      </c>
      <c r="B293" s="126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8">
        <f t="shared" si="59"/>
        <v>0</v>
      </c>
      <c r="K293" s="72"/>
      <c r="L293" s="72"/>
    </row>
    <row r="294" spans="1:12" ht="12">
      <c r="A294" s="22" t="s">
        <v>334</v>
      </c>
      <c r="B294" s="126">
        <v>0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8">
        <f t="shared" si="59"/>
        <v>0</v>
      </c>
      <c r="K294" s="72"/>
      <c r="L294" s="72"/>
    </row>
    <row r="295" spans="1:12" ht="12">
      <c r="A295" s="22" t="s">
        <v>335</v>
      </c>
      <c r="B295" s="126">
        <v>0</v>
      </c>
      <c r="C295" s="127">
        <v>0</v>
      </c>
      <c r="D295" s="127">
        <v>0</v>
      </c>
      <c r="E295" s="127">
        <v>0</v>
      </c>
      <c r="F295" s="127">
        <v>0</v>
      </c>
      <c r="G295" s="127">
        <v>0</v>
      </c>
      <c r="H295" s="127">
        <v>0</v>
      </c>
      <c r="I295" s="128">
        <f t="shared" si="59"/>
        <v>0</v>
      </c>
      <c r="K295" s="72"/>
      <c r="L295" s="72"/>
    </row>
    <row r="296" spans="1:12" ht="12">
      <c r="A296" s="22" t="s">
        <v>336</v>
      </c>
      <c r="B296" s="126">
        <v>0</v>
      </c>
      <c r="C296" s="127">
        <v>0</v>
      </c>
      <c r="D296" s="127">
        <v>0</v>
      </c>
      <c r="E296" s="127">
        <v>0</v>
      </c>
      <c r="F296" s="127">
        <v>0</v>
      </c>
      <c r="G296" s="127">
        <v>0</v>
      </c>
      <c r="H296" s="127">
        <v>0</v>
      </c>
      <c r="I296" s="128">
        <f t="shared" si="59"/>
        <v>0</v>
      </c>
      <c r="K296" s="72"/>
      <c r="L296" s="72"/>
    </row>
    <row r="297" spans="1:12" ht="12">
      <c r="A297" s="22" t="s">
        <v>337</v>
      </c>
      <c r="B297" s="126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8">
        <f t="shared" si="59"/>
        <v>0</v>
      </c>
      <c r="K297" s="72"/>
      <c r="L297" s="72"/>
    </row>
    <row r="298" spans="1:12" ht="12">
      <c r="A298" s="22" t="s">
        <v>338</v>
      </c>
      <c r="B298" s="126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8">
        <f t="shared" si="59"/>
        <v>0</v>
      </c>
      <c r="K298" s="72"/>
      <c r="L298" s="72"/>
    </row>
    <row r="299" spans="1:12" ht="12">
      <c r="A299" s="22" t="s">
        <v>339</v>
      </c>
      <c r="B299" s="126">
        <v>0</v>
      </c>
      <c r="C299" s="127">
        <v>0</v>
      </c>
      <c r="D299" s="127">
        <v>0</v>
      </c>
      <c r="E299" s="127">
        <v>0</v>
      </c>
      <c r="F299" s="127">
        <v>0</v>
      </c>
      <c r="G299" s="127">
        <v>0</v>
      </c>
      <c r="H299" s="127">
        <v>0</v>
      </c>
      <c r="I299" s="128">
        <f t="shared" si="59"/>
        <v>0</v>
      </c>
      <c r="K299" s="72"/>
      <c r="L299" s="72"/>
    </row>
    <row r="300" spans="1:12" ht="12">
      <c r="A300" s="22" t="s">
        <v>340</v>
      </c>
      <c r="B300" s="126">
        <v>0</v>
      </c>
      <c r="C300" s="127">
        <v>0</v>
      </c>
      <c r="D300" s="127">
        <v>0</v>
      </c>
      <c r="E300" s="127">
        <v>0</v>
      </c>
      <c r="F300" s="127">
        <v>0</v>
      </c>
      <c r="G300" s="127">
        <v>0</v>
      </c>
      <c r="H300" s="127">
        <v>0</v>
      </c>
      <c r="I300" s="128">
        <f t="shared" si="59"/>
        <v>0</v>
      </c>
      <c r="K300" s="72"/>
      <c r="L300" s="72"/>
    </row>
    <row r="301" spans="1:12" ht="12">
      <c r="A301" s="22" t="s">
        <v>341</v>
      </c>
      <c r="B301" s="126">
        <v>0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8">
        <f t="shared" si="59"/>
        <v>0</v>
      </c>
      <c r="K301" s="72"/>
      <c r="L301" s="72"/>
    </row>
    <row r="302" spans="1:12" ht="12">
      <c r="A302" s="22" t="s">
        <v>342</v>
      </c>
      <c r="B302" s="126">
        <v>0</v>
      </c>
      <c r="C302" s="127">
        <v>0</v>
      </c>
      <c r="D302" s="127">
        <v>0</v>
      </c>
      <c r="E302" s="127">
        <v>0</v>
      </c>
      <c r="F302" s="127">
        <v>0</v>
      </c>
      <c r="G302" s="127">
        <v>0</v>
      </c>
      <c r="H302" s="127">
        <v>0</v>
      </c>
      <c r="I302" s="128">
        <f t="shared" si="59"/>
        <v>0</v>
      </c>
      <c r="K302" s="72"/>
      <c r="L302" s="72"/>
    </row>
    <row r="303" spans="1:12" ht="12">
      <c r="A303" s="22" t="s">
        <v>343</v>
      </c>
      <c r="B303" s="126">
        <v>0</v>
      </c>
      <c r="C303" s="127">
        <v>0</v>
      </c>
      <c r="D303" s="127">
        <v>0</v>
      </c>
      <c r="E303" s="127">
        <v>0</v>
      </c>
      <c r="F303" s="127">
        <v>0</v>
      </c>
      <c r="G303" s="127">
        <v>0</v>
      </c>
      <c r="H303" s="127">
        <v>0</v>
      </c>
      <c r="I303" s="128">
        <f t="shared" si="59"/>
        <v>0</v>
      </c>
      <c r="K303" s="72"/>
      <c r="L303" s="72"/>
    </row>
    <row r="304" spans="1:12" ht="12">
      <c r="A304" s="22" t="s">
        <v>344</v>
      </c>
      <c r="B304" s="126">
        <v>0</v>
      </c>
      <c r="C304" s="127">
        <v>0</v>
      </c>
      <c r="D304" s="127">
        <v>0</v>
      </c>
      <c r="E304" s="127">
        <v>0</v>
      </c>
      <c r="F304" s="127">
        <v>0</v>
      </c>
      <c r="G304" s="127">
        <v>0</v>
      </c>
      <c r="H304" s="127">
        <v>0</v>
      </c>
      <c r="I304" s="128">
        <f t="shared" si="59"/>
        <v>0</v>
      </c>
      <c r="K304" s="72"/>
      <c r="L304" s="72"/>
    </row>
    <row r="305" spans="1:12" ht="12">
      <c r="A305" s="22" t="s">
        <v>345</v>
      </c>
      <c r="B305" s="126">
        <v>0</v>
      </c>
      <c r="C305" s="127">
        <v>0</v>
      </c>
      <c r="D305" s="127">
        <v>0</v>
      </c>
      <c r="E305" s="127">
        <v>0</v>
      </c>
      <c r="F305" s="127">
        <v>0</v>
      </c>
      <c r="G305" s="127">
        <v>0</v>
      </c>
      <c r="H305" s="127">
        <v>0</v>
      </c>
      <c r="I305" s="128">
        <f t="shared" si="59"/>
        <v>0</v>
      </c>
      <c r="K305" s="72"/>
      <c r="L305" s="72"/>
    </row>
    <row r="306" spans="1:12" ht="12">
      <c r="A306" s="22" t="s">
        <v>346</v>
      </c>
      <c r="B306" s="126">
        <v>0</v>
      </c>
      <c r="C306" s="127">
        <v>0</v>
      </c>
      <c r="D306" s="127">
        <v>0</v>
      </c>
      <c r="E306" s="127">
        <v>0</v>
      </c>
      <c r="F306" s="127">
        <v>0</v>
      </c>
      <c r="G306" s="127">
        <v>0</v>
      </c>
      <c r="H306" s="127">
        <v>0</v>
      </c>
      <c r="I306" s="128">
        <f t="shared" si="59"/>
        <v>0</v>
      </c>
      <c r="K306" s="72"/>
      <c r="L306" s="72"/>
    </row>
    <row r="307" spans="1:12" ht="12">
      <c r="A307" s="22" t="s">
        <v>347</v>
      </c>
      <c r="B307" s="126">
        <v>0</v>
      </c>
      <c r="C307" s="127">
        <v>0</v>
      </c>
      <c r="D307" s="127">
        <v>0</v>
      </c>
      <c r="E307" s="127">
        <v>0</v>
      </c>
      <c r="F307" s="127">
        <v>0</v>
      </c>
      <c r="G307" s="127">
        <v>0</v>
      </c>
      <c r="H307" s="127">
        <v>0</v>
      </c>
      <c r="I307" s="128">
        <f t="shared" si="59"/>
        <v>0</v>
      </c>
      <c r="K307" s="72"/>
      <c r="L307" s="72"/>
    </row>
    <row r="308" spans="1:12" ht="12">
      <c r="A308" s="22" t="s">
        <v>348</v>
      </c>
      <c r="B308" s="129">
        <f>SUM(B284:B307)</f>
        <v>0</v>
      </c>
      <c r="C308" s="114">
        <f t="shared" ref="C308:I308" si="60">SUM(C284:C307)</f>
        <v>0</v>
      </c>
      <c r="D308" s="114">
        <f t="shared" si="60"/>
        <v>0</v>
      </c>
      <c r="E308" s="114">
        <f t="shared" si="60"/>
        <v>0</v>
      </c>
      <c r="F308" s="114">
        <f t="shared" si="60"/>
        <v>0</v>
      </c>
      <c r="G308" s="114">
        <f t="shared" si="60"/>
        <v>0</v>
      </c>
      <c r="H308" s="114">
        <f t="shared" si="60"/>
        <v>0</v>
      </c>
      <c r="I308" s="130">
        <f t="shared" si="60"/>
        <v>0</v>
      </c>
    </row>
    <row r="309" spans="1:12" ht="12">
      <c r="A309" s="21" t="s">
        <v>349</v>
      </c>
      <c r="B309" s="126"/>
      <c r="C309" s="127"/>
      <c r="D309" s="127"/>
      <c r="E309" s="127"/>
      <c r="F309" s="127"/>
      <c r="G309" s="127"/>
      <c r="H309" s="127"/>
      <c r="I309" s="128"/>
    </row>
    <row r="310" spans="1:12" ht="12">
      <c r="A310" s="22" t="s">
        <v>350</v>
      </c>
      <c r="B310" s="126">
        <v>0</v>
      </c>
      <c r="C310" s="127">
        <v>0</v>
      </c>
      <c r="D310" s="127">
        <v>0</v>
      </c>
      <c r="E310" s="127">
        <v>0</v>
      </c>
      <c r="F310" s="127">
        <v>0</v>
      </c>
      <c r="G310" s="140">
        <v>0</v>
      </c>
      <c r="H310" s="140">
        <v>0</v>
      </c>
      <c r="I310" s="141">
        <f t="shared" ref="I310:I318" si="61">SUM(G310:H310)</f>
        <v>0</v>
      </c>
      <c r="K310" s="72"/>
      <c r="L310" s="72"/>
    </row>
    <row r="311" spans="1:12" ht="12">
      <c r="A311" s="22" t="s">
        <v>351</v>
      </c>
      <c r="B311" s="126">
        <v>0</v>
      </c>
      <c r="C311" s="127">
        <v>0</v>
      </c>
      <c r="D311" s="127">
        <v>0</v>
      </c>
      <c r="E311" s="127">
        <v>0</v>
      </c>
      <c r="F311" s="127">
        <v>0</v>
      </c>
      <c r="G311" s="127">
        <v>0</v>
      </c>
      <c r="H311" s="127">
        <v>0</v>
      </c>
      <c r="I311" s="128">
        <f t="shared" si="61"/>
        <v>0</v>
      </c>
    </row>
    <row r="312" spans="1:12" ht="12">
      <c r="A312" s="22" t="s">
        <v>352</v>
      </c>
      <c r="B312" s="126">
        <v>0</v>
      </c>
      <c r="C312" s="127">
        <v>0</v>
      </c>
      <c r="D312" s="127">
        <v>0</v>
      </c>
      <c r="E312" s="127">
        <v>0</v>
      </c>
      <c r="F312" s="127">
        <v>0</v>
      </c>
      <c r="G312" s="127">
        <v>0</v>
      </c>
      <c r="H312" s="127">
        <v>0</v>
      </c>
      <c r="I312" s="128">
        <f t="shared" si="61"/>
        <v>0</v>
      </c>
      <c r="K312" s="72"/>
      <c r="L312" s="72"/>
    </row>
    <row r="313" spans="1:12" ht="12">
      <c r="A313" s="22" t="s">
        <v>353</v>
      </c>
      <c r="B313" s="126">
        <v>0</v>
      </c>
      <c r="C313" s="127">
        <v>0</v>
      </c>
      <c r="D313" s="127">
        <v>0</v>
      </c>
      <c r="E313" s="127">
        <v>0</v>
      </c>
      <c r="F313" s="127">
        <v>0</v>
      </c>
      <c r="G313" s="127">
        <v>0</v>
      </c>
      <c r="H313" s="127">
        <v>0</v>
      </c>
      <c r="I313" s="128">
        <f t="shared" si="61"/>
        <v>0</v>
      </c>
    </row>
    <row r="314" spans="1:12" ht="12">
      <c r="A314" s="22" t="s">
        <v>354</v>
      </c>
      <c r="B314" s="126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0</v>
      </c>
      <c r="H314" s="127">
        <v>0</v>
      </c>
      <c r="I314" s="128">
        <f t="shared" si="61"/>
        <v>0</v>
      </c>
    </row>
    <row r="315" spans="1:12" ht="12">
      <c r="A315" s="22" t="s">
        <v>355</v>
      </c>
      <c r="B315" s="126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0</v>
      </c>
      <c r="H315" s="127">
        <v>0</v>
      </c>
      <c r="I315" s="128">
        <f t="shared" si="61"/>
        <v>0</v>
      </c>
    </row>
    <row r="316" spans="1:12" ht="12">
      <c r="A316" s="22" t="s">
        <v>356</v>
      </c>
      <c r="B316" s="126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0</v>
      </c>
      <c r="H316" s="127">
        <v>0</v>
      </c>
      <c r="I316" s="128">
        <f t="shared" si="61"/>
        <v>0</v>
      </c>
    </row>
    <row r="317" spans="1:12" ht="12">
      <c r="A317" s="22" t="s">
        <v>357</v>
      </c>
      <c r="B317" s="126">
        <v>0</v>
      </c>
      <c r="C317" s="127">
        <v>0</v>
      </c>
      <c r="D317" s="127">
        <v>0</v>
      </c>
      <c r="E317" s="127">
        <v>0</v>
      </c>
      <c r="F317" s="127">
        <v>0</v>
      </c>
      <c r="G317" s="127">
        <v>0</v>
      </c>
      <c r="H317" s="127">
        <v>0</v>
      </c>
      <c r="I317" s="128">
        <f t="shared" si="61"/>
        <v>0</v>
      </c>
      <c r="K317" s="72"/>
      <c r="L317" s="72"/>
    </row>
    <row r="318" spans="1:12" ht="12">
      <c r="A318" s="22" t="s">
        <v>358</v>
      </c>
      <c r="B318" s="126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0</v>
      </c>
      <c r="H318" s="127">
        <v>0</v>
      </c>
      <c r="I318" s="128">
        <f t="shared" si="61"/>
        <v>0</v>
      </c>
      <c r="K318" s="72"/>
      <c r="L318" s="72"/>
    </row>
    <row r="319" spans="1:12" ht="12">
      <c r="A319" s="22" t="s">
        <v>359</v>
      </c>
      <c r="B319" s="129">
        <f>SUM(B310:B318)</f>
        <v>0</v>
      </c>
      <c r="C319" s="114">
        <f t="shared" ref="C319:I319" si="62">SUM(C310:C318)</f>
        <v>0</v>
      </c>
      <c r="D319" s="114">
        <f t="shared" si="62"/>
        <v>0</v>
      </c>
      <c r="E319" s="114">
        <f t="shared" si="62"/>
        <v>0</v>
      </c>
      <c r="F319" s="114">
        <f t="shared" si="62"/>
        <v>0</v>
      </c>
      <c r="G319" s="114">
        <f t="shared" si="62"/>
        <v>0</v>
      </c>
      <c r="H319" s="114">
        <f t="shared" si="62"/>
        <v>0</v>
      </c>
      <c r="I319" s="130">
        <f t="shared" si="62"/>
        <v>0</v>
      </c>
    </row>
    <row r="320" spans="1:12" ht="12">
      <c r="A320" s="21" t="s">
        <v>360</v>
      </c>
      <c r="B320" s="126"/>
      <c r="C320" s="127"/>
      <c r="D320" s="127"/>
      <c r="E320" s="127"/>
      <c r="F320" s="127"/>
      <c r="G320" s="127"/>
      <c r="H320" s="127"/>
      <c r="I320" s="128"/>
    </row>
    <row r="321" spans="1:9" ht="12">
      <c r="A321" s="22" t="s">
        <v>361</v>
      </c>
      <c r="B321" s="126">
        <v>0</v>
      </c>
      <c r="C321" s="127">
        <v>0</v>
      </c>
      <c r="D321" s="127">
        <v>0</v>
      </c>
      <c r="E321" s="127">
        <v>0</v>
      </c>
      <c r="F321" s="127">
        <v>0</v>
      </c>
      <c r="G321" s="127">
        <v>0</v>
      </c>
      <c r="H321" s="127">
        <v>0</v>
      </c>
      <c r="I321" s="128">
        <v>0</v>
      </c>
    </row>
    <row r="322" spans="1:9" ht="12">
      <c r="A322" s="22" t="s">
        <v>362</v>
      </c>
      <c r="B322" s="126">
        <v>0</v>
      </c>
      <c r="C322" s="127">
        <v>0</v>
      </c>
      <c r="D322" s="127">
        <v>0</v>
      </c>
      <c r="E322" s="127">
        <v>0</v>
      </c>
      <c r="F322" s="127">
        <v>0</v>
      </c>
      <c r="G322" s="127">
        <v>0</v>
      </c>
      <c r="H322" s="127">
        <v>0</v>
      </c>
      <c r="I322" s="128">
        <v>0</v>
      </c>
    </row>
    <row r="323" spans="1:9" ht="12">
      <c r="A323" s="22" t="s">
        <v>363</v>
      </c>
      <c r="B323" s="129">
        <f>SUM(B321:B322)</f>
        <v>0</v>
      </c>
      <c r="C323" s="114">
        <f t="shared" ref="C323:I323" si="63">SUM(C321:C322)</f>
        <v>0</v>
      </c>
      <c r="D323" s="114">
        <f t="shared" si="63"/>
        <v>0</v>
      </c>
      <c r="E323" s="114">
        <f t="shared" si="63"/>
        <v>0</v>
      </c>
      <c r="F323" s="114">
        <f t="shared" si="63"/>
        <v>0</v>
      </c>
      <c r="G323" s="114">
        <f t="shared" si="63"/>
        <v>0</v>
      </c>
      <c r="H323" s="114">
        <f t="shared" si="63"/>
        <v>0</v>
      </c>
      <c r="I323" s="130">
        <f t="shared" si="63"/>
        <v>0</v>
      </c>
    </row>
    <row r="324" spans="1:9" ht="12">
      <c r="A324" s="22"/>
      <c r="B324" s="133"/>
      <c r="C324" s="116"/>
      <c r="D324" s="116"/>
      <c r="E324" s="116"/>
      <c r="F324" s="116"/>
      <c r="G324" s="116"/>
      <c r="H324" s="116"/>
      <c r="I324" s="134"/>
    </row>
    <row r="325" spans="1:9" ht="12.75" thickBot="1">
      <c r="A325" s="20" t="s">
        <v>31</v>
      </c>
      <c r="B325" s="135">
        <f>B308+B319+B323</f>
        <v>0</v>
      </c>
      <c r="C325" s="117">
        <f t="shared" ref="C325:I325" si="64">C308+C319+C323</f>
        <v>0</v>
      </c>
      <c r="D325" s="117">
        <f t="shared" si="64"/>
        <v>0</v>
      </c>
      <c r="E325" s="117">
        <f t="shared" si="64"/>
        <v>0</v>
      </c>
      <c r="F325" s="117">
        <f t="shared" si="64"/>
        <v>0</v>
      </c>
      <c r="G325" s="117">
        <f t="shared" si="64"/>
        <v>0</v>
      </c>
      <c r="H325" s="117">
        <f t="shared" si="64"/>
        <v>0</v>
      </c>
      <c r="I325" s="136">
        <f t="shared" si="64"/>
        <v>0</v>
      </c>
    </row>
    <row r="326" spans="1:9" ht="13.5" thickTop="1" thickBot="1">
      <c r="A326" s="22"/>
      <c r="B326" s="135"/>
      <c r="C326" s="116"/>
      <c r="D326" s="116"/>
      <c r="E326" s="116"/>
      <c r="F326" s="116"/>
      <c r="G326" s="116"/>
      <c r="H326" s="116"/>
      <c r="I326" s="134"/>
    </row>
    <row r="327" spans="1:9" ht="13.5" thickTop="1" thickBot="1">
      <c r="A327" s="20" t="s">
        <v>32</v>
      </c>
      <c r="B327" s="142">
        <f>B280-B325</f>
        <v>0</v>
      </c>
      <c r="C327" s="143">
        <f>C280-C325</f>
        <v>0</v>
      </c>
      <c r="D327" s="143">
        <f t="shared" ref="D327:I327" si="65">D280-D325</f>
        <v>0</v>
      </c>
      <c r="E327" s="143">
        <f t="shared" si="65"/>
        <v>0</v>
      </c>
      <c r="F327" s="143">
        <f t="shared" si="65"/>
        <v>0</v>
      </c>
      <c r="G327" s="143">
        <f t="shared" si="65"/>
        <v>0</v>
      </c>
      <c r="H327" s="143">
        <f t="shared" si="65"/>
        <v>0</v>
      </c>
      <c r="I327" s="144">
        <f t="shared" si="65"/>
        <v>0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&amp;RRedacted Version
</oddHeader>
    <oddFooter>&amp;CPage &amp;P of &amp;N&amp;R&amp;F</oddFooter>
  </headerFooter>
  <rowBreaks count="2" manualBreakCount="2">
    <brk id="214" max="8" man="1"/>
    <brk id="2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Q25" sqref="Q25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75" t="s">
        <v>44</v>
      </c>
      <c r="C1" s="175"/>
      <c r="D1" s="175"/>
      <c r="E1" s="175"/>
      <c r="F1" s="175"/>
      <c r="G1" s="175"/>
      <c r="H1" s="175"/>
    </row>
    <row r="2" spans="1:10" ht="15.95" customHeight="1">
      <c r="A2" s="69"/>
      <c r="B2" s="174" t="s">
        <v>417</v>
      </c>
      <c r="C2" s="174"/>
      <c r="D2" s="174"/>
      <c r="E2" s="174"/>
      <c r="F2" s="174"/>
      <c r="G2" s="174"/>
      <c r="H2" s="174"/>
    </row>
    <row r="3" spans="1:10" ht="15.95" customHeight="1">
      <c r="A3" s="174" t="str">
        <f>'Allocated (R)'!A3</f>
        <v>FOR THE TWELVE MONTHS ENDED DECEMBER 31, 2017</v>
      </c>
      <c r="B3" s="174"/>
      <c r="C3" s="174"/>
      <c r="D3" s="174"/>
      <c r="E3" s="174"/>
      <c r="F3" s="174"/>
      <c r="G3" s="174"/>
      <c r="H3" s="174"/>
    </row>
    <row r="4" spans="1:10" ht="15.95" customHeight="1">
      <c r="A4" s="30"/>
      <c r="B4" s="176" t="s">
        <v>418</v>
      </c>
      <c r="C4" s="176"/>
      <c r="D4" s="176"/>
      <c r="E4" s="176"/>
      <c r="F4" s="176"/>
      <c r="G4" s="176"/>
      <c r="H4" s="176"/>
      <c r="J4" s="24" t="s">
        <v>416</v>
      </c>
    </row>
    <row r="5" spans="1:10" ht="51">
      <c r="A5" s="68"/>
      <c r="B5" s="67" t="s">
        <v>415</v>
      </c>
      <c r="C5" s="64" t="s">
        <v>414</v>
      </c>
      <c r="D5" s="64" t="s">
        <v>413</v>
      </c>
      <c r="E5" s="66" t="s">
        <v>412</v>
      </c>
      <c r="F5" s="65" t="s">
        <v>411</v>
      </c>
      <c r="G5" s="65" t="s">
        <v>410</v>
      </c>
      <c r="H5" s="64" t="s">
        <v>46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409</v>
      </c>
      <c r="C7" s="153">
        <v>0</v>
      </c>
      <c r="D7" s="154">
        <f t="shared" ref="D7:D10" si="0">$H7*G7</f>
        <v>0</v>
      </c>
      <c r="E7" s="149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66">
        <f>'Unallocated Detail (R)'!D204</f>
        <v>0</v>
      </c>
    </row>
    <row r="8" spans="1:10" ht="15.95" customHeight="1">
      <c r="A8" s="31" t="s">
        <v>372</v>
      </c>
      <c r="B8" s="59" t="s">
        <v>408</v>
      </c>
      <c r="C8" s="155">
        <v>0</v>
      </c>
      <c r="D8" s="156">
        <f t="shared" si="0"/>
        <v>0</v>
      </c>
      <c r="E8" s="149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67">
        <f>'Unallocated Detail (R)'!D205</f>
        <v>0</v>
      </c>
    </row>
    <row r="9" spans="1:10" ht="15.95" customHeight="1">
      <c r="A9" s="31" t="s">
        <v>372</v>
      </c>
      <c r="B9" s="59" t="s">
        <v>407</v>
      </c>
      <c r="C9" s="155">
        <v>0</v>
      </c>
      <c r="D9" s="156">
        <f t="shared" si="0"/>
        <v>0</v>
      </c>
      <c r="E9" s="149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67">
        <f>'Unallocated Detail (R)'!D206</f>
        <v>0</v>
      </c>
    </row>
    <row r="10" spans="1:10" ht="15.95" customHeight="1">
      <c r="A10" s="31" t="s">
        <v>372</v>
      </c>
      <c r="B10" s="59" t="s">
        <v>406</v>
      </c>
      <c r="C10" s="157">
        <v>0</v>
      </c>
      <c r="D10" s="158">
        <f t="shared" si="0"/>
        <v>0</v>
      </c>
      <c r="E10" s="150">
        <v>1</v>
      </c>
      <c r="F10" s="52">
        <f>VLOOKUP($E10,$B$60:$G$66,5,FALSE)</f>
        <v>0.58099999999999996</v>
      </c>
      <c r="G10" s="163">
        <f>VLOOKUP($E10,$B$60:$G$66,6,FALSE)</f>
        <v>0.41899999999999998</v>
      </c>
      <c r="H10" s="168">
        <f>'Unallocated Detail (R)'!D208</f>
        <v>0</v>
      </c>
      <c r="J10" s="7">
        <f>+C11+D11-H11</f>
        <v>0</v>
      </c>
    </row>
    <row r="11" spans="1:10" ht="15.95" customHeight="1">
      <c r="A11" s="31" t="s">
        <v>372</v>
      </c>
      <c r="B11" s="30" t="s">
        <v>371</v>
      </c>
      <c r="C11" s="155">
        <f>SUM(C7:C10)</f>
        <v>0</v>
      </c>
      <c r="D11" s="156">
        <f>SUM(D7:D10)</f>
        <v>0</v>
      </c>
      <c r="E11" s="149"/>
      <c r="F11" s="60"/>
      <c r="G11" s="37"/>
      <c r="H11" s="167">
        <f>SUM(H7:H10)</f>
        <v>0</v>
      </c>
      <c r="J11" s="7" t="e">
        <f>H11-#REF!</f>
        <v>#REF!</v>
      </c>
    </row>
    <row r="12" spans="1:10" ht="15.95" customHeight="1">
      <c r="A12" s="31" t="s">
        <v>15</v>
      </c>
      <c r="B12" s="30"/>
      <c r="C12" s="155"/>
      <c r="D12" s="156"/>
      <c r="E12" s="149"/>
      <c r="F12" s="49"/>
      <c r="G12" s="37"/>
      <c r="H12" s="169"/>
    </row>
    <row r="13" spans="1:10" ht="15.95" customHeight="1">
      <c r="A13" s="31"/>
      <c r="B13" s="59" t="s">
        <v>405</v>
      </c>
      <c r="C13" s="155">
        <f t="shared" ref="C13:D19" si="1">$H13*F13</f>
        <v>0</v>
      </c>
      <c r="D13" s="156">
        <f t="shared" si="1"/>
        <v>0</v>
      </c>
      <c r="E13" s="149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67">
        <f>'Unallocated Detail (R)'!D211</f>
        <v>0</v>
      </c>
    </row>
    <row r="14" spans="1:10" ht="15.95" customHeight="1">
      <c r="A14" s="31" t="s">
        <v>372</v>
      </c>
      <c r="B14" s="59" t="s">
        <v>404</v>
      </c>
      <c r="C14" s="155">
        <f t="shared" si="1"/>
        <v>0</v>
      </c>
      <c r="D14" s="156">
        <f t="shared" si="1"/>
        <v>0</v>
      </c>
      <c r="E14" s="149">
        <v>1</v>
      </c>
      <c r="F14" s="55">
        <f t="shared" si="2"/>
        <v>0.58099999999999996</v>
      </c>
      <c r="G14" s="54">
        <f t="shared" si="3"/>
        <v>0.41899999999999998</v>
      </c>
      <c r="H14" s="167">
        <f>'Unallocated Detail (R)'!D212</f>
        <v>0</v>
      </c>
    </row>
    <row r="15" spans="1:10" ht="15.95" customHeight="1">
      <c r="A15" s="31" t="s">
        <v>372</v>
      </c>
      <c r="B15" s="59" t="s">
        <v>403</v>
      </c>
      <c r="C15" s="155">
        <f t="shared" si="1"/>
        <v>0</v>
      </c>
      <c r="D15" s="156">
        <f t="shared" si="1"/>
        <v>0</v>
      </c>
      <c r="E15" s="149">
        <v>1</v>
      </c>
      <c r="F15" s="55">
        <f t="shared" si="2"/>
        <v>0.58099999999999996</v>
      </c>
      <c r="G15" s="54">
        <f t="shared" si="3"/>
        <v>0.41899999999999998</v>
      </c>
      <c r="H15" s="167">
        <f>'Unallocated Detail (R)'!D213</f>
        <v>0</v>
      </c>
    </row>
    <row r="16" spans="1:10" ht="15.95" customHeight="1">
      <c r="A16" s="31"/>
      <c r="B16" s="59" t="s">
        <v>402</v>
      </c>
      <c r="C16" s="155">
        <f t="shared" si="1"/>
        <v>0</v>
      </c>
      <c r="D16" s="156">
        <f t="shared" si="1"/>
        <v>0</v>
      </c>
      <c r="E16" s="149">
        <v>1</v>
      </c>
      <c r="F16" s="55">
        <f t="shared" si="2"/>
        <v>0.58099999999999996</v>
      </c>
      <c r="G16" s="54">
        <f t="shared" si="3"/>
        <v>0.41899999999999998</v>
      </c>
      <c r="H16" s="167">
        <f>'Unallocated Detail (R)'!D214</f>
        <v>0</v>
      </c>
    </row>
    <row r="17" spans="1:11" ht="15.95" customHeight="1">
      <c r="A17" s="31" t="s">
        <v>372</v>
      </c>
      <c r="B17" s="59" t="s">
        <v>401</v>
      </c>
      <c r="C17" s="155">
        <f t="shared" si="1"/>
        <v>0</v>
      </c>
      <c r="D17" s="156">
        <f t="shared" si="1"/>
        <v>0</v>
      </c>
      <c r="E17" s="149">
        <v>1</v>
      </c>
      <c r="F17" s="55">
        <f t="shared" si="2"/>
        <v>0.58099999999999996</v>
      </c>
      <c r="G17" s="54">
        <f t="shared" si="3"/>
        <v>0.41899999999999998</v>
      </c>
      <c r="H17" s="167">
        <f>'Unallocated Detail (R)'!D215</f>
        <v>0</v>
      </c>
    </row>
    <row r="18" spans="1:11" ht="15.95" customHeight="1">
      <c r="A18" s="31"/>
      <c r="B18" s="59" t="s">
        <v>400</v>
      </c>
      <c r="C18" s="155">
        <f t="shared" si="1"/>
        <v>0</v>
      </c>
      <c r="D18" s="156">
        <f t="shared" si="1"/>
        <v>0</v>
      </c>
      <c r="E18" s="149">
        <v>1</v>
      </c>
      <c r="F18" s="55">
        <f t="shared" si="2"/>
        <v>0.58099999999999996</v>
      </c>
      <c r="G18" s="54">
        <f t="shared" si="3"/>
        <v>0.41899999999999998</v>
      </c>
      <c r="H18" s="167">
        <f>'Unallocated Detail (R)'!D216</f>
        <v>0</v>
      </c>
    </row>
    <row r="19" spans="1:11" ht="15.95" customHeight="1">
      <c r="A19" s="31"/>
      <c r="B19" s="59" t="s">
        <v>399</v>
      </c>
      <c r="C19" s="157">
        <f t="shared" si="1"/>
        <v>0</v>
      </c>
      <c r="D19" s="158">
        <f t="shared" si="1"/>
        <v>0</v>
      </c>
      <c r="E19" s="150">
        <v>1</v>
      </c>
      <c r="F19" s="52">
        <f t="shared" si="2"/>
        <v>0.58099999999999996</v>
      </c>
      <c r="G19" s="163">
        <f t="shared" si="3"/>
        <v>0.41899999999999998</v>
      </c>
      <c r="H19" s="168">
        <f>'Unallocated Detail (R)'!D217</f>
        <v>0</v>
      </c>
      <c r="J19" s="7">
        <f>+C20+D20-H20</f>
        <v>0</v>
      </c>
    </row>
    <row r="20" spans="1:11" ht="15.95" customHeight="1">
      <c r="A20" s="31" t="s">
        <v>372</v>
      </c>
      <c r="B20" s="30" t="s">
        <v>371</v>
      </c>
      <c r="C20" s="155">
        <f>SUM(C13:C18)</f>
        <v>0</v>
      </c>
      <c r="D20" s="156">
        <f>SUM(D13:D18)</f>
        <v>0</v>
      </c>
      <c r="E20" s="149"/>
      <c r="F20" s="60"/>
      <c r="G20" s="37"/>
      <c r="H20" s="167">
        <f>SUM(H13:H18)</f>
        <v>0</v>
      </c>
      <c r="J20" s="7" t="e">
        <f>H20-#REF!</f>
        <v>#REF!</v>
      </c>
    </row>
    <row r="21" spans="1:11" ht="15.95" customHeight="1">
      <c r="A21" s="31" t="s">
        <v>17</v>
      </c>
      <c r="B21" s="30"/>
      <c r="C21" s="155"/>
      <c r="D21" s="156"/>
      <c r="E21" s="149"/>
      <c r="F21" s="49"/>
      <c r="G21" s="37"/>
      <c r="H21" s="167"/>
    </row>
    <row r="22" spans="1:11" ht="15.95" customHeight="1">
      <c r="A22" s="31"/>
      <c r="B22" s="59" t="s">
        <v>398</v>
      </c>
      <c r="C22" s="155">
        <f t="shared" ref="C22:C34" si="4">$H22*F22</f>
        <v>0</v>
      </c>
      <c r="D22" s="156">
        <f t="shared" ref="D22:D34" si="5">$H22*G22</f>
        <v>0</v>
      </c>
      <c r="E22" s="149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67">
        <f>'Unallocated Detail (R)'!D223</f>
        <v>0</v>
      </c>
      <c r="K22" s="23"/>
    </row>
    <row r="23" spans="1:11" ht="15.95" customHeight="1">
      <c r="A23" s="31"/>
      <c r="B23" s="59" t="s">
        <v>397</v>
      </c>
      <c r="C23" s="155">
        <f t="shared" si="4"/>
        <v>0</v>
      </c>
      <c r="D23" s="156">
        <f t="shared" si="5"/>
        <v>0</v>
      </c>
      <c r="E23" s="149">
        <v>4</v>
      </c>
      <c r="F23" s="55">
        <f t="shared" si="6"/>
        <v>0.66769999999999996</v>
      </c>
      <c r="G23" s="54">
        <f t="shared" si="7"/>
        <v>0.33229999999999998</v>
      </c>
      <c r="H23" s="167">
        <f>'Unallocated Detail (R)'!D224</f>
        <v>0</v>
      </c>
      <c r="K23" s="23"/>
    </row>
    <row r="24" spans="1:11" ht="15.95" customHeight="1">
      <c r="A24" s="31" t="s">
        <v>372</v>
      </c>
      <c r="B24" s="59" t="s">
        <v>396</v>
      </c>
      <c r="C24" s="155">
        <f t="shared" si="4"/>
        <v>0</v>
      </c>
      <c r="D24" s="156">
        <f t="shared" si="5"/>
        <v>0</v>
      </c>
      <c r="E24" s="149">
        <v>4</v>
      </c>
      <c r="F24" s="55">
        <f t="shared" si="6"/>
        <v>0.66769999999999996</v>
      </c>
      <c r="G24" s="54">
        <f t="shared" si="7"/>
        <v>0.33229999999999998</v>
      </c>
      <c r="H24" s="167">
        <f>'Unallocated Detail (R)'!D225</f>
        <v>0</v>
      </c>
      <c r="K24" s="23"/>
    </row>
    <row r="25" spans="1:11" ht="15.95" customHeight="1">
      <c r="A25" s="31" t="s">
        <v>372</v>
      </c>
      <c r="B25" s="59" t="s">
        <v>395</v>
      </c>
      <c r="C25" s="155">
        <f t="shared" si="4"/>
        <v>0</v>
      </c>
      <c r="D25" s="156">
        <f t="shared" si="5"/>
        <v>0</v>
      </c>
      <c r="E25" s="149">
        <v>4</v>
      </c>
      <c r="F25" s="55">
        <f t="shared" si="6"/>
        <v>0.66769999999999996</v>
      </c>
      <c r="G25" s="54">
        <f t="shared" si="7"/>
        <v>0.33229999999999998</v>
      </c>
      <c r="H25" s="167">
        <f>'Unallocated Detail (R)'!D226</f>
        <v>0</v>
      </c>
      <c r="K25" s="23"/>
    </row>
    <row r="26" spans="1:11" ht="15.95" customHeight="1">
      <c r="A26" s="31" t="s">
        <v>372</v>
      </c>
      <c r="B26" s="59" t="s">
        <v>394</v>
      </c>
      <c r="C26" s="155">
        <f t="shared" si="4"/>
        <v>0</v>
      </c>
      <c r="D26" s="156">
        <f t="shared" si="5"/>
        <v>0</v>
      </c>
      <c r="E26" s="149">
        <v>3</v>
      </c>
      <c r="F26" s="55">
        <f t="shared" si="6"/>
        <v>0.60780000000000001</v>
      </c>
      <c r="G26" s="54">
        <f t="shared" si="7"/>
        <v>0.39219999999999999</v>
      </c>
      <c r="H26" s="167">
        <f>'Unallocated Detail (R)'!D227</f>
        <v>0</v>
      </c>
      <c r="K26" s="23"/>
    </row>
    <row r="27" spans="1:11" ht="15.95" customHeight="1">
      <c r="A27" s="31" t="s">
        <v>372</v>
      </c>
      <c r="B27" s="59" t="s">
        <v>393</v>
      </c>
      <c r="C27" s="155">
        <f t="shared" si="4"/>
        <v>0</v>
      </c>
      <c r="D27" s="156">
        <f t="shared" si="5"/>
        <v>0</v>
      </c>
      <c r="E27" s="149">
        <v>1</v>
      </c>
      <c r="F27" s="55">
        <f t="shared" si="6"/>
        <v>0.58099999999999996</v>
      </c>
      <c r="G27" s="54">
        <f t="shared" si="7"/>
        <v>0.41899999999999998</v>
      </c>
      <c r="H27" s="167">
        <f>'Unallocated Detail (R)'!D228</f>
        <v>0</v>
      </c>
      <c r="K27" s="23"/>
    </row>
    <row r="28" spans="1:11" ht="15.95" customHeight="1">
      <c r="A28" s="31" t="s">
        <v>372</v>
      </c>
      <c r="B28" s="59" t="s">
        <v>392</v>
      </c>
      <c r="C28" s="155">
        <f t="shared" si="4"/>
        <v>0</v>
      </c>
      <c r="D28" s="156">
        <f t="shared" si="5"/>
        <v>0</v>
      </c>
      <c r="E28" s="149">
        <v>5</v>
      </c>
      <c r="F28" s="55">
        <f t="shared" si="6"/>
        <v>0.67530000000000001</v>
      </c>
      <c r="G28" s="54">
        <f t="shared" si="7"/>
        <v>0.32469999999999999</v>
      </c>
      <c r="H28" s="167">
        <f>'Unallocated Detail (R)'!D229</f>
        <v>0</v>
      </c>
      <c r="K28" s="23"/>
    </row>
    <row r="29" spans="1:11" ht="15.95" customHeight="1">
      <c r="A29" s="31"/>
      <c r="B29" s="59" t="s">
        <v>391</v>
      </c>
      <c r="C29" s="155">
        <f t="shared" si="4"/>
        <v>0</v>
      </c>
      <c r="D29" s="156">
        <f t="shared" si="5"/>
        <v>0</v>
      </c>
      <c r="E29" s="149">
        <v>4</v>
      </c>
      <c r="F29" s="55">
        <f t="shared" si="6"/>
        <v>0.66769999999999996</v>
      </c>
      <c r="G29" s="54">
        <f t="shared" si="7"/>
        <v>0.33229999999999998</v>
      </c>
      <c r="H29" s="167">
        <f>'Unallocated Detail (R)'!D230</f>
        <v>0</v>
      </c>
      <c r="K29" s="23"/>
    </row>
    <row r="30" spans="1:11" ht="15.95" customHeight="1">
      <c r="A30" s="31" t="s">
        <v>372</v>
      </c>
      <c r="B30" s="59" t="s">
        <v>390</v>
      </c>
      <c r="C30" s="155">
        <f t="shared" si="4"/>
        <v>0</v>
      </c>
      <c r="D30" s="156">
        <f t="shared" si="5"/>
        <v>0</v>
      </c>
      <c r="E30" s="149">
        <v>4</v>
      </c>
      <c r="F30" s="55">
        <f t="shared" si="6"/>
        <v>0.66769999999999996</v>
      </c>
      <c r="G30" s="54">
        <f t="shared" si="7"/>
        <v>0.33229999999999998</v>
      </c>
      <c r="H30" s="167">
        <f>'Unallocated Detail (R)'!D231</f>
        <v>0</v>
      </c>
      <c r="K30" s="23"/>
    </row>
    <row r="31" spans="1:11" ht="15.95" customHeight="1">
      <c r="A31" s="31" t="s">
        <v>372</v>
      </c>
      <c r="B31" s="59" t="s">
        <v>389</v>
      </c>
      <c r="C31" s="155">
        <f t="shared" si="4"/>
        <v>0</v>
      </c>
      <c r="D31" s="156">
        <f t="shared" si="5"/>
        <v>0</v>
      </c>
      <c r="E31" s="149">
        <v>4</v>
      </c>
      <c r="F31" s="55">
        <f t="shared" si="6"/>
        <v>0.66769999999999996</v>
      </c>
      <c r="G31" s="54">
        <f t="shared" si="7"/>
        <v>0.33229999999999998</v>
      </c>
      <c r="H31" s="167">
        <f>'Unallocated Detail (R)'!D232</f>
        <v>0</v>
      </c>
      <c r="K31" s="23"/>
    </row>
    <row r="32" spans="1:11" ht="15.95" customHeight="1">
      <c r="A32" s="31" t="s">
        <v>372</v>
      </c>
      <c r="B32" s="59" t="s">
        <v>388</v>
      </c>
      <c r="C32" s="155">
        <f t="shared" si="4"/>
        <v>0</v>
      </c>
      <c r="D32" s="156">
        <f t="shared" si="5"/>
        <v>0</v>
      </c>
      <c r="E32" s="149">
        <v>4</v>
      </c>
      <c r="F32" s="55">
        <f t="shared" si="6"/>
        <v>0.66769999999999996</v>
      </c>
      <c r="G32" s="54">
        <f t="shared" si="7"/>
        <v>0.33229999999999998</v>
      </c>
      <c r="H32" s="167">
        <f>'Unallocated Detail (R)'!D233</f>
        <v>0</v>
      </c>
      <c r="K32" s="23"/>
    </row>
    <row r="33" spans="1:11" ht="15.95" customHeight="1">
      <c r="A33" s="31"/>
      <c r="B33" s="59" t="s">
        <v>387</v>
      </c>
      <c r="C33" s="155">
        <f t="shared" si="4"/>
        <v>0</v>
      </c>
      <c r="D33" s="156">
        <f t="shared" si="5"/>
        <v>0</v>
      </c>
      <c r="E33" s="149">
        <v>4</v>
      </c>
      <c r="F33" s="55">
        <f t="shared" si="6"/>
        <v>0.66769999999999996</v>
      </c>
      <c r="G33" s="54">
        <f t="shared" si="7"/>
        <v>0.33229999999999998</v>
      </c>
      <c r="H33" s="167">
        <f>'Unallocated Detail (R)'!D234</f>
        <v>0</v>
      </c>
      <c r="K33" s="23">
        <v>0</v>
      </c>
    </row>
    <row r="34" spans="1:11" ht="15.95" customHeight="1">
      <c r="A34" s="31"/>
      <c r="B34" s="59" t="s">
        <v>386</v>
      </c>
      <c r="C34" s="157">
        <f t="shared" si="4"/>
        <v>0</v>
      </c>
      <c r="D34" s="158">
        <f t="shared" si="5"/>
        <v>0</v>
      </c>
      <c r="E34" s="150">
        <v>4</v>
      </c>
      <c r="F34" s="52">
        <f t="shared" si="6"/>
        <v>0.66769999999999996</v>
      </c>
      <c r="G34" s="163">
        <f t="shared" si="7"/>
        <v>0.33229999999999998</v>
      </c>
      <c r="H34" s="168">
        <f>'Unallocated Detail (R)'!D235</f>
        <v>0</v>
      </c>
      <c r="J34" s="7">
        <f>+C35+D35-H35</f>
        <v>0</v>
      </c>
      <c r="K34" s="23"/>
    </row>
    <row r="35" spans="1:11" ht="15.95" customHeight="1">
      <c r="A35" s="31" t="s">
        <v>372</v>
      </c>
      <c r="B35" s="30" t="s">
        <v>371</v>
      </c>
      <c r="C35" s="155">
        <f>SUM(C22:C34)</f>
        <v>0</v>
      </c>
      <c r="D35" s="156">
        <f>SUM(D22:D34)</f>
        <v>0</v>
      </c>
      <c r="E35" s="149"/>
      <c r="F35" s="60"/>
      <c r="G35" s="37"/>
      <c r="H35" s="167">
        <f>SUM(H22:H34)</f>
        <v>0</v>
      </c>
      <c r="J35" s="7" t="e">
        <f>H35-#REF!</f>
        <v>#REF!</v>
      </c>
    </row>
    <row r="36" spans="1:11" ht="15.95" customHeight="1">
      <c r="A36" s="31" t="s">
        <v>385</v>
      </c>
      <c r="B36" s="30"/>
      <c r="C36" s="155"/>
      <c r="D36" s="156"/>
      <c r="E36" s="149"/>
      <c r="F36" s="49"/>
      <c r="G36" s="37"/>
      <c r="H36" s="169"/>
    </row>
    <row r="37" spans="1:11" ht="15.95" customHeight="1">
      <c r="A37" s="31"/>
      <c r="B37" s="59" t="s">
        <v>384</v>
      </c>
      <c r="C37" s="155">
        <f>$H37*F37</f>
        <v>0</v>
      </c>
      <c r="D37" s="156">
        <f>$H37*G37</f>
        <v>0</v>
      </c>
      <c r="E37" s="149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67">
        <f>'Unallocated Detail (R)'!D241</f>
        <v>0</v>
      </c>
    </row>
    <row r="38" spans="1:11" ht="15.95" customHeight="1">
      <c r="A38" s="31"/>
      <c r="B38" s="53" t="s">
        <v>383</v>
      </c>
      <c r="C38" s="157">
        <f>$H38*F38</f>
        <v>0</v>
      </c>
      <c r="D38" s="158">
        <f>$H38*G38</f>
        <v>0</v>
      </c>
      <c r="E38" s="150">
        <v>4</v>
      </c>
      <c r="F38" s="52">
        <f>VLOOKUP($E38,$B$60:$G$66,5,FALSE)</f>
        <v>0.66769999999999996</v>
      </c>
      <c r="G38" s="163">
        <f>VLOOKUP($E38,$B$60:$G$66,6,FALSE)</f>
        <v>0.33229999999999998</v>
      </c>
      <c r="H38" s="168">
        <f>'Unallocated Detail (R)'!D242</f>
        <v>0</v>
      </c>
      <c r="J38" s="7">
        <f>+C39+D39-H39</f>
        <v>0</v>
      </c>
    </row>
    <row r="39" spans="1:11" ht="15.95" customHeight="1">
      <c r="A39" s="31"/>
      <c r="B39" s="30" t="s">
        <v>371</v>
      </c>
      <c r="C39" s="155">
        <f>SUM(C37:C38)</f>
        <v>0</v>
      </c>
      <c r="D39" s="156">
        <f>SUM(D37:D38)</f>
        <v>0</v>
      </c>
      <c r="E39" s="149"/>
      <c r="F39" s="49"/>
      <c r="G39" s="37"/>
      <c r="H39" s="170">
        <f>SUM(H37:H38)</f>
        <v>0</v>
      </c>
      <c r="J39" s="7" t="e">
        <f>H39-#REF!</f>
        <v>#REF!</v>
      </c>
    </row>
    <row r="40" spans="1:11" ht="15.95" customHeight="1">
      <c r="A40" s="31" t="s">
        <v>19</v>
      </c>
      <c r="B40" s="59"/>
      <c r="C40" s="155"/>
      <c r="D40" s="156"/>
      <c r="E40" s="149"/>
      <c r="F40" s="49"/>
      <c r="G40" s="37"/>
      <c r="H40" s="167"/>
    </row>
    <row r="41" spans="1:11" ht="15.95" customHeight="1">
      <c r="A41" s="31"/>
      <c r="B41" s="59" t="s">
        <v>382</v>
      </c>
      <c r="C41" s="155">
        <f t="shared" ref="C41:D43" si="8">$H41*F41</f>
        <v>0</v>
      </c>
      <c r="D41" s="156">
        <f t="shared" si="8"/>
        <v>0</v>
      </c>
      <c r="E41" s="149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67">
        <f>'Unallocated Detail (R)'!D245</f>
        <v>0</v>
      </c>
    </row>
    <row r="42" spans="1:11" ht="15.95" customHeight="1">
      <c r="A42" s="31"/>
      <c r="B42" s="59" t="s">
        <v>381</v>
      </c>
      <c r="C42" s="155">
        <f t="shared" si="8"/>
        <v>0</v>
      </c>
      <c r="D42" s="156">
        <f t="shared" si="8"/>
        <v>0</v>
      </c>
      <c r="E42" s="149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67">
        <f>'Unallocated Detail (R)'!D246</f>
        <v>0</v>
      </c>
    </row>
    <row r="43" spans="1:11" ht="15.95" customHeight="1">
      <c r="A43" s="31"/>
      <c r="B43" s="53" t="s">
        <v>380</v>
      </c>
      <c r="C43" s="157">
        <f t="shared" si="8"/>
        <v>0</v>
      </c>
      <c r="D43" s="158">
        <f t="shared" si="8"/>
        <v>0</v>
      </c>
      <c r="E43" s="150">
        <v>4</v>
      </c>
      <c r="F43" s="52">
        <f>VLOOKUP($E43,$B$60:$G$66,5,FALSE)</f>
        <v>0.66769999999999996</v>
      </c>
      <c r="G43" s="163">
        <f>VLOOKUP($E43,$B$60:$G$66,6,FALSE)</f>
        <v>0.33229999999999998</v>
      </c>
      <c r="H43" s="167">
        <f>'Unallocated Detail (R)'!D247</f>
        <v>0</v>
      </c>
      <c r="J43" s="7">
        <f>+C44+D44-H44</f>
        <v>0</v>
      </c>
    </row>
    <row r="44" spans="1:11" ht="15.95" customHeight="1">
      <c r="A44" s="31" t="s">
        <v>372</v>
      </c>
      <c r="B44" s="30" t="s">
        <v>371</v>
      </c>
      <c r="C44" s="155">
        <f>SUM(C41:C43)</f>
        <v>0</v>
      </c>
      <c r="D44" s="156">
        <f>SUM(D41:D43)</f>
        <v>0</v>
      </c>
      <c r="E44" s="149"/>
      <c r="F44" s="49"/>
      <c r="G44" s="37"/>
      <c r="H44" s="170">
        <f>SUM(H41:H43)</f>
        <v>0</v>
      </c>
      <c r="J44" s="7" t="e">
        <f>H44-#REF!</f>
        <v>#REF!</v>
      </c>
    </row>
    <row r="45" spans="1:11" ht="15.95" customHeight="1">
      <c r="A45" s="31" t="s">
        <v>379</v>
      </c>
      <c r="B45" s="30"/>
      <c r="C45" s="155"/>
      <c r="D45" s="156"/>
      <c r="E45" s="149"/>
      <c r="F45" s="49"/>
      <c r="G45" s="37"/>
      <c r="H45" s="167"/>
    </row>
    <row r="46" spans="1:11" ht="15.95" customHeight="1">
      <c r="A46" s="31"/>
      <c r="B46" s="53" t="s">
        <v>378</v>
      </c>
      <c r="C46" s="157">
        <f>$H46*F46</f>
        <v>0</v>
      </c>
      <c r="D46" s="158">
        <f>$H46*G46</f>
        <v>0</v>
      </c>
      <c r="E46" s="150">
        <v>4</v>
      </c>
      <c r="F46" s="52">
        <f>VLOOKUP($E46,$B$60:$G$66,5,FALSE)</f>
        <v>0.66769999999999996</v>
      </c>
      <c r="G46" s="163">
        <f>VLOOKUP($E46,$B$60:$G$66,6,FALSE)</f>
        <v>0.33229999999999998</v>
      </c>
      <c r="H46" s="168">
        <f>'Unallocated Detail (R)'!D267</f>
        <v>0</v>
      </c>
      <c r="J46" s="7">
        <f>+C47+D47-H47</f>
        <v>0</v>
      </c>
    </row>
    <row r="47" spans="1:11" ht="15.95" customHeight="1">
      <c r="A47" s="31" t="s">
        <v>372</v>
      </c>
      <c r="B47" s="30" t="s">
        <v>371</v>
      </c>
      <c r="C47" s="155">
        <f>C46</f>
        <v>0</v>
      </c>
      <c r="D47" s="156">
        <f>D46</f>
        <v>0</v>
      </c>
      <c r="E47" s="149"/>
      <c r="F47" s="49"/>
      <c r="G47" s="37"/>
      <c r="H47" s="167">
        <f>H46</f>
        <v>0</v>
      </c>
      <c r="J47" s="7" t="e">
        <f>H47-#REF!</f>
        <v>#REF!</v>
      </c>
    </row>
    <row r="48" spans="1:11" ht="15.95" customHeight="1">
      <c r="A48" s="31"/>
      <c r="B48" s="30"/>
      <c r="C48" s="155"/>
      <c r="D48" s="156"/>
      <c r="E48" s="149"/>
      <c r="F48" s="49"/>
      <c r="G48" s="37"/>
      <c r="H48" s="167"/>
    </row>
    <row r="49" spans="1:10" ht="15.95" customHeight="1">
      <c r="A49" s="56" t="s">
        <v>377</v>
      </c>
      <c r="B49" s="30"/>
      <c r="C49" s="155"/>
      <c r="D49" s="156"/>
      <c r="E49" s="50"/>
      <c r="F49" s="58"/>
      <c r="G49" s="31"/>
      <c r="H49" s="167"/>
    </row>
    <row r="50" spans="1:10" ht="15.95" customHeight="1">
      <c r="A50" s="56"/>
      <c r="B50" s="53" t="s">
        <v>376</v>
      </c>
      <c r="C50" s="157">
        <v>0</v>
      </c>
      <c r="D50" s="158">
        <v>0</v>
      </c>
      <c r="E50" s="150">
        <v>4</v>
      </c>
      <c r="F50" s="52">
        <f>VLOOKUP($E50,$B$60:$G$66,5,FALSE)</f>
        <v>0.66769999999999996</v>
      </c>
      <c r="G50" s="163">
        <f>VLOOKUP($E50,$B$60:$G$66,6,FALSE)</f>
        <v>0.33229999999999998</v>
      </c>
      <c r="H50" s="168">
        <v>0</v>
      </c>
      <c r="J50" s="7">
        <f>+C51+D51-H51</f>
        <v>0</v>
      </c>
    </row>
    <row r="51" spans="1:10" ht="15.95" customHeight="1">
      <c r="A51" s="56"/>
      <c r="B51" s="30" t="s">
        <v>371</v>
      </c>
      <c r="C51" s="155">
        <f>SUM(C50)</f>
        <v>0</v>
      </c>
      <c r="D51" s="156">
        <f>SUM(D50)</f>
        <v>0</v>
      </c>
      <c r="E51" s="149"/>
      <c r="F51" s="57"/>
      <c r="G51" s="164"/>
      <c r="H51" s="167">
        <f>SUM(H50)</f>
        <v>0</v>
      </c>
    </row>
    <row r="52" spans="1:10" ht="15.95" customHeight="1">
      <c r="A52" s="56"/>
      <c r="B52" s="30"/>
      <c r="C52" s="155"/>
      <c r="D52" s="156"/>
      <c r="E52" s="149"/>
      <c r="F52" s="49"/>
      <c r="G52" s="37"/>
      <c r="H52" s="167"/>
    </row>
    <row r="53" spans="1:10" ht="15.95" customHeight="1">
      <c r="A53" s="31" t="s">
        <v>375</v>
      </c>
      <c r="B53" s="30"/>
      <c r="C53" s="155"/>
      <c r="D53" s="156"/>
      <c r="E53" s="149"/>
      <c r="F53" s="49"/>
      <c r="G53" s="37"/>
      <c r="H53" s="167"/>
    </row>
    <row r="54" spans="1:10" ht="15.95" customHeight="1">
      <c r="A54" s="31"/>
      <c r="B54" s="53" t="s">
        <v>374</v>
      </c>
      <c r="C54" s="155">
        <f>$H54*F54</f>
        <v>0</v>
      </c>
      <c r="D54" s="156">
        <f>$H54*G54</f>
        <v>0</v>
      </c>
      <c r="E54" s="149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67">
        <v>0</v>
      </c>
    </row>
    <row r="55" spans="1:10" ht="15.95" customHeight="1">
      <c r="A55" s="31"/>
      <c r="B55" s="53" t="s">
        <v>373</v>
      </c>
      <c r="C55" s="157">
        <f>$H55*F55</f>
        <v>0</v>
      </c>
      <c r="D55" s="158">
        <f>$H55*G55</f>
        <v>0</v>
      </c>
      <c r="E55" s="151">
        <v>4</v>
      </c>
      <c r="F55" s="52">
        <f>VLOOKUP($E55,$B$60:$G$66,5,FALSE)</f>
        <v>0.66769999999999996</v>
      </c>
      <c r="G55" s="163">
        <f>VLOOKUP($E55,$B$60:$G$66,6,FALSE)</f>
        <v>0.33229999999999998</v>
      </c>
      <c r="H55" s="168">
        <v>0</v>
      </c>
      <c r="J55" s="7">
        <f>+C56+D56-H56</f>
        <v>0</v>
      </c>
    </row>
    <row r="56" spans="1:10" ht="15.95" customHeight="1">
      <c r="A56" s="29" t="s">
        <v>372</v>
      </c>
      <c r="B56" s="148" t="s">
        <v>371</v>
      </c>
      <c r="C56" s="157">
        <f>SUM(C54:C55)</f>
        <v>0</v>
      </c>
      <c r="D56" s="158">
        <f>SUM(D54:D55)</f>
        <v>0</v>
      </c>
      <c r="E56" s="150"/>
      <c r="F56" s="51"/>
      <c r="G56" s="33"/>
      <c r="H56" s="168">
        <f>SUM(H54:H55)</f>
        <v>0</v>
      </c>
      <c r="J56" s="7">
        <v>0</v>
      </c>
    </row>
    <row r="57" spans="1:10" ht="15.95" customHeight="1">
      <c r="A57" s="31"/>
      <c r="B57" s="30"/>
      <c r="C57" s="159"/>
      <c r="D57" s="160"/>
      <c r="E57" s="6"/>
      <c r="F57" s="49"/>
      <c r="G57" s="37"/>
      <c r="H57" s="169"/>
    </row>
    <row r="58" spans="1:10" ht="15.95" customHeight="1" thickBot="1">
      <c r="A58" s="29" t="s">
        <v>370</v>
      </c>
      <c r="B58" s="148"/>
      <c r="C58" s="161">
        <f>C11+C20+C35+C39+C44+C47+C51+C56</f>
        <v>0</v>
      </c>
      <c r="D58" s="162">
        <f>D11+D20+D35+D39+D44+D47+D51+D56</f>
        <v>0</v>
      </c>
      <c r="E58" s="152"/>
      <c r="F58" s="48"/>
      <c r="G58" s="165"/>
      <c r="H58" s="171">
        <f>H11+H20+H35+H39+H44+H47+H51+H56</f>
        <v>0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369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368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367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366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365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364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 xml:space="preserve">&amp;RRedacted Version
</oddHeader>
    <oddFooter>&amp;R&amp;"Arial,Regular"&amp;9&amp;A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796F47-2E8A-4EA3-9D78-541DC1DB20F2}"/>
</file>

<file path=customXml/itemProps2.xml><?xml version="1.0" encoding="utf-8"?>
<ds:datastoreItem xmlns:ds="http://schemas.openxmlformats.org/officeDocument/2006/customXml" ds:itemID="{3095491E-636A-44E5-AF66-7664EBA754BD}"/>
</file>

<file path=customXml/itemProps3.xml><?xml version="1.0" encoding="utf-8"?>
<ds:datastoreItem xmlns:ds="http://schemas.openxmlformats.org/officeDocument/2006/customXml" ds:itemID="{58C49581-E51D-4F95-87EE-BBA4CFAEA368}"/>
</file>

<file path=customXml/itemProps4.xml><?xml version="1.0" encoding="utf-8"?>
<ds:datastoreItem xmlns:ds="http://schemas.openxmlformats.org/officeDocument/2006/customXml" ds:itemID="{2DF39B79-5479-430F-AAAC-7A74268AB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</vt:lpstr>
      <vt:lpstr>Common by Acct (R)</vt:lpstr>
      <vt:lpstr>'REDACTED VERSION'!Print_Area</vt:lpstr>
      <vt:lpstr>'Unallocated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2018-02-14T23:27:08Z</cp:lastPrinted>
  <dcterms:created xsi:type="dcterms:W3CDTF">2017-11-21T21:36:26Z</dcterms:created>
  <dcterms:modified xsi:type="dcterms:W3CDTF">2018-02-15T17:30:40Z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