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380" windowHeight="8835" activeTab="0"/>
  </bookViews>
  <sheets>
    <sheet name="Sheet1" sheetId="1" r:id="rId1"/>
  </sheets>
  <definedNames>
    <definedName name="_xlnm.Print_Area" localSheetId="0">'Sheet1'!$A$3:$L$17</definedName>
  </definedNames>
  <calcPr fullCalcOnLoad="1"/>
</workbook>
</file>

<file path=xl/sharedStrings.xml><?xml version="1.0" encoding="utf-8"?>
<sst xmlns="http://schemas.openxmlformats.org/spreadsheetml/2006/main" count="21" uniqueCount="21">
  <si>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</si>
  <si>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</si>
  <si>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</si>
  <si>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</si>
  <si>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</si>
  <si>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</si>
  <si>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</si>
  <si>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</si>
  <si>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</si>
  <si>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</si>
  <si>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Difference</t>
  </si>
  <si>
    <t>/1 Begins March 18, 2005</t>
  </si>
  <si>
    <t>Incremental Retail Revenue</t>
  </si>
  <si>
    <t>Incremental Cost</t>
  </si>
  <si>
    <t>NPC in Rates ($/MWh)</t>
  </si>
  <si>
    <t>Total</t>
  </si>
  <si>
    <t>Market Price ($/MWh)</t>
  </si>
  <si>
    <t>Net Incremental Revenue</t>
  </si>
  <si>
    <t>Actual Retail Sales (MWh)</t>
  </si>
  <si>
    <t>In Rates Retail Sales (MWh)</t>
  </si>
  <si>
    <t>Exhibit No.____(HS-6)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</si>
</sst>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quotePrefix="1">
      <alignment/>
    </xf>
    <xf numFmtId="37" fontId="0" fillId="0" borderId="0" xfId="0" applyNumberFormat="1" applyAlignment="1">
      <alignment/>
    </xf>
    <xf numFmtId="3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Continuous"/>
    </xf>
    <xf numFmtId="37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/>
    </xf>
    <xf numFmtId="37" fontId="2" fillId="0" borderId="1" xfId="0" applyNumberFormat="1" applyFont="1" applyBorder="1" applyAlignment="1">
      <alignment/>
    </xf>
    <xf numFmtId="4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="80" zoomScaleNormal="80" workbookViewId="0" topLeftCell="A1">
      <selection activeCell="A2" sqref="A2"/>
    </sheetView>
  </sheetViews>
  <sheetFormatPr defaultColWidth="9.140625" defaultRowHeight="12.75"/>
  <cols>
    <col min="1" max="1" width="25.8515625" style="0" customWidth="1"/>
    <col min="2" max="2" width="12.28125" style="7" bestFit="1" customWidth="1"/>
    <col min="3" max="5" width="9.57421875" style="0" bestFit="1" customWidth="1"/>
    <col min="6" max="10" width="11.28125" style="0" bestFit="1" customWidth="1"/>
    <col min="11" max="11" width="10.421875" style="0" bestFit="1" customWidth="1"/>
    <col min="12" max="12" width="11.28125" style="0" bestFit="1" customWidth="1"/>
  </cols>
  <sheetData>
    <row r="1" spans="1:12" ht="12.75">
      <c r="A1" s="5" t="s">
        <v>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ht="12.75">
      <c r="C3" s="4">
        <v>2005</v>
      </c>
    </row>
    <row r="4" spans="2:12" s="4" customFormat="1" ht="12.75">
      <c r="B4" s="8" t="s">
        <v>15</v>
      </c>
      <c r="C4" s="4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</row>
    <row r="6" spans="1:12" ht="12.75">
      <c r="A6" t="s">
        <v>18</v>
      </c>
      <c r="B6" s="9">
        <f>SUM(C6:L6)</f>
        <v>3316947.9828064516</v>
      </c>
      <c r="C6" s="2">
        <v>165472.7358064516</v>
      </c>
      <c r="D6" s="2">
        <v>319123</v>
      </c>
      <c r="E6" s="2">
        <v>304524.242</v>
      </c>
      <c r="F6" s="2">
        <v>339153.686</v>
      </c>
      <c r="G6" s="2">
        <v>365273.169</v>
      </c>
      <c r="H6" s="2">
        <v>404986.066</v>
      </c>
      <c r="I6" s="2">
        <v>297151.692</v>
      </c>
      <c r="J6" s="2">
        <v>339478.839</v>
      </c>
      <c r="K6" s="2">
        <v>349864.606</v>
      </c>
      <c r="L6" s="2">
        <v>431919.947</v>
      </c>
    </row>
    <row r="7" spans="1:12" ht="12.75">
      <c r="A7" t="s">
        <v>19</v>
      </c>
      <c r="B7" s="9">
        <f>SUM(C7:L7)</f>
        <v>3063219.6794856237</v>
      </c>
      <c r="C7" s="2">
        <v>144288.95993418398</v>
      </c>
      <c r="D7" s="2">
        <v>309602.8439090046</v>
      </c>
      <c r="E7" s="2">
        <v>287052.4347883895</v>
      </c>
      <c r="F7" s="2">
        <v>291707.76908358396</v>
      </c>
      <c r="G7" s="2">
        <v>329733.9414591729</v>
      </c>
      <c r="H7" s="2">
        <v>331731.09151107096</v>
      </c>
      <c r="I7" s="2">
        <v>340075.98597704875</v>
      </c>
      <c r="J7" s="2">
        <v>310365.44187257974</v>
      </c>
      <c r="K7" s="2">
        <v>359959.9443364433</v>
      </c>
      <c r="L7" s="2">
        <v>358701.26661414653</v>
      </c>
    </row>
    <row r="8" spans="1:12" ht="13.5" thickBot="1">
      <c r="A8" t="s">
        <v>10</v>
      </c>
      <c r="B8" s="10">
        <f>SUM(C8:L8)</f>
        <v>253728.30332082737</v>
      </c>
      <c r="C8" s="6">
        <f>C6-C7</f>
        <v>21183.775872267608</v>
      </c>
      <c r="D8" s="6">
        <f aca="true" t="shared" si="0" ref="D8:L8">D6-D7</f>
        <v>9520.156090995413</v>
      </c>
      <c r="E8" s="6">
        <f t="shared" si="0"/>
        <v>17471.807211610547</v>
      </c>
      <c r="F8" s="6">
        <f t="shared" si="0"/>
        <v>47445.91691641603</v>
      </c>
      <c r="G8" s="6">
        <f t="shared" si="0"/>
        <v>35539.22754082712</v>
      </c>
      <c r="H8" s="6">
        <f t="shared" si="0"/>
        <v>73254.97448892903</v>
      </c>
      <c r="I8" s="6">
        <f t="shared" si="0"/>
        <v>-42924.29397704877</v>
      </c>
      <c r="J8" s="6">
        <f t="shared" si="0"/>
        <v>29113.397127420234</v>
      </c>
      <c r="K8" s="6">
        <f t="shared" si="0"/>
        <v>-10095.338336443296</v>
      </c>
      <c r="L8" s="6">
        <f t="shared" si="0"/>
        <v>73218.68038585345</v>
      </c>
    </row>
    <row r="9" ht="13.5" thickTop="1"/>
    <row r="10" spans="1:12" ht="12.75">
      <c r="A10" t="s">
        <v>14</v>
      </c>
      <c r="C10" s="11">
        <v>10.39315459467388</v>
      </c>
      <c r="D10" s="11">
        <f aca="true" t="shared" si="1" ref="D10:L10">C10</f>
        <v>10.39315459467388</v>
      </c>
      <c r="E10" s="11">
        <f t="shared" si="1"/>
        <v>10.39315459467388</v>
      </c>
      <c r="F10" s="11">
        <f t="shared" si="1"/>
        <v>10.39315459467388</v>
      </c>
      <c r="G10" s="11">
        <f t="shared" si="1"/>
        <v>10.39315459467388</v>
      </c>
      <c r="H10" s="11">
        <f t="shared" si="1"/>
        <v>10.39315459467388</v>
      </c>
      <c r="I10" s="11">
        <f t="shared" si="1"/>
        <v>10.39315459467388</v>
      </c>
      <c r="J10" s="11">
        <f t="shared" si="1"/>
        <v>10.39315459467388</v>
      </c>
      <c r="K10" s="11">
        <f t="shared" si="1"/>
        <v>10.39315459467388</v>
      </c>
      <c r="L10" s="11">
        <f t="shared" si="1"/>
        <v>10.39315459467388</v>
      </c>
    </row>
    <row r="11" spans="1:12" ht="12.75">
      <c r="A11" t="s">
        <v>12</v>
      </c>
      <c r="B11" s="9">
        <f>SUM(C11:L11)</f>
        <v>2637037.481457665</v>
      </c>
      <c r="C11" s="2">
        <f>C10*C8</f>
        <v>220166.25753939978</v>
      </c>
      <c r="D11" s="2">
        <f aca="true" t="shared" si="2" ref="D11:L11">D10*D8</f>
        <v>98944.45401914151</v>
      </c>
      <c r="E11" s="2">
        <f t="shared" si="2"/>
        <v>181587.1933986064</v>
      </c>
      <c r="F11" s="2">
        <f t="shared" si="2"/>
        <v>493112.74939836445</v>
      </c>
      <c r="G11" s="2">
        <f t="shared" si="2"/>
        <v>369364.68600710796</v>
      </c>
      <c r="H11" s="2">
        <f t="shared" si="2"/>
        <v>761350.2746923306</v>
      </c>
      <c r="I11" s="2">
        <f t="shared" si="2"/>
        <v>-446118.82317069685</v>
      </c>
      <c r="J11" s="2">
        <f t="shared" si="2"/>
        <v>302580.037121413</v>
      </c>
      <c r="K11" s="2">
        <f t="shared" si="2"/>
        <v>-104922.412016193</v>
      </c>
      <c r="L11" s="2">
        <f t="shared" si="2"/>
        <v>760973.0644681912</v>
      </c>
    </row>
    <row r="12" spans="1:12" ht="12.75">
      <c r="A12" t="s">
        <v>16</v>
      </c>
      <c r="B12" s="9"/>
      <c r="C12" s="3">
        <v>52.88087138284669</v>
      </c>
      <c r="D12" s="3">
        <v>51.05672318411371</v>
      </c>
      <c r="E12" s="3">
        <v>33.48599844173483</v>
      </c>
      <c r="F12" s="3">
        <v>42.39503038959367</v>
      </c>
      <c r="G12" s="3">
        <v>55.429335988261116</v>
      </c>
      <c r="H12" s="3">
        <v>68.78732429648639</v>
      </c>
      <c r="I12" s="3">
        <v>71.46437687970233</v>
      </c>
      <c r="J12" s="3">
        <v>80.46232959416785</v>
      </c>
      <c r="K12" s="3">
        <v>70.17743746875783</v>
      </c>
      <c r="L12" s="3">
        <v>98.54891046646172</v>
      </c>
    </row>
    <row r="13" spans="1:12" ht="12.75">
      <c r="A13" t="s">
        <v>13</v>
      </c>
      <c r="B13" s="9">
        <f>SUM(C13:L13)</f>
        <v>14356838.525462402</v>
      </c>
      <c r="C13" s="2">
        <f>(C12-C10)*C8</f>
        <v>900050.2697650346</v>
      </c>
      <c r="D13" s="2">
        <f aca="true" t="shared" si="3" ref="D13:L13">(D12-D10)*D8</f>
        <v>387123.5201883653</v>
      </c>
      <c r="E13" s="2">
        <f t="shared" si="3"/>
        <v>403473.7156636757</v>
      </c>
      <c r="F13" s="2">
        <f t="shared" si="3"/>
        <v>1518358.3401352295</v>
      </c>
      <c r="G13" s="2">
        <f t="shared" si="3"/>
        <v>1600551.0981166614</v>
      </c>
      <c r="H13" s="2">
        <f t="shared" si="3"/>
        <v>4277663.4118084675</v>
      </c>
      <c r="I13" s="2">
        <f t="shared" si="3"/>
        <v>-2621439.0989002534</v>
      </c>
      <c r="J13" s="2">
        <f t="shared" si="3"/>
        <v>2039951.7181509738</v>
      </c>
      <c r="K13" s="2">
        <f t="shared" si="3"/>
        <v>-603542.5628155101</v>
      </c>
      <c r="L13" s="2">
        <f t="shared" si="3"/>
        <v>6454648.113349758</v>
      </c>
    </row>
    <row r="14" spans="1:12" ht="13.5" thickBot="1">
      <c r="A14" t="s">
        <v>17</v>
      </c>
      <c r="B14" s="10">
        <f>SUM(C14:L14)</f>
        <v>-11719801.044004738</v>
      </c>
      <c r="C14" s="6">
        <f>C11-C13</f>
        <v>-679884.0122256348</v>
      </c>
      <c r="D14" s="6">
        <f aca="true" t="shared" si="4" ref="D14:L14">D11-D13</f>
        <v>-288179.0661692238</v>
      </c>
      <c r="E14" s="6">
        <f t="shared" si="4"/>
        <v>-221886.52226506927</v>
      </c>
      <c r="F14" s="6">
        <f t="shared" si="4"/>
        <v>-1025245.5907368651</v>
      </c>
      <c r="G14" s="6">
        <f t="shared" si="4"/>
        <v>-1231186.4121095533</v>
      </c>
      <c r="H14" s="6">
        <f t="shared" si="4"/>
        <v>-3516313.137116137</v>
      </c>
      <c r="I14" s="6">
        <f t="shared" si="4"/>
        <v>2175320.2757295566</v>
      </c>
      <c r="J14" s="6">
        <f t="shared" si="4"/>
        <v>-1737371.6810295607</v>
      </c>
      <c r="K14" s="6">
        <f t="shared" si="4"/>
        <v>498620.15079931705</v>
      </c>
      <c r="L14" s="6">
        <f t="shared" si="4"/>
        <v>-5693675.048881567</v>
      </c>
    </row>
    <row r="15" ht="13.5" thickTop="1"/>
    <row r="16" ht="12.75">
      <c r="A16" s="1" t="s">
        <v>11</v>
      </c>
    </row>
  </sheetData>
  <printOptions/>
  <pageMargins left="0.75" right="0.75" top="1" bottom="1" header="0.5" footer="0.5"/>
  <pageSetup fitToHeight="1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Widmer</dc:creator>
  <cp:keywords/>
  <dc:description/>
  <cp:lastModifiedBy>Joni Carlson, Customer Service Specialist 2</cp:lastModifiedBy>
  <cp:lastPrinted>2008-01-11T18:57:13Z</cp:lastPrinted>
  <dcterms:created xsi:type="dcterms:W3CDTF">2007-11-16T18:27:57Z</dcterms:created>
  <dcterms:modified xsi:type="dcterms:W3CDTF">2008-02-06T19:13:54Z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Exhibit</vt:lpwstr>
  </property>
  <property fmtid="{D5CDD505-2E9C-101B-9397-08002B2CF9AE}" pid="4" name="IsHighlyConfidenti">
    <vt:lpwstr>0</vt:lpwstr>
  </property>
  <property fmtid="{D5CDD505-2E9C-101B-9397-08002B2CF9AE}" pid="5" name="DocketNumb">
    <vt:lpwstr>080220</vt:lpwstr>
  </property>
  <property fmtid="{D5CDD505-2E9C-101B-9397-08002B2CF9AE}" pid="6" name="IsConfidenti">
    <vt:lpwstr>0</vt:lpwstr>
  </property>
  <property fmtid="{D5CDD505-2E9C-101B-9397-08002B2CF9AE}" pid="7" name="Dat">
    <vt:lpwstr>2008-02-06T00:00:00Z</vt:lpwstr>
  </property>
  <property fmtid="{D5CDD505-2E9C-101B-9397-08002B2CF9AE}" pid="8" name="CaseTy">
    <vt:lpwstr>Tariff Revision</vt:lpwstr>
  </property>
  <property fmtid="{D5CDD505-2E9C-101B-9397-08002B2CF9AE}" pid="9" name="OpenedDa">
    <vt:lpwstr>2008-02-06T00:00:00Z</vt:lpwstr>
  </property>
  <property fmtid="{D5CDD505-2E9C-101B-9397-08002B2CF9AE}" pid="10" name="Pref">
    <vt:lpwstr>UE</vt:lpwstr>
  </property>
  <property fmtid="{D5CDD505-2E9C-101B-9397-08002B2CF9AE}" pid="11" name="CaseCompanyNam">
    <vt:lpwstr>Pacific Power &amp; Light Company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