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T_TO_Z\WASTE COMPANY GROUP\WAC0252 - Waste Control, Inc-1633\Rate Cases\2014 Rate Case\Data Requests to Us\DR 20-21\"/>
    </mc:Choice>
  </mc:AlternateContent>
  <bookViews>
    <workbookView xWindow="0" yWindow="0" windowWidth="24000" windowHeight="9135" activeTab="2"/>
  </bookViews>
  <sheets>
    <sheet name="Assets" sheetId="1" r:id="rId1"/>
    <sheet name="Liabilities" sheetId="2" r:id="rId2"/>
    <sheet name="Revenues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3" l="1"/>
  <c r="G25" i="3"/>
  <c r="M23" i="3"/>
  <c r="M25" i="3" s="1"/>
  <c r="I23" i="3"/>
  <c r="I25" i="3" s="1"/>
  <c r="M18" i="3"/>
  <c r="I18" i="3"/>
  <c r="K16" i="3"/>
  <c r="K20" i="3" s="1"/>
  <c r="K28" i="3" s="1"/>
  <c r="M14" i="3"/>
  <c r="M16" i="3" s="1"/>
  <c r="M20" i="3" s="1"/>
  <c r="I14" i="3"/>
  <c r="M12" i="3"/>
  <c r="I12" i="3"/>
  <c r="G16" i="3"/>
  <c r="G20" i="3" s="1"/>
  <c r="I34" i="2"/>
  <c r="I21" i="2"/>
  <c r="I26" i="2" s="1"/>
  <c r="I37" i="2" s="1"/>
  <c r="G21" i="2"/>
  <c r="I26" i="1"/>
  <c r="G26" i="1"/>
  <c r="I19" i="1"/>
  <c r="I29" i="1" s="1"/>
  <c r="G16" i="1"/>
  <c r="G19" i="1"/>
  <c r="G29" i="1" l="1"/>
  <c r="G26" i="2"/>
  <c r="G34" i="2"/>
  <c r="G28" i="3"/>
  <c r="I16" i="3"/>
  <c r="I20" i="3" s="1"/>
  <c r="I28" i="3" s="1"/>
  <c r="M28" i="3"/>
  <c r="G37" i="2" l="1"/>
</calcChain>
</file>

<file path=xl/sharedStrings.xml><?xml version="1.0" encoding="utf-8"?>
<sst xmlns="http://schemas.openxmlformats.org/spreadsheetml/2006/main" count="46" uniqueCount="39">
  <si>
    <t>WEST COAST PAPER FIBRES, INC.</t>
  </si>
  <si>
    <t>BALANCE SHEETS</t>
  </si>
  <si>
    <t>(See Independent Accountants’ Compilation Report)</t>
  </si>
  <si>
    <t>December 31, 2013 and 2012</t>
  </si>
  <si>
    <t>Assets</t>
  </si>
  <si>
    <t xml:space="preserve">CURRENT ASSETS </t>
  </si>
  <si>
    <t xml:space="preserve">Cash </t>
  </si>
  <si>
    <t xml:space="preserve">Accounts receivable </t>
  </si>
  <si>
    <t>Notes receivable - related companies</t>
  </si>
  <si>
    <t xml:space="preserve">Prepaid expenses </t>
  </si>
  <si>
    <t xml:space="preserve">EQUIPMENT AND VEHICLES </t>
  </si>
  <si>
    <t xml:space="preserve">Vehicles </t>
  </si>
  <si>
    <t xml:space="preserve">Office equipment </t>
  </si>
  <si>
    <t xml:space="preserve">Less - accumulated depreciation </t>
  </si>
  <si>
    <t>Liabilities and Stockholders’ Equity</t>
  </si>
  <si>
    <t xml:space="preserve">CURRENT LIABILITIES </t>
  </si>
  <si>
    <t>Payable to bank resulting from checks in transit</t>
  </si>
  <si>
    <t xml:space="preserve">Accounts payable </t>
  </si>
  <si>
    <t xml:space="preserve">Accrued payroll and related liabilities </t>
  </si>
  <si>
    <t xml:space="preserve">Accrued business taxes </t>
  </si>
  <si>
    <t xml:space="preserve">Accrued SEP payable </t>
  </si>
  <si>
    <t>Current maturities of long-term debt</t>
  </si>
  <si>
    <t>LONG-TERM DEBT</t>
  </si>
  <si>
    <t xml:space="preserve">STOCKHOLDERS’ EQUITY </t>
  </si>
  <si>
    <t xml:space="preserve">Common stock, no par value, 1,000 </t>
  </si>
  <si>
    <t xml:space="preserve">shares authorized, issued and outstanding </t>
  </si>
  <si>
    <t xml:space="preserve">Additional paid-in capital </t>
  </si>
  <si>
    <t xml:space="preserve">Retained deficit </t>
  </si>
  <si>
    <t>STATEMENTS OF INCOME</t>
  </si>
  <si>
    <t>For the Years Ended December 31, 2013 and 2012</t>
  </si>
  <si>
    <t>Percent</t>
  </si>
  <si>
    <t xml:space="preserve">REVENUES </t>
  </si>
  <si>
    <t xml:space="preserve">DIRECT COSTS </t>
  </si>
  <si>
    <t xml:space="preserve">Gross profit </t>
  </si>
  <si>
    <t xml:space="preserve">OPERATING EXPENSES </t>
  </si>
  <si>
    <t xml:space="preserve">Operating income </t>
  </si>
  <si>
    <t xml:space="preserve">OTHER INCOME </t>
  </si>
  <si>
    <t xml:space="preserve">Interest income </t>
  </si>
  <si>
    <t xml:space="preserve">Net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</si>
</sst>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.0_);_(* \(#,##0.0\);_(* &quot;-&quot;?_);_(@_)"/>
  </numFmts>
  <fonts count="7" x14ac:knownFonts="1">
    <font>
      <sz val="11"/>
      <name val="Times New Roman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/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Font="1"/>
    <xf numFmtId="42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2" fontId="4" fillId="0" borderId="2" xfId="0" applyNumberFormat="1" applyFont="1" applyBorder="1" applyAlignment="1">
      <alignment vertical="center"/>
    </xf>
    <xf numFmtId="49" fontId="0" fillId="0" borderId="0" xfId="0" applyNumberFormat="1" applyAlignment="1"/>
    <xf numFmtId="42" fontId="4" fillId="0" borderId="0" xfId="0" applyNumberFormat="1" applyFont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42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4" fillId="0" borderId="0" xfId="0" applyFont="1" applyBorder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_TO_Z/WASTE%20COMPANY%20GROUP/WEC0478%20-%20West%20Coast%20Paper%20Fibres-0014/Compliation/2013/12-31-13%20Compilation-%20WEC04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Revenues"/>
      <sheetName val="Changes"/>
      <sheetName val="CashFlow"/>
      <sheetName val="Schedule 1"/>
      <sheetName val="TB"/>
    </sheetNames>
    <sheetDataSet>
      <sheetData sheetId="0" refreshError="1"/>
      <sheetData sheetId="1" refreshError="1"/>
      <sheetData sheetId="2" refreshError="1"/>
      <sheetData sheetId="3">
        <row r="20">
          <cell r="M20">
            <v>-187606</v>
          </cell>
        </row>
      </sheetData>
      <sheetData sheetId="4" refreshError="1"/>
      <sheetData sheetId="5">
        <row r="33">
          <cell r="G33">
            <v>129954</v>
          </cell>
          <cell r="I33">
            <v>18.5</v>
          </cell>
          <cell r="M33">
            <v>17.5</v>
          </cell>
        </row>
      </sheetData>
      <sheetData sheetId="6">
        <row r="5">
          <cell r="C5">
            <v>-12883.88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" zoomScaleNormal="100" workbookViewId="0">
      <selection activeCell="L19" sqref="L19"/>
    </sheetView>
  </sheetViews>
  <sheetFormatPr defaultRowHeight="15.75" x14ac:dyDescent="0.25"/>
  <cols>
    <col min="1" max="5" width="1.7109375" style="9" customWidth="1"/>
    <col min="6" max="6" width="55.7109375" style="18" customWidth="1"/>
    <col min="7" max="7" width="10.28515625" customWidth="1"/>
    <col min="8" max="8" width="3.7109375" customWidth="1"/>
    <col min="9" max="9" width="11.28515625" customWidth="1"/>
  </cols>
  <sheetData>
    <row r="1" spans="1:9" s="2" customFormat="1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3.5" customHeight="1" x14ac:dyDescent="0.25">
      <c r="A2" s="3"/>
      <c r="B2" s="3"/>
      <c r="C2" s="3"/>
      <c r="D2" s="3"/>
      <c r="E2" s="3"/>
      <c r="F2" s="3"/>
    </row>
    <row r="3" spans="1:9" s="2" customFormat="1" ht="16.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6.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s="4" customFormat="1" ht="13.5" customHeight="1" x14ac:dyDescent="0.25">
      <c r="A5" s="3"/>
      <c r="B5" s="3"/>
      <c r="C5" s="3"/>
      <c r="D5" s="3"/>
      <c r="E5" s="3"/>
      <c r="F5" s="3"/>
    </row>
    <row r="6" spans="1:9" s="2" customFormat="1" ht="15.75" customHeight="1" x14ac:dyDescent="0.2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s="4" customFormat="1" ht="15.75" customHeight="1" x14ac:dyDescent="0.25">
      <c r="A7" s="3"/>
      <c r="B7" s="3"/>
      <c r="C7" s="3"/>
      <c r="D7" s="3"/>
      <c r="E7" s="3"/>
      <c r="F7" s="3"/>
    </row>
    <row r="8" spans="1:9" s="6" customFormat="1" ht="15.75" customHeight="1" x14ac:dyDescent="0.25">
      <c r="A8" s="5" t="s">
        <v>4</v>
      </c>
      <c r="B8" s="5"/>
      <c r="C8" s="5"/>
      <c r="D8" s="5"/>
      <c r="E8" s="5"/>
      <c r="F8" s="5"/>
      <c r="G8" s="5"/>
      <c r="H8" s="5"/>
      <c r="I8" s="5"/>
    </row>
    <row r="9" spans="1:9" s="6" customFormat="1" ht="15" customHeight="1" x14ac:dyDescent="0.25">
      <c r="A9" s="7"/>
      <c r="B9" s="7"/>
      <c r="C9" s="7"/>
      <c r="D9" s="7"/>
      <c r="E9" s="7"/>
      <c r="F9" s="7"/>
      <c r="G9" s="8"/>
    </row>
    <row r="10" spans="1:9" s="6" customFormat="1" ht="15" customHeight="1" x14ac:dyDescent="0.25">
      <c r="A10" s="7"/>
      <c r="B10" s="7"/>
      <c r="C10" s="7"/>
      <c r="D10" s="7"/>
      <c r="E10" s="7"/>
      <c r="F10" s="7"/>
      <c r="G10" s="8"/>
    </row>
    <row r="11" spans="1:9" s="6" customFormat="1" ht="15" customHeight="1" x14ac:dyDescent="0.25">
      <c r="A11" s="9"/>
      <c r="B11" s="9"/>
      <c r="C11" s="9"/>
      <c r="D11" s="9"/>
      <c r="E11" s="9"/>
      <c r="F11" s="9"/>
      <c r="G11" s="10"/>
    </row>
    <row r="12" spans="1:9" s="6" customFormat="1" ht="15" customHeight="1" x14ac:dyDescent="0.25">
      <c r="A12" s="9"/>
      <c r="B12" s="9"/>
      <c r="C12" s="9"/>
      <c r="D12" s="9"/>
      <c r="E12" s="9"/>
      <c r="F12" s="9"/>
      <c r="G12" s="11">
        <v>2013</v>
      </c>
      <c r="I12" s="11">
        <v>2012</v>
      </c>
    </row>
    <row r="13" spans="1:9" s="12" customFormat="1" ht="15" customHeight="1" x14ac:dyDescent="0.25">
      <c r="A13" s="7" t="s">
        <v>5</v>
      </c>
      <c r="B13" s="9"/>
      <c r="C13" s="9"/>
      <c r="D13" s="9"/>
      <c r="E13" s="9"/>
      <c r="F13" s="9"/>
      <c r="G13" s="6"/>
    </row>
    <row r="14" spans="1:9" s="12" customFormat="1" ht="15" customHeight="1" x14ac:dyDescent="0.25">
      <c r="A14" s="7"/>
      <c r="B14" s="9" t="s">
        <v>6</v>
      </c>
      <c r="C14" s="9"/>
      <c r="D14" s="9"/>
      <c r="E14" s="9"/>
      <c r="F14" s="9"/>
      <c r="G14" s="13">
        <v>943</v>
      </c>
      <c r="I14" s="13">
        <v>31460</v>
      </c>
    </row>
    <row r="15" spans="1:9" s="12" customFormat="1" ht="15" customHeight="1" x14ac:dyDescent="0.25">
      <c r="A15" s="7"/>
      <c r="B15" s="9" t="s">
        <v>7</v>
      </c>
      <c r="C15" s="9"/>
      <c r="D15" s="9"/>
      <c r="E15" s="9"/>
      <c r="F15" s="9"/>
      <c r="G15" s="14">
        <v>60850</v>
      </c>
      <c r="I15" s="14">
        <v>74202</v>
      </c>
    </row>
    <row r="16" spans="1:9" s="12" customFormat="1" ht="15" hidden="1" customHeight="1" x14ac:dyDescent="0.25">
      <c r="A16" s="7"/>
      <c r="B16" s="9" t="s">
        <v>8</v>
      </c>
      <c r="C16" s="9"/>
      <c r="D16" s="9"/>
      <c r="E16" s="9"/>
      <c r="F16" s="9"/>
      <c r="G16" s="14">
        <f>+[1]TB!C8</f>
        <v>0</v>
      </c>
      <c r="I16" s="14">
        <v>0</v>
      </c>
    </row>
    <row r="17" spans="1:9" s="12" customFormat="1" ht="15" customHeight="1" x14ac:dyDescent="0.25">
      <c r="A17" s="9"/>
      <c r="B17" s="9" t="s">
        <v>9</v>
      </c>
      <c r="C17" s="9"/>
      <c r="D17" s="9"/>
      <c r="E17" s="9"/>
      <c r="F17" s="9"/>
      <c r="G17" s="15">
        <v>3030</v>
      </c>
      <c r="I17" s="15">
        <v>2738</v>
      </c>
    </row>
    <row r="18" spans="1:9" s="12" customFormat="1" ht="15" customHeight="1" x14ac:dyDescent="0.25">
      <c r="A18" s="9"/>
      <c r="B18" s="9"/>
      <c r="C18" s="9"/>
      <c r="D18" s="9"/>
      <c r="E18" s="9"/>
      <c r="F18" s="9"/>
    </row>
    <row r="19" spans="1:9" s="12" customFormat="1" ht="15" customHeight="1" x14ac:dyDescent="0.25">
      <c r="A19" s="9"/>
      <c r="B19" s="9"/>
      <c r="C19" s="9"/>
      <c r="D19" s="9"/>
      <c r="E19" s="9"/>
      <c r="F19" s="9"/>
      <c r="G19" s="15">
        <f>SUM(G14:G18)</f>
        <v>64823</v>
      </c>
      <c r="I19" s="15">
        <f>SUM(I14:I18)</f>
        <v>108400</v>
      </c>
    </row>
    <row r="20" spans="1:9" s="12" customFormat="1" ht="15" customHeight="1" x14ac:dyDescent="0.25">
      <c r="A20" s="9"/>
      <c r="B20" s="9"/>
      <c r="C20" s="9"/>
      <c r="D20" s="9"/>
      <c r="E20" s="9"/>
      <c r="F20" s="9"/>
      <c r="G20" s="13"/>
      <c r="I20" s="13"/>
    </row>
    <row r="21" spans="1:9" s="12" customFormat="1" ht="15" customHeight="1" x14ac:dyDescent="0.25">
      <c r="A21" s="7" t="s">
        <v>10</v>
      </c>
      <c r="B21" s="9"/>
      <c r="C21" s="9"/>
      <c r="D21" s="9"/>
      <c r="E21" s="9"/>
      <c r="F21" s="9"/>
      <c r="G21" s="16"/>
      <c r="I21" s="16"/>
    </row>
    <row r="22" spans="1:9" s="12" customFormat="1" ht="15" customHeight="1" x14ac:dyDescent="0.25">
      <c r="A22" s="7"/>
      <c r="B22" s="9" t="s">
        <v>11</v>
      </c>
      <c r="C22" s="9"/>
      <c r="D22" s="9"/>
      <c r="E22" s="9"/>
      <c r="F22" s="9"/>
      <c r="G22" s="16">
        <v>39601</v>
      </c>
      <c r="I22" s="16">
        <v>39601</v>
      </c>
    </row>
    <row r="23" spans="1:9" s="12" customFormat="1" ht="14.25" customHeight="1" x14ac:dyDescent="0.25">
      <c r="A23" s="9"/>
      <c r="B23" s="9" t="s">
        <v>12</v>
      </c>
      <c r="C23" s="9"/>
      <c r="D23" s="9"/>
      <c r="E23" s="9"/>
      <c r="F23" s="9"/>
      <c r="G23" s="16">
        <v>557</v>
      </c>
      <c r="I23" s="16">
        <v>557</v>
      </c>
    </row>
    <row r="24" spans="1:9" s="12" customFormat="1" ht="15" customHeight="1" x14ac:dyDescent="0.25">
      <c r="A24" s="9"/>
      <c r="B24" s="9" t="s">
        <v>13</v>
      </c>
      <c r="C24" s="9"/>
      <c r="D24" s="9"/>
      <c r="E24" s="9"/>
      <c r="F24" s="9"/>
      <c r="G24" s="15">
        <v>-40158</v>
      </c>
      <c r="I24" s="15">
        <v>-40158</v>
      </c>
    </row>
    <row r="25" spans="1:9" s="12" customFormat="1" ht="15" customHeight="1" x14ac:dyDescent="0.25">
      <c r="A25" s="9"/>
      <c r="B25" s="9"/>
      <c r="C25" s="9"/>
      <c r="D25" s="9"/>
      <c r="E25" s="9"/>
      <c r="F25" s="9"/>
      <c r="G25" s="16"/>
      <c r="I25" s="16"/>
    </row>
    <row r="26" spans="1:9" s="12" customFormat="1" ht="15" customHeight="1" x14ac:dyDescent="0.25">
      <c r="A26" s="9"/>
      <c r="B26" s="9"/>
      <c r="C26" s="9"/>
      <c r="D26" s="9"/>
      <c r="E26" s="9"/>
      <c r="F26" s="9"/>
      <c r="G26" s="15">
        <f>SUM(G22:G25)</f>
        <v>0</v>
      </c>
      <c r="I26" s="15">
        <f>SUM(I22:I25)</f>
        <v>0</v>
      </c>
    </row>
    <row r="27" spans="1:9" s="12" customFormat="1" ht="15" customHeight="1" x14ac:dyDescent="0.25">
      <c r="A27" s="9"/>
      <c r="B27" s="9"/>
      <c r="C27" s="9"/>
      <c r="D27" s="9"/>
      <c r="E27" s="9"/>
      <c r="F27" s="9"/>
      <c r="G27" s="14"/>
      <c r="I27" s="14"/>
    </row>
    <row r="28" spans="1:9" s="12" customFormat="1" ht="15" customHeight="1" x14ac:dyDescent="0.25">
      <c r="A28" s="9"/>
      <c r="B28" s="9"/>
      <c r="C28" s="9"/>
      <c r="D28" s="9"/>
      <c r="E28" s="9"/>
      <c r="F28" s="9"/>
      <c r="G28" s="16"/>
      <c r="I28" s="16"/>
    </row>
    <row r="29" spans="1:9" s="12" customFormat="1" ht="15" customHeight="1" thickBot="1" x14ac:dyDescent="0.3">
      <c r="A29" s="9"/>
      <c r="B29" s="9"/>
      <c r="C29" s="9"/>
      <c r="D29" s="9"/>
      <c r="E29" s="9"/>
      <c r="F29" s="9"/>
      <c r="G29" s="17">
        <f>+G19+G26</f>
        <v>64823</v>
      </c>
      <c r="I29" s="17">
        <f>+I19+I26</f>
        <v>108400</v>
      </c>
    </row>
    <row r="30" spans="1:9" ht="15" customHeight="1" thickTop="1" x14ac:dyDescent="0.25"/>
    <row r="31" spans="1:9" ht="15" customHeight="1" x14ac:dyDescent="0.25"/>
    <row r="32" spans="1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5">
    <mergeCell ref="A1:I1"/>
    <mergeCell ref="A3:I3"/>
    <mergeCell ref="A4:I4"/>
    <mergeCell ref="A6:I6"/>
    <mergeCell ref="A8:I8"/>
  </mergeCells>
  <pageMargins left="0.9" right="0.7" top="0.75" bottom="0.5" header="0" footer="0.25"/>
  <pageSetup firstPageNumber="2" orientation="portrait" useFirstPageNumber="1" r:id="rId1"/>
  <headerFooter scaleWithDoc="0" alignWithMargins="0">
    <oddFooter>&amp;C 
  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14" workbookViewId="0">
      <selection activeCell="K23" sqref="K23"/>
    </sheetView>
  </sheetViews>
  <sheetFormatPr defaultRowHeight="15" x14ac:dyDescent="0.25"/>
  <cols>
    <col min="1" max="5" width="1.7109375" style="18" customWidth="1"/>
    <col min="6" max="6" width="55.7109375" style="18" customWidth="1"/>
    <col min="7" max="7" width="10.28515625" customWidth="1"/>
    <col min="8" max="8" width="3.7109375" customWidth="1"/>
    <col min="9" max="9" width="11.28515625" customWidth="1"/>
  </cols>
  <sheetData>
    <row r="1" spans="1:9" s="2" customFormat="1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3.5" customHeight="1" x14ac:dyDescent="0.25">
      <c r="A2" s="3"/>
      <c r="B2" s="3"/>
      <c r="C2" s="3"/>
      <c r="D2" s="3"/>
      <c r="E2" s="3"/>
      <c r="F2" s="3"/>
    </row>
    <row r="3" spans="1:9" s="2" customFormat="1" ht="16.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6.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s="4" customFormat="1" ht="13.5" customHeight="1" x14ac:dyDescent="0.25">
      <c r="A5" s="3"/>
      <c r="B5" s="3"/>
      <c r="C5" s="3"/>
      <c r="D5" s="3"/>
      <c r="E5" s="3"/>
      <c r="F5" s="3"/>
    </row>
    <row r="6" spans="1:9" s="2" customFormat="1" ht="15.75" customHeight="1" x14ac:dyDescent="0.2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s="4" customFormat="1" ht="15.75" customHeight="1" x14ac:dyDescent="0.25">
      <c r="A7" s="3"/>
      <c r="B7" s="3"/>
      <c r="C7" s="3"/>
      <c r="D7" s="3"/>
      <c r="E7" s="3"/>
      <c r="F7" s="3"/>
    </row>
    <row r="8" spans="1:9" s="6" customFormat="1" ht="15.75" customHeight="1" x14ac:dyDescent="0.25">
      <c r="A8" s="5" t="s">
        <v>14</v>
      </c>
      <c r="B8" s="5"/>
      <c r="C8" s="5"/>
      <c r="D8" s="5"/>
      <c r="E8" s="5"/>
      <c r="F8" s="5"/>
      <c r="G8" s="5"/>
      <c r="H8" s="5"/>
      <c r="I8" s="5"/>
    </row>
    <row r="9" spans="1:9" s="6" customFormat="1" ht="15" customHeight="1" x14ac:dyDescent="0.25">
      <c r="A9" s="7"/>
      <c r="B9" s="7"/>
      <c r="C9" s="7"/>
      <c r="D9" s="7"/>
      <c r="E9" s="7"/>
      <c r="F9" s="7"/>
      <c r="G9" s="8"/>
    </row>
    <row r="10" spans="1:9" s="6" customFormat="1" ht="15" customHeight="1" x14ac:dyDescent="0.25">
      <c r="A10" s="9"/>
      <c r="B10" s="9"/>
      <c r="C10" s="9"/>
      <c r="D10" s="9"/>
      <c r="E10" s="9"/>
      <c r="F10" s="9"/>
    </row>
    <row r="11" spans="1:9" s="6" customFormat="1" ht="15" customHeight="1" x14ac:dyDescent="0.25">
      <c r="A11" s="9"/>
      <c r="B11" s="9"/>
      <c r="C11" s="9"/>
      <c r="D11" s="9"/>
      <c r="E11" s="9"/>
      <c r="F11" s="9"/>
      <c r="G11" s="10"/>
    </row>
    <row r="12" spans="1:9" s="6" customFormat="1" ht="15" customHeight="1" x14ac:dyDescent="0.25">
      <c r="A12" s="9"/>
      <c r="B12" s="9"/>
      <c r="C12" s="9"/>
      <c r="D12" s="9"/>
      <c r="E12" s="9"/>
      <c r="F12" s="9"/>
      <c r="G12" s="11">
        <v>2013</v>
      </c>
      <c r="I12" s="11">
        <v>2012</v>
      </c>
    </row>
    <row r="13" spans="1:9" s="12" customFormat="1" ht="15" customHeight="1" x14ac:dyDescent="0.25">
      <c r="A13" s="7" t="s">
        <v>15</v>
      </c>
      <c r="B13" s="9"/>
      <c r="C13" s="9"/>
      <c r="D13" s="9"/>
      <c r="E13" s="9"/>
      <c r="F13" s="9"/>
      <c r="G13" s="6"/>
    </row>
    <row r="14" spans="1:9" s="12" customFormat="1" ht="15" customHeight="1" x14ac:dyDescent="0.25">
      <c r="A14" s="7"/>
      <c r="B14" s="9" t="s">
        <v>16</v>
      </c>
      <c r="C14" s="9"/>
      <c r="D14" s="9"/>
      <c r="E14" s="9"/>
      <c r="F14" s="9"/>
      <c r="G14" s="19">
        <v>12884</v>
      </c>
      <c r="I14" s="19">
        <v>0</v>
      </c>
    </row>
    <row r="15" spans="1:9" s="12" customFormat="1" ht="15" customHeight="1" x14ac:dyDescent="0.25">
      <c r="A15" s="9"/>
      <c r="B15" s="9" t="s">
        <v>17</v>
      </c>
      <c r="C15" s="9"/>
      <c r="D15" s="9"/>
      <c r="E15" s="9"/>
      <c r="F15" s="9"/>
      <c r="G15" s="14">
        <v>47385</v>
      </c>
      <c r="I15" s="14">
        <v>84290</v>
      </c>
    </row>
    <row r="16" spans="1:9" s="12" customFormat="1" ht="15" customHeight="1" x14ac:dyDescent="0.25">
      <c r="A16" s="7"/>
      <c r="B16" s="9" t="s">
        <v>18</v>
      </c>
      <c r="C16" s="9"/>
      <c r="D16" s="9"/>
      <c r="E16" s="9"/>
      <c r="F16" s="9"/>
      <c r="G16" s="14">
        <v>1965</v>
      </c>
      <c r="I16" s="14">
        <v>1860</v>
      </c>
    </row>
    <row r="17" spans="1:11" s="12" customFormat="1" ht="15" customHeight="1" x14ac:dyDescent="0.25">
      <c r="A17" s="7"/>
      <c r="B17" s="9" t="s">
        <v>19</v>
      </c>
      <c r="C17" s="9"/>
      <c r="D17" s="9"/>
      <c r="E17" s="9"/>
      <c r="F17" s="9"/>
      <c r="G17" s="14">
        <v>1380</v>
      </c>
      <c r="I17" s="14">
        <v>366</v>
      </c>
    </row>
    <row r="18" spans="1:11" s="12" customFormat="1" ht="15" customHeight="1" x14ac:dyDescent="0.25">
      <c r="A18" s="9"/>
      <c r="B18" s="9" t="s">
        <v>20</v>
      </c>
      <c r="C18" s="9"/>
      <c r="D18" s="9"/>
      <c r="E18" s="9"/>
      <c r="F18" s="9"/>
      <c r="G18" s="14">
        <v>500</v>
      </c>
      <c r="I18" s="14">
        <v>490</v>
      </c>
    </row>
    <row r="19" spans="1:11" s="12" customFormat="1" ht="15" customHeight="1" x14ac:dyDescent="0.25">
      <c r="A19" s="9"/>
      <c r="B19" s="9" t="s">
        <v>21</v>
      </c>
      <c r="C19" s="9"/>
      <c r="D19" s="9"/>
      <c r="E19" s="9"/>
      <c r="F19" s="9"/>
      <c r="G19" s="15">
        <v>0</v>
      </c>
      <c r="I19" s="15">
        <v>0</v>
      </c>
    </row>
    <row r="20" spans="1:11" s="12" customFormat="1" ht="15" customHeight="1" x14ac:dyDescent="0.25">
      <c r="A20" s="9"/>
      <c r="B20" s="9"/>
      <c r="C20" s="9"/>
      <c r="D20" s="9"/>
      <c r="E20" s="9"/>
      <c r="F20" s="9"/>
      <c r="G20" s="20"/>
      <c r="I20" s="20"/>
    </row>
    <row r="21" spans="1:11" s="12" customFormat="1" ht="15" customHeight="1" x14ac:dyDescent="0.25">
      <c r="A21" s="9"/>
      <c r="B21" s="9"/>
      <c r="C21" s="9"/>
      <c r="D21" s="9"/>
      <c r="E21" s="9"/>
      <c r="F21" s="9"/>
      <c r="G21" s="14">
        <f>SUM(G14:G19)</f>
        <v>64114</v>
      </c>
      <c r="I21" s="14">
        <f>SUM(I14:I19)</f>
        <v>87006</v>
      </c>
    </row>
    <row r="22" spans="1:11" s="12" customFormat="1" ht="15" customHeight="1" x14ac:dyDescent="0.25">
      <c r="A22" s="9"/>
      <c r="B22" s="9"/>
      <c r="C22" s="9"/>
      <c r="D22" s="9"/>
      <c r="E22" s="9"/>
      <c r="F22" s="9"/>
      <c r="G22" s="14"/>
      <c r="I22" s="14"/>
    </row>
    <row r="23" spans="1:11" s="12" customFormat="1" ht="15" customHeight="1" x14ac:dyDescent="0.25">
      <c r="A23" s="9"/>
      <c r="B23" s="9"/>
      <c r="C23" s="9"/>
      <c r="D23" s="9"/>
      <c r="E23" s="9"/>
      <c r="F23" s="9"/>
      <c r="G23" s="14"/>
      <c r="I23" s="14"/>
    </row>
    <row r="24" spans="1:11" s="12" customFormat="1" ht="15" customHeight="1" x14ac:dyDescent="0.25">
      <c r="A24" s="7" t="s">
        <v>22</v>
      </c>
      <c r="B24" s="9"/>
      <c r="C24" s="9"/>
      <c r="D24" s="9"/>
      <c r="E24" s="9"/>
      <c r="F24" s="9"/>
      <c r="G24" s="15">
        <v>0</v>
      </c>
      <c r="I24" s="15">
        <v>0</v>
      </c>
    </row>
    <row r="25" spans="1:11" s="12" customFormat="1" ht="15" customHeight="1" x14ac:dyDescent="0.25">
      <c r="A25" s="7"/>
      <c r="B25" s="9"/>
      <c r="C25" s="9"/>
      <c r="D25" s="9"/>
      <c r="E25" s="9"/>
      <c r="F25" s="9"/>
      <c r="G25" s="20"/>
      <c r="I25" s="20"/>
    </row>
    <row r="26" spans="1:11" s="12" customFormat="1" ht="15" customHeight="1" x14ac:dyDescent="0.25">
      <c r="A26" s="9"/>
      <c r="B26" s="9"/>
      <c r="C26" s="9"/>
      <c r="D26" s="9"/>
      <c r="E26" s="9"/>
      <c r="F26" s="9"/>
      <c r="G26" s="15">
        <f>+G21+G24</f>
        <v>64114</v>
      </c>
      <c r="I26" s="15">
        <f>+I21+I24</f>
        <v>87006</v>
      </c>
    </row>
    <row r="27" spans="1:11" s="12" customFormat="1" ht="15" customHeight="1" x14ac:dyDescent="0.25">
      <c r="A27" s="9"/>
      <c r="B27" s="9"/>
      <c r="C27" s="9"/>
      <c r="D27" s="9"/>
      <c r="E27" s="9"/>
      <c r="F27" s="9"/>
      <c r="G27" s="14"/>
      <c r="I27" s="14"/>
    </row>
    <row r="28" spans="1:11" s="12" customFormat="1" ht="15" customHeight="1" x14ac:dyDescent="0.25">
      <c r="A28" s="7" t="s">
        <v>23</v>
      </c>
      <c r="B28" s="9"/>
      <c r="C28" s="9"/>
      <c r="D28" s="9"/>
      <c r="E28" s="9"/>
      <c r="F28" s="9"/>
      <c r="G28" s="16"/>
      <c r="I28" s="16"/>
    </row>
    <row r="29" spans="1:11" s="12" customFormat="1" ht="15" customHeight="1" x14ac:dyDescent="0.25">
      <c r="A29" s="9"/>
      <c r="B29" s="9" t="s">
        <v>24</v>
      </c>
      <c r="C29" s="9"/>
      <c r="D29" s="9"/>
      <c r="E29" s="9"/>
      <c r="F29" s="9"/>
      <c r="G29" s="16"/>
      <c r="I29" s="16"/>
    </row>
    <row r="30" spans="1:11" s="12" customFormat="1" ht="15" customHeight="1" x14ac:dyDescent="0.25">
      <c r="A30" s="9"/>
      <c r="B30" s="9"/>
      <c r="C30" s="9" t="s">
        <v>25</v>
      </c>
      <c r="D30" s="9"/>
      <c r="E30" s="9"/>
      <c r="F30" s="9"/>
      <c r="G30" s="16">
        <v>18000</v>
      </c>
      <c r="I30" s="16">
        <v>18000</v>
      </c>
    </row>
    <row r="31" spans="1:11" s="12" customFormat="1" ht="15" customHeight="1" x14ac:dyDescent="0.25">
      <c r="A31" s="9"/>
      <c r="B31" s="9" t="s">
        <v>26</v>
      </c>
      <c r="C31" s="9"/>
      <c r="D31" s="9"/>
      <c r="E31" s="9"/>
      <c r="F31" s="9"/>
      <c r="G31" s="16">
        <v>191000</v>
      </c>
      <c r="I31" s="16">
        <v>191000</v>
      </c>
    </row>
    <row r="32" spans="1:11" s="12" customFormat="1" ht="15" customHeight="1" x14ac:dyDescent="0.25">
      <c r="A32" s="9"/>
      <c r="B32" s="9" t="s">
        <v>27</v>
      </c>
      <c r="C32" s="9"/>
      <c r="D32" s="9"/>
      <c r="E32" s="9"/>
      <c r="F32" s="9"/>
      <c r="G32" s="15">
        <v>-208291</v>
      </c>
      <c r="I32" s="15">
        <v>-187606</v>
      </c>
      <c r="K32" s="21"/>
    </row>
    <row r="33" spans="1:9" s="12" customFormat="1" ht="15" customHeight="1" x14ac:dyDescent="0.25">
      <c r="A33" s="9"/>
      <c r="B33" s="9"/>
      <c r="C33" s="9"/>
      <c r="D33" s="9"/>
      <c r="E33" s="9"/>
      <c r="F33" s="9"/>
      <c r="G33" s="16"/>
      <c r="I33" s="16"/>
    </row>
    <row r="34" spans="1:9" s="12" customFormat="1" ht="15" customHeight="1" x14ac:dyDescent="0.25">
      <c r="A34" s="9"/>
      <c r="B34" s="9"/>
      <c r="C34" s="9"/>
      <c r="D34" s="9"/>
      <c r="E34" s="9"/>
      <c r="F34" s="9"/>
      <c r="G34" s="15">
        <f>SUM(G29:G32)</f>
        <v>709</v>
      </c>
      <c r="I34" s="15">
        <f>SUM(I29:I32)</f>
        <v>21394</v>
      </c>
    </row>
    <row r="35" spans="1:9" s="12" customFormat="1" ht="15" customHeight="1" x14ac:dyDescent="0.25">
      <c r="A35" s="9"/>
      <c r="B35" s="9"/>
      <c r="C35" s="9"/>
      <c r="D35" s="9"/>
      <c r="E35" s="9"/>
      <c r="F35" s="9"/>
      <c r="G35" s="16"/>
      <c r="I35" s="16"/>
    </row>
    <row r="36" spans="1:9" s="12" customFormat="1" ht="15" customHeight="1" x14ac:dyDescent="0.25">
      <c r="A36" s="9"/>
      <c r="B36" s="9"/>
      <c r="C36" s="9"/>
      <c r="D36" s="9"/>
      <c r="E36" s="9"/>
      <c r="F36" s="9"/>
      <c r="G36" s="16"/>
      <c r="I36" s="16"/>
    </row>
    <row r="37" spans="1:9" s="12" customFormat="1" ht="15" customHeight="1" thickBot="1" x14ac:dyDescent="0.3">
      <c r="A37" s="9"/>
      <c r="B37" s="9"/>
      <c r="C37" s="9"/>
      <c r="D37" s="9"/>
      <c r="E37" s="9"/>
      <c r="F37" s="9"/>
      <c r="G37" s="17">
        <f>+G26+G34</f>
        <v>64823</v>
      </c>
      <c r="I37" s="17">
        <f>+I26+I34</f>
        <v>108400</v>
      </c>
    </row>
    <row r="38" spans="1:9" s="12" customFormat="1" ht="15" customHeight="1" thickTop="1" x14ac:dyDescent="0.25">
      <c r="A38" s="9"/>
      <c r="B38" s="9"/>
      <c r="C38" s="9"/>
      <c r="D38" s="9"/>
      <c r="E38" s="9"/>
      <c r="F38" s="9"/>
      <c r="G38" s="22"/>
    </row>
    <row r="39" spans="1:9" s="12" customFormat="1" ht="15" customHeight="1" x14ac:dyDescent="0.25">
      <c r="A39" s="9"/>
      <c r="B39" s="9"/>
      <c r="C39" s="9"/>
      <c r="D39" s="9"/>
      <c r="E39" s="9"/>
      <c r="F39" s="9"/>
      <c r="G39" s="22"/>
    </row>
    <row r="40" spans="1:9" s="12" customFormat="1" ht="15" customHeight="1" x14ac:dyDescent="0.25">
      <c r="A40" s="9"/>
      <c r="B40" s="9"/>
      <c r="C40" s="9"/>
      <c r="D40" s="9"/>
      <c r="E40" s="9"/>
      <c r="F40" s="9"/>
      <c r="G40" s="22"/>
    </row>
    <row r="41" spans="1:9" s="12" customFormat="1" ht="15" customHeight="1" x14ac:dyDescent="0.25">
      <c r="A41" s="9"/>
      <c r="B41" s="9"/>
      <c r="C41" s="9"/>
      <c r="D41" s="9"/>
      <c r="E41" s="9"/>
      <c r="F41" s="9"/>
      <c r="G41" s="22"/>
    </row>
    <row r="42" spans="1:9" s="12" customFormat="1" ht="15" customHeight="1" x14ac:dyDescent="0.25">
      <c r="A42" s="9"/>
      <c r="B42" s="9"/>
      <c r="C42" s="9"/>
      <c r="D42" s="9"/>
      <c r="E42" s="9"/>
      <c r="F42" s="9"/>
      <c r="G42" s="22"/>
    </row>
    <row r="43" spans="1:9" ht="15" customHeight="1" x14ac:dyDescent="0.25">
      <c r="G43" s="23"/>
    </row>
    <row r="44" spans="1:9" ht="15" customHeight="1" x14ac:dyDescent="0.25">
      <c r="G44" s="23"/>
    </row>
    <row r="45" spans="1:9" ht="15" customHeight="1" x14ac:dyDescent="0.25">
      <c r="G45" s="23"/>
    </row>
    <row r="46" spans="1:9" ht="15" customHeight="1" x14ac:dyDescent="0.25">
      <c r="G46" s="23"/>
    </row>
    <row r="47" spans="1:9" ht="15" customHeight="1" x14ac:dyDescent="0.25">
      <c r="G47" s="23"/>
    </row>
    <row r="48" spans="1:9" ht="15" customHeight="1" x14ac:dyDescent="0.25">
      <c r="G48" s="23"/>
    </row>
    <row r="49" spans="7:7" ht="15" customHeight="1" x14ac:dyDescent="0.25">
      <c r="G49" s="23"/>
    </row>
    <row r="50" spans="7:7" ht="15" customHeight="1" x14ac:dyDescent="0.25">
      <c r="G50" s="23"/>
    </row>
    <row r="51" spans="7:7" ht="15" customHeight="1" x14ac:dyDescent="0.25">
      <c r="G51" s="23"/>
    </row>
    <row r="52" spans="7:7" ht="15" customHeight="1" x14ac:dyDescent="0.25">
      <c r="G52" s="23"/>
    </row>
    <row r="53" spans="7:7" ht="15" customHeight="1" x14ac:dyDescent="0.25">
      <c r="G53" s="23"/>
    </row>
    <row r="54" spans="7:7" ht="15" customHeight="1" x14ac:dyDescent="0.25">
      <c r="G54" s="23"/>
    </row>
    <row r="55" spans="7:7" ht="15" customHeight="1" x14ac:dyDescent="0.25">
      <c r="G55" s="23"/>
    </row>
    <row r="56" spans="7:7" ht="15" customHeight="1" x14ac:dyDescent="0.25">
      <c r="G56" s="23"/>
    </row>
    <row r="57" spans="7:7" ht="15" customHeight="1" x14ac:dyDescent="0.25">
      <c r="G57" s="23"/>
    </row>
    <row r="58" spans="7:7" ht="15" customHeight="1" x14ac:dyDescent="0.25">
      <c r="G58" s="23"/>
    </row>
    <row r="59" spans="7:7" ht="15" customHeight="1" x14ac:dyDescent="0.25">
      <c r="G59" s="23"/>
    </row>
    <row r="60" spans="7:7" ht="15" customHeight="1" x14ac:dyDescent="0.25">
      <c r="G60" s="23"/>
    </row>
    <row r="61" spans="7:7" ht="15" customHeight="1" x14ac:dyDescent="0.25">
      <c r="G61" s="23"/>
    </row>
    <row r="62" spans="7:7" ht="15" customHeight="1" x14ac:dyDescent="0.25">
      <c r="G62" s="23"/>
    </row>
    <row r="63" spans="7:7" ht="15" customHeight="1" x14ac:dyDescent="0.25">
      <c r="G63" s="23"/>
    </row>
    <row r="64" spans="7:7" ht="15" customHeight="1" x14ac:dyDescent="0.25">
      <c r="G64" s="23"/>
    </row>
    <row r="65" spans="7:7" ht="15" customHeight="1" x14ac:dyDescent="0.25">
      <c r="G65" s="23"/>
    </row>
    <row r="66" spans="7:7" ht="15" customHeight="1" x14ac:dyDescent="0.25">
      <c r="G66" s="23"/>
    </row>
    <row r="67" spans="7:7" ht="15" customHeight="1" x14ac:dyDescent="0.25">
      <c r="G67" s="23"/>
    </row>
    <row r="68" spans="7:7" ht="15" customHeight="1" x14ac:dyDescent="0.25">
      <c r="G68" s="23"/>
    </row>
    <row r="69" spans="7:7" ht="15" customHeight="1" x14ac:dyDescent="0.25">
      <c r="G69" s="23"/>
    </row>
    <row r="70" spans="7:7" ht="15" customHeight="1" x14ac:dyDescent="0.25">
      <c r="G70" s="23"/>
    </row>
    <row r="71" spans="7:7" ht="15" customHeight="1" x14ac:dyDescent="0.25">
      <c r="G71" s="23"/>
    </row>
    <row r="72" spans="7:7" ht="15" customHeight="1" x14ac:dyDescent="0.25">
      <c r="G72" s="23"/>
    </row>
    <row r="73" spans="7:7" ht="15" customHeight="1" x14ac:dyDescent="0.25">
      <c r="G73" s="23"/>
    </row>
    <row r="74" spans="7:7" ht="15" customHeight="1" x14ac:dyDescent="0.25">
      <c r="G74" s="23"/>
    </row>
    <row r="75" spans="7:7" ht="15" customHeight="1" x14ac:dyDescent="0.25">
      <c r="G75" s="23"/>
    </row>
    <row r="76" spans="7:7" ht="15" customHeight="1" x14ac:dyDescent="0.25">
      <c r="G76" s="23"/>
    </row>
    <row r="77" spans="7:7" ht="15" customHeight="1" x14ac:dyDescent="0.25">
      <c r="G77" s="23"/>
    </row>
    <row r="78" spans="7:7" ht="15" customHeight="1" x14ac:dyDescent="0.25">
      <c r="G78" s="23"/>
    </row>
    <row r="79" spans="7:7" ht="15" customHeight="1" x14ac:dyDescent="0.25">
      <c r="G79" s="23"/>
    </row>
  </sheetData>
  <mergeCells count="5">
    <mergeCell ref="A1:I1"/>
    <mergeCell ref="A3:I3"/>
    <mergeCell ref="A4:I4"/>
    <mergeCell ref="A6:I6"/>
    <mergeCell ref="A8:I8"/>
  </mergeCells>
  <pageMargins left="0.9" right="0.7" top="0.75" bottom="0.5" header="0" footer="0.25"/>
  <pageSetup firstPageNumber="3" orientation="portrait" useFirstPageNumber="1" r:id="rId1"/>
  <headerFooter scaleWithDoc="0" alignWithMargins="0">
    <oddFooter>&amp;L &amp;C 
  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O19" sqref="O19"/>
    </sheetView>
  </sheetViews>
  <sheetFormatPr defaultRowHeight="15.75" x14ac:dyDescent="0.25"/>
  <cols>
    <col min="1" max="5" width="1.7109375" style="9" customWidth="1"/>
    <col min="6" max="6" width="34" style="9" customWidth="1"/>
    <col min="7" max="7" width="11.28515625" style="12" customWidth="1"/>
    <col min="8" max="8" width="2.7109375" style="12" customWidth="1"/>
    <col min="9" max="9" width="7.7109375" style="39" customWidth="1"/>
    <col min="10" max="10" width="3.7109375" style="12" customWidth="1"/>
    <col min="11" max="11" width="11.28515625" style="12" customWidth="1"/>
    <col min="12" max="12" width="2.7109375" style="12" customWidth="1"/>
    <col min="13" max="13" width="7.7109375" style="12" customWidth="1"/>
    <col min="14" max="16384" width="9.140625" style="12"/>
  </cols>
  <sheetData>
    <row r="1" spans="1:13" s="2" customFormat="1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3.5" customHeight="1" x14ac:dyDescent="0.25">
      <c r="A2" s="3"/>
      <c r="B2" s="3"/>
      <c r="C2" s="3"/>
      <c r="D2" s="3"/>
      <c r="E2" s="3"/>
      <c r="F2" s="3"/>
    </row>
    <row r="3" spans="1:13" s="2" customFormat="1" ht="16.5" customHeight="1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6.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3.5" customHeight="1" x14ac:dyDescent="0.25">
      <c r="A5" s="3"/>
      <c r="B5" s="3"/>
      <c r="C5" s="3"/>
      <c r="D5" s="3"/>
      <c r="E5" s="3"/>
      <c r="F5" s="3"/>
    </row>
    <row r="6" spans="1:13" s="2" customFormat="1" ht="15.75" customHeight="1" x14ac:dyDescent="0.25">
      <c r="A6" s="5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4" customFormat="1" ht="15.75" customHeight="1" x14ac:dyDescent="0.25">
      <c r="A7" s="3"/>
      <c r="B7" s="3"/>
      <c r="C7" s="3"/>
      <c r="D7" s="3"/>
      <c r="E7" s="3"/>
      <c r="F7" s="3"/>
    </row>
    <row r="8" spans="1:13" s="6" customFormat="1" ht="15.75" customHeight="1" x14ac:dyDescent="0.25">
      <c r="A8" s="8"/>
      <c r="B8" s="8"/>
      <c r="C8" s="8"/>
      <c r="D8" s="8"/>
      <c r="E8" s="8"/>
      <c r="F8" s="8"/>
      <c r="G8" s="8"/>
      <c r="H8" s="8"/>
      <c r="I8" s="8"/>
    </row>
    <row r="9" spans="1:13" s="6" customFormat="1" ht="15" customHeight="1" x14ac:dyDescent="0.25">
      <c r="A9" s="7"/>
      <c r="B9" s="7"/>
      <c r="C9" s="7"/>
      <c r="D9" s="7"/>
      <c r="E9" s="7"/>
      <c r="F9" s="7"/>
      <c r="G9" s="8"/>
    </row>
    <row r="10" spans="1:13" s="25" customFormat="1" ht="15" customHeight="1" x14ac:dyDescent="0.25">
      <c r="A10" s="9"/>
      <c r="B10" s="9"/>
      <c r="C10" s="9"/>
      <c r="D10" s="9"/>
      <c r="E10" s="9"/>
      <c r="F10" s="9"/>
      <c r="G10" s="11">
        <v>2013</v>
      </c>
      <c r="H10" s="6"/>
      <c r="I10" s="24" t="s">
        <v>30</v>
      </c>
      <c r="K10" s="11">
        <v>2012</v>
      </c>
      <c r="L10" s="6"/>
      <c r="M10" s="24" t="s">
        <v>30</v>
      </c>
    </row>
    <row r="11" spans="1:13" ht="15" customHeight="1" x14ac:dyDescent="0.25">
      <c r="G11" s="6"/>
      <c r="H11" s="6"/>
      <c r="I11" s="6"/>
    </row>
    <row r="12" spans="1:13" ht="15" customHeight="1" x14ac:dyDescent="0.25">
      <c r="A12" s="7" t="s">
        <v>31</v>
      </c>
      <c r="G12" s="19">
        <v>703474</v>
      </c>
      <c r="H12" s="22"/>
      <c r="I12" s="26">
        <f>+G12/$G$12*100</f>
        <v>100</v>
      </c>
      <c r="K12" s="19">
        <v>746186</v>
      </c>
      <c r="L12" s="22"/>
      <c r="M12" s="26">
        <f>+K12/$K$12*100</f>
        <v>100</v>
      </c>
    </row>
    <row r="13" spans="1:13" ht="15" customHeight="1" x14ac:dyDescent="0.25">
      <c r="G13" s="14"/>
      <c r="H13" s="22"/>
      <c r="I13" s="27"/>
      <c r="K13" s="14"/>
      <c r="L13" s="22"/>
      <c r="M13" s="27"/>
    </row>
    <row r="14" spans="1:13" ht="15" customHeight="1" x14ac:dyDescent="0.25">
      <c r="A14" s="7" t="s">
        <v>32</v>
      </c>
      <c r="G14" s="15">
        <v>450558</v>
      </c>
      <c r="H14" s="22"/>
      <c r="I14" s="28">
        <f>+G14/$G$12*100</f>
        <v>64.047569632992833</v>
      </c>
      <c r="K14" s="15">
        <v>558248</v>
      </c>
      <c r="L14" s="22"/>
      <c r="M14" s="28">
        <f>+K14/$K$12*100</f>
        <v>74.813518345291925</v>
      </c>
    </row>
    <row r="15" spans="1:13" ht="15" customHeight="1" x14ac:dyDescent="0.25">
      <c r="A15" s="7"/>
      <c r="G15" s="29"/>
      <c r="H15" s="30"/>
      <c r="I15" s="31"/>
      <c r="K15" s="29"/>
      <c r="L15" s="30"/>
      <c r="M15" s="31"/>
    </row>
    <row r="16" spans="1:13" ht="15" customHeight="1" x14ac:dyDescent="0.25">
      <c r="C16" s="9" t="s">
        <v>33</v>
      </c>
      <c r="G16" s="32">
        <f>+G12-G14</f>
        <v>252916</v>
      </c>
      <c r="H16" s="30"/>
      <c r="I16" s="33">
        <f>+I12-I14</f>
        <v>35.952430367007167</v>
      </c>
      <c r="K16" s="32">
        <f>+K12-K14</f>
        <v>187938</v>
      </c>
      <c r="L16" s="30"/>
      <c r="M16" s="33">
        <f>+M12-M14</f>
        <v>25.186481654708075</v>
      </c>
    </row>
    <row r="17" spans="1:13" ht="15" customHeight="1" x14ac:dyDescent="0.25">
      <c r="G17" s="29"/>
      <c r="H17" s="30"/>
      <c r="I17" s="31"/>
      <c r="K17" s="29"/>
      <c r="L17" s="30"/>
      <c r="M17" s="31"/>
    </row>
    <row r="18" spans="1:13" ht="15" customHeight="1" x14ac:dyDescent="0.25">
      <c r="A18" s="7" t="s">
        <v>34</v>
      </c>
      <c r="G18" s="34">
        <v>129954</v>
      </c>
      <c r="H18" s="30"/>
      <c r="I18" s="35">
        <f>+'[1]Schedule 1'!I33</f>
        <v>18.5</v>
      </c>
      <c r="K18" s="34">
        <v>130629</v>
      </c>
      <c r="L18" s="30"/>
      <c r="M18" s="35">
        <f>+'[1]Schedule 1'!M33</f>
        <v>17.5</v>
      </c>
    </row>
    <row r="19" spans="1:13" ht="15" customHeight="1" x14ac:dyDescent="0.25">
      <c r="G19" s="29"/>
      <c r="H19" s="30"/>
      <c r="I19" s="31"/>
      <c r="K19" s="29"/>
      <c r="L19" s="30"/>
      <c r="M19" s="31"/>
    </row>
    <row r="20" spans="1:13" ht="15" customHeight="1" x14ac:dyDescent="0.25">
      <c r="C20" s="9" t="s">
        <v>35</v>
      </c>
      <c r="G20" s="34">
        <f>SUM(G16-G18)</f>
        <v>122962</v>
      </c>
      <c r="H20" s="30"/>
      <c r="I20" s="35">
        <f>+I16-I18</f>
        <v>17.452430367007167</v>
      </c>
      <c r="K20" s="34">
        <f>SUM(K16-K18)</f>
        <v>57309</v>
      </c>
      <c r="L20" s="30"/>
      <c r="M20" s="35">
        <f>+M16-M18</f>
        <v>7.686481654708075</v>
      </c>
    </row>
    <row r="21" spans="1:13" ht="15" customHeight="1" x14ac:dyDescent="0.25">
      <c r="G21" s="29"/>
      <c r="H21" s="30"/>
      <c r="I21" s="31"/>
      <c r="K21" s="29"/>
      <c r="L21" s="30"/>
      <c r="M21" s="31"/>
    </row>
    <row r="22" spans="1:13" ht="15" customHeight="1" x14ac:dyDescent="0.25">
      <c r="A22" s="7" t="s">
        <v>36</v>
      </c>
      <c r="G22" s="29"/>
      <c r="H22" s="30"/>
      <c r="I22" s="31"/>
      <c r="K22" s="29"/>
      <c r="L22" s="30"/>
      <c r="M22" s="31"/>
    </row>
    <row r="23" spans="1:13" ht="15" customHeight="1" x14ac:dyDescent="0.25">
      <c r="A23" s="7"/>
      <c r="B23" s="9" t="s">
        <v>37</v>
      </c>
      <c r="G23" s="34">
        <v>16</v>
      </c>
      <c r="H23" s="30"/>
      <c r="I23" s="35">
        <f>+G23/$G$12*100</f>
        <v>2.2744266312614255E-3</v>
      </c>
      <c r="K23" s="34">
        <v>10</v>
      </c>
      <c r="L23" s="30"/>
      <c r="M23" s="35">
        <f>+K23/$K$12*100</f>
        <v>1.3401484348406431E-3</v>
      </c>
    </row>
    <row r="24" spans="1:13" ht="15" customHeight="1" x14ac:dyDescent="0.25">
      <c r="G24" s="32"/>
      <c r="H24" s="30"/>
      <c r="I24" s="33"/>
      <c r="K24" s="32"/>
      <c r="L24" s="30"/>
      <c r="M24" s="33"/>
    </row>
    <row r="25" spans="1:13" ht="15" customHeight="1" x14ac:dyDescent="0.25">
      <c r="G25" s="34">
        <f>SUM(G23:G23)</f>
        <v>16</v>
      </c>
      <c r="H25" s="30"/>
      <c r="I25" s="35">
        <f>SUM(I23:I24)</f>
        <v>2.2744266312614255E-3</v>
      </c>
      <c r="K25" s="34">
        <f>SUM(K23:K23)</f>
        <v>10</v>
      </c>
      <c r="L25" s="30"/>
      <c r="M25" s="35">
        <f>SUM(M23:M24)</f>
        <v>1.3401484348406431E-3</v>
      </c>
    </row>
    <row r="26" spans="1:13" ht="15" customHeight="1" x14ac:dyDescent="0.25">
      <c r="G26" s="32"/>
      <c r="H26" s="30"/>
      <c r="I26" s="33"/>
      <c r="K26" s="32"/>
      <c r="L26" s="30"/>
      <c r="M26" s="33"/>
    </row>
    <row r="27" spans="1:13" ht="15" customHeight="1" x14ac:dyDescent="0.25">
      <c r="G27" s="30"/>
      <c r="H27" s="30"/>
      <c r="I27" s="31"/>
      <c r="K27" s="30"/>
      <c r="L27" s="30"/>
      <c r="M27" s="31"/>
    </row>
    <row r="28" spans="1:13" ht="15" customHeight="1" thickBot="1" x14ac:dyDescent="0.3">
      <c r="C28" s="9" t="s">
        <v>38</v>
      </c>
      <c r="G28" s="36">
        <f>SUM(G20+G25)</f>
        <v>122978</v>
      </c>
      <c r="H28" s="30"/>
      <c r="I28" s="37">
        <f>+I20+I25</f>
        <v>17.454704793638427</v>
      </c>
      <c r="J28" s="38"/>
      <c r="K28" s="36">
        <f>SUM(K20+K25)</f>
        <v>57319</v>
      </c>
      <c r="L28" s="30"/>
      <c r="M28" s="37">
        <f>+M20+M25</f>
        <v>7.6878218031429153</v>
      </c>
    </row>
    <row r="29" spans="1:13" ht="15" customHeight="1" thickTop="1" x14ac:dyDescent="0.25">
      <c r="G29" s="16"/>
      <c r="H29" s="22"/>
      <c r="I29" s="26"/>
    </row>
    <row r="30" spans="1:13" ht="15" customHeight="1" x14ac:dyDescent="0.25">
      <c r="G30" s="22"/>
      <c r="H30" s="22"/>
      <c r="I30" s="26"/>
    </row>
    <row r="31" spans="1:13" ht="15" customHeight="1" x14ac:dyDescent="0.25">
      <c r="G31" s="22"/>
      <c r="H31" s="22"/>
      <c r="I31" s="26"/>
    </row>
    <row r="32" spans="1:13" ht="15" customHeight="1" x14ac:dyDescent="0.25">
      <c r="G32" s="22"/>
      <c r="H32" s="22"/>
      <c r="I32" s="26"/>
    </row>
    <row r="33" spans="7:9" ht="15" customHeight="1" x14ac:dyDescent="0.25">
      <c r="G33" s="22"/>
      <c r="H33" s="22"/>
      <c r="I33" s="26"/>
    </row>
    <row r="34" spans="7:9" ht="15" customHeight="1" x14ac:dyDescent="0.25">
      <c r="G34" s="22"/>
      <c r="H34" s="22"/>
      <c r="I34" s="26"/>
    </row>
    <row r="35" spans="7:9" ht="15" customHeight="1" x14ac:dyDescent="0.25">
      <c r="G35" s="22"/>
      <c r="H35" s="22"/>
      <c r="I35" s="26"/>
    </row>
    <row r="36" spans="7:9" ht="15" customHeight="1" x14ac:dyDescent="0.25">
      <c r="G36" s="22"/>
      <c r="H36" s="22"/>
      <c r="I36" s="26"/>
    </row>
    <row r="37" spans="7:9" ht="15" customHeight="1" x14ac:dyDescent="0.25">
      <c r="G37" s="22"/>
      <c r="H37" s="22"/>
      <c r="I37" s="26"/>
    </row>
    <row r="38" spans="7:9" x14ac:dyDescent="0.25">
      <c r="G38" s="22"/>
      <c r="H38" s="22"/>
      <c r="I38" s="26"/>
    </row>
    <row r="39" spans="7:9" x14ac:dyDescent="0.25">
      <c r="G39" s="22"/>
      <c r="H39" s="22"/>
      <c r="I39" s="26"/>
    </row>
  </sheetData>
  <mergeCells count="4">
    <mergeCell ref="A1:M1"/>
    <mergeCell ref="A3:M3"/>
    <mergeCell ref="A4:M4"/>
    <mergeCell ref="A6:M6"/>
  </mergeCells>
  <pageMargins left="0.9" right="0.7" top="0.75" bottom="0.5" header="0" footer="0.25"/>
  <pageSetup firstPageNumber="4" orientation="portrait" useFirstPageNumber="1" r:id="rId1"/>
  <headerFooter scaleWithDoc="0" alignWithMargins="0">
    <oddFooter>&amp;L &amp;C
     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2B94D70-78C9-45C3-9FE3-BF518440FFE1}"/>
</file>

<file path=customXml/itemProps2.xml><?xml version="1.0" encoding="utf-8"?>
<ds:datastoreItem xmlns:ds="http://schemas.openxmlformats.org/officeDocument/2006/customXml" ds:itemID="{F971E465-F471-4AB2-B06A-F01CB3078773}"/>
</file>

<file path=customXml/itemProps3.xml><?xml version="1.0" encoding="utf-8"?>
<ds:datastoreItem xmlns:ds="http://schemas.openxmlformats.org/officeDocument/2006/customXml" ds:itemID="{4BF1CE43-4B12-4E82-88C3-E12EC6C9D968}"/>
</file>

<file path=customXml/itemProps4.xml><?xml version="1.0" encoding="utf-8"?>
<ds:datastoreItem xmlns:ds="http://schemas.openxmlformats.org/officeDocument/2006/customXml" ds:itemID="{9A8B6E7D-5E89-431B-922C-D069130BF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Revenues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Davis</dc:creator>
  <cp:lastModifiedBy>Jackie Davis</cp:lastModifiedBy>
  <dcterms:created xsi:type="dcterms:W3CDTF">2014-07-07T19:22:20Z</dcterms:created>
  <dcterms:modified xsi:type="dcterms:W3CDTF">2014-07-07T19:29:25Z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