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Bench Requests\ADJ 3.18 and 3.19\"/>
    </mc:Choice>
  </mc:AlternateContent>
  <xr:revisionPtr revIDLastSave="0" documentId="13_ncr:1_{67F9DD04-6609-4EE2-89F0-2EDBB57515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vised 2020.2021.2022" sheetId="5" r:id="rId1"/>
    <sheet name="Filed Forecast" sheetId="2" r:id="rId2"/>
    <sheet name="Forecast-Approved Deprec Rates" sheetId="3" r:id="rId3"/>
    <sheet name="ADFIT" sheetId="4" r:id="rId4"/>
  </sheets>
  <definedNames>
    <definedName name="_xlnm.Print_Area" localSheetId="3">ADFIT!$C$1:$N$10</definedName>
    <definedName name="_xlnm.Print_Area" localSheetId="1">'Filed Forecast'!$A$1:$I$18</definedName>
    <definedName name="_xlnm.Print_Titles" localSheetId="2">'Forecast-Approved Deprec Rates'!$A:$C,'Forecast-Approved Deprec Rates'!$2:$2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22" i="3" l="1"/>
  <c r="J16" i="5" l="1"/>
  <c r="D3" i="3" l="1"/>
  <c r="E3" i="3"/>
  <c r="F3" i="3"/>
  <c r="G3" i="3"/>
  <c r="D4" i="3"/>
  <c r="E4" i="3"/>
  <c r="F4" i="3"/>
  <c r="G4" i="3"/>
  <c r="D5" i="3"/>
  <c r="E5" i="3"/>
  <c r="F5" i="3"/>
  <c r="G5" i="3"/>
  <c r="D6" i="3"/>
  <c r="E6" i="3"/>
  <c r="F6" i="3"/>
  <c r="G6" i="3"/>
  <c r="D7" i="3"/>
  <c r="E7" i="3"/>
  <c r="F7" i="3"/>
  <c r="G7" i="3"/>
  <c r="D8" i="3"/>
  <c r="E8" i="3"/>
  <c r="F8" i="3"/>
  <c r="G8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C2" i="5" l="1"/>
  <c r="B16" i="5"/>
  <c r="K15" i="5" l="1"/>
  <c r="K11" i="5"/>
  <c r="K7" i="5"/>
  <c r="K4" i="5"/>
  <c r="K14" i="5"/>
  <c r="K10" i="5"/>
  <c r="K6" i="5"/>
  <c r="K8" i="5"/>
  <c r="K13" i="5"/>
  <c r="K9" i="5"/>
  <c r="K5" i="5"/>
  <c r="K12" i="5"/>
  <c r="G2" i="5"/>
  <c r="K2" i="5" s="1"/>
  <c r="C13" i="5"/>
  <c r="C9" i="5"/>
  <c r="C5" i="5"/>
  <c r="C15" i="5"/>
  <c r="C11" i="5"/>
  <c r="C7" i="5"/>
  <c r="F8" i="5"/>
  <c r="G8" i="5" s="1"/>
  <c r="F12" i="5"/>
  <c r="G12" i="5" s="1"/>
  <c r="F4" i="5"/>
  <c r="F9" i="5"/>
  <c r="G9" i="5" s="1"/>
  <c r="F10" i="5"/>
  <c r="G10" i="5" s="1"/>
  <c r="F11" i="5"/>
  <c r="G11" i="5" s="1"/>
  <c r="F5" i="5"/>
  <c r="G5" i="5" s="1"/>
  <c r="F13" i="5"/>
  <c r="G13" i="5" s="1"/>
  <c r="F14" i="5"/>
  <c r="G14" i="5" s="1"/>
  <c r="F7" i="5"/>
  <c r="G7" i="5" s="1"/>
  <c r="F6" i="5"/>
  <c r="G6" i="5" s="1"/>
  <c r="F15" i="5"/>
  <c r="G15" i="5" s="1"/>
  <c r="C14" i="5"/>
  <c r="C10" i="5"/>
  <c r="C6" i="5"/>
  <c r="C4" i="5"/>
  <c r="C12" i="5"/>
  <c r="C8" i="5"/>
  <c r="BY96" i="3"/>
  <c r="BY79" i="3"/>
  <c r="BY62" i="3"/>
  <c r="BY45" i="3"/>
  <c r="BY28" i="3"/>
  <c r="K16" i="5" l="1"/>
  <c r="C16" i="5"/>
  <c r="F16" i="5"/>
  <c r="G4" i="5"/>
  <c r="L8" i="4"/>
  <c r="L9" i="4"/>
  <c r="L7" i="4"/>
  <c r="G16" i="5" l="1"/>
  <c r="L10" i="4"/>
  <c r="E10" i="4"/>
  <c r="F10" i="4"/>
  <c r="G10" i="4"/>
  <c r="I3" i="3" l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H15" i="3"/>
  <c r="H14" i="3"/>
  <c r="H13" i="3"/>
  <c r="H12" i="3"/>
  <c r="H11" i="3"/>
  <c r="H10" i="3"/>
  <c r="H8" i="3"/>
  <c r="H7" i="3"/>
  <c r="H6" i="3"/>
  <c r="H5" i="3"/>
  <c r="H4" i="3"/>
  <c r="H3" i="3"/>
  <c r="W87" i="3" l="1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 l="1"/>
  <c r="D23" i="3"/>
  <c r="E40" i="3" s="1"/>
  <c r="D24" i="3"/>
  <c r="E41" i="3" s="1"/>
  <c r="D25" i="3"/>
  <c r="E42" i="3" s="1"/>
  <c r="D26" i="3"/>
  <c r="E43" i="3" s="1"/>
  <c r="D27" i="3"/>
  <c r="E44" i="3" s="1"/>
  <c r="D29" i="3"/>
  <c r="E46" i="3" s="1"/>
  <c r="D30" i="3"/>
  <c r="E47" i="3" s="1"/>
  <c r="D31" i="3"/>
  <c r="E48" i="3" s="1"/>
  <c r="D32" i="3"/>
  <c r="E49" i="3" s="1"/>
  <c r="D33" i="3"/>
  <c r="E50" i="3" s="1"/>
  <c r="D34" i="3"/>
  <c r="E51" i="3" s="1"/>
  <c r="D22" i="3"/>
  <c r="E22" i="3" s="1"/>
  <c r="AB17" i="3" l="1"/>
  <c r="F39" i="3"/>
  <c r="E39" i="3"/>
  <c r="D36" i="3"/>
  <c r="E31" i="3"/>
  <c r="F48" i="3" s="1"/>
  <c r="AF17" i="3"/>
  <c r="T17" i="3"/>
  <c r="E27" i="3"/>
  <c r="F44" i="3" s="1"/>
  <c r="AJ17" i="3"/>
  <c r="X17" i="3"/>
  <c r="E23" i="3"/>
  <c r="F40" i="3" s="1"/>
  <c r="P17" i="3"/>
  <c r="D43" i="3"/>
  <c r="D60" i="3" s="1"/>
  <c r="E34" i="3"/>
  <c r="E30" i="3"/>
  <c r="E26" i="3"/>
  <c r="D50" i="3"/>
  <c r="D67" i="3" s="1"/>
  <c r="D46" i="3"/>
  <c r="D63" i="3" s="1"/>
  <c r="D42" i="3"/>
  <c r="D59" i="3" s="1"/>
  <c r="L17" i="3"/>
  <c r="D51" i="3"/>
  <c r="D68" i="3" s="1"/>
  <c r="D47" i="3"/>
  <c r="D64" i="3" s="1"/>
  <c r="H17" i="3"/>
  <c r="E33" i="3"/>
  <c r="E29" i="3"/>
  <c r="E25" i="3"/>
  <c r="F31" i="3"/>
  <c r="F22" i="3"/>
  <c r="D49" i="3"/>
  <c r="D66" i="3" s="1"/>
  <c r="D41" i="3"/>
  <c r="D58" i="3" s="1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K17" i="3"/>
  <c r="AG17" i="3"/>
  <c r="AC17" i="3"/>
  <c r="Y17" i="3"/>
  <c r="U17" i="3"/>
  <c r="Q17" i="3"/>
  <c r="M17" i="3"/>
  <c r="I17" i="3"/>
  <c r="E53" i="3"/>
  <c r="E32" i="3"/>
  <c r="E24" i="3"/>
  <c r="D39" i="3"/>
  <c r="D48" i="3"/>
  <c r="D65" i="3" s="1"/>
  <c r="D44" i="3"/>
  <c r="D61" i="3" s="1"/>
  <c r="D40" i="3"/>
  <c r="D57" i="3" s="1"/>
  <c r="E17" i="3"/>
  <c r="F17" i="3"/>
  <c r="G17" i="3"/>
  <c r="D17" i="3"/>
  <c r="E58" i="3" l="1"/>
  <c r="D92" i="3"/>
  <c r="E92" i="3" s="1"/>
  <c r="E64" i="3"/>
  <c r="D98" i="3"/>
  <c r="E98" i="3" s="1"/>
  <c r="E63" i="3"/>
  <c r="D97" i="3"/>
  <c r="E97" i="3" s="1"/>
  <c r="E61" i="3"/>
  <c r="D95" i="3"/>
  <c r="E95" i="3" s="1"/>
  <c r="F95" i="3" s="1"/>
  <c r="E65" i="3"/>
  <c r="F65" i="3" s="1"/>
  <c r="D99" i="3"/>
  <c r="E99" i="3" s="1"/>
  <c r="F99" i="3" s="1"/>
  <c r="E59" i="3"/>
  <c r="D93" i="3"/>
  <c r="E93" i="3" s="1"/>
  <c r="E57" i="3"/>
  <c r="D91" i="3"/>
  <c r="E91" i="3" s="1"/>
  <c r="F91" i="3" s="1"/>
  <c r="E66" i="3"/>
  <c r="D100" i="3"/>
  <c r="E100" i="3" s="1"/>
  <c r="E68" i="3"/>
  <c r="D102" i="3"/>
  <c r="E102" i="3" s="1"/>
  <c r="E67" i="3"/>
  <c r="D101" i="3"/>
  <c r="E101" i="3" s="1"/>
  <c r="F101" i="3" s="1"/>
  <c r="E60" i="3"/>
  <c r="D94" i="3"/>
  <c r="E94" i="3" s="1"/>
  <c r="D8" i="4"/>
  <c r="D9" i="4"/>
  <c r="D7" i="4"/>
  <c r="E36" i="3"/>
  <c r="F61" i="3"/>
  <c r="F57" i="3"/>
  <c r="F23" i="3"/>
  <c r="G23" i="3" s="1"/>
  <c r="F27" i="3"/>
  <c r="G27" i="3" s="1"/>
  <c r="D53" i="3"/>
  <c r="D56" i="3"/>
  <c r="D90" i="3" s="1"/>
  <c r="F41" i="3"/>
  <c r="F58" i="3" s="1"/>
  <c r="F24" i="3"/>
  <c r="F50" i="3"/>
  <c r="F33" i="3"/>
  <c r="F51" i="3"/>
  <c r="F68" i="3" s="1"/>
  <c r="F34" i="3"/>
  <c r="G22" i="3"/>
  <c r="G39" i="3"/>
  <c r="F46" i="3"/>
  <c r="F63" i="3" s="1"/>
  <c r="F29" i="3"/>
  <c r="F47" i="3"/>
  <c r="F64" i="3" s="1"/>
  <c r="F30" i="3"/>
  <c r="G48" i="3"/>
  <c r="G65" i="3" s="1"/>
  <c r="G31" i="3"/>
  <c r="F67" i="3"/>
  <c r="F49" i="3"/>
  <c r="F32" i="3"/>
  <c r="F42" i="3"/>
  <c r="F25" i="3"/>
  <c r="F43" i="3"/>
  <c r="F60" i="3" s="1"/>
  <c r="F26" i="3"/>
  <c r="H15" i="2"/>
  <c r="I15" i="2" s="1"/>
  <c r="F93" i="3" l="1"/>
  <c r="F100" i="3"/>
  <c r="F59" i="3"/>
  <c r="I9" i="4"/>
  <c r="J9" i="4"/>
  <c r="H9" i="4"/>
  <c r="F94" i="3"/>
  <c r="F102" i="3"/>
  <c r="G99" i="3"/>
  <c r="F97" i="3"/>
  <c r="F92" i="3"/>
  <c r="F98" i="3"/>
  <c r="I8" i="4"/>
  <c r="H8" i="4"/>
  <c r="F66" i="3"/>
  <c r="G44" i="3"/>
  <c r="G95" i="3" s="1"/>
  <c r="D10" i="4"/>
  <c r="I7" i="4"/>
  <c r="H7" i="4"/>
  <c r="E90" i="3"/>
  <c r="D104" i="3"/>
  <c r="G40" i="3"/>
  <c r="G57" i="3" s="1"/>
  <c r="F36" i="3"/>
  <c r="G26" i="3"/>
  <c r="G43" i="3"/>
  <c r="G60" i="3" s="1"/>
  <c r="G46" i="3"/>
  <c r="G63" i="3" s="1"/>
  <c r="G29" i="3"/>
  <c r="G51" i="3"/>
  <c r="G68" i="3" s="1"/>
  <c r="G34" i="3"/>
  <c r="H31" i="3"/>
  <c r="H48" i="3"/>
  <c r="G33" i="3"/>
  <c r="G50" i="3"/>
  <c r="G67" i="3" s="1"/>
  <c r="G49" i="3"/>
  <c r="G32" i="3"/>
  <c r="G30" i="3"/>
  <c r="G47" i="3"/>
  <c r="G64" i="3" s="1"/>
  <c r="G24" i="3"/>
  <c r="G41" i="3"/>
  <c r="G58" i="3" s="1"/>
  <c r="E56" i="3"/>
  <c r="D70" i="3"/>
  <c r="G42" i="3"/>
  <c r="G25" i="3"/>
  <c r="H22" i="3"/>
  <c r="H39" i="3"/>
  <c r="H27" i="3"/>
  <c r="H44" i="3"/>
  <c r="H23" i="3"/>
  <c r="H40" i="3"/>
  <c r="F53" i="3"/>
  <c r="G59" i="3" l="1"/>
  <c r="G61" i="3"/>
  <c r="G66" i="3"/>
  <c r="I10" i="4"/>
  <c r="G102" i="3"/>
  <c r="J10" i="4"/>
  <c r="G100" i="3"/>
  <c r="G101" i="3"/>
  <c r="G91" i="3"/>
  <c r="H91" i="3" s="1"/>
  <c r="M9" i="4"/>
  <c r="N9" i="4" s="1"/>
  <c r="H95" i="3"/>
  <c r="G36" i="3"/>
  <c r="G92" i="3"/>
  <c r="H10" i="4"/>
  <c r="M7" i="4"/>
  <c r="G98" i="3"/>
  <c r="G97" i="3"/>
  <c r="G94" i="3"/>
  <c r="M8" i="4"/>
  <c r="N8" i="4" s="1"/>
  <c r="G93" i="3"/>
  <c r="F90" i="3"/>
  <c r="E104" i="3"/>
  <c r="H57" i="3"/>
  <c r="H65" i="3"/>
  <c r="H99" i="3"/>
  <c r="H61" i="3"/>
  <c r="G53" i="3"/>
  <c r="I23" i="3"/>
  <c r="I40" i="3"/>
  <c r="H49" i="3"/>
  <c r="H32" i="3"/>
  <c r="H29" i="3"/>
  <c r="H46" i="3"/>
  <c r="H26" i="3"/>
  <c r="H43" i="3"/>
  <c r="H25" i="3"/>
  <c r="H42" i="3"/>
  <c r="I31" i="3"/>
  <c r="I48" i="3"/>
  <c r="F56" i="3"/>
  <c r="E70" i="3"/>
  <c r="H51" i="3"/>
  <c r="H34" i="3"/>
  <c r="I39" i="3"/>
  <c r="I22" i="3"/>
  <c r="H24" i="3"/>
  <c r="H41" i="3"/>
  <c r="I27" i="3"/>
  <c r="I44" i="3"/>
  <c r="H30" i="3"/>
  <c r="H47" i="3"/>
  <c r="H33" i="3"/>
  <c r="H50" i="3"/>
  <c r="J13" i="2"/>
  <c r="K13" i="2"/>
  <c r="H13" i="2"/>
  <c r="H17" i="2" s="1"/>
  <c r="H7" i="2"/>
  <c r="I7" i="2"/>
  <c r="J7" i="2"/>
  <c r="K7" i="2"/>
  <c r="G7" i="2"/>
  <c r="I13" i="2"/>
  <c r="I17" i="2" s="1"/>
  <c r="I95" i="3" l="1"/>
  <c r="M10" i="4"/>
  <c r="N7" i="4"/>
  <c r="N10" i="4" s="1"/>
  <c r="I99" i="3"/>
  <c r="I57" i="3"/>
  <c r="G90" i="3"/>
  <c r="F104" i="3"/>
  <c r="I91" i="3"/>
  <c r="H67" i="3"/>
  <c r="H101" i="3"/>
  <c r="H63" i="3"/>
  <c r="H97" i="3"/>
  <c r="H68" i="3"/>
  <c r="H102" i="3"/>
  <c r="H66" i="3"/>
  <c r="H100" i="3"/>
  <c r="I61" i="3"/>
  <c r="H59" i="3"/>
  <c r="H93" i="3"/>
  <c r="H64" i="3"/>
  <c r="H98" i="3"/>
  <c r="H58" i="3"/>
  <c r="H92" i="3"/>
  <c r="I65" i="3"/>
  <c r="H60" i="3"/>
  <c r="H94" i="3"/>
  <c r="H36" i="3"/>
  <c r="I34" i="3"/>
  <c r="I51" i="3"/>
  <c r="I68" i="3" s="1"/>
  <c r="I25" i="3"/>
  <c r="I42" i="3"/>
  <c r="I29" i="3"/>
  <c r="I46" i="3"/>
  <c r="G56" i="3"/>
  <c r="F70" i="3"/>
  <c r="J27" i="3"/>
  <c r="J44" i="3"/>
  <c r="J61" i="3" s="1"/>
  <c r="I47" i="3"/>
  <c r="I30" i="3"/>
  <c r="I24" i="3"/>
  <c r="I41" i="3"/>
  <c r="J31" i="3"/>
  <c r="J48" i="3"/>
  <c r="I32" i="3"/>
  <c r="I49" i="3"/>
  <c r="J23" i="3"/>
  <c r="J40" i="3"/>
  <c r="I33" i="3"/>
  <c r="I50" i="3"/>
  <c r="I67" i="3" s="1"/>
  <c r="H53" i="3"/>
  <c r="J22" i="3"/>
  <c r="J39" i="3"/>
  <c r="I43" i="3"/>
  <c r="I60" i="3" s="1"/>
  <c r="I26" i="3"/>
  <c r="G13" i="2"/>
  <c r="G17" i="2" s="1"/>
  <c r="L13" i="2"/>
  <c r="L7" i="2"/>
  <c r="J57" i="3" l="1"/>
  <c r="J65" i="3"/>
  <c r="I64" i="3"/>
  <c r="I102" i="3"/>
  <c r="I59" i="3"/>
  <c r="I97" i="3"/>
  <c r="G104" i="3"/>
  <c r="H90" i="3"/>
  <c r="I94" i="3"/>
  <c r="I92" i="3"/>
  <c r="I93" i="3"/>
  <c r="J91" i="3"/>
  <c r="I66" i="3"/>
  <c r="I58" i="3"/>
  <c r="I63" i="3"/>
  <c r="I98" i="3"/>
  <c r="I101" i="3"/>
  <c r="I100" i="3"/>
  <c r="J99" i="3"/>
  <c r="J95" i="3"/>
  <c r="I36" i="3"/>
  <c r="J33" i="3"/>
  <c r="J50" i="3"/>
  <c r="J67" i="3" s="1"/>
  <c r="J24" i="3"/>
  <c r="J41" i="3"/>
  <c r="K44" i="3"/>
  <c r="K61" i="3" s="1"/>
  <c r="K27" i="3"/>
  <c r="J25" i="3"/>
  <c r="J42" i="3"/>
  <c r="J59" i="3" s="1"/>
  <c r="I53" i="3"/>
  <c r="J30" i="3"/>
  <c r="J47" i="3"/>
  <c r="J64" i="3" s="1"/>
  <c r="K22" i="3"/>
  <c r="K39" i="3"/>
  <c r="J32" i="3"/>
  <c r="J49" i="3"/>
  <c r="J26" i="3"/>
  <c r="J43" i="3"/>
  <c r="J60" i="3" s="1"/>
  <c r="K40" i="3"/>
  <c r="K57" i="3" s="1"/>
  <c r="K23" i="3"/>
  <c r="K48" i="3"/>
  <c r="K31" i="3"/>
  <c r="H56" i="3"/>
  <c r="G70" i="3"/>
  <c r="J29" i="3"/>
  <c r="J46" i="3"/>
  <c r="J34" i="3"/>
  <c r="J51" i="3"/>
  <c r="J68" i="3" s="1"/>
  <c r="K65" i="3" l="1"/>
  <c r="J92" i="3"/>
  <c r="J93" i="3"/>
  <c r="J63" i="3"/>
  <c r="J97" i="3"/>
  <c r="J101" i="3"/>
  <c r="J66" i="3"/>
  <c r="K95" i="3"/>
  <c r="K99" i="3"/>
  <c r="H104" i="3"/>
  <c r="I90" i="3"/>
  <c r="J90" i="3" s="1"/>
  <c r="K90" i="3" s="1"/>
  <c r="K91" i="3"/>
  <c r="J98" i="3"/>
  <c r="J100" i="3"/>
  <c r="J102" i="3"/>
  <c r="J94" i="3"/>
  <c r="J36" i="3"/>
  <c r="J53" i="3"/>
  <c r="K29" i="3"/>
  <c r="K46" i="3"/>
  <c r="K63" i="3" s="1"/>
  <c r="K26" i="3"/>
  <c r="K43" i="3"/>
  <c r="K60" i="3" s="1"/>
  <c r="L22" i="3"/>
  <c r="L39" i="3"/>
  <c r="K30" i="3"/>
  <c r="K47" i="3"/>
  <c r="K64" i="3" s="1"/>
  <c r="K42" i="3"/>
  <c r="K59" i="3" s="1"/>
  <c r="K25" i="3"/>
  <c r="K24" i="3"/>
  <c r="K41" i="3"/>
  <c r="K92" i="3" s="1"/>
  <c r="L23" i="3"/>
  <c r="L40" i="3"/>
  <c r="L57" i="3" s="1"/>
  <c r="L27" i="3"/>
  <c r="L44" i="3"/>
  <c r="L61" i="3" s="1"/>
  <c r="J58" i="3"/>
  <c r="L31" i="3"/>
  <c r="L48" i="3"/>
  <c r="L65" i="3" s="1"/>
  <c r="K34" i="3"/>
  <c r="K51" i="3"/>
  <c r="K68" i="3" s="1"/>
  <c r="I56" i="3"/>
  <c r="H70" i="3"/>
  <c r="K32" i="3"/>
  <c r="K49" i="3"/>
  <c r="K33" i="3"/>
  <c r="K50" i="3"/>
  <c r="K67" i="3" s="1"/>
  <c r="K100" i="3" l="1"/>
  <c r="I104" i="3"/>
  <c r="K66" i="3"/>
  <c r="L95" i="3"/>
  <c r="J104" i="3"/>
  <c r="L90" i="3"/>
  <c r="K97" i="3"/>
  <c r="K93" i="3"/>
  <c r="K101" i="3"/>
  <c r="K58" i="3"/>
  <c r="K94" i="3"/>
  <c r="K98" i="3"/>
  <c r="K102" i="3"/>
  <c r="L99" i="3"/>
  <c r="L91" i="3"/>
  <c r="K36" i="3"/>
  <c r="K53" i="3"/>
  <c r="L33" i="3"/>
  <c r="L50" i="3"/>
  <c r="L67" i="3" s="1"/>
  <c r="M23" i="3"/>
  <c r="M40" i="3"/>
  <c r="M57" i="3" s="1"/>
  <c r="L25" i="3"/>
  <c r="L42" i="3"/>
  <c r="L59" i="3" s="1"/>
  <c r="M31" i="3"/>
  <c r="M48" i="3"/>
  <c r="M65" i="3" s="1"/>
  <c r="M39" i="3"/>
  <c r="M22" i="3"/>
  <c r="L29" i="3"/>
  <c r="L46" i="3"/>
  <c r="L63" i="3" s="1"/>
  <c r="J56" i="3"/>
  <c r="I70" i="3"/>
  <c r="L32" i="3"/>
  <c r="L49" i="3"/>
  <c r="M27" i="3"/>
  <c r="M44" i="3"/>
  <c r="M61" i="3" s="1"/>
  <c r="L34" i="3"/>
  <c r="L51" i="3"/>
  <c r="L68" i="3" s="1"/>
  <c r="L24" i="3"/>
  <c r="L41" i="3"/>
  <c r="L30" i="3"/>
  <c r="L47" i="3"/>
  <c r="L64" i="3" s="1"/>
  <c r="L26" i="3"/>
  <c r="L43" i="3"/>
  <c r="L60" i="3" s="1"/>
  <c r="L66" i="3" l="1"/>
  <c r="L93" i="3"/>
  <c r="M90" i="3"/>
  <c r="L97" i="3"/>
  <c r="M91" i="3"/>
  <c r="L98" i="3"/>
  <c r="M99" i="3"/>
  <c r="L94" i="3"/>
  <c r="L101" i="3"/>
  <c r="K104" i="3"/>
  <c r="L58" i="3"/>
  <c r="L102" i="3"/>
  <c r="M95" i="3"/>
  <c r="L100" i="3"/>
  <c r="L92" i="3"/>
  <c r="L36" i="3"/>
  <c r="M26" i="3"/>
  <c r="M43" i="3"/>
  <c r="M60" i="3" s="1"/>
  <c r="N22" i="3"/>
  <c r="N39" i="3"/>
  <c r="N31" i="3"/>
  <c r="N48" i="3"/>
  <c r="N65" i="3" s="1"/>
  <c r="N23" i="3"/>
  <c r="N40" i="3"/>
  <c r="N57" i="3" s="1"/>
  <c r="M29" i="3"/>
  <c r="M46" i="3"/>
  <c r="M63" i="3" s="1"/>
  <c r="M24" i="3"/>
  <c r="M41" i="3"/>
  <c r="L53" i="3"/>
  <c r="M47" i="3"/>
  <c r="M98" i="3" s="1"/>
  <c r="M30" i="3"/>
  <c r="M34" i="3"/>
  <c r="M51" i="3"/>
  <c r="M68" i="3" s="1"/>
  <c r="M32" i="3"/>
  <c r="M49" i="3"/>
  <c r="M66" i="3" s="1"/>
  <c r="K56" i="3"/>
  <c r="J70" i="3"/>
  <c r="N27" i="3"/>
  <c r="N44" i="3"/>
  <c r="N61" i="3" s="1"/>
  <c r="M25" i="3"/>
  <c r="M42" i="3"/>
  <c r="M59" i="3" s="1"/>
  <c r="M33" i="3"/>
  <c r="M50" i="3"/>
  <c r="M67" i="3" s="1"/>
  <c r="N90" i="3" l="1"/>
  <c r="N95" i="3"/>
  <c r="M94" i="3"/>
  <c r="M102" i="3"/>
  <c r="N99" i="3"/>
  <c r="M92" i="3"/>
  <c r="L104" i="3"/>
  <c r="M97" i="3"/>
  <c r="M58" i="3"/>
  <c r="M93" i="3"/>
  <c r="M64" i="3"/>
  <c r="M100" i="3"/>
  <c r="N91" i="3"/>
  <c r="M101" i="3"/>
  <c r="M36" i="3"/>
  <c r="M53" i="3"/>
  <c r="O31" i="3"/>
  <c r="O48" i="3"/>
  <c r="O65" i="3" s="1"/>
  <c r="N25" i="3"/>
  <c r="N42" i="3"/>
  <c r="N59" i="3" s="1"/>
  <c r="N29" i="3"/>
  <c r="N46" i="3"/>
  <c r="N63" i="3" s="1"/>
  <c r="L56" i="3"/>
  <c r="K70" i="3"/>
  <c r="N30" i="3"/>
  <c r="N47" i="3"/>
  <c r="N24" i="3"/>
  <c r="N41" i="3"/>
  <c r="O23" i="3"/>
  <c r="O40" i="3"/>
  <c r="O57" i="3" s="1"/>
  <c r="O22" i="3"/>
  <c r="O39" i="3"/>
  <c r="N26" i="3"/>
  <c r="N43" i="3"/>
  <c r="N60" i="3" s="1"/>
  <c r="N34" i="3"/>
  <c r="N51" i="3"/>
  <c r="N68" i="3" s="1"/>
  <c r="N33" i="3"/>
  <c r="N50" i="3"/>
  <c r="N67" i="3" s="1"/>
  <c r="O44" i="3"/>
  <c r="O61" i="3" s="1"/>
  <c r="O27" i="3"/>
  <c r="N32" i="3"/>
  <c r="N49" i="3"/>
  <c r="N66" i="3" s="1"/>
  <c r="O90" i="3" l="1"/>
  <c r="N100" i="3"/>
  <c r="N64" i="3"/>
  <c r="N101" i="3"/>
  <c r="N93" i="3"/>
  <c r="N92" i="3"/>
  <c r="M104" i="3"/>
  <c r="N58" i="3"/>
  <c r="O95" i="3"/>
  <c r="O99" i="3"/>
  <c r="N94" i="3"/>
  <c r="O91" i="3"/>
  <c r="N97" i="3"/>
  <c r="N102" i="3"/>
  <c r="N98" i="3"/>
  <c r="N36" i="3"/>
  <c r="O33" i="3"/>
  <c r="O50" i="3"/>
  <c r="O67" i="3" s="1"/>
  <c r="O42" i="3"/>
  <c r="O59" i="3" s="1"/>
  <c r="O25" i="3"/>
  <c r="P27" i="3"/>
  <c r="P44" i="3"/>
  <c r="P61" i="3" s="1"/>
  <c r="O24" i="3"/>
  <c r="O41" i="3"/>
  <c r="M56" i="3"/>
  <c r="L70" i="3"/>
  <c r="O29" i="3"/>
  <c r="O46" i="3"/>
  <c r="O63" i="3" s="1"/>
  <c r="O34" i="3"/>
  <c r="O51" i="3"/>
  <c r="O68" i="3" s="1"/>
  <c r="P23" i="3"/>
  <c r="P40" i="3"/>
  <c r="P57" i="3" s="1"/>
  <c r="N53" i="3"/>
  <c r="P31" i="3"/>
  <c r="P48" i="3"/>
  <c r="P65" i="3" s="1"/>
  <c r="O32" i="3"/>
  <c r="O49" i="3"/>
  <c r="O66" i="3" s="1"/>
  <c r="P22" i="3"/>
  <c r="P39" i="3"/>
  <c r="P90" i="3" s="1"/>
  <c r="O26" i="3"/>
  <c r="O43" i="3"/>
  <c r="O60" i="3" s="1"/>
  <c r="O30" i="3"/>
  <c r="O47" i="3"/>
  <c r="O64" i="3" s="1"/>
  <c r="O101" i="3" l="1"/>
  <c r="O94" i="3"/>
  <c r="O58" i="3"/>
  <c r="O100" i="3"/>
  <c r="O98" i="3"/>
  <c r="O102" i="3"/>
  <c r="P95" i="3"/>
  <c r="P91" i="3"/>
  <c r="O92" i="3"/>
  <c r="O97" i="3"/>
  <c r="O93" i="3"/>
  <c r="N104" i="3"/>
  <c r="P99" i="3"/>
  <c r="O36" i="3"/>
  <c r="O53" i="3"/>
  <c r="P34" i="3"/>
  <c r="P51" i="3"/>
  <c r="P68" i="3" s="1"/>
  <c r="N56" i="3"/>
  <c r="M70" i="3"/>
  <c r="Q27" i="3"/>
  <c r="Q44" i="3"/>
  <c r="Q61" i="3" s="1"/>
  <c r="P25" i="3"/>
  <c r="P42" i="3"/>
  <c r="P59" i="3" s="1"/>
  <c r="P32" i="3"/>
  <c r="P49" i="3"/>
  <c r="P66" i="3" s="1"/>
  <c r="P33" i="3"/>
  <c r="P50" i="3"/>
  <c r="P67" i="3" s="1"/>
  <c r="Q39" i="3"/>
  <c r="Q90" i="3" s="1"/>
  <c r="Q22" i="3"/>
  <c r="Q23" i="3"/>
  <c r="Q40" i="3"/>
  <c r="Q57" i="3" s="1"/>
  <c r="P24" i="3"/>
  <c r="P41" i="3"/>
  <c r="P26" i="3"/>
  <c r="P43" i="3"/>
  <c r="P60" i="3" s="1"/>
  <c r="P30" i="3"/>
  <c r="P47" i="3"/>
  <c r="P64" i="3" s="1"/>
  <c r="Q31" i="3"/>
  <c r="Q48" i="3"/>
  <c r="Q65" i="3" s="1"/>
  <c r="P29" i="3"/>
  <c r="P46" i="3"/>
  <c r="P63" i="3" s="1"/>
  <c r="P102" i="3" l="1"/>
  <c r="P58" i="3"/>
  <c r="Q91" i="3"/>
  <c r="P93" i="3"/>
  <c r="Q99" i="3"/>
  <c r="P92" i="3"/>
  <c r="Q95" i="3"/>
  <c r="P97" i="3"/>
  <c r="P98" i="3"/>
  <c r="P100" i="3"/>
  <c r="P101" i="3"/>
  <c r="O104" i="3"/>
  <c r="P94" i="3"/>
  <c r="P36" i="3"/>
  <c r="Q47" i="3"/>
  <c r="Q64" i="3" s="1"/>
  <c r="Q30" i="3"/>
  <c r="P53" i="3"/>
  <c r="O56" i="3"/>
  <c r="N70" i="3"/>
  <c r="Q24" i="3"/>
  <c r="Q41" i="3"/>
  <c r="Q25" i="3"/>
  <c r="Q42" i="3"/>
  <c r="Q59" i="3" s="1"/>
  <c r="Q26" i="3"/>
  <c r="Q43" i="3"/>
  <c r="Q60" i="3" s="1"/>
  <c r="Q32" i="3"/>
  <c r="Q49" i="3"/>
  <c r="Q66" i="3" s="1"/>
  <c r="Q29" i="3"/>
  <c r="Q46" i="3"/>
  <c r="Q63" i="3" s="1"/>
  <c r="R22" i="3"/>
  <c r="R39" i="3"/>
  <c r="R90" i="3" s="1"/>
  <c r="R31" i="3"/>
  <c r="R48" i="3"/>
  <c r="R65" i="3" s="1"/>
  <c r="R23" i="3"/>
  <c r="R40" i="3"/>
  <c r="R57" i="3" s="1"/>
  <c r="Q33" i="3"/>
  <c r="Q50" i="3"/>
  <c r="Q67" i="3" s="1"/>
  <c r="R27" i="3"/>
  <c r="R44" i="3"/>
  <c r="R61" i="3" s="1"/>
  <c r="Q34" i="3"/>
  <c r="Q51" i="3"/>
  <c r="Q68" i="3" s="1"/>
  <c r="Q58" i="3" l="1"/>
  <c r="Q92" i="3"/>
  <c r="Q98" i="3"/>
  <c r="R91" i="3"/>
  <c r="Q93" i="3"/>
  <c r="Q94" i="3"/>
  <c r="Q102" i="3"/>
  <c r="P104" i="3"/>
  <c r="R95" i="3"/>
  <c r="Q97" i="3"/>
  <c r="Q101" i="3"/>
  <c r="Q100" i="3"/>
  <c r="R99" i="3"/>
  <c r="Q36" i="3"/>
  <c r="Q53" i="3"/>
  <c r="R26" i="3"/>
  <c r="R43" i="3"/>
  <c r="R60" i="3" s="1"/>
  <c r="R29" i="3"/>
  <c r="R46" i="3"/>
  <c r="R63" i="3" s="1"/>
  <c r="P56" i="3"/>
  <c r="O70" i="3"/>
  <c r="R30" i="3"/>
  <c r="R47" i="3"/>
  <c r="R64" i="3" s="1"/>
  <c r="S44" i="3"/>
  <c r="S61" i="3" s="1"/>
  <c r="S27" i="3"/>
  <c r="S22" i="3"/>
  <c r="S39" i="3"/>
  <c r="S90" i="3" s="1"/>
  <c r="R25" i="3"/>
  <c r="R42" i="3"/>
  <c r="R59" i="3" s="1"/>
  <c r="R24" i="3"/>
  <c r="R41" i="3"/>
  <c r="S23" i="3"/>
  <c r="S40" i="3"/>
  <c r="S57" i="3" s="1"/>
  <c r="R32" i="3"/>
  <c r="R49" i="3"/>
  <c r="R66" i="3" s="1"/>
  <c r="R34" i="3"/>
  <c r="R51" i="3"/>
  <c r="R68" i="3" s="1"/>
  <c r="R33" i="3"/>
  <c r="R50" i="3"/>
  <c r="R67" i="3" s="1"/>
  <c r="S31" i="3"/>
  <c r="S48" i="3"/>
  <c r="S65" i="3" s="1"/>
  <c r="R92" i="3" l="1"/>
  <c r="R98" i="3"/>
  <c r="R97" i="3"/>
  <c r="Q104" i="3"/>
  <c r="R100" i="3"/>
  <c r="S91" i="3"/>
  <c r="R93" i="3"/>
  <c r="S99" i="3"/>
  <c r="R102" i="3"/>
  <c r="R101" i="3"/>
  <c r="S95" i="3"/>
  <c r="R94" i="3"/>
  <c r="R36" i="3"/>
  <c r="R53" i="3"/>
  <c r="S34" i="3"/>
  <c r="S51" i="3"/>
  <c r="S68" i="3" s="1"/>
  <c r="T31" i="3"/>
  <c r="T48" i="3"/>
  <c r="T65" i="3" s="1"/>
  <c r="T23" i="3"/>
  <c r="T40" i="3"/>
  <c r="T57" i="3" s="1"/>
  <c r="T22" i="3"/>
  <c r="T39" i="3"/>
  <c r="T90" i="3" s="1"/>
  <c r="T27" i="3"/>
  <c r="T44" i="3"/>
  <c r="T61" i="3" s="1"/>
  <c r="S26" i="3"/>
  <c r="S43" i="3"/>
  <c r="S60" i="3" s="1"/>
  <c r="S30" i="3"/>
  <c r="S47" i="3"/>
  <c r="S64" i="3" s="1"/>
  <c r="S29" i="3"/>
  <c r="S46" i="3"/>
  <c r="S63" i="3" s="1"/>
  <c r="S33" i="3"/>
  <c r="S50" i="3"/>
  <c r="S67" i="3" s="1"/>
  <c r="S32" i="3"/>
  <c r="S49" i="3"/>
  <c r="S66" i="3" s="1"/>
  <c r="R58" i="3"/>
  <c r="S24" i="3"/>
  <c r="S41" i="3"/>
  <c r="S25" i="3"/>
  <c r="S42" i="3"/>
  <c r="S59" i="3" s="1"/>
  <c r="Q56" i="3"/>
  <c r="P70" i="3"/>
  <c r="S92" i="3" l="1"/>
  <c r="S102" i="3"/>
  <c r="S94" i="3"/>
  <c r="T99" i="3"/>
  <c r="S93" i="3"/>
  <c r="T95" i="3"/>
  <c r="S98" i="3"/>
  <c r="T91" i="3"/>
  <c r="R104" i="3"/>
  <c r="S101" i="3"/>
  <c r="S97" i="3"/>
  <c r="S100" i="3"/>
  <c r="S36" i="3"/>
  <c r="S58" i="3"/>
  <c r="S53" i="3"/>
  <c r="T32" i="3"/>
  <c r="T49" i="3"/>
  <c r="T66" i="3" s="1"/>
  <c r="T34" i="3"/>
  <c r="T51" i="3"/>
  <c r="T68" i="3" s="1"/>
  <c r="T24" i="3"/>
  <c r="T41" i="3"/>
  <c r="T92" i="3" s="1"/>
  <c r="T29" i="3"/>
  <c r="T46" i="3"/>
  <c r="T63" i="3" s="1"/>
  <c r="U23" i="3"/>
  <c r="U40" i="3"/>
  <c r="U57" i="3" s="1"/>
  <c r="T25" i="3"/>
  <c r="T42" i="3"/>
  <c r="T59" i="3" s="1"/>
  <c r="R56" i="3"/>
  <c r="Q70" i="3"/>
  <c r="U27" i="3"/>
  <c r="U44" i="3"/>
  <c r="U61" i="3" s="1"/>
  <c r="T33" i="3"/>
  <c r="T50" i="3"/>
  <c r="T67" i="3" s="1"/>
  <c r="T26" i="3"/>
  <c r="T43" i="3"/>
  <c r="T60" i="3" s="1"/>
  <c r="U22" i="3"/>
  <c r="U39" i="3"/>
  <c r="U90" i="3" s="1"/>
  <c r="T30" i="3"/>
  <c r="T47" i="3"/>
  <c r="T64" i="3" s="1"/>
  <c r="U31" i="3"/>
  <c r="U48" i="3"/>
  <c r="U65" i="3" s="1"/>
  <c r="T94" i="3" l="1"/>
  <c r="T98" i="3"/>
  <c r="U99" i="3"/>
  <c r="U95" i="3"/>
  <c r="U91" i="3"/>
  <c r="T100" i="3"/>
  <c r="T97" i="3"/>
  <c r="T102" i="3"/>
  <c r="T101" i="3"/>
  <c r="S104" i="3"/>
  <c r="T93" i="3"/>
  <c r="T36" i="3"/>
  <c r="T58" i="3"/>
  <c r="V31" i="3"/>
  <c r="V48" i="3"/>
  <c r="V65" i="3" s="1"/>
  <c r="V23" i="3"/>
  <c r="V40" i="3"/>
  <c r="V57" i="3" s="1"/>
  <c r="U34" i="3"/>
  <c r="U51" i="3"/>
  <c r="U68" i="3" s="1"/>
  <c r="V22" i="3"/>
  <c r="V39" i="3"/>
  <c r="V90" i="3" s="1"/>
  <c r="T53" i="3"/>
  <c r="S56" i="3"/>
  <c r="R70" i="3"/>
  <c r="U33" i="3"/>
  <c r="U50" i="3"/>
  <c r="U67" i="3" s="1"/>
  <c r="U30" i="3"/>
  <c r="U47" i="3"/>
  <c r="U64" i="3" s="1"/>
  <c r="V27" i="3"/>
  <c r="V44" i="3"/>
  <c r="V61" i="3" s="1"/>
  <c r="U25" i="3"/>
  <c r="U42" i="3"/>
  <c r="U59" i="3" s="1"/>
  <c r="U29" i="3"/>
  <c r="U46" i="3"/>
  <c r="U63" i="3" s="1"/>
  <c r="U24" i="3"/>
  <c r="U41" i="3"/>
  <c r="U92" i="3" s="1"/>
  <c r="U26" i="3"/>
  <c r="U43" i="3"/>
  <c r="U60" i="3" s="1"/>
  <c r="U32" i="3"/>
  <c r="U49" i="3"/>
  <c r="U66" i="3" s="1"/>
  <c r="U97" i="3" l="1"/>
  <c r="U102" i="3"/>
  <c r="V95" i="3"/>
  <c r="U36" i="3"/>
  <c r="U93" i="3"/>
  <c r="U98" i="3"/>
  <c r="U100" i="3"/>
  <c r="U94" i="3"/>
  <c r="U101" i="3"/>
  <c r="V91" i="3"/>
  <c r="V99" i="3"/>
  <c r="T104" i="3"/>
  <c r="U53" i="3"/>
  <c r="V34" i="3"/>
  <c r="V51" i="3"/>
  <c r="V68" i="3" s="1"/>
  <c r="V29" i="3"/>
  <c r="V46" i="3"/>
  <c r="V63" i="3" s="1"/>
  <c r="U58" i="3"/>
  <c r="W31" i="3"/>
  <c r="W48" i="3"/>
  <c r="W65" i="3" s="1"/>
  <c r="V33" i="3"/>
  <c r="V50" i="3"/>
  <c r="V67" i="3" s="1"/>
  <c r="W22" i="3"/>
  <c r="W39" i="3"/>
  <c r="W90" i="3" s="1"/>
  <c r="W23" i="3"/>
  <c r="W40" i="3"/>
  <c r="W57" i="3" s="1"/>
  <c r="V26" i="3"/>
  <c r="V43" i="3"/>
  <c r="V60" i="3" s="1"/>
  <c r="W27" i="3"/>
  <c r="W44" i="3"/>
  <c r="W61" i="3" s="1"/>
  <c r="T56" i="3"/>
  <c r="S70" i="3"/>
  <c r="V32" i="3"/>
  <c r="V49" i="3"/>
  <c r="V66" i="3" s="1"/>
  <c r="V24" i="3"/>
  <c r="V41" i="3"/>
  <c r="V92" i="3" s="1"/>
  <c r="V25" i="3"/>
  <c r="V42" i="3"/>
  <c r="V59" i="3" s="1"/>
  <c r="V30" i="3"/>
  <c r="V47" i="3"/>
  <c r="V64" i="3" s="1"/>
  <c r="V102" i="3" l="1"/>
  <c r="V98" i="3"/>
  <c r="V101" i="3"/>
  <c r="W95" i="3"/>
  <c r="V97" i="3"/>
  <c r="W99" i="3"/>
  <c r="V94" i="3"/>
  <c r="V93" i="3"/>
  <c r="U104" i="3"/>
  <c r="W91" i="3"/>
  <c r="V100" i="3"/>
  <c r="V36" i="3"/>
  <c r="V58" i="3"/>
  <c r="W24" i="3"/>
  <c r="W41" i="3"/>
  <c r="X23" i="3"/>
  <c r="X40" i="3"/>
  <c r="W29" i="3"/>
  <c r="W46" i="3"/>
  <c r="W63" i="3" s="1"/>
  <c r="U56" i="3"/>
  <c r="T70" i="3"/>
  <c r="W33" i="3"/>
  <c r="W50" i="3"/>
  <c r="W67" i="3" s="1"/>
  <c r="W25" i="3"/>
  <c r="W42" i="3"/>
  <c r="X27" i="3"/>
  <c r="X44" i="3"/>
  <c r="X22" i="3"/>
  <c r="X39" i="3"/>
  <c r="V53" i="3"/>
  <c r="W34" i="3"/>
  <c r="W51" i="3"/>
  <c r="W68" i="3" s="1"/>
  <c r="W30" i="3"/>
  <c r="W47" i="3"/>
  <c r="W64" i="3" s="1"/>
  <c r="W26" i="3"/>
  <c r="W43" i="3"/>
  <c r="W60" i="3" s="1"/>
  <c r="X31" i="3"/>
  <c r="X48" i="3"/>
  <c r="W32" i="3"/>
  <c r="W49" i="3"/>
  <c r="W66" i="3" s="1"/>
  <c r="W58" i="3" l="1"/>
  <c r="V104" i="3"/>
  <c r="W101" i="3"/>
  <c r="W102" i="3"/>
  <c r="X61" i="3"/>
  <c r="W100" i="3"/>
  <c r="W94" i="3"/>
  <c r="W97" i="3"/>
  <c r="X65" i="3"/>
  <c r="X57" i="3"/>
  <c r="W93" i="3"/>
  <c r="W98" i="3"/>
  <c r="W92" i="3"/>
  <c r="W36" i="3"/>
  <c r="W53" i="3"/>
  <c r="Y27" i="3"/>
  <c r="Y44" i="3"/>
  <c r="V56" i="3"/>
  <c r="U70" i="3"/>
  <c r="Y31" i="3"/>
  <c r="Y48" i="3"/>
  <c r="X30" i="3"/>
  <c r="X47" i="3"/>
  <c r="W59" i="3"/>
  <c r="X29" i="3"/>
  <c r="X46" i="3"/>
  <c r="Y22" i="3"/>
  <c r="Y39" i="3"/>
  <c r="X33" i="3"/>
  <c r="X50" i="3"/>
  <c r="Y23" i="3"/>
  <c r="Y40" i="3"/>
  <c r="X24" i="3"/>
  <c r="X41" i="3"/>
  <c r="X32" i="3"/>
  <c r="X49" i="3"/>
  <c r="X25" i="3"/>
  <c r="X42" i="3"/>
  <c r="X26" i="3"/>
  <c r="X43" i="3"/>
  <c r="X34" i="3"/>
  <c r="X51" i="3"/>
  <c r="Y57" i="3" l="1"/>
  <c r="X68" i="3"/>
  <c r="X58" i="3"/>
  <c r="X64" i="3"/>
  <c r="X67" i="3"/>
  <c r="X60" i="3"/>
  <c r="X66" i="3"/>
  <c r="X63" i="3"/>
  <c r="Y65" i="3"/>
  <c r="Y61" i="3"/>
  <c r="W104" i="3"/>
  <c r="X36" i="3"/>
  <c r="X59" i="3"/>
  <c r="X53" i="3"/>
  <c r="Y34" i="3"/>
  <c r="Y51" i="3"/>
  <c r="Z22" i="3"/>
  <c r="Z39" i="3"/>
  <c r="Z27" i="3"/>
  <c r="Z44" i="3"/>
  <c r="Y32" i="3"/>
  <c r="Y49" i="3"/>
  <c r="Y33" i="3"/>
  <c r="Y50" i="3"/>
  <c r="Y29" i="3"/>
  <c r="Y46" i="3"/>
  <c r="Y30" i="3"/>
  <c r="Y47" i="3"/>
  <c r="Z31" i="3"/>
  <c r="Z48" i="3"/>
  <c r="Y26" i="3"/>
  <c r="Y43" i="3"/>
  <c r="Y25" i="3"/>
  <c r="Y42" i="3"/>
  <c r="Y24" i="3"/>
  <c r="Y41" i="3"/>
  <c r="Z23" i="3"/>
  <c r="Z40" i="3"/>
  <c r="Z57" i="3" s="1"/>
  <c r="W56" i="3"/>
  <c r="V70" i="3"/>
  <c r="Y64" i="3" l="1"/>
  <c r="Y68" i="3"/>
  <c r="Y67" i="3"/>
  <c r="Z61" i="3"/>
  <c r="Y60" i="3"/>
  <c r="Z65" i="3"/>
  <c r="Y63" i="3"/>
  <c r="Y66" i="3"/>
  <c r="Y36" i="3"/>
  <c r="Y59" i="3"/>
  <c r="Y53" i="3"/>
  <c r="X56" i="3"/>
  <c r="W70" i="3"/>
  <c r="AA31" i="3"/>
  <c r="AA48" i="3"/>
  <c r="Z32" i="3"/>
  <c r="Z49" i="3"/>
  <c r="Y58" i="3"/>
  <c r="Z30" i="3"/>
  <c r="Z47" i="3"/>
  <c r="Z33" i="3"/>
  <c r="Z50" i="3"/>
  <c r="Z25" i="3"/>
  <c r="Z42" i="3"/>
  <c r="Z26" i="3"/>
  <c r="Z43" i="3"/>
  <c r="Z60" i="3" s="1"/>
  <c r="AA27" i="3"/>
  <c r="AA44" i="3"/>
  <c r="Z34" i="3"/>
  <c r="Z51" i="3"/>
  <c r="AA23" i="3"/>
  <c r="AA40" i="3"/>
  <c r="AA57" i="3" s="1"/>
  <c r="Z24" i="3"/>
  <c r="Z41" i="3"/>
  <c r="Z29" i="3"/>
  <c r="Z46" i="3"/>
  <c r="AA22" i="3"/>
  <c r="AA39" i="3"/>
  <c r="Z68" i="3" l="1"/>
  <c r="Z67" i="3"/>
  <c r="AA65" i="3"/>
  <c r="Z66" i="3"/>
  <c r="Z63" i="3"/>
  <c r="AA61" i="3"/>
  <c r="Z64" i="3"/>
  <c r="Z36" i="3"/>
  <c r="Z53" i="3"/>
  <c r="Z59" i="3"/>
  <c r="AA26" i="3"/>
  <c r="AA43" i="3"/>
  <c r="AA25" i="3"/>
  <c r="AA42" i="3"/>
  <c r="AA34" i="3"/>
  <c r="AA51" i="3"/>
  <c r="AA33" i="3"/>
  <c r="AA50" i="3"/>
  <c r="AA67" i="3" s="1"/>
  <c r="AB31" i="3"/>
  <c r="AB48" i="3"/>
  <c r="AB23" i="3"/>
  <c r="AB40" i="3"/>
  <c r="AB57" i="3" s="1"/>
  <c r="AA30" i="3"/>
  <c r="AA47" i="3"/>
  <c r="AA32" i="3"/>
  <c r="AA49" i="3"/>
  <c r="Y56" i="3"/>
  <c r="X70" i="3"/>
  <c r="AB22" i="3"/>
  <c r="AB39" i="3"/>
  <c r="AA29" i="3"/>
  <c r="AA46" i="3"/>
  <c r="AA24" i="3"/>
  <c r="AA41" i="3"/>
  <c r="AB27" i="3"/>
  <c r="AB44" i="3"/>
  <c r="Z58" i="3"/>
  <c r="AA68" i="3" l="1"/>
  <c r="AA60" i="3"/>
  <c r="AA66" i="3"/>
  <c r="AA64" i="3"/>
  <c r="AA63" i="3"/>
  <c r="AA36" i="3"/>
  <c r="AB61" i="3"/>
  <c r="AB65" i="3"/>
  <c r="AA53" i="3"/>
  <c r="AB33" i="3"/>
  <c r="AB50" i="3"/>
  <c r="AB67" i="3" s="1"/>
  <c r="AB26" i="3"/>
  <c r="AB43" i="3"/>
  <c r="AC22" i="3"/>
  <c r="AC39" i="3"/>
  <c r="AC27" i="3"/>
  <c r="AC44" i="3"/>
  <c r="AB29" i="3"/>
  <c r="AB46" i="3"/>
  <c r="AB30" i="3"/>
  <c r="AB47" i="3"/>
  <c r="AA59" i="3"/>
  <c r="AB32" i="3"/>
  <c r="AB49" i="3"/>
  <c r="AB66" i="3" s="1"/>
  <c r="AC23" i="3"/>
  <c r="AC40" i="3"/>
  <c r="Z56" i="3"/>
  <c r="Y70" i="3"/>
  <c r="AA58" i="3"/>
  <c r="AB24" i="3"/>
  <c r="AB41" i="3"/>
  <c r="AC31" i="3"/>
  <c r="AC48" i="3"/>
  <c r="AB34" i="3"/>
  <c r="AB51" i="3"/>
  <c r="AB25" i="3"/>
  <c r="AB42" i="3"/>
  <c r="AC57" i="3" l="1"/>
  <c r="AB64" i="3"/>
  <c r="AB63" i="3"/>
  <c r="AC61" i="3"/>
  <c r="AB60" i="3"/>
  <c r="AC65" i="3"/>
  <c r="AB68" i="3"/>
  <c r="AB36" i="3"/>
  <c r="AB58" i="3"/>
  <c r="AC25" i="3"/>
  <c r="AC42" i="3"/>
  <c r="AD23" i="3"/>
  <c r="AD40" i="3"/>
  <c r="AC30" i="3"/>
  <c r="AC47" i="3"/>
  <c r="AD27" i="3"/>
  <c r="AD44" i="3"/>
  <c r="AC26" i="3"/>
  <c r="AC43" i="3"/>
  <c r="AC33" i="3"/>
  <c r="AC50" i="3"/>
  <c r="AC67" i="3" s="1"/>
  <c r="AD31" i="3"/>
  <c r="AD48" i="3"/>
  <c r="AB53" i="3"/>
  <c r="AC34" i="3"/>
  <c r="AC51" i="3"/>
  <c r="AA56" i="3"/>
  <c r="Z70" i="3"/>
  <c r="AC32" i="3"/>
  <c r="AC49" i="3"/>
  <c r="AC66" i="3" s="1"/>
  <c r="AC24" i="3"/>
  <c r="AC41" i="3"/>
  <c r="AB59" i="3"/>
  <c r="AC29" i="3"/>
  <c r="AC46" i="3"/>
  <c r="AC63" i="3" s="1"/>
  <c r="AD22" i="3"/>
  <c r="AD39" i="3"/>
  <c r="AD61" i="3" l="1"/>
  <c r="AD57" i="3"/>
  <c r="AD65" i="3"/>
  <c r="AC60" i="3"/>
  <c r="AC68" i="3"/>
  <c r="AC36" i="3"/>
  <c r="AC64" i="3"/>
  <c r="AC59" i="3"/>
  <c r="AC53" i="3"/>
  <c r="AE23" i="3"/>
  <c r="AE40" i="3"/>
  <c r="AE31" i="3"/>
  <c r="AE48" i="3"/>
  <c r="AD26" i="3"/>
  <c r="AD43" i="3"/>
  <c r="AD30" i="3"/>
  <c r="AD47" i="3"/>
  <c r="AD32" i="3"/>
  <c r="AD49" i="3"/>
  <c r="AD66" i="3" s="1"/>
  <c r="AC58" i="3"/>
  <c r="AD34" i="3"/>
  <c r="AD51" i="3"/>
  <c r="AE57" i="3"/>
  <c r="AD25" i="3"/>
  <c r="AD42" i="3"/>
  <c r="AB56" i="3"/>
  <c r="AA70" i="3"/>
  <c r="AE22" i="3"/>
  <c r="AE39" i="3"/>
  <c r="AD24" i="3"/>
  <c r="AD41" i="3"/>
  <c r="AD29" i="3"/>
  <c r="AD46" i="3"/>
  <c r="AD63" i="3" s="1"/>
  <c r="AD33" i="3"/>
  <c r="AD50" i="3"/>
  <c r="AD67" i="3" s="1"/>
  <c r="AE27" i="3"/>
  <c r="AE44" i="3"/>
  <c r="AE61" i="3" s="1"/>
  <c r="AE65" i="3" l="1"/>
  <c r="AD60" i="3"/>
  <c r="AD68" i="3"/>
  <c r="AD59" i="3"/>
  <c r="AD64" i="3"/>
  <c r="AD36" i="3"/>
  <c r="AD58" i="3"/>
  <c r="AF27" i="3"/>
  <c r="AF44" i="3"/>
  <c r="AF61" i="3" s="1"/>
  <c r="AE24" i="3"/>
  <c r="AE41" i="3"/>
  <c r="AE58" i="3" s="1"/>
  <c r="AE25" i="3"/>
  <c r="AE42" i="3"/>
  <c r="AE29" i="3"/>
  <c r="AE46" i="3"/>
  <c r="AE63" i="3" s="1"/>
  <c r="AF31" i="3"/>
  <c r="AF48" i="3"/>
  <c r="AF65" i="3" s="1"/>
  <c r="AC56" i="3"/>
  <c r="AB70" i="3"/>
  <c r="AE33" i="3"/>
  <c r="AE50" i="3"/>
  <c r="AE67" i="3" s="1"/>
  <c r="AF22" i="3"/>
  <c r="AF39" i="3"/>
  <c r="AE32" i="3"/>
  <c r="AE49" i="3"/>
  <c r="AE66" i="3" s="1"/>
  <c r="AF23" i="3"/>
  <c r="AF40" i="3"/>
  <c r="AF57" i="3" s="1"/>
  <c r="AE30" i="3"/>
  <c r="AE47" i="3"/>
  <c r="AE64" i="3" s="1"/>
  <c r="AD53" i="3"/>
  <c r="AE26" i="3"/>
  <c r="AE43" i="3"/>
  <c r="AE34" i="3"/>
  <c r="AE51" i="3"/>
  <c r="AE59" i="3" l="1"/>
  <c r="AE68" i="3"/>
  <c r="AE60" i="3"/>
  <c r="AE36" i="3"/>
  <c r="AF32" i="3"/>
  <c r="AF49" i="3"/>
  <c r="AF66" i="3" s="1"/>
  <c r="AF26" i="3"/>
  <c r="AF43" i="3"/>
  <c r="AF25" i="3"/>
  <c r="AF42" i="3"/>
  <c r="AF59" i="3" s="1"/>
  <c r="AG27" i="3"/>
  <c r="AG44" i="3"/>
  <c r="AG61" i="3" s="1"/>
  <c r="AF30" i="3"/>
  <c r="AF47" i="3"/>
  <c r="AF64" i="3" s="1"/>
  <c r="AG31" i="3"/>
  <c r="AG48" i="3"/>
  <c r="AG65" i="3" s="1"/>
  <c r="AG23" i="3"/>
  <c r="AG40" i="3"/>
  <c r="AG57" i="3" s="1"/>
  <c r="AD56" i="3"/>
  <c r="AC70" i="3"/>
  <c r="AE53" i="3"/>
  <c r="AF33" i="3"/>
  <c r="AF50" i="3"/>
  <c r="AF67" i="3" s="1"/>
  <c r="AG22" i="3"/>
  <c r="AG39" i="3"/>
  <c r="AF34" i="3"/>
  <c r="AF51" i="3"/>
  <c r="AF68" i="3" s="1"/>
  <c r="AF29" i="3"/>
  <c r="AF46" i="3"/>
  <c r="AF63" i="3" s="1"/>
  <c r="AF24" i="3"/>
  <c r="AF41" i="3"/>
  <c r="AF58" i="3" s="1"/>
  <c r="AF60" i="3" l="1"/>
  <c r="AF36" i="3"/>
  <c r="AH22" i="3"/>
  <c r="AH39" i="3"/>
  <c r="AH31" i="3"/>
  <c r="AH48" i="3"/>
  <c r="AH65" i="3" s="1"/>
  <c r="AG26" i="3"/>
  <c r="AG43" i="3"/>
  <c r="AG60" i="3" s="1"/>
  <c r="AH27" i="3"/>
  <c r="AH44" i="3"/>
  <c r="AH61" i="3" s="1"/>
  <c r="AG25" i="3"/>
  <c r="AG42" i="3"/>
  <c r="AG59" i="3" s="1"/>
  <c r="AG33" i="3"/>
  <c r="AG50" i="3"/>
  <c r="AG67" i="3" s="1"/>
  <c r="AG32" i="3"/>
  <c r="AG49" i="3"/>
  <c r="AG66" i="3" s="1"/>
  <c r="AG29" i="3"/>
  <c r="AG46" i="3"/>
  <c r="AG63" i="3" s="1"/>
  <c r="AH23" i="3"/>
  <c r="AH40" i="3"/>
  <c r="AH57" i="3" s="1"/>
  <c r="AF53" i="3"/>
  <c r="AG24" i="3"/>
  <c r="AG41" i="3"/>
  <c r="AG58" i="3" s="1"/>
  <c r="AG34" i="3"/>
  <c r="AG51" i="3"/>
  <c r="AG68" i="3" s="1"/>
  <c r="AE56" i="3"/>
  <c r="AD70" i="3"/>
  <c r="AG30" i="3"/>
  <c r="AG47" i="3"/>
  <c r="AG64" i="3" s="1"/>
  <c r="AG36" i="3" l="1"/>
  <c r="AH24" i="3"/>
  <c r="AH41" i="3"/>
  <c r="AH58" i="3" s="1"/>
  <c r="AH25" i="3"/>
  <c r="AH42" i="3"/>
  <c r="AH59" i="3" s="1"/>
  <c r="AH26" i="3"/>
  <c r="AH43" i="3"/>
  <c r="AH60" i="3" s="1"/>
  <c r="AI31" i="3"/>
  <c r="AI48" i="3"/>
  <c r="AG53" i="3"/>
  <c r="AI23" i="3"/>
  <c r="AI40" i="3"/>
  <c r="AF56" i="3"/>
  <c r="AE70" i="3"/>
  <c r="AH32" i="3"/>
  <c r="AH49" i="3"/>
  <c r="AH66" i="3" s="1"/>
  <c r="AH30" i="3"/>
  <c r="AH47" i="3"/>
  <c r="AH64" i="3" s="1"/>
  <c r="AH34" i="3"/>
  <c r="AH51" i="3"/>
  <c r="AH68" i="3" s="1"/>
  <c r="AH29" i="3"/>
  <c r="AH46" i="3"/>
  <c r="AH63" i="3" s="1"/>
  <c r="AH33" i="3"/>
  <c r="AH50" i="3"/>
  <c r="AH67" i="3" s="1"/>
  <c r="AI27" i="3"/>
  <c r="AI44" i="3"/>
  <c r="AI22" i="3"/>
  <c r="AI39" i="3"/>
  <c r="AI61" i="3" l="1"/>
  <c r="AI65" i="3"/>
  <c r="AI57" i="3"/>
  <c r="AH36" i="3"/>
  <c r="AI33" i="3"/>
  <c r="AI50" i="3"/>
  <c r="AI32" i="3"/>
  <c r="AI49" i="3"/>
  <c r="AH53" i="3"/>
  <c r="AI26" i="3"/>
  <c r="AI43" i="3"/>
  <c r="AI34" i="3"/>
  <c r="AI51" i="3"/>
  <c r="AJ31" i="3"/>
  <c r="BY31" i="3" s="1"/>
  <c r="AJ48" i="3"/>
  <c r="BY48" i="3" s="1"/>
  <c r="AI25" i="3"/>
  <c r="AI42" i="3"/>
  <c r="AI24" i="3"/>
  <c r="AI41" i="3"/>
  <c r="AJ22" i="3"/>
  <c r="AJ39" i="3"/>
  <c r="BY39" i="3" s="1"/>
  <c r="AJ27" i="3"/>
  <c r="BY27" i="3" s="1"/>
  <c r="AJ44" i="3"/>
  <c r="AI29" i="3"/>
  <c r="AI46" i="3"/>
  <c r="AI30" i="3"/>
  <c r="AI47" i="3"/>
  <c r="AG56" i="3"/>
  <c r="AF70" i="3"/>
  <c r="AJ23" i="3"/>
  <c r="BY23" i="3" s="1"/>
  <c r="AJ40" i="3"/>
  <c r="AJ57" i="3" l="1"/>
  <c r="BY57" i="3" s="1"/>
  <c r="BY40" i="3"/>
  <c r="AJ61" i="3"/>
  <c r="BY61" i="3" s="1"/>
  <c r="BY44" i="3"/>
  <c r="AJ65" i="3"/>
  <c r="BY65" i="3" s="1"/>
  <c r="AI66" i="3"/>
  <c r="AI67" i="3"/>
  <c r="AI63" i="3"/>
  <c r="AI59" i="3"/>
  <c r="AI68" i="3"/>
  <c r="AI64" i="3"/>
  <c r="AI58" i="3"/>
  <c r="AI60" i="3"/>
  <c r="AI36" i="3"/>
  <c r="AH56" i="3"/>
  <c r="AG70" i="3"/>
  <c r="AJ25" i="3"/>
  <c r="BY25" i="3" s="1"/>
  <c r="AJ42" i="3"/>
  <c r="AJ33" i="3"/>
  <c r="BY33" i="3" s="1"/>
  <c r="AJ50" i="3"/>
  <c r="AJ29" i="3"/>
  <c r="BY29" i="3" s="1"/>
  <c r="AJ46" i="3"/>
  <c r="AI53" i="3"/>
  <c r="AK22" i="3"/>
  <c r="AK39" i="3"/>
  <c r="AJ34" i="3"/>
  <c r="BY34" i="3" s="1"/>
  <c r="AJ51" i="3"/>
  <c r="AJ24" i="3"/>
  <c r="BY24" i="3" s="1"/>
  <c r="AJ41" i="3"/>
  <c r="BY41" i="3" s="1"/>
  <c r="AK23" i="3"/>
  <c r="AK40" i="3"/>
  <c r="AK57" i="3" s="1"/>
  <c r="AJ30" i="3"/>
  <c r="BY30" i="3" s="1"/>
  <c r="AJ47" i="3"/>
  <c r="AK27" i="3"/>
  <c r="AK44" i="3"/>
  <c r="AK61" i="3" s="1"/>
  <c r="AK31" i="3"/>
  <c r="AK48" i="3"/>
  <c r="AK65" i="3" s="1"/>
  <c r="AJ26" i="3"/>
  <c r="BY26" i="3" s="1"/>
  <c r="AJ43" i="3"/>
  <c r="AJ32" i="3"/>
  <c r="BY32" i="3" s="1"/>
  <c r="AJ49" i="3"/>
  <c r="BY49" i="3" s="1"/>
  <c r="BY36" i="3" l="1"/>
  <c r="AJ63" i="3"/>
  <c r="BY63" i="3" s="1"/>
  <c r="BY46" i="3"/>
  <c r="AJ64" i="3"/>
  <c r="BY64" i="3" s="1"/>
  <c r="BY47" i="3"/>
  <c r="AJ60" i="3"/>
  <c r="BY60" i="3" s="1"/>
  <c r="BY43" i="3"/>
  <c r="AJ68" i="3"/>
  <c r="BY68" i="3" s="1"/>
  <c r="BY51" i="3"/>
  <c r="AJ59" i="3"/>
  <c r="BY59" i="3" s="1"/>
  <c r="BY42" i="3"/>
  <c r="AJ67" i="3"/>
  <c r="BY67" i="3" s="1"/>
  <c r="BY50" i="3"/>
  <c r="AJ66" i="3"/>
  <c r="BY66" i="3" s="1"/>
  <c r="AJ58" i="3"/>
  <c r="BY58" i="3" s="1"/>
  <c r="AJ36" i="3"/>
  <c r="AJ53" i="3"/>
  <c r="AK25" i="3"/>
  <c r="AK42" i="3"/>
  <c r="AK59" i="3" s="1"/>
  <c r="AL27" i="3"/>
  <c r="AL44" i="3"/>
  <c r="AL61" i="3" s="1"/>
  <c r="AK34" i="3"/>
  <c r="AK51" i="3"/>
  <c r="AK33" i="3"/>
  <c r="AK50" i="3"/>
  <c r="AI56" i="3"/>
  <c r="AH70" i="3"/>
  <c r="AK26" i="3"/>
  <c r="AK43" i="3"/>
  <c r="AL23" i="3"/>
  <c r="AL40" i="3"/>
  <c r="AL57" i="3" s="1"/>
  <c r="AK32" i="3"/>
  <c r="AK49" i="3"/>
  <c r="AL31" i="3"/>
  <c r="AL48" i="3"/>
  <c r="AL65" i="3" s="1"/>
  <c r="AK30" i="3"/>
  <c r="AK47" i="3"/>
  <c r="AK24" i="3"/>
  <c r="AK41" i="3"/>
  <c r="AK58" i="3" s="1"/>
  <c r="AL22" i="3"/>
  <c r="AL39" i="3"/>
  <c r="AK29" i="3"/>
  <c r="AK46" i="3"/>
  <c r="AK63" i="3" s="1"/>
  <c r="AK60" i="3" l="1"/>
  <c r="AK68" i="3"/>
  <c r="AK64" i="3"/>
  <c r="AK66" i="3"/>
  <c r="BY53" i="3"/>
  <c r="AK67" i="3"/>
  <c r="AK36" i="3"/>
  <c r="AK53" i="3"/>
  <c r="AL32" i="3"/>
  <c r="AL49" i="3"/>
  <c r="AJ56" i="3"/>
  <c r="BY56" i="3" s="1"/>
  <c r="BY70" i="3" s="1"/>
  <c r="AI70" i="3"/>
  <c r="AL25" i="3"/>
  <c r="AL42" i="3"/>
  <c r="AL59" i="3" s="1"/>
  <c r="AL30" i="3"/>
  <c r="AL47" i="3"/>
  <c r="AL64" i="3" s="1"/>
  <c r="AL26" i="3"/>
  <c r="AL43" i="3"/>
  <c r="AL60" i="3" s="1"/>
  <c r="AM27" i="3"/>
  <c r="AM44" i="3"/>
  <c r="AM61" i="3" s="1"/>
  <c r="AM23" i="3"/>
  <c r="AM40" i="3"/>
  <c r="AM57" i="3" s="1"/>
  <c r="AL34" i="3"/>
  <c r="AL51" i="3"/>
  <c r="AL68" i="3" s="1"/>
  <c r="AM22" i="3"/>
  <c r="AM39" i="3"/>
  <c r="AL29" i="3"/>
  <c r="AL46" i="3"/>
  <c r="AL63" i="3" s="1"/>
  <c r="AL24" i="3"/>
  <c r="AL41" i="3"/>
  <c r="AM31" i="3"/>
  <c r="AM48" i="3"/>
  <c r="AM65" i="3" s="1"/>
  <c r="AL33" i="3"/>
  <c r="AL50" i="3"/>
  <c r="AL67" i="3" s="1"/>
  <c r="AL66" i="3" l="1"/>
  <c r="AL36" i="3"/>
  <c r="AN23" i="3"/>
  <c r="AN40" i="3"/>
  <c r="AN57" i="3" s="1"/>
  <c r="AN22" i="3"/>
  <c r="AN39" i="3"/>
  <c r="AN31" i="3"/>
  <c r="AN48" i="3"/>
  <c r="AN65" i="3" s="1"/>
  <c r="AN27" i="3"/>
  <c r="AN44" i="3"/>
  <c r="AN61" i="3" s="1"/>
  <c r="AL53" i="3"/>
  <c r="AM33" i="3"/>
  <c r="AM50" i="3"/>
  <c r="AM67" i="3" s="1"/>
  <c r="AM29" i="3"/>
  <c r="AM46" i="3"/>
  <c r="AM63" i="3" s="1"/>
  <c r="AM34" i="3"/>
  <c r="AM51" i="3"/>
  <c r="AM68" i="3" s="1"/>
  <c r="AM26" i="3"/>
  <c r="AM43" i="3"/>
  <c r="AM60" i="3" s="1"/>
  <c r="AK56" i="3"/>
  <c r="AJ70" i="3"/>
  <c r="AL58" i="3"/>
  <c r="AM24" i="3"/>
  <c r="AM41" i="3"/>
  <c r="AM30" i="3"/>
  <c r="AM47" i="3"/>
  <c r="AM64" i="3" s="1"/>
  <c r="AM25" i="3"/>
  <c r="AM42" i="3"/>
  <c r="AM59" i="3" s="1"/>
  <c r="AM32" i="3"/>
  <c r="AM49" i="3"/>
  <c r="AM66" i="3" s="1"/>
  <c r="AM36" i="3" l="1"/>
  <c r="AN26" i="3"/>
  <c r="AN43" i="3"/>
  <c r="AN60" i="3" s="1"/>
  <c r="AN29" i="3"/>
  <c r="AN46" i="3"/>
  <c r="AO22" i="3"/>
  <c r="AO39" i="3"/>
  <c r="AN25" i="3"/>
  <c r="AN42" i="3"/>
  <c r="AN59" i="3" s="1"/>
  <c r="AO27" i="3"/>
  <c r="AO44" i="3"/>
  <c r="AO61" i="3" s="1"/>
  <c r="AN32" i="3"/>
  <c r="AN49" i="3"/>
  <c r="AN66" i="3" s="1"/>
  <c r="AN34" i="3"/>
  <c r="AN51" i="3"/>
  <c r="AN68" i="3" s="1"/>
  <c r="AN33" i="3"/>
  <c r="AN50" i="3"/>
  <c r="AN67" i="3" s="1"/>
  <c r="AO23" i="3"/>
  <c r="AO40" i="3"/>
  <c r="AO57" i="3" s="1"/>
  <c r="AN30" i="3"/>
  <c r="AN47" i="3"/>
  <c r="AN64" i="3" s="1"/>
  <c r="AN24" i="3"/>
  <c r="AN41" i="3"/>
  <c r="AN63" i="3"/>
  <c r="AO31" i="3"/>
  <c r="AO48" i="3"/>
  <c r="AO65" i="3" s="1"/>
  <c r="AM53" i="3"/>
  <c r="AM58" i="3"/>
  <c r="AL56" i="3"/>
  <c r="AK70" i="3"/>
  <c r="AN36" i="3" l="1"/>
  <c r="AN53" i="3"/>
  <c r="AO30" i="3"/>
  <c r="AO47" i="3"/>
  <c r="AO64" i="3" s="1"/>
  <c r="AO33" i="3"/>
  <c r="AO50" i="3"/>
  <c r="AO67" i="3" s="1"/>
  <c r="AP27" i="3"/>
  <c r="AP44" i="3"/>
  <c r="AP61" i="3" s="1"/>
  <c r="AO29" i="3"/>
  <c r="AO46" i="3"/>
  <c r="AO63" i="3" s="1"/>
  <c r="AN58" i="3"/>
  <c r="AP31" i="3"/>
  <c r="AP48" i="3"/>
  <c r="AP65" i="3" s="1"/>
  <c r="AO24" i="3"/>
  <c r="AO41" i="3"/>
  <c r="AP23" i="3"/>
  <c r="AP40" i="3"/>
  <c r="AP57" i="3" s="1"/>
  <c r="AO34" i="3"/>
  <c r="AO51" i="3"/>
  <c r="AO68" i="3" s="1"/>
  <c r="AO32" i="3"/>
  <c r="AO49" i="3"/>
  <c r="AO66" i="3" s="1"/>
  <c r="AO25" i="3"/>
  <c r="AO42" i="3"/>
  <c r="AO59" i="3" s="1"/>
  <c r="AP22" i="3"/>
  <c r="AP39" i="3"/>
  <c r="AO26" i="3"/>
  <c r="AO43" i="3"/>
  <c r="AO60" i="3" s="1"/>
  <c r="AM56" i="3"/>
  <c r="AL70" i="3"/>
  <c r="AO53" i="3" l="1"/>
  <c r="AQ23" i="3"/>
  <c r="AQ40" i="3"/>
  <c r="AQ57" i="3" s="1"/>
  <c r="AQ22" i="3"/>
  <c r="AQ39" i="3"/>
  <c r="AO58" i="3"/>
  <c r="AP29" i="3"/>
  <c r="AP46" i="3"/>
  <c r="AP63" i="3" s="1"/>
  <c r="AQ27" i="3"/>
  <c r="AQ44" i="3"/>
  <c r="AQ61" i="3" s="1"/>
  <c r="AP30" i="3"/>
  <c r="AP47" i="3"/>
  <c r="AP64" i="3" s="1"/>
  <c r="AQ31" i="3"/>
  <c r="AQ48" i="3"/>
  <c r="AQ65" i="3" s="1"/>
  <c r="AP25" i="3"/>
  <c r="AP42" i="3"/>
  <c r="AP59" i="3" s="1"/>
  <c r="AP24" i="3"/>
  <c r="AP41" i="3"/>
  <c r="AP32" i="3"/>
  <c r="AP49" i="3"/>
  <c r="AP66" i="3" s="1"/>
  <c r="AP26" i="3"/>
  <c r="AP43" i="3"/>
  <c r="AP60" i="3" s="1"/>
  <c r="AO36" i="3"/>
  <c r="AP34" i="3"/>
  <c r="AP51" i="3"/>
  <c r="AP68" i="3" s="1"/>
  <c r="AM70" i="3"/>
  <c r="AN56" i="3"/>
  <c r="AP33" i="3"/>
  <c r="AP50" i="3"/>
  <c r="AP67" i="3" s="1"/>
  <c r="AP53" i="3" l="1"/>
  <c r="AQ33" i="3"/>
  <c r="AQ50" i="3"/>
  <c r="AQ67" i="3" s="1"/>
  <c r="AQ32" i="3"/>
  <c r="AQ49" i="3"/>
  <c r="AQ66" i="3" s="1"/>
  <c r="AQ25" i="3"/>
  <c r="AQ42" i="3"/>
  <c r="AQ59" i="3" s="1"/>
  <c r="AQ26" i="3"/>
  <c r="AQ43" i="3"/>
  <c r="AQ60" i="3" s="1"/>
  <c r="AQ24" i="3"/>
  <c r="AQ41" i="3"/>
  <c r="AR31" i="3"/>
  <c r="AR48" i="3"/>
  <c r="AR65" i="3" s="1"/>
  <c r="AR27" i="3"/>
  <c r="AR44" i="3"/>
  <c r="AR61" i="3" s="1"/>
  <c r="AR23" i="3"/>
  <c r="AR40" i="3"/>
  <c r="AR57" i="3" s="1"/>
  <c r="AO56" i="3"/>
  <c r="AN70" i="3"/>
  <c r="AQ34" i="3"/>
  <c r="AQ51" i="3"/>
  <c r="AQ68" i="3" s="1"/>
  <c r="AP36" i="3"/>
  <c r="AQ30" i="3"/>
  <c r="AQ47" i="3"/>
  <c r="AQ64" i="3" s="1"/>
  <c r="AQ29" i="3"/>
  <c r="AQ46" i="3"/>
  <c r="AQ63" i="3" s="1"/>
  <c r="AR22" i="3"/>
  <c r="AR39" i="3"/>
  <c r="AP58" i="3"/>
  <c r="AQ53" i="3" l="1"/>
  <c r="AQ36" i="3"/>
  <c r="AQ58" i="3"/>
  <c r="AR29" i="3"/>
  <c r="AR46" i="3"/>
  <c r="AR63" i="3" s="1"/>
  <c r="AS31" i="3"/>
  <c r="AS48" i="3"/>
  <c r="AS65" i="3" s="1"/>
  <c r="AR26" i="3"/>
  <c r="AR43" i="3"/>
  <c r="AR60" i="3" s="1"/>
  <c r="AR32" i="3"/>
  <c r="AR49" i="3"/>
  <c r="AR66" i="3" s="1"/>
  <c r="AR34" i="3"/>
  <c r="AR51" i="3"/>
  <c r="AR68" i="3" s="1"/>
  <c r="AP56" i="3"/>
  <c r="AO70" i="3"/>
  <c r="AR30" i="3"/>
  <c r="AR47" i="3"/>
  <c r="AR64" i="3" s="1"/>
  <c r="AR33" i="3"/>
  <c r="AR50" i="3"/>
  <c r="AR67" i="3" s="1"/>
  <c r="AS22" i="3"/>
  <c r="AS39" i="3"/>
  <c r="AS27" i="3"/>
  <c r="AS44" i="3"/>
  <c r="AS61" i="3" s="1"/>
  <c r="AR24" i="3"/>
  <c r="AR41" i="3"/>
  <c r="AR25" i="3"/>
  <c r="AR42" i="3"/>
  <c r="AR59" i="3" s="1"/>
  <c r="AS23" i="3"/>
  <c r="AS40" i="3"/>
  <c r="AS57" i="3" s="1"/>
  <c r="AR36" i="3" l="1"/>
  <c r="AR53" i="3"/>
  <c r="AT22" i="3"/>
  <c r="AT39" i="3"/>
  <c r="AQ56" i="3"/>
  <c r="AP70" i="3"/>
  <c r="AS25" i="3"/>
  <c r="AS42" i="3"/>
  <c r="AS59" i="3" s="1"/>
  <c r="AT27" i="3"/>
  <c r="AT44" i="3"/>
  <c r="AT61" i="3" s="1"/>
  <c r="AR58" i="3"/>
  <c r="AS30" i="3"/>
  <c r="AS47" i="3"/>
  <c r="AS64" i="3" s="1"/>
  <c r="AS32" i="3"/>
  <c r="AS49" i="3"/>
  <c r="AS66" i="3" s="1"/>
  <c r="AT31" i="3"/>
  <c r="AT48" i="3"/>
  <c r="AT65" i="3" s="1"/>
  <c r="AS34" i="3"/>
  <c r="AS51" i="3"/>
  <c r="AS68" i="3" s="1"/>
  <c r="AT23" i="3"/>
  <c r="AT40" i="3"/>
  <c r="AT57" i="3" s="1"/>
  <c r="AS24" i="3"/>
  <c r="AS41" i="3"/>
  <c r="AS33" i="3"/>
  <c r="AS50" i="3"/>
  <c r="AS67" i="3" s="1"/>
  <c r="AS26" i="3"/>
  <c r="AS43" i="3"/>
  <c r="AS60" i="3" s="1"/>
  <c r="AS29" i="3"/>
  <c r="AS46" i="3"/>
  <c r="AS63" i="3" s="1"/>
  <c r="AS36" i="3" l="1"/>
  <c r="AU23" i="3"/>
  <c r="AU40" i="3"/>
  <c r="AU57" i="3" s="1"/>
  <c r="AT30" i="3"/>
  <c r="AT47" i="3"/>
  <c r="AT64" i="3" s="1"/>
  <c r="AS53" i="3"/>
  <c r="AU27" i="3"/>
  <c r="AU44" i="3"/>
  <c r="AU61" i="3" s="1"/>
  <c r="AT24" i="3"/>
  <c r="AT41" i="3"/>
  <c r="AU22" i="3"/>
  <c r="AU39" i="3"/>
  <c r="AT26" i="3"/>
  <c r="AT43" i="3"/>
  <c r="AT60" i="3" s="1"/>
  <c r="AU31" i="3"/>
  <c r="AU48" i="3"/>
  <c r="AU65" i="3" s="1"/>
  <c r="AT34" i="3"/>
  <c r="AT51" i="3"/>
  <c r="AT68" i="3" s="1"/>
  <c r="AS58" i="3"/>
  <c r="AT25" i="3"/>
  <c r="AT42" i="3"/>
  <c r="AT59" i="3" s="1"/>
  <c r="AT29" i="3"/>
  <c r="AT46" i="3"/>
  <c r="AT63" i="3" s="1"/>
  <c r="AT33" i="3"/>
  <c r="AT50" i="3"/>
  <c r="AT67" i="3" s="1"/>
  <c r="AT32" i="3"/>
  <c r="AT49" i="3"/>
  <c r="AT66" i="3" s="1"/>
  <c r="AR56" i="3"/>
  <c r="AQ70" i="3"/>
  <c r="AT53" i="3" l="1"/>
  <c r="AU32" i="3"/>
  <c r="AU49" i="3"/>
  <c r="AU66" i="3" s="1"/>
  <c r="AU29" i="3"/>
  <c r="AU46" i="3"/>
  <c r="AU63" i="3" s="1"/>
  <c r="AU26" i="3"/>
  <c r="AU43" i="3"/>
  <c r="AU60" i="3" s="1"/>
  <c r="AV22" i="3"/>
  <c r="AV39" i="3"/>
  <c r="AV27" i="3"/>
  <c r="AV44" i="3"/>
  <c r="AV61" i="3" s="1"/>
  <c r="AU30" i="3"/>
  <c r="AU47" i="3"/>
  <c r="AU64" i="3" s="1"/>
  <c r="AS56" i="3"/>
  <c r="AR70" i="3"/>
  <c r="AU33" i="3"/>
  <c r="AU50" i="3"/>
  <c r="AU67" i="3" s="1"/>
  <c r="AU34" i="3"/>
  <c r="AU51" i="3"/>
  <c r="AU68" i="3" s="1"/>
  <c r="AU25" i="3"/>
  <c r="AU42" i="3"/>
  <c r="AU59" i="3" s="1"/>
  <c r="AT58" i="3"/>
  <c r="AV31" i="3"/>
  <c r="AV48" i="3"/>
  <c r="AV65" i="3" s="1"/>
  <c r="AT36" i="3"/>
  <c r="AU24" i="3"/>
  <c r="AU41" i="3"/>
  <c r="AV23" i="3"/>
  <c r="AV40" i="3"/>
  <c r="AV57" i="3" s="1"/>
  <c r="AU53" i="3" l="1"/>
  <c r="AU36" i="3"/>
  <c r="AU58" i="3"/>
  <c r="AW23" i="3"/>
  <c r="AW40" i="3"/>
  <c r="AW57" i="3" s="1"/>
  <c r="AW27" i="3"/>
  <c r="AW44" i="3"/>
  <c r="AW61" i="3" s="1"/>
  <c r="AW31" i="3"/>
  <c r="AW48" i="3"/>
  <c r="AW65" i="3" s="1"/>
  <c r="AV33" i="3"/>
  <c r="AV50" i="3"/>
  <c r="AV67" i="3" s="1"/>
  <c r="AV26" i="3"/>
  <c r="AV43" i="3"/>
  <c r="AV60" i="3" s="1"/>
  <c r="AV32" i="3"/>
  <c r="AV49" i="3"/>
  <c r="AV66" i="3" s="1"/>
  <c r="AV25" i="3"/>
  <c r="AV42" i="3"/>
  <c r="AV59" i="3" s="1"/>
  <c r="AV34" i="3"/>
  <c r="AV51" i="3"/>
  <c r="AV68" i="3" s="1"/>
  <c r="AV30" i="3"/>
  <c r="AV47" i="3"/>
  <c r="AV64" i="3" s="1"/>
  <c r="AV24" i="3"/>
  <c r="AV41" i="3"/>
  <c r="AT56" i="3"/>
  <c r="AS70" i="3"/>
  <c r="AW22" i="3"/>
  <c r="AW39" i="3"/>
  <c r="AV29" i="3"/>
  <c r="AV46" i="3"/>
  <c r="AV63" i="3" s="1"/>
  <c r="AV36" i="3" l="1"/>
  <c r="AV58" i="3"/>
  <c r="AW30" i="3"/>
  <c r="AW47" i="3"/>
  <c r="AW64" i="3" s="1"/>
  <c r="AV53" i="3"/>
  <c r="AW25" i="3"/>
  <c r="AW42" i="3"/>
  <c r="AW59" i="3" s="1"/>
  <c r="AW26" i="3"/>
  <c r="AW43" i="3"/>
  <c r="AW60" i="3" s="1"/>
  <c r="AX31" i="3"/>
  <c r="AX48" i="3"/>
  <c r="AX65" i="3" s="1"/>
  <c r="AX23" i="3"/>
  <c r="AX40" i="3"/>
  <c r="AX57" i="3" s="1"/>
  <c r="AU56" i="3"/>
  <c r="AT70" i="3"/>
  <c r="AW34" i="3"/>
  <c r="AW51" i="3"/>
  <c r="AW68" i="3" s="1"/>
  <c r="AX22" i="3"/>
  <c r="AX39" i="3"/>
  <c r="AW29" i="3"/>
  <c r="AW46" i="3"/>
  <c r="AW63" i="3" s="1"/>
  <c r="AW24" i="3"/>
  <c r="AW41" i="3"/>
  <c r="AW58" i="3" s="1"/>
  <c r="AW32" i="3"/>
  <c r="AW49" i="3"/>
  <c r="AW66" i="3" s="1"/>
  <c r="AW33" i="3"/>
  <c r="AW50" i="3"/>
  <c r="AW67" i="3" s="1"/>
  <c r="AX27" i="3"/>
  <c r="AX44" i="3"/>
  <c r="AX61" i="3" s="1"/>
  <c r="AX26" i="3" l="1"/>
  <c r="AX43" i="3"/>
  <c r="AX60" i="3" s="1"/>
  <c r="AX30" i="3"/>
  <c r="AX47" i="3"/>
  <c r="AX64" i="3" s="1"/>
  <c r="AY23" i="3"/>
  <c r="AY40" i="3"/>
  <c r="AY57" i="3" s="1"/>
  <c r="AX24" i="3"/>
  <c r="AX41" i="3"/>
  <c r="AX58" i="3" s="1"/>
  <c r="AX34" i="3"/>
  <c r="AX51" i="3"/>
  <c r="AX68" i="3" s="1"/>
  <c r="AY27" i="3"/>
  <c r="AY44" i="3"/>
  <c r="AY61" i="3" s="1"/>
  <c r="AX29" i="3"/>
  <c r="AX46" i="3"/>
  <c r="AX63" i="3" s="1"/>
  <c r="AV56" i="3"/>
  <c r="AU70" i="3"/>
  <c r="AY31" i="3"/>
  <c r="AY48" i="3"/>
  <c r="AY65" i="3" s="1"/>
  <c r="AX25" i="3"/>
  <c r="AX42" i="3"/>
  <c r="AX59" i="3" s="1"/>
  <c r="AW53" i="3"/>
  <c r="AX33" i="3"/>
  <c r="AX50" i="3"/>
  <c r="AX67" i="3" s="1"/>
  <c r="AW36" i="3"/>
  <c r="AX32" i="3"/>
  <c r="AX49" i="3"/>
  <c r="AX66" i="3" s="1"/>
  <c r="AY22" i="3"/>
  <c r="AY39" i="3"/>
  <c r="AX36" i="3" l="1"/>
  <c r="AX53" i="3"/>
  <c r="AY32" i="3"/>
  <c r="AY49" i="3"/>
  <c r="AY66" i="3" s="1"/>
  <c r="AZ31" i="3"/>
  <c r="AZ48" i="3"/>
  <c r="AZ65" i="3" s="1"/>
  <c r="AY29" i="3"/>
  <c r="AY46" i="3"/>
  <c r="AY63" i="3" s="1"/>
  <c r="AY34" i="3"/>
  <c r="AY51" i="3"/>
  <c r="AY68" i="3" s="1"/>
  <c r="AY30" i="3"/>
  <c r="AY47" i="3"/>
  <c r="AY64" i="3" s="1"/>
  <c r="AY26" i="3"/>
  <c r="AY43" i="3"/>
  <c r="AY60" i="3" s="1"/>
  <c r="AZ22" i="3"/>
  <c r="AZ39" i="3"/>
  <c r="AY33" i="3"/>
  <c r="AY50" i="3"/>
  <c r="AY67" i="3" s="1"/>
  <c r="AY25" i="3"/>
  <c r="AY42" i="3"/>
  <c r="AY59" i="3" s="1"/>
  <c r="AW56" i="3"/>
  <c r="AV70" i="3"/>
  <c r="AZ27" i="3"/>
  <c r="AZ44" i="3"/>
  <c r="AZ61" i="3" s="1"/>
  <c r="AY24" i="3"/>
  <c r="AY41" i="3"/>
  <c r="AY58" i="3" s="1"/>
  <c r="AZ23" i="3"/>
  <c r="AZ40" i="3"/>
  <c r="AZ57" i="3" s="1"/>
  <c r="AY36" i="3" l="1"/>
  <c r="AZ32" i="3"/>
  <c r="AZ49" i="3"/>
  <c r="AZ66" i="3" s="1"/>
  <c r="BA23" i="3"/>
  <c r="BA40" i="3"/>
  <c r="BA57" i="3" s="1"/>
  <c r="BA27" i="3"/>
  <c r="BA44" i="3"/>
  <c r="BA61" i="3" s="1"/>
  <c r="AZ25" i="3"/>
  <c r="AZ42" i="3"/>
  <c r="AZ59" i="3" s="1"/>
  <c r="AZ26" i="3"/>
  <c r="AZ43" i="3"/>
  <c r="AZ60" i="3" s="1"/>
  <c r="AZ34" i="3"/>
  <c r="AZ51" i="3"/>
  <c r="AZ68" i="3" s="1"/>
  <c r="BA31" i="3"/>
  <c r="BA48" i="3"/>
  <c r="BA65" i="3" s="1"/>
  <c r="AY53" i="3"/>
  <c r="BA22" i="3"/>
  <c r="BA39" i="3"/>
  <c r="AZ24" i="3"/>
  <c r="AZ41" i="3"/>
  <c r="AX56" i="3"/>
  <c r="AW70" i="3"/>
  <c r="AZ33" i="3"/>
  <c r="AZ50" i="3"/>
  <c r="AZ67" i="3" s="1"/>
  <c r="AZ30" i="3"/>
  <c r="AZ47" i="3"/>
  <c r="AZ64" i="3" s="1"/>
  <c r="AZ29" i="3"/>
  <c r="AZ46" i="3"/>
  <c r="AZ63" i="3" s="1"/>
  <c r="AZ53" i="3" l="1"/>
  <c r="AZ36" i="3"/>
  <c r="BA25" i="3"/>
  <c r="BA42" i="3"/>
  <c r="BA59" i="3" s="1"/>
  <c r="BB23" i="3"/>
  <c r="BB40" i="3"/>
  <c r="BB57" i="3" s="1"/>
  <c r="AZ58" i="3"/>
  <c r="BA30" i="3"/>
  <c r="BA47" i="3"/>
  <c r="BA64" i="3" s="1"/>
  <c r="BA34" i="3"/>
  <c r="BA51" i="3"/>
  <c r="BA68" i="3" s="1"/>
  <c r="BA33" i="3"/>
  <c r="BA50" i="3"/>
  <c r="BA67" i="3" s="1"/>
  <c r="BA24" i="3"/>
  <c r="BA41" i="3"/>
  <c r="BB31" i="3"/>
  <c r="BB48" i="3"/>
  <c r="BB65" i="3" s="1"/>
  <c r="BA26" i="3"/>
  <c r="BA43" i="3"/>
  <c r="BA60" i="3" s="1"/>
  <c r="AY56" i="3"/>
  <c r="AX70" i="3"/>
  <c r="BA29" i="3"/>
  <c r="BA46" i="3"/>
  <c r="BA63" i="3" s="1"/>
  <c r="BB22" i="3"/>
  <c r="BB39" i="3"/>
  <c r="BB27" i="3"/>
  <c r="BB44" i="3"/>
  <c r="BB61" i="3" s="1"/>
  <c r="BA32" i="3"/>
  <c r="BA49" i="3"/>
  <c r="BA66" i="3" s="1"/>
  <c r="BA36" i="3" l="1"/>
  <c r="BA53" i="3"/>
  <c r="BA58" i="3"/>
  <c r="BC31" i="3"/>
  <c r="BC48" i="3"/>
  <c r="BC65" i="3" s="1"/>
  <c r="BC27" i="3"/>
  <c r="BC44" i="3"/>
  <c r="BC61" i="3" s="1"/>
  <c r="AZ56" i="3"/>
  <c r="AY70" i="3"/>
  <c r="BB34" i="3"/>
  <c r="BB51" i="3"/>
  <c r="BB68" i="3" s="1"/>
  <c r="BB29" i="3"/>
  <c r="BB46" i="3"/>
  <c r="BB63" i="3" s="1"/>
  <c r="BB33" i="3"/>
  <c r="BB50" i="3"/>
  <c r="BB67" i="3" s="1"/>
  <c r="BC22" i="3"/>
  <c r="BC39" i="3"/>
  <c r="BB24" i="3"/>
  <c r="BB41" i="3"/>
  <c r="BB25" i="3"/>
  <c r="BB42" i="3"/>
  <c r="BB59" i="3" s="1"/>
  <c r="BC23" i="3"/>
  <c r="BC40" i="3"/>
  <c r="BC57" i="3" s="1"/>
  <c r="BB32" i="3"/>
  <c r="BB49" i="3"/>
  <c r="BB66" i="3" s="1"/>
  <c r="BB26" i="3"/>
  <c r="BB43" i="3"/>
  <c r="BB60" i="3" s="1"/>
  <c r="BB30" i="3"/>
  <c r="BB47" i="3"/>
  <c r="BB64" i="3" s="1"/>
  <c r="BB58" i="3" l="1"/>
  <c r="BC24" i="3"/>
  <c r="BC41" i="3"/>
  <c r="BC58" i="3" s="1"/>
  <c r="BC30" i="3"/>
  <c r="BC47" i="3"/>
  <c r="BC64" i="3" s="1"/>
  <c r="BB36" i="3"/>
  <c r="BC33" i="3"/>
  <c r="BC50" i="3"/>
  <c r="BC67" i="3" s="1"/>
  <c r="BB53" i="3"/>
  <c r="BC32" i="3"/>
  <c r="BC49" i="3"/>
  <c r="BC66" i="3" s="1"/>
  <c r="BC34" i="3"/>
  <c r="BC51" i="3"/>
  <c r="BC68" i="3" s="1"/>
  <c r="BD27" i="3"/>
  <c r="BD44" i="3"/>
  <c r="BD61" i="3" s="1"/>
  <c r="BD23" i="3"/>
  <c r="BD40" i="3"/>
  <c r="BD57" i="3" s="1"/>
  <c r="BA56" i="3"/>
  <c r="AZ70" i="3"/>
  <c r="BC25" i="3"/>
  <c r="BC42" i="3"/>
  <c r="BC59" i="3" s="1"/>
  <c r="BC26" i="3"/>
  <c r="BC43" i="3"/>
  <c r="BC60" i="3" s="1"/>
  <c r="BD22" i="3"/>
  <c r="BD39" i="3"/>
  <c r="BC29" i="3"/>
  <c r="BC46" i="3"/>
  <c r="BC63" i="3" s="1"/>
  <c r="BD31" i="3"/>
  <c r="BD48" i="3"/>
  <c r="BD65" i="3" s="1"/>
  <c r="BC36" i="3" l="1"/>
  <c r="BE23" i="3"/>
  <c r="BE40" i="3"/>
  <c r="BE57" i="3" s="1"/>
  <c r="BD26" i="3"/>
  <c r="BD43" i="3"/>
  <c r="BD60" i="3" s="1"/>
  <c r="BD34" i="3"/>
  <c r="BD51" i="3"/>
  <c r="BD68" i="3" s="1"/>
  <c r="BC53" i="3"/>
  <c r="BD30" i="3"/>
  <c r="BD47" i="3"/>
  <c r="BD64" i="3" s="1"/>
  <c r="BE31" i="3"/>
  <c r="BE48" i="3"/>
  <c r="BE65" i="3" s="1"/>
  <c r="BE22" i="3"/>
  <c r="BE39" i="3"/>
  <c r="BB56" i="3"/>
  <c r="BA70" i="3"/>
  <c r="BE27" i="3"/>
  <c r="BE44" i="3"/>
  <c r="BE61" i="3" s="1"/>
  <c r="BD33" i="3"/>
  <c r="BD50" i="3"/>
  <c r="BD67" i="3" s="1"/>
  <c r="BD25" i="3"/>
  <c r="BD42" i="3"/>
  <c r="BD59" i="3" s="1"/>
  <c r="BD29" i="3"/>
  <c r="BD46" i="3"/>
  <c r="BD63" i="3" s="1"/>
  <c r="BD32" i="3"/>
  <c r="BD49" i="3"/>
  <c r="BD66" i="3" s="1"/>
  <c r="BD24" i="3"/>
  <c r="BD41" i="3"/>
  <c r="BD58" i="3" s="1"/>
  <c r="BD36" i="3" l="1"/>
  <c r="BF23" i="3"/>
  <c r="BF40" i="3"/>
  <c r="BF57" i="3" s="1"/>
  <c r="BE32" i="3"/>
  <c r="BE49" i="3"/>
  <c r="BE66" i="3" s="1"/>
  <c r="BF31" i="3"/>
  <c r="BF48" i="3"/>
  <c r="BF65" i="3" s="1"/>
  <c r="BD53" i="3"/>
  <c r="BE26" i="3"/>
  <c r="BE43" i="3"/>
  <c r="BE60" i="3" s="1"/>
  <c r="BE25" i="3"/>
  <c r="BE42" i="3"/>
  <c r="BE59" i="3" s="1"/>
  <c r="BE29" i="3"/>
  <c r="BE46" i="3"/>
  <c r="BE63" i="3" s="1"/>
  <c r="BF27" i="3"/>
  <c r="BF44" i="3"/>
  <c r="BF61" i="3" s="1"/>
  <c r="BE24" i="3"/>
  <c r="BE41" i="3"/>
  <c r="BE58" i="3" s="1"/>
  <c r="BE33" i="3"/>
  <c r="BE50" i="3"/>
  <c r="BE67" i="3" s="1"/>
  <c r="BC56" i="3"/>
  <c r="BB70" i="3"/>
  <c r="BF22" i="3"/>
  <c r="BF39" i="3"/>
  <c r="BE30" i="3"/>
  <c r="BE47" i="3"/>
  <c r="BE64" i="3" s="1"/>
  <c r="BE34" i="3"/>
  <c r="BE51" i="3"/>
  <c r="BE68" i="3" s="1"/>
  <c r="BG27" i="3" l="1"/>
  <c r="BG44" i="3"/>
  <c r="BG61" i="3" s="1"/>
  <c r="BF26" i="3"/>
  <c r="BF43" i="3"/>
  <c r="BF60" i="3" s="1"/>
  <c r="BF30" i="3"/>
  <c r="BF47" i="3"/>
  <c r="BF64" i="3" s="1"/>
  <c r="BG23" i="3"/>
  <c r="BG40" i="3"/>
  <c r="BG57" i="3" s="1"/>
  <c r="BF24" i="3"/>
  <c r="BF41" i="3"/>
  <c r="BF58" i="3" s="1"/>
  <c r="BG22" i="3"/>
  <c r="BG39" i="3"/>
  <c r="BE36" i="3"/>
  <c r="BD56" i="3"/>
  <c r="BC70" i="3"/>
  <c r="BE53" i="3"/>
  <c r="BF25" i="3"/>
  <c r="BF42" i="3"/>
  <c r="BF59" i="3" s="1"/>
  <c r="BF34" i="3"/>
  <c r="BF51" i="3"/>
  <c r="BF68" i="3" s="1"/>
  <c r="BG31" i="3"/>
  <c r="BG48" i="3"/>
  <c r="BG65" i="3" s="1"/>
  <c r="BF32" i="3"/>
  <c r="BF49" i="3"/>
  <c r="BF66" i="3" s="1"/>
  <c r="BF33" i="3"/>
  <c r="BF50" i="3"/>
  <c r="BF67" i="3" s="1"/>
  <c r="BF29" i="3"/>
  <c r="BF46" i="3"/>
  <c r="BF63" i="3" s="1"/>
  <c r="BG33" i="3" l="1"/>
  <c r="BG50" i="3"/>
  <c r="BG67" i="3" s="1"/>
  <c r="BE56" i="3"/>
  <c r="BD70" i="3"/>
  <c r="BH22" i="3"/>
  <c r="BH39" i="3"/>
  <c r="BF53" i="3"/>
  <c r="BG25" i="3"/>
  <c r="BG42" i="3"/>
  <c r="BG59" i="3" s="1"/>
  <c r="BH23" i="3"/>
  <c r="BH40" i="3"/>
  <c r="BH57" i="3" s="1"/>
  <c r="BG30" i="3"/>
  <c r="BG47" i="3"/>
  <c r="BG64" i="3" s="1"/>
  <c r="BH27" i="3"/>
  <c r="BH44" i="3"/>
  <c r="BH61" i="3" s="1"/>
  <c r="BH31" i="3"/>
  <c r="BH48" i="3"/>
  <c r="BH65" i="3" s="1"/>
  <c r="BG29" i="3"/>
  <c r="BG46" i="3"/>
  <c r="BG63" i="3" s="1"/>
  <c r="BG32" i="3"/>
  <c r="BG49" i="3"/>
  <c r="BG66" i="3" s="1"/>
  <c r="BG34" i="3"/>
  <c r="BG51" i="3"/>
  <c r="BG68" i="3" s="1"/>
  <c r="BF36" i="3"/>
  <c r="BG24" i="3"/>
  <c r="BG41" i="3"/>
  <c r="BG58" i="3" s="1"/>
  <c r="BG26" i="3"/>
  <c r="BG43" i="3"/>
  <c r="BG60" i="3" s="1"/>
  <c r="BH34" i="3" l="1"/>
  <c r="BH51" i="3"/>
  <c r="BH68" i="3" s="1"/>
  <c r="BH25" i="3"/>
  <c r="BH42" i="3"/>
  <c r="BH59" i="3" s="1"/>
  <c r="BH26" i="3"/>
  <c r="BH43" i="3"/>
  <c r="BH60" i="3" s="1"/>
  <c r="BH24" i="3"/>
  <c r="BH41" i="3"/>
  <c r="BH58" i="3" s="1"/>
  <c r="BH29" i="3"/>
  <c r="BH46" i="3"/>
  <c r="BH63" i="3" s="1"/>
  <c r="BI27" i="3"/>
  <c r="BI44" i="3"/>
  <c r="BI61" i="3" s="1"/>
  <c r="BI23" i="3"/>
  <c r="BI40" i="3"/>
  <c r="BI57" i="3" s="1"/>
  <c r="BI22" i="3"/>
  <c r="BI39" i="3"/>
  <c r="BH33" i="3"/>
  <c r="BH50" i="3"/>
  <c r="BH67" i="3" s="1"/>
  <c r="BH32" i="3"/>
  <c r="BH49" i="3"/>
  <c r="BH66" i="3" s="1"/>
  <c r="BG53" i="3"/>
  <c r="BI31" i="3"/>
  <c r="BI48" i="3"/>
  <c r="BI65" i="3" s="1"/>
  <c r="BH30" i="3"/>
  <c r="BH47" i="3"/>
  <c r="BH64" i="3" s="1"/>
  <c r="BG36" i="3"/>
  <c r="BF56" i="3"/>
  <c r="BE70" i="3"/>
  <c r="BG56" i="3" l="1"/>
  <c r="BF70" i="3"/>
  <c r="BJ22" i="3"/>
  <c r="BJ39" i="3"/>
  <c r="BJ27" i="3"/>
  <c r="BJ44" i="3"/>
  <c r="BJ61" i="3" s="1"/>
  <c r="BI24" i="3"/>
  <c r="BI41" i="3"/>
  <c r="BI58" i="3" s="1"/>
  <c r="BI25" i="3"/>
  <c r="BI42" i="3"/>
  <c r="BH53" i="3"/>
  <c r="BJ31" i="3"/>
  <c r="BJ48" i="3"/>
  <c r="BJ65" i="3" s="1"/>
  <c r="BI30" i="3"/>
  <c r="BI47" i="3"/>
  <c r="BI64" i="3" s="1"/>
  <c r="BI33" i="3"/>
  <c r="BI50" i="3"/>
  <c r="BI67" i="3" s="1"/>
  <c r="BI32" i="3"/>
  <c r="BI49" i="3"/>
  <c r="BI66" i="3" s="1"/>
  <c r="BH36" i="3"/>
  <c r="BJ23" i="3"/>
  <c r="BJ40" i="3"/>
  <c r="BJ57" i="3" s="1"/>
  <c r="BI29" i="3"/>
  <c r="BI46" i="3"/>
  <c r="BI63" i="3" s="1"/>
  <c r="BI26" i="3"/>
  <c r="BI43" i="3"/>
  <c r="BI60" i="3" s="1"/>
  <c r="BI34" i="3"/>
  <c r="BI51" i="3"/>
  <c r="BI68" i="3" s="1"/>
  <c r="BI53" i="3" l="1"/>
  <c r="BI36" i="3"/>
  <c r="BJ30" i="3"/>
  <c r="BJ47" i="3"/>
  <c r="BJ64" i="3" s="1"/>
  <c r="BK27" i="3"/>
  <c r="BK44" i="3"/>
  <c r="BK61" i="3" s="1"/>
  <c r="BJ33" i="3"/>
  <c r="BJ50" i="3"/>
  <c r="BJ67" i="3" s="1"/>
  <c r="BK31" i="3"/>
  <c r="BK48" i="3"/>
  <c r="BK65" i="3" s="1"/>
  <c r="BI59" i="3"/>
  <c r="BJ32" i="3"/>
  <c r="BJ49" i="3"/>
  <c r="BJ66" i="3" s="1"/>
  <c r="BJ26" i="3"/>
  <c r="BJ43" i="3"/>
  <c r="BJ60" i="3" s="1"/>
  <c r="BJ34" i="3"/>
  <c r="BJ51" i="3"/>
  <c r="BJ68" i="3" s="1"/>
  <c r="BJ29" i="3"/>
  <c r="BJ46" i="3"/>
  <c r="BJ63" i="3" s="1"/>
  <c r="BJ24" i="3"/>
  <c r="BJ41" i="3"/>
  <c r="BK22" i="3"/>
  <c r="BK39" i="3"/>
  <c r="BH56" i="3"/>
  <c r="BG70" i="3"/>
  <c r="BK23" i="3"/>
  <c r="BK40" i="3"/>
  <c r="BK57" i="3" s="1"/>
  <c r="BJ25" i="3"/>
  <c r="BJ42" i="3"/>
  <c r="BJ36" i="3" l="1"/>
  <c r="BJ53" i="3"/>
  <c r="BK33" i="3"/>
  <c r="BK50" i="3"/>
  <c r="BK67" i="3" s="1"/>
  <c r="BK30" i="3"/>
  <c r="BK47" i="3"/>
  <c r="BK64" i="3" s="1"/>
  <c r="BL23" i="3"/>
  <c r="BL40" i="3"/>
  <c r="BL57" i="3" s="1"/>
  <c r="BK24" i="3"/>
  <c r="BK41" i="3"/>
  <c r="BK34" i="3"/>
  <c r="BK51" i="3"/>
  <c r="BK68" i="3" s="1"/>
  <c r="BK32" i="3"/>
  <c r="BK49" i="3"/>
  <c r="BK66" i="3" s="1"/>
  <c r="BJ58" i="3"/>
  <c r="BJ59" i="3"/>
  <c r="BL31" i="3"/>
  <c r="BL48" i="3"/>
  <c r="BL65" i="3" s="1"/>
  <c r="BL27" i="3"/>
  <c r="BL44" i="3"/>
  <c r="BL61" i="3" s="1"/>
  <c r="BL22" i="3"/>
  <c r="BL39" i="3"/>
  <c r="BK25" i="3"/>
  <c r="BK42" i="3"/>
  <c r="BI56" i="3"/>
  <c r="BH70" i="3"/>
  <c r="BK29" i="3"/>
  <c r="BK46" i="3"/>
  <c r="BK63" i="3" s="1"/>
  <c r="BK26" i="3"/>
  <c r="BK43" i="3"/>
  <c r="BK60" i="3" s="1"/>
  <c r="BK58" i="3" l="1"/>
  <c r="BK36" i="3"/>
  <c r="BK53" i="3"/>
  <c r="BM27" i="3"/>
  <c r="BM44" i="3"/>
  <c r="BM61" i="3" s="1"/>
  <c r="BL34" i="3"/>
  <c r="BL51" i="3"/>
  <c r="BL68" i="3" s="1"/>
  <c r="BL26" i="3"/>
  <c r="BL43" i="3"/>
  <c r="BL60" i="3" s="1"/>
  <c r="BJ56" i="3"/>
  <c r="BI70" i="3"/>
  <c r="BM23" i="3"/>
  <c r="BM40" i="3"/>
  <c r="BM57" i="3" s="1"/>
  <c r="BM22" i="3"/>
  <c r="BM39" i="3"/>
  <c r="BM31" i="3"/>
  <c r="BM48" i="3"/>
  <c r="BM65" i="3" s="1"/>
  <c r="BL32" i="3"/>
  <c r="BL49" i="3"/>
  <c r="BL66" i="3" s="1"/>
  <c r="BL24" i="3"/>
  <c r="BL41" i="3"/>
  <c r="BL58" i="3" s="1"/>
  <c r="BL29" i="3"/>
  <c r="BL46" i="3"/>
  <c r="BL63" i="3" s="1"/>
  <c r="BL25" i="3"/>
  <c r="BL42" i="3"/>
  <c r="BK59" i="3"/>
  <c r="BL30" i="3"/>
  <c r="BL47" i="3"/>
  <c r="BL64" i="3" s="1"/>
  <c r="BL33" i="3"/>
  <c r="BL50" i="3"/>
  <c r="BL67" i="3" s="1"/>
  <c r="BL59" i="3" l="1"/>
  <c r="BM25" i="3"/>
  <c r="BM42" i="3"/>
  <c r="BN23" i="3"/>
  <c r="BN40" i="3"/>
  <c r="BN57" i="3" s="1"/>
  <c r="BN27" i="3"/>
  <c r="BN44" i="3"/>
  <c r="BN61" i="3" s="1"/>
  <c r="BL53" i="3"/>
  <c r="BL36" i="3"/>
  <c r="BM26" i="3"/>
  <c r="BM43" i="3"/>
  <c r="BM60" i="3" s="1"/>
  <c r="BM30" i="3"/>
  <c r="BM47" i="3"/>
  <c r="BM64" i="3" s="1"/>
  <c r="BM32" i="3"/>
  <c r="BM49" i="3"/>
  <c r="BM66" i="3" s="1"/>
  <c r="BM29" i="3"/>
  <c r="BM46" i="3"/>
  <c r="BM63" i="3" s="1"/>
  <c r="BN22" i="3"/>
  <c r="BN39" i="3"/>
  <c r="BK56" i="3"/>
  <c r="BJ70" i="3"/>
  <c r="BM34" i="3"/>
  <c r="BM51" i="3"/>
  <c r="BM68" i="3" s="1"/>
  <c r="BM33" i="3"/>
  <c r="BM50" i="3"/>
  <c r="BM67" i="3" s="1"/>
  <c r="BM24" i="3"/>
  <c r="BM41" i="3"/>
  <c r="BM58" i="3" s="1"/>
  <c r="BN31" i="3"/>
  <c r="BN48" i="3"/>
  <c r="BN65" i="3" s="1"/>
  <c r="BM59" i="3" l="1"/>
  <c r="BM53" i="3"/>
  <c r="BN34" i="3"/>
  <c r="BN51" i="3"/>
  <c r="BN68" i="3" s="1"/>
  <c r="BN30" i="3"/>
  <c r="BN47" i="3"/>
  <c r="BN64" i="3" s="1"/>
  <c r="BO22" i="3"/>
  <c r="BO39" i="3"/>
  <c r="BO23" i="3"/>
  <c r="BO40" i="3"/>
  <c r="BO57" i="3" s="1"/>
  <c r="BO31" i="3"/>
  <c r="BO48" i="3"/>
  <c r="BO65" i="3" s="1"/>
  <c r="BN33" i="3"/>
  <c r="BN50" i="3"/>
  <c r="BN67" i="3" s="1"/>
  <c r="BL56" i="3"/>
  <c r="BK70" i="3"/>
  <c r="BN32" i="3"/>
  <c r="BN49" i="3"/>
  <c r="BN66" i="3" s="1"/>
  <c r="BN26" i="3"/>
  <c r="BN43" i="3"/>
  <c r="BN60" i="3" s="1"/>
  <c r="BN24" i="3"/>
  <c r="BN41" i="3"/>
  <c r="BN58" i="3" s="1"/>
  <c r="BM36" i="3"/>
  <c r="BN29" i="3"/>
  <c r="BN46" i="3"/>
  <c r="BN63" i="3" s="1"/>
  <c r="BO27" i="3"/>
  <c r="BO44" i="3"/>
  <c r="BO61" i="3" s="1"/>
  <c r="BN25" i="3"/>
  <c r="BN42" i="3"/>
  <c r="BN59" i="3" s="1"/>
  <c r="BO32" i="3" l="1"/>
  <c r="BO49" i="3"/>
  <c r="BO66" i="3" s="1"/>
  <c r="BP22" i="3"/>
  <c r="BP39" i="3"/>
  <c r="BO30" i="3"/>
  <c r="BO47" i="3"/>
  <c r="BO64" i="3" s="1"/>
  <c r="BO33" i="3"/>
  <c r="BO50" i="3"/>
  <c r="BO67" i="3" s="1"/>
  <c r="BO24" i="3"/>
  <c r="BO41" i="3"/>
  <c r="BO58" i="3" s="1"/>
  <c r="BP23" i="3"/>
  <c r="BP40" i="3"/>
  <c r="BP57" i="3" s="1"/>
  <c r="BN53" i="3"/>
  <c r="BP27" i="3"/>
  <c r="BP44" i="3"/>
  <c r="BP61" i="3" s="1"/>
  <c r="BP31" i="3"/>
  <c r="BP48" i="3"/>
  <c r="BP65" i="3" s="1"/>
  <c r="BO34" i="3"/>
  <c r="BO51" i="3"/>
  <c r="BO68" i="3" s="1"/>
  <c r="BO25" i="3"/>
  <c r="BO42" i="3"/>
  <c r="BO59" i="3" s="1"/>
  <c r="BO29" i="3"/>
  <c r="BO46" i="3"/>
  <c r="BO63" i="3" s="1"/>
  <c r="BM56" i="3"/>
  <c r="BL70" i="3"/>
  <c r="BN36" i="3"/>
  <c r="BO26" i="3"/>
  <c r="BO43" i="3"/>
  <c r="BO60" i="3" s="1"/>
  <c r="BO53" i="3" l="1"/>
  <c r="BP29" i="3"/>
  <c r="BP46" i="3"/>
  <c r="BP63" i="3" s="1"/>
  <c r="BQ23" i="3"/>
  <c r="BQ40" i="3"/>
  <c r="BQ57" i="3" s="1"/>
  <c r="BN56" i="3"/>
  <c r="BM70" i="3"/>
  <c r="BQ27" i="3"/>
  <c r="BQ44" i="3"/>
  <c r="BQ61" i="3" s="1"/>
  <c r="BQ22" i="3"/>
  <c r="BQ39" i="3"/>
  <c r="BP34" i="3"/>
  <c r="BP51" i="3"/>
  <c r="BP68" i="3" s="1"/>
  <c r="BP24" i="3"/>
  <c r="BP41" i="3"/>
  <c r="BP58" i="3" s="1"/>
  <c r="BP26" i="3"/>
  <c r="BP43" i="3"/>
  <c r="BP60" i="3" s="1"/>
  <c r="BP25" i="3"/>
  <c r="BP42" i="3"/>
  <c r="BP59" i="3" s="1"/>
  <c r="BP30" i="3"/>
  <c r="BP47" i="3"/>
  <c r="BP64" i="3" s="1"/>
  <c r="BQ31" i="3"/>
  <c r="BQ48" i="3"/>
  <c r="BQ65" i="3" s="1"/>
  <c r="BP33" i="3"/>
  <c r="BP50" i="3"/>
  <c r="BP67" i="3" s="1"/>
  <c r="BO36" i="3"/>
  <c r="BP32" i="3"/>
  <c r="BP49" i="3"/>
  <c r="BP66" i="3" s="1"/>
  <c r="BP36" i="3" l="1"/>
  <c r="BP53" i="3"/>
  <c r="BQ34" i="3"/>
  <c r="BQ51" i="3"/>
  <c r="BQ68" i="3" s="1"/>
  <c r="BQ33" i="3"/>
  <c r="BQ50" i="3"/>
  <c r="BQ67" i="3" s="1"/>
  <c r="BQ30" i="3"/>
  <c r="BQ47" i="3"/>
  <c r="BQ64" i="3" s="1"/>
  <c r="BQ25" i="3"/>
  <c r="BQ42" i="3"/>
  <c r="BQ59" i="3" s="1"/>
  <c r="BQ29" i="3"/>
  <c r="BQ46" i="3"/>
  <c r="BQ63" i="3" s="1"/>
  <c r="BO56" i="3"/>
  <c r="BN70" i="3"/>
  <c r="BQ24" i="3"/>
  <c r="BQ41" i="3"/>
  <c r="BQ58" i="3" s="1"/>
  <c r="BR27" i="3"/>
  <c r="BR44" i="3"/>
  <c r="BR61" i="3" s="1"/>
  <c r="BQ26" i="3"/>
  <c r="BQ43" i="3"/>
  <c r="BQ60" i="3" s="1"/>
  <c r="BQ32" i="3"/>
  <c r="BQ49" i="3"/>
  <c r="BQ66" i="3" s="1"/>
  <c r="BR31" i="3"/>
  <c r="BR48" i="3"/>
  <c r="BR65" i="3" s="1"/>
  <c r="BR22" i="3"/>
  <c r="BR39" i="3"/>
  <c r="BR23" i="3"/>
  <c r="BR40" i="3"/>
  <c r="BR57" i="3" s="1"/>
  <c r="BQ36" i="3" l="1"/>
  <c r="BS22" i="3"/>
  <c r="BS39" i="3"/>
  <c r="BS31" i="3"/>
  <c r="BS48" i="3"/>
  <c r="BS65" i="3" s="1"/>
  <c r="BR32" i="3"/>
  <c r="BR49" i="3"/>
  <c r="BR66" i="3" s="1"/>
  <c r="BS27" i="3"/>
  <c r="BS44" i="3"/>
  <c r="BS61" i="3" s="1"/>
  <c r="BP56" i="3"/>
  <c r="BO70" i="3"/>
  <c r="BR25" i="3"/>
  <c r="BR42" i="3"/>
  <c r="BR59" i="3" s="1"/>
  <c r="BR33" i="3"/>
  <c r="BR50" i="3"/>
  <c r="BR67" i="3" s="1"/>
  <c r="BS23" i="3"/>
  <c r="BS40" i="3"/>
  <c r="BS57" i="3" s="1"/>
  <c r="BQ53" i="3"/>
  <c r="BR26" i="3"/>
  <c r="BR43" i="3"/>
  <c r="BR60" i="3" s="1"/>
  <c r="BR24" i="3"/>
  <c r="BR41" i="3"/>
  <c r="BR29" i="3"/>
  <c r="BR46" i="3"/>
  <c r="BR63" i="3" s="1"/>
  <c r="BR30" i="3"/>
  <c r="BR47" i="3"/>
  <c r="BR64" i="3" s="1"/>
  <c r="BR34" i="3"/>
  <c r="BR51" i="3"/>
  <c r="BR68" i="3" s="1"/>
  <c r="BR53" i="3" l="1"/>
  <c r="BR58" i="3"/>
  <c r="BS33" i="3"/>
  <c r="BS50" i="3"/>
  <c r="BS67" i="3" s="1"/>
  <c r="BQ56" i="3"/>
  <c r="BP70" i="3"/>
  <c r="BS32" i="3"/>
  <c r="BS49" i="3"/>
  <c r="BS66" i="3" s="1"/>
  <c r="BS30" i="3"/>
  <c r="BS47" i="3"/>
  <c r="BS64" i="3" s="1"/>
  <c r="BS29" i="3"/>
  <c r="BS46" i="3"/>
  <c r="BS63" i="3" s="1"/>
  <c r="BS26" i="3"/>
  <c r="BS43" i="3"/>
  <c r="BS60" i="3" s="1"/>
  <c r="BT22" i="3"/>
  <c r="BT39" i="3"/>
  <c r="BS24" i="3"/>
  <c r="BS41" i="3"/>
  <c r="BR36" i="3"/>
  <c r="BS34" i="3"/>
  <c r="BS51" i="3"/>
  <c r="BS68" i="3" s="1"/>
  <c r="BT23" i="3"/>
  <c r="BT40" i="3"/>
  <c r="BT57" i="3" s="1"/>
  <c r="BS25" i="3"/>
  <c r="BS42" i="3"/>
  <c r="BS59" i="3" s="1"/>
  <c r="BT27" i="3"/>
  <c r="BT44" i="3"/>
  <c r="BT61" i="3" s="1"/>
  <c r="BT31" i="3"/>
  <c r="BT48" i="3"/>
  <c r="BT65" i="3" s="1"/>
  <c r="BS53" i="3" l="1"/>
  <c r="BU27" i="3"/>
  <c r="BU44" i="3"/>
  <c r="BU61" i="3" s="1"/>
  <c r="BT24" i="3"/>
  <c r="BT41" i="3"/>
  <c r="BT32" i="3"/>
  <c r="BT49" i="3"/>
  <c r="BT66" i="3" s="1"/>
  <c r="BT33" i="3"/>
  <c r="BT50" i="3"/>
  <c r="BT67" i="3" s="1"/>
  <c r="BU23" i="3"/>
  <c r="BU40" i="3"/>
  <c r="BU57" i="3" s="1"/>
  <c r="BT29" i="3"/>
  <c r="BT46" i="3"/>
  <c r="BT63" i="3" s="1"/>
  <c r="BT25" i="3"/>
  <c r="BT42" i="3"/>
  <c r="BT59" i="3" s="1"/>
  <c r="BT34" i="3"/>
  <c r="BT51" i="3"/>
  <c r="BT68" i="3" s="1"/>
  <c r="BS36" i="3"/>
  <c r="BT26" i="3"/>
  <c r="BT43" i="3"/>
  <c r="BT60" i="3" s="1"/>
  <c r="BT30" i="3"/>
  <c r="BT47" i="3"/>
  <c r="BT64" i="3" s="1"/>
  <c r="BS58" i="3"/>
  <c r="BU22" i="3"/>
  <c r="BU39" i="3"/>
  <c r="BU31" i="3"/>
  <c r="BU48" i="3"/>
  <c r="BU65" i="3" s="1"/>
  <c r="BR56" i="3"/>
  <c r="BQ70" i="3"/>
  <c r="BT58" i="3" l="1"/>
  <c r="BT53" i="3"/>
  <c r="BV22" i="3"/>
  <c r="BV39" i="3"/>
  <c r="BU34" i="3"/>
  <c r="BU51" i="3"/>
  <c r="BU68" i="3" s="1"/>
  <c r="BU29" i="3"/>
  <c r="BU46" i="3"/>
  <c r="BU63" i="3" s="1"/>
  <c r="BU32" i="3"/>
  <c r="BU49" i="3"/>
  <c r="BU66" i="3" s="1"/>
  <c r="BV27" i="3"/>
  <c r="BV44" i="3"/>
  <c r="BV61" i="3" s="1"/>
  <c r="BV31" i="3"/>
  <c r="BV48" i="3"/>
  <c r="BV65" i="3" s="1"/>
  <c r="BU26" i="3"/>
  <c r="BU43" i="3"/>
  <c r="BU60" i="3" s="1"/>
  <c r="BS56" i="3"/>
  <c r="BR70" i="3"/>
  <c r="BT36" i="3"/>
  <c r="BU25" i="3"/>
  <c r="BU42" i="3"/>
  <c r="BU59" i="3" s="1"/>
  <c r="BV23" i="3"/>
  <c r="BV40" i="3"/>
  <c r="BV57" i="3" s="1"/>
  <c r="BU33" i="3"/>
  <c r="BU50" i="3"/>
  <c r="BU67" i="3" s="1"/>
  <c r="BU24" i="3"/>
  <c r="BU41" i="3"/>
  <c r="BU30" i="3"/>
  <c r="BU47" i="3"/>
  <c r="BU64" i="3" s="1"/>
  <c r="BU58" i="3" l="1"/>
  <c r="BU53" i="3"/>
  <c r="BV24" i="3"/>
  <c r="BV41" i="3"/>
  <c r="BV58" i="3" s="1"/>
  <c r="BW22" i="3"/>
  <c r="BW39" i="3"/>
  <c r="BV30" i="3"/>
  <c r="BV47" i="3"/>
  <c r="BV64" i="3" s="1"/>
  <c r="BV34" i="3"/>
  <c r="BV51" i="3"/>
  <c r="BV68" i="3" s="1"/>
  <c r="BV25" i="3"/>
  <c r="BV42" i="3"/>
  <c r="BV59" i="3" s="1"/>
  <c r="BU36" i="3"/>
  <c r="BW23" i="3"/>
  <c r="BW40" i="3"/>
  <c r="BW57" i="3" s="1"/>
  <c r="BT56" i="3"/>
  <c r="BS70" i="3"/>
  <c r="BW27" i="3"/>
  <c r="BW44" i="3"/>
  <c r="BW61" i="3" s="1"/>
  <c r="BV33" i="3"/>
  <c r="BV50" i="3"/>
  <c r="BV67" i="3" s="1"/>
  <c r="BW31" i="3"/>
  <c r="BW48" i="3"/>
  <c r="BW65" i="3" s="1"/>
  <c r="BV26" i="3"/>
  <c r="BV43" i="3"/>
  <c r="BV60" i="3" s="1"/>
  <c r="BV32" i="3"/>
  <c r="BV49" i="3"/>
  <c r="BV66" i="3" s="1"/>
  <c r="BV29" i="3"/>
  <c r="BV46" i="3"/>
  <c r="BV63" i="3" s="1"/>
  <c r="X78" i="3" l="1"/>
  <c r="X74" i="3"/>
  <c r="X82" i="3"/>
  <c r="BV36" i="3"/>
  <c r="BW32" i="3"/>
  <c r="BW49" i="3"/>
  <c r="BW66" i="3" s="1"/>
  <c r="BU56" i="3"/>
  <c r="BT70" i="3"/>
  <c r="BW34" i="3"/>
  <c r="BW51" i="3"/>
  <c r="BW68" i="3" s="1"/>
  <c r="BW24" i="3"/>
  <c r="BW41" i="3"/>
  <c r="BW58" i="3" s="1"/>
  <c r="BV53" i="3"/>
  <c r="BW29" i="3"/>
  <c r="BW46" i="3"/>
  <c r="BW63" i="3" s="1"/>
  <c r="BW26" i="3"/>
  <c r="BW43" i="3"/>
  <c r="BW60" i="3" s="1"/>
  <c r="BW33" i="3"/>
  <c r="BW50" i="3"/>
  <c r="BW67" i="3" s="1"/>
  <c r="BW25" i="3"/>
  <c r="BW42" i="3"/>
  <c r="BW30" i="3"/>
  <c r="BW47" i="3"/>
  <c r="BW64" i="3" s="1"/>
  <c r="X75" i="3" l="1"/>
  <c r="Y75" i="3" s="1"/>
  <c r="X80" i="3"/>
  <c r="Y82" i="3"/>
  <c r="X99" i="3"/>
  <c r="X81" i="3"/>
  <c r="X85" i="3"/>
  <c r="X83" i="3"/>
  <c r="Y74" i="3"/>
  <c r="X91" i="3"/>
  <c r="X84" i="3"/>
  <c r="X77" i="3"/>
  <c r="Y78" i="3"/>
  <c r="X95" i="3"/>
  <c r="BW53" i="3"/>
  <c r="BW59" i="3"/>
  <c r="X76" i="3" s="1"/>
  <c r="BW36" i="3"/>
  <c r="BV56" i="3"/>
  <c r="BU70" i="3"/>
  <c r="Z74" i="3" l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Z82" i="3"/>
  <c r="AA82" i="3" s="1"/>
  <c r="AB82" i="3" s="1"/>
  <c r="AC82" i="3" s="1"/>
  <c r="AD82" i="3" s="1"/>
  <c r="AE82" i="3" s="1"/>
  <c r="AF82" i="3" s="1"/>
  <c r="AG82" i="3" s="1"/>
  <c r="AH82" i="3" s="1"/>
  <c r="AI82" i="3" s="1"/>
  <c r="AJ82" i="3" s="1"/>
  <c r="AK82" i="3" s="1"/>
  <c r="AL82" i="3" s="1"/>
  <c r="AM82" i="3" s="1"/>
  <c r="AN82" i="3" s="1"/>
  <c r="AO82" i="3" s="1"/>
  <c r="AP82" i="3" s="1"/>
  <c r="AQ82" i="3" s="1"/>
  <c r="AR82" i="3" s="1"/>
  <c r="AS82" i="3" s="1"/>
  <c r="AT82" i="3" s="1"/>
  <c r="AU82" i="3" s="1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Y99" i="3"/>
  <c r="Z78" i="3"/>
  <c r="AA78" i="3" s="1"/>
  <c r="AB78" i="3" s="1"/>
  <c r="AC78" i="3" s="1"/>
  <c r="AD78" i="3" s="1"/>
  <c r="AE78" i="3" s="1"/>
  <c r="AF78" i="3" s="1"/>
  <c r="AG78" i="3" s="1"/>
  <c r="AH78" i="3" s="1"/>
  <c r="AI78" i="3" s="1"/>
  <c r="AJ78" i="3" s="1"/>
  <c r="AK78" i="3" s="1"/>
  <c r="AL78" i="3" s="1"/>
  <c r="AM78" i="3" s="1"/>
  <c r="AN78" i="3" s="1"/>
  <c r="AO78" i="3" s="1"/>
  <c r="AP78" i="3" s="1"/>
  <c r="AQ78" i="3" s="1"/>
  <c r="AR78" i="3" s="1"/>
  <c r="AS78" i="3" s="1"/>
  <c r="AT78" i="3" s="1"/>
  <c r="AU78" i="3" s="1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Z75" i="3"/>
  <c r="AA75" i="3" s="1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AN75" i="3" s="1"/>
  <c r="AO75" i="3" s="1"/>
  <c r="AP75" i="3" s="1"/>
  <c r="AQ75" i="3" s="1"/>
  <c r="AR75" i="3" s="1"/>
  <c r="AS75" i="3" s="1"/>
  <c r="AT75" i="3" s="1"/>
  <c r="AU75" i="3" s="1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X92" i="3"/>
  <c r="Y95" i="3"/>
  <c r="Y76" i="3"/>
  <c r="X93" i="3"/>
  <c r="Y81" i="3"/>
  <c r="X98" i="3"/>
  <c r="Y80" i="3"/>
  <c r="X97" i="3"/>
  <c r="Y84" i="3"/>
  <c r="X101" i="3"/>
  <c r="Y83" i="3"/>
  <c r="X100" i="3"/>
  <c r="Y77" i="3"/>
  <c r="X94" i="3"/>
  <c r="Y91" i="3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Y85" i="3"/>
  <c r="X102" i="3"/>
  <c r="BW56" i="3"/>
  <c r="X73" i="3" s="1"/>
  <c r="BV70" i="3"/>
  <c r="BY78" i="3" l="1"/>
  <c r="BY82" i="3"/>
  <c r="BY75" i="3"/>
  <c r="Z99" i="3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AW99" i="3" s="1"/>
  <c r="AX99" i="3" s="1"/>
  <c r="AY99" i="3" s="1"/>
  <c r="AZ99" i="3" s="1"/>
  <c r="BA99" i="3" s="1"/>
  <c r="BB99" i="3" s="1"/>
  <c r="BC99" i="3" s="1"/>
  <c r="BD99" i="3" s="1"/>
  <c r="BE99" i="3" s="1"/>
  <c r="BF99" i="3" s="1"/>
  <c r="BG99" i="3" s="1"/>
  <c r="BH99" i="3" s="1"/>
  <c r="BI99" i="3" s="1"/>
  <c r="BJ99" i="3" s="1"/>
  <c r="BK99" i="3" s="1"/>
  <c r="BL99" i="3" s="1"/>
  <c r="BM99" i="3" s="1"/>
  <c r="BN99" i="3" s="1"/>
  <c r="BO99" i="3" s="1"/>
  <c r="BP99" i="3" s="1"/>
  <c r="BQ99" i="3" s="1"/>
  <c r="BR99" i="3" s="1"/>
  <c r="BS99" i="3" s="1"/>
  <c r="BT99" i="3" s="1"/>
  <c r="BU99" i="3" s="1"/>
  <c r="BV99" i="3" s="1"/>
  <c r="BW99" i="3" s="1"/>
  <c r="Z85" i="3"/>
  <c r="AA85" i="3" s="1"/>
  <c r="AB85" i="3" s="1"/>
  <c r="AC85" i="3" s="1"/>
  <c r="AD85" i="3" s="1"/>
  <c r="AE85" i="3" s="1"/>
  <c r="AF85" i="3" s="1"/>
  <c r="AG85" i="3" s="1"/>
  <c r="AH85" i="3" s="1"/>
  <c r="AI85" i="3" s="1"/>
  <c r="AJ85" i="3" s="1"/>
  <c r="AK85" i="3" s="1"/>
  <c r="AL85" i="3" s="1"/>
  <c r="AM85" i="3" s="1"/>
  <c r="AN85" i="3" s="1"/>
  <c r="AO85" i="3" s="1"/>
  <c r="AP85" i="3" s="1"/>
  <c r="AQ85" i="3" s="1"/>
  <c r="AR85" i="3" s="1"/>
  <c r="AS85" i="3" s="1"/>
  <c r="AT85" i="3" s="1"/>
  <c r="AU85" i="3" s="1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Z83" i="3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Z80" i="3"/>
  <c r="AA80" i="3" s="1"/>
  <c r="AB80" i="3" s="1"/>
  <c r="AC80" i="3" s="1"/>
  <c r="AD80" i="3" s="1"/>
  <c r="AE80" i="3" s="1"/>
  <c r="AF80" i="3" s="1"/>
  <c r="AG80" i="3" s="1"/>
  <c r="AH80" i="3" s="1"/>
  <c r="AI80" i="3" s="1"/>
  <c r="AJ80" i="3" s="1"/>
  <c r="AK80" i="3" s="1"/>
  <c r="AL80" i="3" s="1"/>
  <c r="AM80" i="3" s="1"/>
  <c r="AN80" i="3" s="1"/>
  <c r="AO80" i="3" s="1"/>
  <c r="AP80" i="3" s="1"/>
  <c r="AQ80" i="3" s="1"/>
  <c r="AR80" i="3" s="1"/>
  <c r="AS80" i="3" s="1"/>
  <c r="AT80" i="3" s="1"/>
  <c r="AU80" i="3" s="1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Z76" i="3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Z77" i="3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Z84" i="3"/>
  <c r="AA84" i="3" s="1"/>
  <c r="AB84" i="3" s="1"/>
  <c r="AC84" i="3" s="1"/>
  <c r="AD84" i="3" s="1"/>
  <c r="AE84" i="3" s="1"/>
  <c r="AF84" i="3" s="1"/>
  <c r="AG84" i="3" s="1"/>
  <c r="AH84" i="3" s="1"/>
  <c r="AI84" i="3" s="1"/>
  <c r="AJ84" i="3" s="1"/>
  <c r="AK84" i="3" s="1"/>
  <c r="AL84" i="3" s="1"/>
  <c r="AM84" i="3" s="1"/>
  <c r="AN84" i="3" s="1"/>
  <c r="AO84" i="3" s="1"/>
  <c r="AP84" i="3" s="1"/>
  <c r="AQ84" i="3" s="1"/>
  <c r="AR84" i="3" s="1"/>
  <c r="AS84" i="3" s="1"/>
  <c r="AT84" i="3" s="1"/>
  <c r="AU84" i="3" s="1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Z95" i="3"/>
  <c r="AA95" i="3" s="1"/>
  <c r="AB95" i="3" s="1"/>
  <c r="AC95" i="3" s="1"/>
  <c r="AD95" i="3" s="1"/>
  <c r="AE95" i="3" s="1"/>
  <c r="AF95" i="3" s="1"/>
  <c r="AG95" i="3" s="1"/>
  <c r="AH95" i="3" s="1"/>
  <c r="AI95" i="3" s="1"/>
  <c r="AJ95" i="3" s="1"/>
  <c r="BY99" i="3"/>
  <c r="BY74" i="3"/>
  <c r="Z81" i="3"/>
  <c r="AA81" i="3" s="1"/>
  <c r="AB81" i="3" s="1"/>
  <c r="AC81" i="3" s="1"/>
  <c r="AD81" i="3" s="1"/>
  <c r="AE81" i="3" s="1"/>
  <c r="AF81" i="3" s="1"/>
  <c r="AG81" i="3" s="1"/>
  <c r="AH81" i="3" s="1"/>
  <c r="AI81" i="3" s="1"/>
  <c r="AJ81" i="3" s="1"/>
  <c r="AK81" i="3" s="1"/>
  <c r="AL81" i="3" s="1"/>
  <c r="AM81" i="3" s="1"/>
  <c r="AN81" i="3" s="1"/>
  <c r="AO81" i="3" s="1"/>
  <c r="AP81" i="3" s="1"/>
  <c r="AQ81" i="3" s="1"/>
  <c r="AR81" i="3" s="1"/>
  <c r="AS81" i="3" s="1"/>
  <c r="AT81" i="3" s="1"/>
  <c r="AU81" i="3" s="1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Y92" i="3"/>
  <c r="Z92" i="3" s="1"/>
  <c r="AA92" i="3" s="1"/>
  <c r="AB92" i="3" s="1"/>
  <c r="AC92" i="3" s="1"/>
  <c r="AD92" i="3" s="1"/>
  <c r="AE92" i="3" s="1"/>
  <c r="AF92" i="3" s="1"/>
  <c r="AG92" i="3" s="1"/>
  <c r="AH92" i="3" s="1"/>
  <c r="AI92" i="3" s="1"/>
  <c r="AJ92" i="3" s="1"/>
  <c r="AK92" i="3" s="1"/>
  <c r="AL92" i="3" s="1"/>
  <c r="AM92" i="3" s="1"/>
  <c r="AN92" i="3" s="1"/>
  <c r="AO92" i="3" s="1"/>
  <c r="AP92" i="3" s="1"/>
  <c r="AQ92" i="3" s="1"/>
  <c r="AR92" i="3" s="1"/>
  <c r="AS92" i="3" s="1"/>
  <c r="AT92" i="3" s="1"/>
  <c r="AU92" i="3" s="1"/>
  <c r="AV92" i="3" s="1"/>
  <c r="AW92" i="3" s="1"/>
  <c r="AX92" i="3" s="1"/>
  <c r="AY92" i="3" s="1"/>
  <c r="AZ92" i="3" s="1"/>
  <c r="BA92" i="3" s="1"/>
  <c r="BB92" i="3" s="1"/>
  <c r="BC92" i="3" s="1"/>
  <c r="BD92" i="3" s="1"/>
  <c r="BE92" i="3" s="1"/>
  <c r="BF92" i="3" s="1"/>
  <c r="BG92" i="3" s="1"/>
  <c r="BH92" i="3" s="1"/>
  <c r="BI92" i="3" s="1"/>
  <c r="BJ92" i="3" s="1"/>
  <c r="BK92" i="3" s="1"/>
  <c r="BL92" i="3" s="1"/>
  <c r="BM92" i="3" s="1"/>
  <c r="BN92" i="3" s="1"/>
  <c r="BO92" i="3" s="1"/>
  <c r="BP92" i="3" s="1"/>
  <c r="BQ92" i="3" s="1"/>
  <c r="BR92" i="3" s="1"/>
  <c r="BS92" i="3" s="1"/>
  <c r="BT92" i="3" s="1"/>
  <c r="BU92" i="3" s="1"/>
  <c r="BV92" i="3" s="1"/>
  <c r="BW92" i="3" s="1"/>
  <c r="Y97" i="3"/>
  <c r="Y93" i="3"/>
  <c r="BW70" i="3"/>
  <c r="AJ91" i="3"/>
  <c r="Y101" i="3"/>
  <c r="Y102" i="3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Y94" i="3"/>
  <c r="Y100" i="3"/>
  <c r="Y98" i="3"/>
  <c r="Z94" i="3" l="1"/>
  <c r="AA94" i="3" s="1"/>
  <c r="AB94" i="3" s="1"/>
  <c r="AC94" i="3" s="1"/>
  <c r="AD94" i="3" s="1"/>
  <c r="AE94" i="3" s="1"/>
  <c r="AF94" i="3" s="1"/>
  <c r="AG94" i="3" s="1"/>
  <c r="AH94" i="3" s="1"/>
  <c r="AI94" i="3" s="1"/>
  <c r="Z100" i="3"/>
  <c r="AA100" i="3" s="1"/>
  <c r="AB100" i="3" s="1"/>
  <c r="AC100" i="3" s="1"/>
  <c r="AD100" i="3" s="1"/>
  <c r="AE100" i="3" s="1"/>
  <c r="AF100" i="3" s="1"/>
  <c r="AG100" i="3" s="1"/>
  <c r="AH100" i="3" s="1"/>
  <c r="AI100" i="3" s="1"/>
  <c r="BY81" i="3"/>
  <c r="BY77" i="3"/>
  <c r="Z98" i="3"/>
  <c r="AA98" i="3" s="1"/>
  <c r="AB98" i="3" s="1"/>
  <c r="AC98" i="3" s="1"/>
  <c r="AD98" i="3" s="1"/>
  <c r="AE98" i="3" s="1"/>
  <c r="AF98" i="3" s="1"/>
  <c r="AG98" i="3" s="1"/>
  <c r="AH98" i="3" s="1"/>
  <c r="AI98" i="3" s="1"/>
  <c r="AJ98" i="3" s="1"/>
  <c r="Z101" i="3"/>
  <c r="AA101" i="3" s="1"/>
  <c r="AB101" i="3" s="1"/>
  <c r="AC101" i="3" s="1"/>
  <c r="AD101" i="3" s="1"/>
  <c r="AE101" i="3" s="1"/>
  <c r="AF101" i="3" s="1"/>
  <c r="AG101" i="3" s="1"/>
  <c r="AH101" i="3" s="1"/>
  <c r="AI101" i="3" s="1"/>
  <c r="AJ101" i="3" s="1"/>
  <c r="Z97" i="3"/>
  <c r="AA97" i="3" s="1"/>
  <c r="AB97" i="3" s="1"/>
  <c r="AC97" i="3" s="1"/>
  <c r="AD97" i="3" s="1"/>
  <c r="AE97" i="3" s="1"/>
  <c r="AF97" i="3" s="1"/>
  <c r="AG97" i="3" s="1"/>
  <c r="AH97" i="3" s="1"/>
  <c r="AI97" i="3" s="1"/>
  <c r="AJ97" i="3" s="1"/>
  <c r="AK97" i="3" s="1"/>
  <c r="AL97" i="3" s="1"/>
  <c r="AM97" i="3" s="1"/>
  <c r="AN97" i="3" s="1"/>
  <c r="AO97" i="3" s="1"/>
  <c r="AP97" i="3" s="1"/>
  <c r="AQ97" i="3" s="1"/>
  <c r="AR97" i="3" s="1"/>
  <c r="AS97" i="3" s="1"/>
  <c r="AT97" i="3" s="1"/>
  <c r="AU97" i="3" s="1"/>
  <c r="AV97" i="3" s="1"/>
  <c r="AW97" i="3" s="1"/>
  <c r="AX97" i="3" s="1"/>
  <c r="AY97" i="3" s="1"/>
  <c r="AZ97" i="3" s="1"/>
  <c r="BA97" i="3" s="1"/>
  <c r="BB97" i="3" s="1"/>
  <c r="BC97" i="3" s="1"/>
  <c r="BD97" i="3" s="1"/>
  <c r="BE97" i="3" s="1"/>
  <c r="BF97" i="3" s="1"/>
  <c r="BG97" i="3" s="1"/>
  <c r="BH97" i="3" s="1"/>
  <c r="BI97" i="3" s="1"/>
  <c r="BJ97" i="3" s="1"/>
  <c r="BK97" i="3" s="1"/>
  <c r="BL97" i="3" s="1"/>
  <c r="BM97" i="3" s="1"/>
  <c r="BN97" i="3" s="1"/>
  <c r="BO97" i="3" s="1"/>
  <c r="BP97" i="3" s="1"/>
  <c r="BQ97" i="3" s="1"/>
  <c r="BR97" i="3" s="1"/>
  <c r="BS97" i="3" s="1"/>
  <c r="BT97" i="3" s="1"/>
  <c r="BU97" i="3" s="1"/>
  <c r="BV97" i="3" s="1"/>
  <c r="BW97" i="3" s="1"/>
  <c r="BY80" i="3"/>
  <c r="AK95" i="3"/>
  <c r="AL95" i="3" s="1"/>
  <c r="AM95" i="3" s="1"/>
  <c r="AN95" i="3" s="1"/>
  <c r="AO95" i="3" s="1"/>
  <c r="AP95" i="3" s="1"/>
  <c r="AQ95" i="3" s="1"/>
  <c r="AR95" i="3" s="1"/>
  <c r="AS95" i="3" s="1"/>
  <c r="AT95" i="3" s="1"/>
  <c r="AU95" i="3" s="1"/>
  <c r="AV95" i="3" s="1"/>
  <c r="AW95" i="3" s="1"/>
  <c r="AX95" i="3" s="1"/>
  <c r="AY95" i="3" s="1"/>
  <c r="AZ95" i="3" s="1"/>
  <c r="BA95" i="3" s="1"/>
  <c r="BB95" i="3" s="1"/>
  <c r="BC95" i="3" s="1"/>
  <c r="BD95" i="3" s="1"/>
  <c r="BE95" i="3" s="1"/>
  <c r="BF95" i="3" s="1"/>
  <c r="BG95" i="3" s="1"/>
  <c r="BH95" i="3" s="1"/>
  <c r="BI95" i="3" s="1"/>
  <c r="BJ95" i="3" s="1"/>
  <c r="BK95" i="3" s="1"/>
  <c r="BL95" i="3" s="1"/>
  <c r="BM95" i="3" s="1"/>
  <c r="BN95" i="3" s="1"/>
  <c r="BO95" i="3" s="1"/>
  <c r="BP95" i="3" s="1"/>
  <c r="BQ95" i="3" s="1"/>
  <c r="BR95" i="3" s="1"/>
  <c r="BS95" i="3" s="1"/>
  <c r="BT95" i="3" s="1"/>
  <c r="BU95" i="3" s="1"/>
  <c r="BV95" i="3" s="1"/>
  <c r="BW95" i="3" s="1"/>
  <c r="BY95" i="3"/>
  <c r="AK91" i="3"/>
  <c r="AL91" i="3" s="1"/>
  <c r="AM91" i="3" s="1"/>
  <c r="AN91" i="3" s="1"/>
  <c r="AO91" i="3" s="1"/>
  <c r="AP91" i="3" s="1"/>
  <c r="AQ91" i="3" s="1"/>
  <c r="AR91" i="3" s="1"/>
  <c r="AS91" i="3" s="1"/>
  <c r="AT91" i="3" s="1"/>
  <c r="AU91" i="3" s="1"/>
  <c r="AV91" i="3" s="1"/>
  <c r="AW91" i="3" s="1"/>
  <c r="AX91" i="3" s="1"/>
  <c r="AY91" i="3" s="1"/>
  <c r="AZ91" i="3" s="1"/>
  <c r="BA91" i="3" s="1"/>
  <c r="BB91" i="3" s="1"/>
  <c r="BC91" i="3" s="1"/>
  <c r="BD91" i="3" s="1"/>
  <c r="BE91" i="3" s="1"/>
  <c r="BF91" i="3" s="1"/>
  <c r="BG91" i="3" s="1"/>
  <c r="BH91" i="3" s="1"/>
  <c r="BI91" i="3" s="1"/>
  <c r="BJ91" i="3" s="1"/>
  <c r="BK91" i="3" s="1"/>
  <c r="BL91" i="3" s="1"/>
  <c r="BM91" i="3" s="1"/>
  <c r="BN91" i="3" s="1"/>
  <c r="BO91" i="3" s="1"/>
  <c r="BP91" i="3" s="1"/>
  <c r="BQ91" i="3" s="1"/>
  <c r="BR91" i="3" s="1"/>
  <c r="BS91" i="3" s="1"/>
  <c r="BT91" i="3" s="1"/>
  <c r="BU91" i="3" s="1"/>
  <c r="BV91" i="3" s="1"/>
  <c r="BW91" i="3" s="1"/>
  <c r="BY91" i="3"/>
  <c r="Z93" i="3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BY92" i="3"/>
  <c r="BY84" i="3"/>
  <c r="BY83" i="3"/>
  <c r="BY85" i="3"/>
  <c r="BY76" i="3"/>
  <c r="AJ102" i="3"/>
  <c r="AJ100" i="3"/>
  <c r="AJ94" i="3"/>
  <c r="Y73" i="3"/>
  <c r="X87" i="3"/>
  <c r="X90" i="3"/>
  <c r="BY97" i="3" l="1"/>
  <c r="AK93" i="3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BA93" i="3" s="1"/>
  <c r="BB93" i="3" s="1"/>
  <c r="BC93" i="3" s="1"/>
  <c r="BD93" i="3" s="1"/>
  <c r="BE93" i="3" s="1"/>
  <c r="BF93" i="3" s="1"/>
  <c r="BG93" i="3" s="1"/>
  <c r="BH93" i="3" s="1"/>
  <c r="BI93" i="3" s="1"/>
  <c r="BJ93" i="3" s="1"/>
  <c r="BK93" i="3" s="1"/>
  <c r="BL93" i="3" s="1"/>
  <c r="BM93" i="3" s="1"/>
  <c r="BN93" i="3" s="1"/>
  <c r="BO93" i="3" s="1"/>
  <c r="BP93" i="3" s="1"/>
  <c r="BQ93" i="3" s="1"/>
  <c r="BR93" i="3" s="1"/>
  <c r="BS93" i="3" s="1"/>
  <c r="BT93" i="3" s="1"/>
  <c r="BU93" i="3" s="1"/>
  <c r="BV93" i="3" s="1"/>
  <c r="BW93" i="3" s="1"/>
  <c r="BY93" i="3"/>
  <c r="AK101" i="3"/>
  <c r="AL101" i="3" s="1"/>
  <c r="AM101" i="3" s="1"/>
  <c r="AN101" i="3" s="1"/>
  <c r="AO101" i="3" s="1"/>
  <c r="AP101" i="3" s="1"/>
  <c r="AQ101" i="3" s="1"/>
  <c r="AR101" i="3" s="1"/>
  <c r="AS101" i="3" s="1"/>
  <c r="AT101" i="3" s="1"/>
  <c r="AU101" i="3" s="1"/>
  <c r="AV101" i="3" s="1"/>
  <c r="AW101" i="3" s="1"/>
  <c r="AX101" i="3" s="1"/>
  <c r="AY101" i="3" s="1"/>
  <c r="AZ101" i="3" s="1"/>
  <c r="BA101" i="3" s="1"/>
  <c r="BB101" i="3" s="1"/>
  <c r="BC101" i="3" s="1"/>
  <c r="BD101" i="3" s="1"/>
  <c r="BE101" i="3" s="1"/>
  <c r="BF101" i="3" s="1"/>
  <c r="BG101" i="3" s="1"/>
  <c r="BH101" i="3" s="1"/>
  <c r="BI101" i="3" s="1"/>
  <c r="BJ101" i="3" s="1"/>
  <c r="BK101" i="3" s="1"/>
  <c r="BL101" i="3" s="1"/>
  <c r="BM101" i="3" s="1"/>
  <c r="BN101" i="3" s="1"/>
  <c r="BO101" i="3" s="1"/>
  <c r="BP101" i="3" s="1"/>
  <c r="BQ101" i="3" s="1"/>
  <c r="BR101" i="3" s="1"/>
  <c r="BS101" i="3" s="1"/>
  <c r="BT101" i="3" s="1"/>
  <c r="BU101" i="3" s="1"/>
  <c r="BV101" i="3" s="1"/>
  <c r="BW101" i="3" s="1"/>
  <c r="BY101" i="3"/>
  <c r="AK98" i="3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Y98" i="3" s="1"/>
  <c r="AZ98" i="3" s="1"/>
  <c r="BA98" i="3" s="1"/>
  <c r="BB98" i="3" s="1"/>
  <c r="BC98" i="3" s="1"/>
  <c r="BD98" i="3" s="1"/>
  <c r="BE98" i="3" s="1"/>
  <c r="BF98" i="3" s="1"/>
  <c r="BG98" i="3" s="1"/>
  <c r="BH98" i="3" s="1"/>
  <c r="BI98" i="3" s="1"/>
  <c r="BJ98" i="3" s="1"/>
  <c r="BK98" i="3" s="1"/>
  <c r="BL98" i="3" s="1"/>
  <c r="BM98" i="3" s="1"/>
  <c r="BN98" i="3" s="1"/>
  <c r="BO98" i="3" s="1"/>
  <c r="BP98" i="3" s="1"/>
  <c r="BQ98" i="3" s="1"/>
  <c r="BR98" i="3" s="1"/>
  <c r="BS98" i="3" s="1"/>
  <c r="BT98" i="3" s="1"/>
  <c r="BU98" i="3" s="1"/>
  <c r="BV98" i="3" s="1"/>
  <c r="BW98" i="3" s="1"/>
  <c r="BY98" i="3"/>
  <c r="AK102" i="3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AY102" i="3" s="1"/>
  <c r="AZ102" i="3" s="1"/>
  <c r="BA102" i="3" s="1"/>
  <c r="BB102" i="3" s="1"/>
  <c r="BC102" i="3" s="1"/>
  <c r="BD102" i="3" s="1"/>
  <c r="BE102" i="3" s="1"/>
  <c r="BF102" i="3" s="1"/>
  <c r="BG102" i="3" s="1"/>
  <c r="BH102" i="3" s="1"/>
  <c r="BI102" i="3" s="1"/>
  <c r="BJ102" i="3" s="1"/>
  <c r="BK102" i="3" s="1"/>
  <c r="BL102" i="3" s="1"/>
  <c r="BM102" i="3" s="1"/>
  <c r="BN102" i="3" s="1"/>
  <c r="BO102" i="3" s="1"/>
  <c r="BP102" i="3" s="1"/>
  <c r="BQ102" i="3" s="1"/>
  <c r="BR102" i="3" s="1"/>
  <c r="BS102" i="3" s="1"/>
  <c r="BT102" i="3" s="1"/>
  <c r="BU102" i="3" s="1"/>
  <c r="BV102" i="3" s="1"/>
  <c r="BW102" i="3" s="1"/>
  <c r="BY102" i="3"/>
  <c r="AK94" i="3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AW94" i="3" s="1"/>
  <c r="AX94" i="3" s="1"/>
  <c r="AY94" i="3" s="1"/>
  <c r="AZ94" i="3" s="1"/>
  <c r="BA94" i="3" s="1"/>
  <c r="BB94" i="3" s="1"/>
  <c r="BC94" i="3" s="1"/>
  <c r="BD94" i="3" s="1"/>
  <c r="BE94" i="3" s="1"/>
  <c r="BF94" i="3" s="1"/>
  <c r="BG94" i="3" s="1"/>
  <c r="BH94" i="3" s="1"/>
  <c r="BI94" i="3" s="1"/>
  <c r="BJ94" i="3" s="1"/>
  <c r="BK94" i="3" s="1"/>
  <c r="BL94" i="3" s="1"/>
  <c r="BM94" i="3" s="1"/>
  <c r="BN94" i="3" s="1"/>
  <c r="BO94" i="3" s="1"/>
  <c r="BP94" i="3" s="1"/>
  <c r="BQ94" i="3" s="1"/>
  <c r="BR94" i="3" s="1"/>
  <c r="BS94" i="3" s="1"/>
  <c r="BT94" i="3" s="1"/>
  <c r="BU94" i="3" s="1"/>
  <c r="BV94" i="3" s="1"/>
  <c r="BW94" i="3" s="1"/>
  <c r="BY94" i="3"/>
  <c r="AK100" i="3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AX100" i="3" s="1"/>
  <c r="AY100" i="3" s="1"/>
  <c r="AZ100" i="3" s="1"/>
  <c r="BA100" i="3" s="1"/>
  <c r="BB100" i="3" s="1"/>
  <c r="BC100" i="3" s="1"/>
  <c r="BD100" i="3" s="1"/>
  <c r="BE100" i="3" s="1"/>
  <c r="BF100" i="3" s="1"/>
  <c r="BG100" i="3" s="1"/>
  <c r="BH100" i="3" s="1"/>
  <c r="BI100" i="3" s="1"/>
  <c r="BJ100" i="3" s="1"/>
  <c r="BK100" i="3" s="1"/>
  <c r="BL100" i="3" s="1"/>
  <c r="BM100" i="3" s="1"/>
  <c r="BN100" i="3" s="1"/>
  <c r="BO100" i="3" s="1"/>
  <c r="BP100" i="3" s="1"/>
  <c r="BQ100" i="3" s="1"/>
  <c r="BR100" i="3" s="1"/>
  <c r="BS100" i="3" s="1"/>
  <c r="BT100" i="3" s="1"/>
  <c r="BU100" i="3" s="1"/>
  <c r="BV100" i="3" s="1"/>
  <c r="BW100" i="3" s="1"/>
  <c r="BY100" i="3"/>
  <c r="Z73" i="3"/>
  <c r="Y87" i="3"/>
  <c r="Y90" i="3"/>
  <c r="X104" i="3"/>
  <c r="Z90" i="3" l="1"/>
  <c r="Y104" i="3"/>
  <c r="AA73" i="3"/>
  <c r="Z87" i="3"/>
  <c r="AB73" i="3" l="1"/>
  <c r="AA87" i="3"/>
  <c r="AA90" i="3"/>
  <c r="Z104" i="3"/>
  <c r="AB90" i="3" l="1"/>
  <c r="AA104" i="3"/>
  <c r="AC73" i="3"/>
  <c r="AB87" i="3"/>
  <c r="AD73" i="3" l="1"/>
  <c r="AC87" i="3"/>
  <c r="AC90" i="3"/>
  <c r="AB104" i="3"/>
  <c r="AD90" i="3" l="1"/>
  <c r="AC104" i="3"/>
  <c r="AE73" i="3"/>
  <c r="AD87" i="3"/>
  <c r="AF73" i="3" l="1"/>
  <c r="AE87" i="3"/>
  <c r="AE90" i="3"/>
  <c r="AD104" i="3"/>
  <c r="AF90" i="3" l="1"/>
  <c r="AE104" i="3"/>
  <c r="AG73" i="3"/>
  <c r="AF87" i="3"/>
  <c r="AH73" i="3" l="1"/>
  <c r="AG87" i="3"/>
  <c r="AG90" i="3"/>
  <c r="AF104" i="3"/>
  <c r="AH90" i="3" l="1"/>
  <c r="AG104" i="3"/>
  <c r="AI73" i="3"/>
  <c r="AH87" i="3"/>
  <c r="AJ73" i="3" l="1"/>
  <c r="BY73" i="3" s="1"/>
  <c r="BY87" i="3" s="1"/>
  <c r="AI87" i="3"/>
  <c r="AI90" i="3"/>
  <c r="AH104" i="3"/>
  <c r="AJ90" i="3" l="1"/>
  <c r="BY90" i="3" s="1"/>
  <c r="BY104" i="3" s="1"/>
  <c r="AI104" i="3"/>
  <c r="AK73" i="3"/>
  <c r="AJ87" i="3"/>
  <c r="AL73" i="3" l="1"/>
  <c r="AK87" i="3"/>
  <c r="AK90" i="3"/>
  <c r="AJ104" i="3"/>
  <c r="AL90" i="3" l="1"/>
  <c r="AK104" i="3"/>
  <c r="AM73" i="3"/>
  <c r="AL87" i="3"/>
  <c r="AN73" i="3" l="1"/>
  <c r="AM87" i="3"/>
  <c r="AM90" i="3"/>
  <c r="AL104" i="3"/>
  <c r="AN90" i="3" l="1"/>
  <c r="AM104" i="3"/>
  <c r="AO73" i="3"/>
  <c r="AN87" i="3"/>
  <c r="AP73" i="3" l="1"/>
  <c r="AO87" i="3"/>
  <c r="AO90" i="3"/>
  <c r="AN104" i="3"/>
  <c r="AP90" i="3" l="1"/>
  <c r="AO104" i="3"/>
  <c r="AQ73" i="3"/>
  <c r="AP87" i="3"/>
  <c r="AR73" i="3" l="1"/>
  <c r="AQ87" i="3"/>
  <c r="AQ90" i="3"/>
  <c r="AP104" i="3"/>
  <c r="AR90" i="3" l="1"/>
  <c r="AQ104" i="3"/>
  <c r="AS73" i="3"/>
  <c r="AR87" i="3"/>
  <c r="AT73" i="3" l="1"/>
  <c r="AS87" i="3"/>
  <c r="AS90" i="3"/>
  <c r="AR104" i="3"/>
  <c r="AT90" i="3" l="1"/>
  <c r="AS104" i="3"/>
  <c r="AU73" i="3"/>
  <c r="AT87" i="3"/>
  <c r="AV73" i="3" l="1"/>
  <c r="AU87" i="3"/>
  <c r="AU90" i="3"/>
  <c r="AT104" i="3"/>
  <c r="AV90" i="3" l="1"/>
  <c r="AU104" i="3"/>
  <c r="AW73" i="3"/>
  <c r="AV87" i="3"/>
  <c r="AW87" i="3" l="1"/>
  <c r="AX73" i="3"/>
  <c r="AW90" i="3"/>
  <c r="AV104" i="3"/>
  <c r="AX90" i="3" l="1"/>
  <c r="AW104" i="3"/>
  <c r="AY73" i="3"/>
  <c r="AX87" i="3"/>
  <c r="AZ73" i="3" l="1"/>
  <c r="AY87" i="3"/>
  <c r="AY90" i="3"/>
  <c r="AX104" i="3"/>
  <c r="AZ87" i="3" l="1"/>
  <c r="BA73" i="3"/>
  <c r="AZ90" i="3"/>
  <c r="AY104" i="3"/>
  <c r="BA90" i="3" l="1"/>
  <c r="AZ104" i="3"/>
  <c r="BA87" i="3"/>
  <c r="BB73" i="3"/>
  <c r="BC73" i="3" l="1"/>
  <c r="BB87" i="3"/>
  <c r="BB90" i="3"/>
  <c r="BA104" i="3"/>
  <c r="BC90" i="3" l="1"/>
  <c r="BB104" i="3"/>
  <c r="BD73" i="3"/>
  <c r="BC87" i="3"/>
  <c r="BE73" i="3" l="1"/>
  <c r="BD87" i="3"/>
  <c r="BD90" i="3"/>
  <c r="BC104" i="3"/>
  <c r="BE90" i="3" l="1"/>
  <c r="BD104" i="3"/>
  <c r="BE87" i="3"/>
  <c r="BF73" i="3"/>
  <c r="BG73" i="3" l="1"/>
  <c r="BF87" i="3"/>
  <c r="BF90" i="3"/>
  <c r="BE104" i="3"/>
  <c r="BG90" i="3" l="1"/>
  <c r="BF104" i="3"/>
  <c r="BG87" i="3"/>
  <c r="BH73" i="3"/>
  <c r="BH87" i="3" l="1"/>
  <c r="BI73" i="3"/>
  <c r="BH90" i="3"/>
  <c r="BG104" i="3"/>
  <c r="BI90" i="3" l="1"/>
  <c r="BH104" i="3"/>
  <c r="BI87" i="3"/>
  <c r="BJ73" i="3"/>
  <c r="BJ87" i="3" l="1"/>
  <c r="BK73" i="3"/>
  <c r="BJ90" i="3"/>
  <c r="BI104" i="3"/>
  <c r="BK90" i="3" l="1"/>
  <c r="BJ104" i="3"/>
  <c r="BK87" i="3"/>
  <c r="BL73" i="3"/>
  <c r="BL87" i="3" l="1"/>
  <c r="BM73" i="3"/>
  <c r="BL90" i="3"/>
  <c r="BK104" i="3"/>
  <c r="BM90" i="3" l="1"/>
  <c r="BL104" i="3"/>
  <c r="BN73" i="3"/>
  <c r="BM87" i="3"/>
  <c r="BN87" i="3" l="1"/>
  <c r="BO73" i="3"/>
  <c r="BN90" i="3"/>
  <c r="BM104" i="3"/>
  <c r="BO90" i="3" l="1"/>
  <c r="BN104" i="3"/>
  <c r="BP73" i="3"/>
  <c r="BO87" i="3"/>
  <c r="BQ73" i="3" l="1"/>
  <c r="BP87" i="3"/>
  <c r="BP90" i="3"/>
  <c r="BO104" i="3"/>
  <c r="BQ90" i="3" l="1"/>
  <c r="BP104" i="3"/>
  <c r="BQ87" i="3"/>
  <c r="BR73" i="3"/>
  <c r="BR87" i="3" l="1"/>
  <c r="BS73" i="3"/>
  <c r="BR90" i="3"/>
  <c r="BQ104" i="3"/>
  <c r="BS90" i="3" l="1"/>
  <c r="BR104" i="3"/>
  <c r="BS87" i="3"/>
  <c r="BT73" i="3"/>
  <c r="BU73" i="3" l="1"/>
  <c r="BT87" i="3"/>
  <c r="BT90" i="3"/>
  <c r="BS104" i="3"/>
  <c r="BU90" i="3" l="1"/>
  <c r="BT104" i="3"/>
  <c r="BV73" i="3"/>
  <c r="BU87" i="3"/>
  <c r="BW73" i="3" l="1"/>
  <c r="BW87" i="3" s="1"/>
  <c r="BV87" i="3"/>
  <c r="BV90" i="3"/>
  <c r="BU104" i="3"/>
  <c r="BW90" i="3" l="1"/>
  <c r="BW104" i="3" s="1"/>
  <c r="BV104" i="3"/>
</calcChain>
</file>

<file path=xl/sharedStrings.xml><?xml version="1.0" encoding="utf-8"?>
<sst xmlns="http://schemas.openxmlformats.org/spreadsheetml/2006/main" count="131" uniqueCount="79">
  <si>
    <t>Total</t>
  </si>
  <si>
    <t>ER_4116</t>
  </si>
  <si>
    <t>ER_4116 - Colstrip Capital Additions</t>
  </si>
  <si>
    <t>Thermal 311-316</t>
  </si>
  <si>
    <t>ED</t>
  </si>
  <si>
    <t>AN</t>
  </si>
  <si>
    <t>BI_YG100 - Colstrip Capital Projects that Need AFUDC</t>
  </si>
  <si>
    <t>BI_YK424 - Colstrip Capital Additions</t>
  </si>
  <si>
    <t>Plan</t>
  </si>
  <si>
    <t>2020</t>
  </si>
  <si>
    <t>2021</t>
  </si>
  <si>
    <t>2022</t>
  </si>
  <si>
    <t>2023</t>
  </si>
  <si>
    <t>2024</t>
  </si>
  <si>
    <t>ER</t>
  </si>
  <si>
    <t>ER_Desc</t>
  </si>
  <si>
    <t>Depreciation Category</t>
  </si>
  <si>
    <t>Svc</t>
  </si>
  <si>
    <t>Jur</t>
  </si>
  <si>
    <t>Project</t>
  </si>
  <si>
    <t>Transfers to Plant - 2020 forecast</t>
  </si>
  <si>
    <t xml:space="preserve">Plant for Environmental </t>
  </si>
  <si>
    <t>ORIGINAL TTP PER FORECAST:</t>
  </si>
  <si>
    <t>REVISED TTP PER STEVE WENKE:</t>
  </si>
  <si>
    <t xml:space="preserve"> Total Colstrip Capital</t>
  </si>
  <si>
    <t>WA Share</t>
  </si>
  <si>
    <t>WA PF Capital for Colstrip</t>
  </si>
  <si>
    <t>Plant per Colstrip Spreadsheet (James Gall)</t>
  </si>
  <si>
    <t>Unit 4 Overhaul - CWIP at 12/31/2019, that will Transfer in 2020</t>
  </si>
  <si>
    <t>3W</t>
  </si>
  <si>
    <t>4W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</si>
  <si>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</si>
  <si>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</si>
  <si>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</si>
  <si>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</si>
  <si>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</si>
  <si>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</si>
  <si>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</si>
  <si>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</si>
  <si>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</si>
  <si>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</si>
  <si>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</si>
  <si>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</si>
  <si>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Additions</t>
  </si>
  <si>
    <t>Plant EOP</t>
  </si>
  <si>
    <t>Depreciation Expense</t>
  </si>
  <si>
    <t>Accumulated A/D</t>
  </si>
  <si>
    <t>Existing Deprec Rates</t>
  </si>
  <si>
    <t>2020 Additions</t>
  </si>
  <si>
    <t>2021 Additions</t>
  </si>
  <si>
    <t>2022 Aditions</t>
  </si>
  <si>
    <t>Plant Cost</t>
  </si>
  <si>
    <t>Book Depreciation</t>
  </si>
  <si>
    <t>Year 1</t>
  </si>
  <si>
    <t>Year 2</t>
  </si>
  <si>
    <t>Year 3</t>
  </si>
  <si>
    <t>Tax Depreciation</t>
  </si>
  <si>
    <t>Accelerated Depreciation Expense</t>
  </si>
  <si>
    <t>Accumulated A/D (Accelerated)</t>
  </si>
  <si>
    <t>Book</t>
  </si>
  <si>
    <t>Tax</t>
  </si>
  <si>
    <t>ADFIT</t>
  </si>
  <si>
    <t>AMA 9/30/2022</t>
  </si>
  <si>
    <t>2020 Adds:</t>
  </si>
  <si>
    <t>System</t>
  </si>
  <si>
    <t>WA</t>
  </si>
  <si>
    <t>2021 Adds:</t>
  </si>
  <si>
    <t>2022 Adds:</t>
  </si>
  <si>
    <t>Avista System 2021</t>
  </si>
  <si>
    <t>Avista System 2022</t>
  </si>
  <si>
    <t>See Staff-DR-107 - 3.19 Attachment D</t>
  </si>
  <si>
    <t>See Staff-DR-107 - 3.19 Attachment C</t>
  </si>
  <si>
    <t>Avista System 2020</t>
  </si>
  <si>
    <t>[PF = Pro Forma]</t>
  </si>
  <si>
    <t>[Split PF = Pro Forma / PV = Provisional]</t>
  </si>
  <si>
    <t>[Provisional]</t>
  </si>
  <si>
    <t>PF</t>
  </si>
  <si>
    <t>PV</t>
  </si>
  <si>
    <t>Colstrip Provisional Adjustment - 3.19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</si>
</sst>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164" fontId="0" fillId="0" borderId="4" xfId="1" applyNumberFormat="1" applyFont="1" applyBorder="1"/>
    <xf numFmtId="164" fontId="0" fillId="0" borderId="0" xfId="0" applyNumberFormat="1" applyBorder="1"/>
    <xf numFmtId="0" fontId="2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5" xfId="0" applyFont="1" applyBorder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0" fillId="0" borderId="0" xfId="0" applyFill="1"/>
    <xf numFmtId="49" fontId="2" fillId="0" borderId="0" xfId="0" applyNumberFormat="1" applyFont="1"/>
    <xf numFmtId="43" fontId="0" fillId="0" borderId="0" xfId="1" applyNumberFormat="1" applyFont="1"/>
    <xf numFmtId="0" fontId="2" fillId="0" borderId="0" xfId="0" applyFont="1" applyFill="1"/>
    <xf numFmtId="164" fontId="2" fillId="0" borderId="0" xfId="1" applyNumberFormat="1" applyFont="1" applyFill="1"/>
    <xf numFmtId="164" fontId="2" fillId="0" borderId="6" xfId="1" applyNumberFormat="1" applyFont="1" applyBorder="1"/>
    <xf numFmtId="164" fontId="2" fillId="0" borderId="0" xfId="1" applyNumberFormat="1" applyFont="1"/>
    <xf numFmtId="164" fontId="2" fillId="2" borderId="0" xfId="1" applyNumberFormat="1" applyFont="1" applyFill="1"/>
    <xf numFmtId="164" fontId="2" fillId="2" borderId="6" xfId="1" applyNumberFormat="1" applyFont="1" applyFill="1" applyBorder="1"/>
    <xf numFmtId="164" fontId="2" fillId="3" borderId="6" xfId="1" applyNumberFormat="1" applyFont="1" applyFill="1" applyBorder="1"/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0" fillId="2" borderId="0" xfId="1" applyNumberFormat="1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activeCell="Q22" sqref="Q22"/>
    </sheetView>
  </sheetViews>
  <sheetFormatPr defaultRowHeight="15" x14ac:dyDescent="0.25"/>
  <cols>
    <col min="1" max="1" width="10.140625" bestFit="1" customWidth="1"/>
    <col min="2" max="2" width="11.140625" style="1" bestFit="1" customWidth="1"/>
    <col min="3" max="3" width="10.5703125" style="1" bestFit="1" customWidth="1"/>
    <col min="4" max="4" width="8.85546875" style="1"/>
    <col min="5" max="5" width="10.140625" bestFit="1" customWidth="1"/>
    <col min="6" max="6" width="11.5703125" style="1" bestFit="1" customWidth="1"/>
    <col min="7" max="7" width="10.5703125" style="1" bestFit="1" customWidth="1"/>
    <col min="9" max="9" width="10.140625" bestFit="1" customWidth="1"/>
    <col min="10" max="10" width="12.5703125" style="1" bestFit="1" customWidth="1"/>
    <col min="11" max="11" width="10.5703125" style="1" bestFit="1" customWidth="1"/>
  </cols>
  <sheetData>
    <row r="1" spans="1:12" x14ac:dyDescent="0.25">
      <c r="B1" s="1" t="s">
        <v>78</v>
      </c>
    </row>
    <row r="2" spans="1:12" x14ac:dyDescent="0.25">
      <c r="C2" s="8">
        <f>'Filed Forecast'!G15</f>
        <v>0.65639999999999998</v>
      </c>
      <c r="G2" s="8">
        <f>C2</f>
        <v>0.65639999999999998</v>
      </c>
      <c r="K2" s="8">
        <f>G2</f>
        <v>0.65639999999999998</v>
      </c>
    </row>
    <row r="3" spans="1:12" x14ac:dyDescent="0.25">
      <c r="A3" s="16" t="s">
        <v>63</v>
      </c>
      <c r="B3" s="26" t="s">
        <v>64</v>
      </c>
      <c r="C3" s="25" t="s">
        <v>65</v>
      </c>
      <c r="E3" s="16" t="s">
        <v>66</v>
      </c>
      <c r="F3" s="26" t="s">
        <v>64</v>
      </c>
      <c r="G3" s="25" t="s">
        <v>65</v>
      </c>
      <c r="I3" s="16" t="s">
        <v>67</v>
      </c>
      <c r="J3" s="26" t="s">
        <v>64</v>
      </c>
      <c r="K3" s="25" t="s">
        <v>65</v>
      </c>
    </row>
    <row r="4" spans="1:12" x14ac:dyDescent="0.25">
      <c r="A4">
        <v>202001</v>
      </c>
      <c r="B4" s="1">
        <v>260595.68940000003</v>
      </c>
      <c r="C4" s="1">
        <f>B4*$C$2</f>
        <v>171055.01052216001</v>
      </c>
      <c r="E4">
        <v>202101</v>
      </c>
      <c r="F4" s="17">
        <f>$F$19*B4/$B$16</f>
        <v>191605.89011698481</v>
      </c>
      <c r="G4" s="1">
        <f>F4*$C$2</f>
        <v>125770.10627278882</v>
      </c>
      <c r="H4" t="s">
        <v>76</v>
      </c>
      <c r="I4">
        <v>202201</v>
      </c>
      <c r="J4" s="17"/>
      <c r="K4" s="1">
        <f>J4*$C$2</f>
        <v>0</v>
      </c>
    </row>
    <row r="5" spans="1:12" x14ac:dyDescent="0.25">
      <c r="A5">
        <v>202002</v>
      </c>
      <c r="B5" s="1">
        <v>165690.73649999994</v>
      </c>
      <c r="C5" s="1">
        <f t="shared" ref="C5:C15" si="0">B5*$C$2</f>
        <v>108759.39943859995</v>
      </c>
      <c r="E5">
        <v>202102</v>
      </c>
      <c r="F5" s="17">
        <f t="shared" ref="F5:F15" si="1">$F$19*B5/$B$16</f>
        <v>121825.96390721905</v>
      </c>
      <c r="G5" s="1">
        <f t="shared" ref="G5:G15" si="2">F5*$C$2</f>
        <v>79966.562708698577</v>
      </c>
      <c r="H5" t="s">
        <v>76</v>
      </c>
      <c r="I5">
        <v>202202</v>
      </c>
      <c r="J5" s="17"/>
      <c r="K5" s="1">
        <f t="shared" ref="K5:K15" si="3">J5*$C$2</f>
        <v>0</v>
      </c>
    </row>
    <row r="6" spans="1:12" x14ac:dyDescent="0.25">
      <c r="A6">
        <v>202003</v>
      </c>
      <c r="B6" s="1">
        <v>308228.973</v>
      </c>
      <c r="C6" s="1">
        <f t="shared" si="0"/>
        <v>202321.49787719999</v>
      </c>
      <c r="E6">
        <v>202103</v>
      </c>
      <c r="F6" s="17">
        <f t="shared" si="1"/>
        <v>226628.79369757167</v>
      </c>
      <c r="G6" s="1">
        <f t="shared" si="2"/>
        <v>148759.14018308604</v>
      </c>
      <c r="H6" t="s">
        <v>76</v>
      </c>
      <c r="I6">
        <v>202203</v>
      </c>
      <c r="J6" s="17"/>
      <c r="K6" s="1">
        <f t="shared" si="3"/>
        <v>0</v>
      </c>
    </row>
    <row r="7" spans="1:12" x14ac:dyDescent="0.25">
      <c r="A7">
        <v>202004</v>
      </c>
      <c r="B7" s="1">
        <v>253315.29809999996</v>
      </c>
      <c r="C7" s="1">
        <f t="shared" si="0"/>
        <v>166276.16167283995</v>
      </c>
      <c r="E7">
        <v>202104</v>
      </c>
      <c r="F7" s="17">
        <f t="shared" si="1"/>
        <v>186252.90112991346</v>
      </c>
      <c r="G7" s="1">
        <f t="shared" si="2"/>
        <v>122256.4043016752</v>
      </c>
      <c r="H7" t="s">
        <v>76</v>
      </c>
      <c r="I7">
        <v>202204</v>
      </c>
      <c r="J7" s="17"/>
      <c r="K7" s="1">
        <f t="shared" si="3"/>
        <v>0</v>
      </c>
    </row>
    <row r="8" spans="1:12" x14ac:dyDescent="0.25">
      <c r="A8">
        <v>202005</v>
      </c>
      <c r="B8" s="1">
        <v>489428.53200000001</v>
      </c>
      <c r="C8" s="1">
        <f t="shared" si="0"/>
        <v>321260.88840479997</v>
      </c>
      <c r="E8">
        <v>202105</v>
      </c>
      <c r="F8" s="17">
        <f t="shared" si="1"/>
        <v>359857.79250003654</v>
      </c>
      <c r="G8" s="1">
        <f t="shared" si="2"/>
        <v>236210.65499702399</v>
      </c>
      <c r="H8" t="s">
        <v>76</v>
      </c>
      <c r="I8">
        <v>202205</v>
      </c>
      <c r="J8" s="17"/>
      <c r="K8" s="1">
        <f t="shared" si="3"/>
        <v>0</v>
      </c>
    </row>
    <row r="9" spans="1:12" x14ac:dyDescent="0.25">
      <c r="A9">
        <v>202006</v>
      </c>
      <c r="B9" s="1">
        <v>271035.37050000014</v>
      </c>
      <c r="C9" s="1">
        <f t="shared" si="0"/>
        <v>177907.6171962001</v>
      </c>
      <c r="E9">
        <v>202106</v>
      </c>
      <c r="F9" s="17">
        <f t="shared" si="1"/>
        <v>199281.78220218589</v>
      </c>
      <c r="G9" s="1">
        <f t="shared" si="2"/>
        <v>130808.56183751482</v>
      </c>
      <c r="H9" t="s">
        <v>76</v>
      </c>
      <c r="I9">
        <v>202206</v>
      </c>
      <c r="J9" s="17"/>
      <c r="K9" s="1">
        <f t="shared" si="3"/>
        <v>0</v>
      </c>
    </row>
    <row r="10" spans="1:12" x14ac:dyDescent="0.25">
      <c r="A10">
        <v>202007</v>
      </c>
      <c r="B10" s="1">
        <v>237673.03799999997</v>
      </c>
      <c r="C10" s="1">
        <f t="shared" si="0"/>
        <v>156008.58214319998</v>
      </c>
      <c r="E10">
        <v>202107</v>
      </c>
      <c r="F10" s="17">
        <f t="shared" si="1"/>
        <v>174751.7547494703</v>
      </c>
      <c r="G10" s="1">
        <f t="shared" si="2"/>
        <v>114707.0518175523</v>
      </c>
      <c r="H10" t="s">
        <v>76</v>
      </c>
      <c r="I10">
        <v>202207</v>
      </c>
      <c r="J10" s="1">
        <v>5085000</v>
      </c>
      <c r="K10" s="27">
        <f t="shared" si="3"/>
        <v>3337794</v>
      </c>
      <c r="L10" t="s">
        <v>77</v>
      </c>
    </row>
    <row r="11" spans="1:12" x14ac:dyDescent="0.25">
      <c r="A11">
        <v>202008</v>
      </c>
      <c r="B11" s="1">
        <v>269730.51187499997</v>
      </c>
      <c r="C11" s="1">
        <f t="shared" si="0"/>
        <v>177051.10799474997</v>
      </c>
      <c r="E11">
        <v>202108</v>
      </c>
      <c r="F11" s="17">
        <f t="shared" si="1"/>
        <v>198322.37032973464</v>
      </c>
      <c r="G11" s="1">
        <f t="shared" si="2"/>
        <v>130178.80388443782</v>
      </c>
      <c r="H11" t="s">
        <v>76</v>
      </c>
      <c r="I11">
        <v>202208</v>
      </c>
      <c r="J11" s="17"/>
      <c r="K11" s="1">
        <f t="shared" si="3"/>
        <v>0</v>
      </c>
    </row>
    <row r="12" spans="1:12" x14ac:dyDescent="0.25">
      <c r="A12">
        <v>202009</v>
      </c>
      <c r="B12" s="1">
        <v>663931.35850000009</v>
      </c>
      <c r="C12" s="1">
        <f t="shared" si="0"/>
        <v>435804.54371940007</v>
      </c>
      <c r="E12">
        <v>202109</v>
      </c>
      <c r="F12" s="17">
        <f t="shared" si="1"/>
        <v>488162.94396453456</v>
      </c>
      <c r="G12" s="1">
        <f t="shared" si="2"/>
        <v>320430.15641832049</v>
      </c>
      <c r="H12" t="s">
        <v>76</v>
      </c>
      <c r="I12">
        <v>202209</v>
      </c>
      <c r="J12" s="17"/>
      <c r="K12" s="1">
        <f t="shared" si="3"/>
        <v>0</v>
      </c>
    </row>
    <row r="13" spans="1:12" x14ac:dyDescent="0.25">
      <c r="A13">
        <v>202010</v>
      </c>
      <c r="B13" s="1">
        <v>900884.61299999966</v>
      </c>
      <c r="C13" s="1">
        <f t="shared" si="0"/>
        <v>591340.65997319971</v>
      </c>
      <c r="E13">
        <v>202110</v>
      </c>
      <c r="F13" s="17">
        <f t="shared" si="1"/>
        <v>662385.46985942696</v>
      </c>
      <c r="G13" s="27">
        <f t="shared" si="2"/>
        <v>434789.82241572783</v>
      </c>
      <c r="H13" t="s">
        <v>77</v>
      </c>
      <c r="I13">
        <v>202210</v>
      </c>
      <c r="J13" s="17"/>
      <c r="K13" s="1">
        <f t="shared" si="3"/>
        <v>0</v>
      </c>
    </row>
    <row r="14" spans="1:12" x14ac:dyDescent="0.25">
      <c r="A14">
        <v>202011</v>
      </c>
      <c r="B14" s="1">
        <v>679275.27249999996</v>
      </c>
      <c r="C14" s="1">
        <f t="shared" si="0"/>
        <v>445876.28886899998</v>
      </c>
      <c r="E14">
        <v>202111</v>
      </c>
      <c r="F14" s="17">
        <f t="shared" si="1"/>
        <v>499444.72804399306</v>
      </c>
      <c r="G14" s="27">
        <f t="shared" si="2"/>
        <v>327835.51948807703</v>
      </c>
      <c r="H14" t="s">
        <v>77</v>
      </c>
      <c r="I14">
        <v>202211</v>
      </c>
      <c r="J14" s="17"/>
      <c r="K14" s="1">
        <f t="shared" si="3"/>
        <v>0</v>
      </c>
    </row>
    <row r="15" spans="1:12" x14ac:dyDescent="0.25">
      <c r="A15">
        <v>202012</v>
      </c>
      <c r="B15" s="1">
        <v>676602.59149999986</v>
      </c>
      <c r="C15" s="1">
        <f t="shared" si="0"/>
        <v>444121.94106059987</v>
      </c>
      <c r="E15">
        <v>202112</v>
      </c>
      <c r="F15" s="17">
        <f t="shared" si="1"/>
        <v>497479.60949892871</v>
      </c>
      <c r="G15" s="27">
        <f t="shared" si="2"/>
        <v>326545.61567509681</v>
      </c>
      <c r="H15" t="s">
        <v>77</v>
      </c>
      <c r="I15">
        <v>202212</v>
      </c>
      <c r="J15" s="17"/>
      <c r="K15" s="1">
        <f t="shared" si="3"/>
        <v>0</v>
      </c>
    </row>
    <row r="16" spans="1:12" ht="15.75" thickBot="1" x14ac:dyDescent="0.3">
      <c r="B16" s="23">
        <f>SUM(B4:B15)</f>
        <v>5176391.9848750001</v>
      </c>
      <c r="C16" s="24">
        <f>SUM(C4:C15)</f>
        <v>3397783.6988719497</v>
      </c>
      <c r="D16" s="1" t="s">
        <v>76</v>
      </c>
      <c r="F16" s="20">
        <f>SUM(F4:F15)</f>
        <v>3805999.9999999995</v>
      </c>
      <c r="G16" s="24">
        <f>SUM(G4:G15)</f>
        <v>2498258.4</v>
      </c>
      <c r="J16" s="20">
        <f>SUM(J4:J15)</f>
        <v>5085000</v>
      </c>
      <c r="K16" s="24">
        <f>SUM(K4:K15)</f>
        <v>3337794</v>
      </c>
    </row>
    <row r="17" spans="2:10" ht="15.75" thickTop="1" x14ac:dyDescent="0.25">
      <c r="B17" s="7" t="s">
        <v>71</v>
      </c>
    </row>
    <row r="18" spans="2:10" x14ac:dyDescent="0.25">
      <c r="G18" s="28" t="s">
        <v>70</v>
      </c>
      <c r="H18" s="28"/>
      <c r="I18" s="28"/>
      <c r="J18" s="28"/>
    </row>
    <row r="19" spans="2:10" x14ac:dyDescent="0.25">
      <c r="B19" s="22">
        <v>5176392</v>
      </c>
      <c r="F19" s="22">
        <v>3806000</v>
      </c>
      <c r="J19" s="22">
        <v>5085000</v>
      </c>
    </row>
    <row r="20" spans="2:10" x14ac:dyDescent="0.25">
      <c r="B20" s="21" t="s">
        <v>72</v>
      </c>
      <c r="F20" s="21" t="s">
        <v>68</v>
      </c>
      <c r="J20" s="21" t="s">
        <v>69</v>
      </c>
    </row>
    <row r="21" spans="2:10" x14ac:dyDescent="0.25">
      <c r="F21" s="7"/>
      <c r="J21" s="7"/>
    </row>
    <row r="22" spans="2:10" x14ac:dyDescent="0.25">
      <c r="B22" s="1" t="s">
        <v>73</v>
      </c>
      <c r="F22" s="1" t="s">
        <v>74</v>
      </c>
      <c r="J22" s="1" t="s">
        <v>75</v>
      </c>
    </row>
  </sheetData>
  <mergeCells count="1">
    <mergeCell ref="G18:J18"/>
  </mergeCells>
  <pageMargins left="0.7" right="0.7" top="0.75" bottom="0.75" header="0.3" footer="0.3"/>
  <pageSetup orientation="landscape" horizontalDpi="90" verticalDpi="90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view="pageBreakPreview" zoomScaleNormal="100" zoomScaleSheetLayoutView="100" workbookViewId="0">
      <selection activeCell="B27" sqref="B27"/>
    </sheetView>
  </sheetViews>
  <sheetFormatPr defaultRowHeight="15" x14ac:dyDescent="0.25"/>
  <cols>
    <col min="1" max="1" width="8.140625" bestFit="1" customWidth="1"/>
    <col min="2" max="2" width="30.5703125" bestFit="1" customWidth="1"/>
    <col min="3" max="3" width="19.42578125" bestFit="1" customWidth="1"/>
    <col min="4" max="4" width="3.7109375" bestFit="1" customWidth="1"/>
    <col min="5" max="5" width="3.42578125" bestFit="1" customWidth="1"/>
    <col min="6" max="6" width="6.28515625" customWidth="1"/>
    <col min="7" max="7" width="13.7109375" bestFit="1" customWidth="1"/>
    <col min="8" max="11" width="12.5703125" bestFit="1" customWidth="1"/>
    <col min="12" max="12" width="11.5703125" bestFit="1" customWidth="1"/>
  </cols>
  <sheetData>
    <row r="1" spans="1:12" x14ac:dyDescent="0.25">
      <c r="G1" s="4" t="s">
        <v>8</v>
      </c>
      <c r="H1" s="4" t="s">
        <v>8</v>
      </c>
      <c r="I1" s="4" t="s">
        <v>8</v>
      </c>
      <c r="J1" s="4" t="s">
        <v>8</v>
      </c>
      <c r="K1" s="4" t="s">
        <v>8</v>
      </c>
    </row>
    <row r="2" spans="1:12" x14ac:dyDescent="0.25"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</row>
    <row r="3" spans="1:12" hidden="1" x14ac:dyDescent="0.25">
      <c r="A3" s="7" t="s">
        <v>22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2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s="4"/>
      <c r="H4" s="4"/>
      <c r="I4" s="4"/>
      <c r="J4" s="4"/>
      <c r="K4" s="4"/>
    </row>
    <row r="5" spans="1:12" hidden="1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s="1">
        <v>1404377</v>
      </c>
      <c r="H5" s="1">
        <v>0</v>
      </c>
      <c r="I5" s="1">
        <v>0</v>
      </c>
      <c r="J5" s="1">
        <v>0</v>
      </c>
      <c r="K5" s="1">
        <v>0</v>
      </c>
      <c r="L5" s="1"/>
    </row>
    <row r="6" spans="1:12" hidden="1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7</v>
      </c>
      <c r="G6" s="1">
        <v>11982803</v>
      </c>
      <c r="H6" s="1">
        <v>9400000</v>
      </c>
      <c r="I6" s="1">
        <v>3034000</v>
      </c>
      <c r="J6" s="1">
        <v>4000000</v>
      </c>
      <c r="K6" s="1">
        <v>8000000</v>
      </c>
      <c r="L6" s="1"/>
    </row>
    <row r="7" spans="1:12" ht="15.75" hidden="1" thickBot="1" x14ac:dyDescent="0.3">
      <c r="B7" t="s">
        <v>20</v>
      </c>
      <c r="G7" s="3">
        <f>SUM(G5:G6)</f>
        <v>13387180</v>
      </c>
      <c r="H7" s="3">
        <f t="shared" ref="H7:K7" si="0">SUM(H5:H6)</f>
        <v>9400000</v>
      </c>
      <c r="I7" s="3">
        <f t="shared" si="0"/>
        <v>3034000</v>
      </c>
      <c r="J7" s="3">
        <f t="shared" si="0"/>
        <v>4000000</v>
      </c>
      <c r="K7" s="3">
        <f t="shared" si="0"/>
        <v>8000000</v>
      </c>
      <c r="L7" s="2">
        <f>SUM(G7:K7)</f>
        <v>37821180</v>
      </c>
    </row>
    <row r="8" spans="1:12" hidden="1" x14ac:dyDescent="0.25">
      <c r="G8" s="6"/>
      <c r="H8" s="6"/>
      <c r="I8" s="6"/>
      <c r="J8" s="6"/>
      <c r="K8" s="6"/>
      <c r="L8" s="2"/>
    </row>
    <row r="9" spans="1:12" x14ac:dyDescent="0.25">
      <c r="A9" s="7" t="s">
        <v>23</v>
      </c>
    </row>
    <row r="10" spans="1:12" x14ac:dyDescent="0.25">
      <c r="A10" s="7"/>
      <c r="B10" t="s">
        <v>28</v>
      </c>
      <c r="G10" s="1">
        <v>872875</v>
      </c>
    </row>
    <row r="11" spans="1:12" x14ac:dyDescent="0.25">
      <c r="B11" t="s">
        <v>27</v>
      </c>
      <c r="G11" s="1">
        <v>6586200</v>
      </c>
      <c r="H11" s="1">
        <v>4276902.3</v>
      </c>
      <c r="I11" s="1">
        <v>403371.89999999997</v>
      </c>
      <c r="J11" s="1">
        <v>2347946.0999999996</v>
      </c>
      <c r="K11" s="1">
        <v>8838880.6500000004</v>
      </c>
    </row>
    <row r="12" spans="1:12" x14ac:dyDescent="0.25">
      <c r="B12" t="s">
        <v>21</v>
      </c>
      <c r="G12" s="1">
        <v>2554200</v>
      </c>
      <c r="H12" s="1">
        <v>3829500</v>
      </c>
      <c r="I12" s="1">
        <v>3006600</v>
      </c>
      <c r="J12" s="1">
        <v>3268950</v>
      </c>
      <c r="K12" s="1">
        <v>2853900</v>
      </c>
    </row>
    <row r="13" spans="1:12" ht="15.75" thickBot="1" x14ac:dyDescent="0.3">
      <c r="B13" t="s">
        <v>24</v>
      </c>
      <c r="G13" s="5">
        <f>SUM(G10:G12)</f>
        <v>10013275</v>
      </c>
      <c r="H13" s="5">
        <f t="shared" ref="H13:K13" si="1">SUM(H11:H12)</f>
        <v>8106402.2999999998</v>
      </c>
      <c r="I13" s="5">
        <f t="shared" si="1"/>
        <v>3409971.9</v>
      </c>
      <c r="J13" s="5">
        <f t="shared" si="1"/>
        <v>5616896.0999999996</v>
      </c>
      <c r="K13" s="5">
        <f t="shared" si="1"/>
        <v>11692780.65</v>
      </c>
      <c r="L13" s="2">
        <f>SUM(G13:K13)</f>
        <v>38839325.949999996</v>
      </c>
    </row>
    <row r="15" spans="1:12" x14ac:dyDescent="0.25">
      <c r="B15" t="s">
        <v>25</v>
      </c>
      <c r="G15" s="8">
        <v>0.65639999999999998</v>
      </c>
      <c r="H15" s="8">
        <f>G15</f>
        <v>0.65639999999999998</v>
      </c>
      <c r="I15" s="8">
        <f>H15</f>
        <v>0.65639999999999998</v>
      </c>
      <c r="J15" s="2"/>
      <c r="K15" s="2"/>
      <c r="L15" s="2"/>
    </row>
    <row r="17" spans="2:9" x14ac:dyDescent="0.25">
      <c r="B17" s="18" t="s">
        <v>26</v>
      </c>
      <c r="C17" s="15"/>
      <c r="D17" s="15"/>
      <c r="E17" s="15"/>
      <c r="F17" s="15"/>
      <c r="G17" s="19">
        <f>G13*G15</f>
        <v>6572713.71</v>
      </c>
      <c r="H17" s="19">
        <f t="shared" ref="H17:I17" si="2">H13*H15</f>
        <v>5321042.4697199995</v>
      </c>
      <c r="I17" s="19">
        <f t="shared" si="2"/>
        <v>2238305.55516</v>
      </c>
    </row>
    <row r="18" spans="2:9" x14ac:dyDescent="0.25">
      <c r="I18" s="14"/>
    </row>
  </sheetData>
  <pageMargins left="0.7" right="0.7" top="0.75" bottom="0.75" header="0.3" footer="0.3"/>
  <pageSetup orientation="landscape" horizontalDpi="90" verticalDpi="90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104"/>
  <sheetViews>
    <sheetView view="pageBreakPreview" zoomScale="60" zoomScaleNormal="85" workbookViewId="0">
      <pane xSplit="3" ySplit="2" topLeftCell="D3" activePane="bottomRight" state="frozen"/>
      <selection activeCell="I9" sqref="I9"/>
      <selection pane="topRight" activeCell="I9" sqref="I9"/>
      <selection pane="bottomLeft" activeCell="I9" sqref="I9"/>
      <selection pane="bottomRight" activeCell="O43" sqref="O43"/>
    </sheetView>
  </sheetViews>
  <sheetFormatPr defaultRowHeight="15" x14ac:dyDescent="0.25"/>
  <cols>
    <col min="1" max="1" width="19.28515625" bestFit="1" customWidth="1"/>
    <col min="2" max="2" width="8.5703125" bestFit="1" customWidth="1"/>
    <col min="3" max="3" width="8.7109375" bestFit="1" customWidth="1"/>
    <col min="4" max="7" width="9" bestFit="1" customWidth="1"/>
    <col min="8" max="23" width="10.5703125" bestFit="1" customWidth="1"/>
    <col min="24" max="33" width="11.5703125" bestFit="1" customWidth="1"/>
    <col min="34" max="39" width="12" customWidth="1"/>
    <col min="40" max="59" width="11.5703125" hidden="1" customWidth="1"/>
    <col min="60" max="60" width="12.28515625" hidden="1" customWidth="1"/>
    <col min="61" max="75" width="11.5703125" hidden="1" customWidth="1"/>
    <col min="77" max="77" width="14.5703125" bestFit="1" customWidth="1"/>
  </cols>
  <sheetData>
    <row r="1" spans="1:77" ht="15.75" thickBot="1" x14ac:dyDescent="0.3">
      <c r="A1" s="10" t="s">
        <v>43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  <c r="AR1">
        <v>21</v>
      </c>
      <c r="AS1">
        <v>22</v>
      </c>
      <c r="AT1">
        <v>23</v>
      </c>
      <c r="AU1">
        <v>24</v>
      </c>
      <c r="AV1">
        <v>25</v>
      </c>
      <c r="AW1">
        <v>26</v>
      </c>
      <c r="AX1">
        <v>27</v>
      </c>
      <c r="AY1">
        <v>28</v>
      </c>
      <c r="AZ1">
        <v>29</v>
      </c>
      <c r="BA1">
        <v>30</v>
      </c>
      <c r="BB1">
        <v>31</v>
      </c>
      <c r="BC1">
        <v>32</v>
      </c>
      <c r="BD1">
        <v>33</v>
      </c>
      <c r="BE1">
        <v>34</v>
      </c>
      <c r="BF1">
        <v>35</v>
      </c>
      <c r="BG1">
        <v>36</v>
      </c>
      <c r="BH1">
        <v>37</v>
      </c>
      <c r="BI1">
        <v>38</v>
      </c>
      <c r="BJ1">
        <v>39</v>
      </c>
      <c r="BK1">
        <v>40</v>
      </c>
      <c r="BL1">
        <v>41</v>
      </c>
      <c r="BM1">
        <v>42</v>
      </c>
      <c r="BN1">
        <v>43</v>
      </c>
      <c r="BO1">
        <v>44</v>
      </c>
      <c r="BP1">
        <v>45</v>
      </c>
      <c r="BQ1">
        <v>46</v>
      </c>
      <c r="BR1">
        <v>47</v>
      </c>
      <c r="BS1">
        <v>48</v>
      </c>
      <c r="BT1">
        <v>49</v>
      </c>
      <c r="BU1">
        <v>50</v>
      </c>
      <c r="BV1">
        <v>51</v>
      </c>
      <c r="BW1">
        <v>52</v>
      </c>
    </row>
    <row r="2" spans="1:77" s="4" customFormat="1" ht="30" x14ac:dyDescent="0.25">
      <c r="A2" s="9" t="s">
        <v>47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>
        <v>202101</v>
      </c>
      <c r="Q2" s="4">
        <v>202102</v>
      </c>
      <c r="R2" s="4">
        <v>202103</v>
      </c>
      <c r="S2" s="4">
        <v>202104</v>
      </c>
      <c r="T2" s="4">
        <v>202105</v>
      </c>
      <c r="U2" s="4">
        <v>202106</v>
      </c>
      <c r="V2" s="4">
        <v>202107</v>
      </c>
      <c r="W2" s="4">
        <v>202108</v>
      </c>
      <c r="X2" s="4">
        <v>202109</v>
      </c>
      <c r="Y2" s="4">
        <v>202110</v>
      </c>
      <c r="Z2" s="4">
        <v>202111</v>
      </c>
      <c r="AA2" s="4">
        <v>202112</v>
      </c>
      <c r="AB2" s="4">
        <v>202201</v>
      </c>
      <c r="AC2" s="4">
        <v>202202</v>
      </c>
      <c r="AD2" s="4">
        <v>202203</v>
      </c>
      <c r="AE2" s="4">
        <v>202204</v>
      </c>
      <c r="AF2" s="4">
        <v>202205</v>
      </c>
      <c r="AG2" s="4">
        <v>202206</v>
      </c>
      <c r="AH2" s="4">
        <v>202207</v>
      </c>
      <c r="AI2" s="4">
        <v>202208</v>
      </c>
      <c r="AJ2" s="4">
        <v>202209</v>
      </c>
      <c r="AK2" s="4">
        <v>202210</v>
      </c>
      <c r="AL2" s="4">
        <v>202211</v>
      </c>
      <c r="AM2" s="4">
        <v>202212</v>
      </c>
      <c r="AN2" s="4">
        <v>202301</v>
      </c>
      <c r="AO2" s="4">
        <v>202302</v>
      </c>
      <c r="AP2" s="4">
        <v>202303</v>
      </c>
      <c r="AQ2" s="4">
        <v>202304</v>
      </c>
      <c r="AR2" s="4">
        <v>202305</v>
      </c>
      <c r="AS2" s="4">
        <v>202306</v>
      </c>
      <c r="AT2" s="4">
        <v>202307</v>
      </c>
      <c r="AU2" s="4">
        <v>202308</v>
      </c>
      <c r="AV2" s="4">
        <v>202309</v>
      </c>
      <c r="AW2" s="4">
        <v>202310</v>
      </c>
      <c r="AX2" s="4">
        <v>202311</v>
      </c>
      <c r="AY2" s="4">
        <v>202312</v>
      </c>
      <c r="AZ2" s="4">
        <v>202401</v>
      </c>
      <c r="BA2" s="4">
        <v>202402</v>
      </c>
      <c r="BB2" s="4">
        <v>202403</v>
      </c>
      <c r="BC2" s="4">
        <v>202404</v>
      </c>
      <c r="BD2" s="4">
        <v>202405</v>
      </c>
      <c r="BE2" s="4">
        <v>202406</v>
      </c>
      <c r="BF2" s="4">
        <v>202407</v>
      </c>
      <c r="BG2" s="4">
        <v>202408</v>
      </c>
      <c r="BH2" s="4">
        <v>202409</v>
      </c>
      <c r="BI2" s="4">
        <v>202410</v>
      </c>
      <c r="BJ2" s="4">
        <v>202411</v>
      </c>
      <c r="BK2" s="4">
        <v>202412</v>
      </c>
      <c r="BL2" s="4">
        <v>202501</v>
      </c>
      <c r="BM2" s="4">
        <v>202502</v>
      </c>
      <c r="BN2" s="4">
        <v>202503</v>
      </c>
      <c r="BO2" s="4">
        <v>202504</v>
      </c>
      <c r="BP2" s="4">
        <v>202505</v>
      </c>
      <c r="BQ2" s="4">
        <v>202506</v>
      </c>
      <c r="BR2" s="4">
        <v>202507</v>
      </c>
      <c r="BS2" s="4">
        <v>202508</v>
      </c>
      <c r="BT2" s="4">
        <v>202509</v>
      </c>
      <c r="BU2" s="4">
        <v>202510</v>
      </c>
      <c r="BV2" s="4">
        <v>202511</v>
      </c>
      <c r="BW2" s="4">
        <v>202512</v>
      </c>
      <c r="BY2" s="4" t="s">
        <v>62</v>
      </c>
    </row>
    <row r="3" spans="1:77" x14ac:dyDescent="0.25">
      <c r="A3" s="11">
        <v>4.1465426448673938E-2</v>
      </c>
      <c r="B3" t="s">
        <v>29</v>
      </c>
      <c r="C3">
        <v>311000</v>
      </c>
      <c r="D3" s="1">
        <f t="shared" ref="D3:G3" si="0">D19*0.357/6</f>
        <v>0</v>
      </c>
      <c r="E3" s="1">
        <f t="shared" si="0"/>
        <v>0</v>
      </c>
      <c r="F3" s="1">
        <f t="shared" si="0"/>
        <v>0</v>
      </c>
      <c r="G3" s="1">
        <f t="shared" si="0"/>
        <v>0</v>
      </c>
      <c r="H3" s="1">
        <f>H19*0.357/6</f>
        <v>0</v>
      </c>
      <c r="I3" s="1">
        <f t="shared" ref="I3:AM3" si="1">I19*0.357/6</f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  <c r="M3" s="1">
        <f t="shared" si="1"/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  <c r="R3" s="1">
        <f t="shared" si="1"/>
        <v>0</v>
      </c>
      <c r="S3" s="1">
        <f t="shared" si="1"/>
        <v>0</v>
      </c>
      <c r="T3" s="1">
        <f t="shared" si="1"/>
        <v>0</v>
      </c>
      <c r="U3" s="1">
        <f t="shared" si="1"/>
        <v>0</v>
      </c>
      <c r="V3" s="1">
        <f t="shared" si="1"/>
        <v>0</v>
      </c>
      <c r="W3" s="1">
        <f t="shared" si="1"/>
        <v>0</v>
      </c>
      <c r="X3" s="1">
        <f t="shared" si="1"/>
        <v>0</v>
      </c>
      <c r="Y3" s="27">
        <f t="shared" si="1"/>
        <v>25869.994433735803</v>
      </c>
      <c r="Z3" s="27">
        <f t="shared" si="1"/>
        <v>19506.213409540582</v>
      </c>
      <c r="AA3" s="27">
        <f t="shared" si="1"/>
        <v>19429.464132668258</v>
      </c>
      <c r="AB3" s="1">
        <f t="shared" si="1"/>
        <v>0</v>
      </c>
      <c r="AC3" s="1">
        <f t="shared" si="1"/>
        <v>0</v>
      </c>
      <c r="AD3" s="1">
        <f t="shared" si="1"/>
        <v>0</v>
      </c>
      <c r="AE3" s="1">
        <f t="shared" si="1"/>
        <v>0</v>
      </c>
      <c r="AF3" s="1">
        <f t="shared" si="1"/>
        <v>0</v>
      </c>
      <c r="AG3" s="1">
        <f t="shared" si="1"/>
        <v>0</v>
      </c>
      <c r="AH3" s="27">
        <f t="shared" si="1"/>
        <v>198598.74299999999</v>
      </c>
      <c r="AI3" s="1">
        <f t="shared" si="1"/>
        <v>0</v>
      </c>
      <c r="AJ3" s="1">
        <f t="shared" si="1"/>
        <v>0</v>
      </c>
      <c r="AK3" s="1">
        <f t="shared" si="1"/>
        <v>0</v>
      </c>
      <c r="AL3" s="1">
        <f t="shared" si="1"/>
        <v>0</v>
      </c>
      <c r="AM3" s="1">
        <f t="shared" si="1"/>
        <v>0</v>
      </c>
    </row>
    <row r="4" spans="1:77" x14ac:dyDescent="0.25">
      <c r="A4" s="11">
        <v>5.0095687758552068E-2</v>
      </c>
      <c r="C4">
        <v>312000</v>
      </c>
      <c r="D4" s="1">
        <f t="shared" ref="D4:G4" si="2">D19*0.357/6</f>
        <v>0</v>
      </c>
      <c r="E4" s="1">
        <f t="shared" si="2"/>
        <v>0</v>
      </c>
      <c r="F4" s="1">
        <f t="shared" si="2"/>
        <v>0</v>
      </c>
      <c r="G4" s="1">
        <f t="shared" si="2"/>
        <v>0</v>
      </c>
      <c r="H4" s="1">
        <f>H19*0.357/6</f>
        <v>0</v>
      </c>
      <c r="I4" s="1">
        <f t="shared" ref="I4:AM4" si="3">I19*0.357/6</f>
        <v>0</v>
      </c>
      <c r="J4" s="1">
        <f t="shared" si="3"/>
        <v>0</v>
      </c>
      <c r="K4" s="1">
        <f t="shared" si="3"/>
        <v>0</v>
      </c>
      <c r="L4" s="1">
        <f t="shared" si="3"/>
        <v>0</v>
      </c>
      <c r="M4" s="1">
        <f t="shared" si="3"/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  <c r="R4" s="1">
        <f t="shared" si="3"/>
        <v>0</v>
      </c>
      <c r="S4" s="1">
        <f t="shared" si="3"/>
        <v>0</v>
      </c>
      <c r="T4" s="1">
        <f t="shared" si="3"/>
        <v>0</v>
      </c>
      <c r="U4" s="1">
        <f t="shared" si="3"/>
        <v>0</v>
      </c>
      <c r="V4" s="1">
        <f t="shared" si="3"/>
        <v>0</v>
      </c>
      <c r="W4" s="1">
        <f t="shared" si="3"/>
        <v>0</v>
      </c>
      <c r="X4" s="1">
        <f t="shared" si="3"/>
        <v>0</v>
      </c>
      <c r="Y4" s="27">
        <f t="shared" si="3"/>
        <v>25869.994433735803</v>
      </c>
      <c r="Z4" s="27">
        <f t="shared" si="3"/>
        <v>19506.213409540582</v>
      </c>
      <c r="AA4" s="27">
        <f t="shared" si="3"/>
        <v>19429.464132668258</v>
      </c>
      <c r="AB4" s="1">
        <f t="shared" si="3"/>
        <v>0</v>
      </c>
      <c r="AC4" s="1">
        <f t="shared" si="3"/>
        <v>0</v>
      </c>
      <c r="AD4" s="1">
        <f t="shared" si="3"/>
        <v>0</v>
      </c>
      <c r="AE4" s="1">
        <f t="shared" si="3"/>
        <v>0</v>
      </c>
      <c r="AF4" s="1">
        <f t="shared" si="3"/>
        <v>0</v>
      </c>
      <c r="AG4" s="1">
        <f t="shared" si="3"/>
        <v>0</v>
      </c>
      <c r="AH4" s="27">
        <f t="shared" si="3"/>
        <v>198598.74299999999</v>
      </c>
      <c r="AI4" s="1">
        <f t="shared" si="3"/>
        <v>0</v>
      </c>
      <c r="AJ4" s="1">
        <f t="shared" si="3"/>
        <v>0</v>
      </c>
      <c r="AK4" s="1">
        <f t="shared" si="3"/>
        <v>0</v>
      </c>
      <c r="AL4" s="1">
        <f t="shared" si="3"/>
        <v>0</v>
      </c>
      <c r="AM4" s="1">
        <f t="shared" si="3"/>
        <v>0</v>
      </c>
    </row>
    <row r="5" spans="1:77" x14ac:dyDescent="0.25">
      <c r="A5" s="11">
        <v>0.13547000000000001</v>
      </c>
      <c r="C5">
        <v>313000</v>
      </c>
      <c r="D5" s="1">
        <f t="shared" ref="D5:G5" si="4">D19*0.357/6</f>
        <v>0</v>
      </c>
      <c r="E5" s="1">
        <f t="shared" si="4"/>
        <v>0</v>
      </c>
      <c r="F5" s="1">
        <f t="shared" si="4"/>
        <v>0</v>
      </c>
      <c r="G5" s="1">
        <f t="shared" si="4"/>
        <v>0</v>
      </c>
      <c r="H5" s="1">
        <f>H19*0.357/6</f>
        <v>0</v>
      </c>
      <c r="I5" s="1">
        <f t="shared" ref="I5:AM5" si="5">I19*0.357/6</f>
        <v>0</v>
      </c>
      <c r="J5" s="1">
        <f t="shared" si="5"/>
        <v>0</v>
      </c>
      <c r="K5" s="1">
        <f t="shared" si="5"/>
        <v>0</v>
      </c>
      <c r="L5" s="1">
        <f t="shared" si="5"/>
        <v>0</v>
      </c>
      <c r="M5" s="1">
        <f t="shared" si="5"/>
        <v>0</v>
      </c>
      <c r="N5" s="1">
        <f t="shared" si="5"/>
        <v>0</v>
      </c>
      <c r="O5" s="1">
        <f t="shared" si="5"/>
        <v>0</v>
      </c>
      <c r="P5" s="1">
        <f t="shared" si="5"/>
        <v>0</v>
      </c>
      <c r="Q5" s="1">
        <f t="shared" si="5"/>
        <v>0</v>
      </c>
      <c r="R5" s="1">
        <f t="shared" si="5"/>
        <v>0</v>
      </c>
      <c r="S5" s="1">
        <f t="shared" si="5"/>
        <v>0</v>
      </c>
      <c r="T5" s="1">
        <f t="shared" si="5"/>
        <v>0</v>
      </c>
      <c r="U5" s="1">
        <f t="shared" si="5"/>
        <v>0</v>
      </c>
      <c r="V5" s="1">
        <f t="shared" si="5"/>
        <v>0</v>
      </c>
      <c r="W5" s="1">
        <f t="shared" si="5"/>
        <v>0</v>
      </c>
      <c r="X5" s="1">
        <f t="shared" si="5"/>
        <v>0</v>
      </c>
      <c r="Y5" s="27">
        <f t="shared" si="5"/>
        <v>25869.994433735803</v>
      </c>
      <c r="Z5" s="27">
        <f t="shared" si="5"/>
        <v>19506.213409540582</v>
      </c>
      <c r="AA5" s="27">
        <f t="shared" si="5"/>
        <v>19429.464132668258</v>
      </c>
      <c r="AB5" s="1">
        <f t="shared" si="5"/>
        <v>0</v>
      </c>
      <c r="AC5" s="1">
        <f t="shared" si="5"/>
        <v>0</v>
      </c>
      <c r="AD5" s="1">
        <f t="shared" si="5"/>
        <v>0</v>
      </c>
      <c r="AE5" s="1">
        <f t="shared" si="5"/>
        <v>0</v>
      </c>
      <c r="AF5" s="1">
        <f t="shared" si="5"/>
        <v>0</v>
      </c>
      <c r="AG5" s="1">
        <f t="shared" si="5"/>
        <v>0</v>
      </c>
      <c r="AH5" s="27">
        <f t="shared" si="5"/>
        <v>198598.74299999999</v>
      </c>
      <c r="AI5" s="1">
        <f t="shared" si="5"/>
        <v>0</v>
      </c>
      <c r="AJ5" s="1">
        <f t="shared" si="5"/>
        <v>0</v>
      </c>
      <c r="AK5" s="1">
        <f t="shared" si="5"/>
        <v>0</v>
      </c>
      <c r="AL5" s="1">
        <f t="shared" si="5"/>
        <v>0</v>
      </c>
      <c r="AM5" s="1">
        <f t="shared" si="5"/>
        <v>0</v>
      </c>
    </row>
    <row r="6" spans="1:77" x14ac:dyDescent="0.25">
      <c r="A6" s="11">
        <v>8.8709999999999997E-2</v>
      </c>
      <c r="C6">
        <v>314000</v>
      </c>
      <c r="D6" s="1">
        <f t="shared" ref="D6:G6" si="6">D19*0.357/6</f>
        <v>0</v>
      </c>
      <c r="E6" s="1">
        <f t="shared" si="6"/>
        <v>0</v>
      </c>
      <c r="F6" s="1">
        <f t="shared" si="6"/>
        <v>0</v>
      </c>
      <c r="G6" s="1">
        <f t="shared" si="6"/>
        <v>0</v>
      </c>
      <c r="H6" s="1">
        <f>H19*0.357/6</f>
        <v>0</v>
      </c>
      <c r="I6" s="1">
        <f t="shared" ref="I6:AM6" si="7">I19*0.357/6</f>
        <v>0</v>
      </c>
      <c r="J6" s="1">
        <f t="shared" si="7"/>
        <v>0</v>
      </c>
      <c r="K6" s="1">
        <f t="shared" si="7"/>
        <v>0</v>
      </c>
      <c r="L6" s="1">
        <f t="shared" si="7"/>
        <v>0</v>
      </c>
      <c r="M6" s="1">
        <f t="shared" si="7"/>
        <v>0</v>
      </c>
      <c r="N6" s="1">
        <f t="shared" si="7"/>
        <v>0</v>
      </c>
      <c r="O6" s="1">
        <f t="shared" si="7"/>
        <v>0</v>
      </c>
      <c r="P6" s="1">
        <f t="shared" si="7"/>
        <v>0</v>
      </c>
      <c r="Q6" s="1">
        <f t="shared" si="7"/>
        <v>0</v>
      </c>
      <c r="R6" s="1">
        <f t="shared" si="7"/>
        <v>0</v>
      </c>
      <c r="S6" s="1">
        <f t="shared" si="7"/>
        <v>0</v>
      </c>
      <c r="T6" s="1">
        <f t="shared" si="7"/>
        <v>0</v>
      </c>
      <c r="U6" s="1">
        <f t="shared" si="7"/>
        <v>0</v>
      </c>
      <c r="V6" s="1">
        <f t="shared" si="7"/>
        <v>0</v>
      </c>
      <c r="W6" s="1">
        <f t="shared" si="7"/>
        <v>0</v>
      </c>
      <c r="X6" s="1">
        <f t="shared" si="7"/>
        <v>0</v>
      </c>
      <c r="Y6" s="27">
        <f t="shared" si="7"/>
        <v>25869.994433735803</v>
      </c>
      <c r="Z6" s="27">
        <f t="shared" si="7"/>
        <v>19506.213409540582</v>
      </c>
      <c r="AA6" s="27">
        <f t="shared" si="7"/>
        <v>19429.464132668258</v>
      </c>
      <c r="AB6" s="1">
        <f t="shared" si="7"/>
        <v>0</v>
      </c>
      <c r="AC6" s="1">
        <f t="shared" si="7"/>
        <v>0</v>
      </c>
      <c r="AD6" s="1">
        <f t="shared" si="7"/>
        <v>0</v>
      </c>
      <c r="AE6" s="1">
        <f t="shared" si="7"/>
        <v>0</v>
      </c>
      <c r="AF6" s="1">
        <f t="shared" si="7"/>
        <v>0</v>
      </c>
      <c r="AG6" s="1">
        <f t="shared" si="7"/>
        <v>0</v>
      </c>
      <c r="AH6" s="27">
        <f t="shared" si="7"/>
        <v>198598.74299999999</v>
      </c>
      <c r="AI6" s="1">
        <f t="shared" si="7"/>
        <v>0</v>
      </c>
      <c r="AJ6" s="1">
        <f t="shared" si="7"/>
        <v>0</v>
      </c>
      <c r="AK6" s="1">
        <f t="shared" si="7"/>
        <v>0</v>
      </c>
      <c r="AL6" s="1">
        <f t="shared" si="7"/>
        <v>0</v>
      </c>
      <c r="AM6" s="1">
        <f t="shared" si="7"/>
        <v>0</v>
      </c>
    </row>
    <row r="7" spans="1:77" x14ac:dyDescent="0.25">
      <c r="A7" s="11">
        <v>4.9406854100880901E-2</v>
      </c>
      <c r="C7">
        <v>315000</v>
      </c>
      <c r="D7" s="1">
        <f t="shared" ref="D7:G7" si="8">D19*0.357/6</f>
        <v>0</v>
      </c>
      <c r="E7" s="1">
        <f t="shared" si="8"/>
        <v>0</v>
      </c>
      <c r="F7" s="1">
        <f t="shared" si="8"/>
        <v>0</v>
      </c>
      <c r="G7" s="1">
        <f t="shared" si="8"/>
        <v>0</v>
      </c>
      <c r="H7" s="1">
        <f>H19*0.357/6</f>
        <v>0</v>
      </c>
      <c r="I7" s="1">
        <f t="shared" ref="I7:AM7" si="9">I19*0.357/6</f>
        <v>0</v>
      </c>
      <c r="J7" s="1">
        <f t="shared" si="9"/>
        <v>0</v>
      </c>
      <c r="K7" s="1">
        <f t="shared" si="9"/>
        <v>0</v>
      </c>
      <c r="L7" s="1">
        <f t="shared" si="9"/>
        <v>0</v>
      </c>
      <c r="M7" s="1">
        <f t="shared" si="9"/>
        <v>0</v>
      </c>
      <c r="N7" s="1">
        <f t="shared" si="9"/>
        <v>0</v>
      </c>
      <c r="O7" s="1">
        <f t="shared" si="9"/>
        <v>0</v>
      </c>
      <c r="P7" s="1">
        <f t="shared" si="9"/>
        <v>0</v>
      </c>
      <c r="Q7" s="1">
        <f t="shared" si="9"/>
        <v>0</v>
      </c>
      <c r="R7" s="1">
        <f t="shared" si="9"/>
        <v>0</v>
      </c>
      <c r="S7" s="1">
        <f t="shared" si="9"/>
        <v>0</v>
      </c>
      <c r="T7" s="1">
        <f t="shared" si="9"/>
        <v>0</v>
      </c>
      <c r="U7" s="1">
        <f t="shared" si="9"/>
        <v>0</v>
      </c>
      <c r="V7" s="1">
        <f t="shared" si="9"/>
        <v>0</v>
      </c>
      <c r="W7" s="1">
        <f t="shared" si="9"/>
        <v>0</v>
      </c>
      <c r="X7" s="1">
        <f t="shared" si="9"/>
        <v>0</v>
      </c>
      <c r="Y7" s="27">
        <f t="shared" si="9"/>
        <v>25869.994433735803</v>
      </c>
      <c r="Z7" s="27">
        <f t="shared" si="9"/>
        <v>19506.213409540582</v>
      </c>
      <c r="AA7" s="27">
        <f t="shared" si="9"/>
        <v>19429.464132668258</v>
      </c>
      <c r="AB7" s="1">
        <f t="shared" si="9"/>
        <v>0</v>
      </c>
      <c r="AC7" s="1">
        <f t="shared" si="9"/>
        <v>0</v>
      </c>
      <c r="AD7" s="1">
        <f t="shared" si="9"/>
        <v>0</v>
      </c>
      <c r="AE7" s="1">
        <f t="shared" si="9"/>
        <v>0</v>
      </c>
      <c r="AF7" s="1">
        <f t="shared" si="9"/>
        <v>0</v>
      </c>
      <c r="AG7" s="1">
        <f t="shared" si="9"/>
        <v>0</v>
      </c>
      <c r="AH7" s="27">
        <f t="shared" si="9"/>
        <v>198598.74299999999</v>
      </c>
      <c r="AI7" s="1">
        <f t="shared" si="9"/>
        <v>0</v>
      </c>
      <c r="AJ7" s="1">
        <f t="shared" si="9"/>
        <v>0</v>
      </c>
      <c r="AK7" s="1">
        <f t="shared" si="9"/>
        <v>0</v>
      </c>
      <c r="AL7" s="1">
        <f t="shared" si="9"/>
        <v>0</v>
      </c>
      <c r="AM7" s="1">
        <f t="shared" si="9"/>
        <v>0</v>
      </c>
    </row>
    <row r="8" spans="1:77" x14ac:dyDescent="0.25">
      <c r="A8" s="11">
        <v>4.5575226340848381E-2</v>
      </c>
      <c r="C8">
        <v>316000</v>
      </c>
      <c r="D8" s="1">
        <f t="shared" ref="D8:G8" si="10">D19*0.357/6</f>
        <v>0</v>
      </c>
      <c r="E8" s="1">
        <f t="shared" si="10"/>
        <v>0</v>
      </c>
      <c r="F8" s="1">
        <f t="shared" si="10"/>
        <v>0</v>
      </c>
      <c r="G8" s="1">
        <f t="shared" si="10"/>
        <v>0</v>
      </c>
      <c r="H8" s="1">
        <f>H19*0.357/6</f>
        <v>0</v>
      </c>
      <c r="I8" s="1">
        <f t="shared" ref="I8:AM8" si="11">I19*0.357/6</f>
        <v>0</v>
      </c>
      <c r="J8" s="1">
        <f t="shared" si="11"/>
        <v>0</v>
      </c>
      <c r="K8" s="1">
        <f t="shared" si="11"/>
        <v>0</v>
      </c>
      <c r="L8" s="1">
        <f t="shared" si="11"/>
        <v>0</v>
      </c>
      <c r="M8" s="1">
        <f t="shared" si="11"/>
        <v>0</v>
      </c>
      <c r="N8" s="1">
        <f t="shared" si="11"/>
        <v>0</v>
      </c>
      <c r="O8" s="1">
        <f t="shared" si="11"/>
        <v>0</v>
      </c>
      <c r="P8" s="1">
        <f t="shared" si="11"/>
        <v>0</v>
      </c>
      <c r="Q8" s="1">
        <f t="shared" si="11"/>
        <v>0</v>
      </c>
      <c r="R8" s="1">
        <f t="shared" si="11"/>
        <v>0</v>
      </c>
      <c r="S8" s="1">
        <f t="shared" si="11"/>
        <v>0</v>
      </c>
      <c r="T8" s="1">
        <f t="shared" si="11"/>
        <v>0</v>
      </c>
      <c r="U8" s="1">
        <f t="shared" si="11"/>
        <v>0</v>
      </c>
      <c r="V8" s="1">
        <f t="shared" si="11"/>
        <v>0</v>
      </c>
      <c r="W8" s="1">
        <f t="shared" si="11"/>
        <v>0</v>
      </c>
      <c r="X8" s="1">
        <f t="shared" si="11"/>
        <v>0</v>
      </c>
      <c r="Y8" s="27">
        <f t="shared" si="11"/>
        <v>25869.994433735803</v>
      </c>
      <c r="Z8" s="27">
        <f t="shared" si="11"/>
        <v>19506.213409540582</v>
      </c>
      <c r="AA8" s="27">
        <f t="shared" si="11"/>
        <v>19429.464132668258</v>
      </c>
      <c r="AB8" s="1">
        <f t="shared" si="11"/>
        <v>0</v>
      </c>
      <c r="AC8" s="1">
        <f t="shared" si="11"/>
        <v>0</v>
      </c>
      <c r="AD8" s="1">
        <f t="shared" si="11"/>
        <v>0</v>
      </c>
      <c r="AE8" s="1">
        <f t="shared" si="11"/>
        <v>0</v>
      </c>
      <c r="AF8" s="1">
        <f t="shared" si="11"/>
        <v>0</v>
      </c>
      <c r="AG8" s="1">
        <f t="shared" si="11"/>
        <v>0</v>
      </c>
      <c r="AH8" s="27">
        <f t="shared" si="11"/>
        <v>198598.74299999999</v>
      </c>
      <c r="AI8" s="1">
        <f t="shared" si="11"/>
        <v>0</v>
      </c>
      <c r="AJ8" s="1">
        <f t="shared" si="11"/>
        <v>0</v>
      </c>
      <c r="AK8" s="1">
        <f t="shared" si="11"/>
        <v>0</v>
      </c>
      <c r="AL8" s="1">
        <f t="shared" si="11"/>
        <v>0</v>
      </c>
      <c r="AM8" s="1">
        <f t="shared" si="11"/>
        <v>0</v>
      </c>
    </row>
    <row r="9" spans="1:77" x14ac:dyDescent="0.25">
      <c r="A9" s="1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7"/>
      <c r="Z9" s="27"/>
      <c r="AA9" s="27"/>
      <c r="AB9" s="1"/>
      <c r="AC9" s="1"/>
      <c r="AD9" s="1"/>
      <c r="AE9" s="1"/>
      <c r="AF9" s="1"/>
      <c r="AG9" s="1"/>
      <c r="AH9" s="27"/>
      <c r="AI9" s="1"/>
      <c r="AJ9" s="1"/>
      <c r="AK9" s="1"/>
      <c r="AL9" s="1"/>
      <c r="AM9" s="1"/>
    </row>
    <row r="10" spans="1:77" x14ac:dyDescent="0.25">
      <c r="A10" s="11">
        <v>3.5728064538612589E-2</v>
      </c>
      <c r="B10" t="s">
        <v>30</v>
      </c>
      <c r="C10">
        <v>311000</v>
      </c>
      <c r="D10" s="1">
        <f t="shared" ref="D10:G10" si="12">D19*0.643/6</f>
        <v>0</v>
      </c>
      <c r="E10" s="1">
        <f t="shared" si="12"/>
        <v>0</v>
      </c>
      <c r="F10" s="1">
        <f t="shared" si="12"/>
        <v>0</v>
      </c>
      <c r="G10" s="1">
        <f t="shared" si="12"/>
        <v>0</v>
      </c>
      <c r="H10" s="1">
        <f>H19*0.643/6</f>
        <v>0</v>
      </c>
      <c r="I10" s="1">
        <f t="shared" ref="I10:AM10" si="13">I19*0.643/6</f>
        <v>0</v>
      </c>
      <c r="J10" s="1">
        <f t="shared" si="13"/>
        <v>0</v>
      </c>
      <c r="K10" s="1">
        <f t="shared" si="13"/>
        <v>0</v>
      </c>
      <c r="L10" s="1">
        <f t="shared" si="13"/>
        <v>0</v>
      </c>
      <c r="M10" s="1">
        <f t="shared" si="13"/>
        <v>0</v>
      </c>
      <c r="N10" s="1">
        <f t="shared" si="13"/>
        <v>0</v>
      </c>
      <c r="O10" s="1">
        <f t="shared" si="13"/>
        <v>0</v>
      </c>
      <c r="P10" s="1">
        <f t="shared" si="13"/>
        <v>0</v>
      </c>
      <c r="Q10" s="1">
        <f t="shared" si="13"/>
        <v>0</v>
      </c>
      <c r="R10" s="1">
        <f t="shared" si="13"/>
        <v>0</v>
      </c>
      <c r="S10" s="1">
        <f t="shared" si="13"/>
        <v>0</v>
      </c>
      <c r="T10" s="1">
        <f t="shared" si="13"/>
        <v>0</v>
      </c>
      <c r="U10" s="1">
        <f t="shared" si="13"/>
        <v>0</v>
      </c>
      <c r="V10" s="1">
        <f t="shared" si="13"/>
        <v>0</v>
      </c>
      <c r="W10" s="1">
        <f t="shared" si="13"/>
        <v>0</v>
      </c>
      <c r="X10" s="1">
        <f t="shared" si="13"/>
        <v>0</v>
      </c>
      <c r="Y10" s="27">
        <f t="shared" si="13"/>
        <v>46594.975968885497</v>
      </c>
      <c r="Z10" s="27">
        <f t="shared" si="13"/>
        <v>35133.039838472258</v>
      </c>
      <c r="AA10" s="27">
        <f t="shared" si="13"/>
        <v>34994.80514651454</v>
      </c>
      <c r="AB10" s="1">
        <f t="shared" si="13"/>
        <v>0</v>
      </c>
      <c r="AC10" s="1">
        <f t="shared" si="13"/>
        <v>0</v>
      </c>
      <c r="AD10" s="1">
        <f t="shared" si="13"/>
        <v>0</v>
      </c>
      <c r="AE10" s="1">
        <f t="shared" si="13"/>
        <v>0</v>
      </c>
      <c r="AF10" s="1">
        <f t="shared" si="13"/>
        <v>0</v>
      </c>
      <c r="AG10" s="1">
        <f t="shared" si="13"/>
        <v>0</v>
      </c>
      <c r="AH10" s="27">
        <f t="shared" si="13"/>
        <v>357700.25699999998</v>
      </c>
      <c r="AI10" s="1">
        <f t="shared" si="13"/>
        <v>0</v>
      </c>
      <c r="AJ10" s="1">
        <f t="shared" si="13"/>
        <v>0</v>
      </c>
      <c r="AK10" s="1">
        <f t="shared" si="13"/>
        <v>0</v>
      </c>
      <c r="AL10" s="1">
        <f t="shared" si="13"/>
        <v>0</v>
      </c>
      <c r="AM10" s="1">
        <f t="shared" si="13"/>
        <v>0</v>
      </c>
    </row>
    <row r="11" spans="1:77" x14ac:dyDescent="0.25">
      <c r="A11" s="11">
        <v>5.9478288919693048E-2</v>
      </c>
      <c r="C11">
        <v>312000</v>
      </c>
      <c r="D11" s="1">
        <f t="shared" ref="D11:G11" si="14">D19*0.643/6</f>
        <v>0</v>
      </c>
      <c r="E11" s="1">
        <f t="shared" si="14"/>
        <v>0</v>
      </c>
      <c r="F11" s="1">
        <f t="shared" si="14"/>
        <v>0</v>
      </c>
      <c r="G11" s="1">
        <f t="shared" si="14"/>
        <v>0</v>
      </c>
      <c r="H11" s="1">
        <f>H19*0.643/6</f>
        <v>0</v>
      </c>
      <c r="I11" s="1">
        <f t="shared" ref="I11:AM11" si="15">I19*0.643/6</f>
        <v>0</v>
      </c>
      <c r="J11" s="1">
        <f t="shared" si="15"/>
        <v>0</v>
      </c>
      <c r="K11" s="1">
        <f t="shared" si="15"/>
        <v>0</v>
      </c>
      <c r="L11" s="1">
        <f t="shared" si="15"/>
        <v>0</v>
      </c>
      <c r="M11" s="1">
        <f t="shared" si="15"/>
        <v>0</v>
      </c>
      <c r="N11" s="1">
        <f t="shared" si="15"/>
        <v>0</v>
      </c>
      <c r="O11" s="1">
        <f t="shared" si="15"/>
        <v>0</v>
      </c>
      <c r="P11" s="1">
        <f t="shared" si="15"/>
        <v>0</v>
      </c>
      <c r="Q11" s="1">
        <f t="shared" si="15"/>
        <v>0</v>
      </c>
      <c r="R11" s="1">
        <f t="shared" si="15"/>
        <v>0</v>
      </c>
      <c r="S11" s="1">
        <f t="shared" si="15"/>
        <v>0</v>
      </c>
      <c r="T11" s="1">
        <f t="shared" si="15"/>
        <v>0</v>
      </c>
      <c r="U11" s="1">
        <f t="shared" si="15"/>
        <v>0</v>
      </c>
      <c r="V11" s="1">
        <f t="shared" si="15"/>
        <v>0</v>
      </c>
      <c r="W11" s="1">
        <f t="shared" si="15"/>
        <v>0</v>
      </c>
      <c r="X11" s="1">
        <f t="shared" si="15"/>
        <v>0</v>
      </c>
      <c r="Y11" s="27">
        <f t="shared" si="15"/>
        <v>46594.975968885497</v>
      </c>
      <c r="Z11" s="27">
        <f t="shared" si="15"/>
        <v>35133.039838472258</v>
      </c>
      <c r="AA11" s="27">
        <f t="shared" si="15"/>
        <v>34994.80514651454</v>
      </c>
      <c r="AB11" s="1">
        <f t="shared" si="15"/>
        <v>0</v>
      </c>
      <c r="AC11" s="1">
        <f t="shared" si="15"/>
        <v>0</v>
      </c>
      <c r="AD11" s="1">
        <f t="shared" si="15"/>
        <v>0</v>
      </c>
      <c r="AE11" s="1">
        <f t="shared" si="15"/>
        <v>0</v>
      </c>
      <c r="AF11" s="1">
        <f t="shared" si="15"/>
        <v>0</v>
      </c>
      <c r="AG11" s="1">
        <f t="shared" si="15"/>
        <v>0</v>
      </c>
      <c r="AH11" s="27">
        <f t="shared" si="15"/>
        <v>357700.25699999998</v>
      </c>
      <c r="AI11" s="1">
        <f t="shared" si="15"/>
        <v>0</v>
      </c>
      <c r="AJ11" s="1">
        <f t="shared" si="15"/>
        <v>0</v>
      </c>
      <c r="AK11" s="1">
        <f t="shared" si="15"/>
        <v>0</v>
      </c>
      <c r="AL11" s="1">
        <f t="shared" si="15"/>
        <v>0</v>
      </c>
      <c r="AM11" s="1">
        <f t="shared" si="15"/>
        <v>0</v>
      </c>
    </row>
    <row r="12" spans="1:77" x14ac:dyDescent="0.25">
      <c r="A12" s="11">
        <v>0.13552</v>
      </c>
      <c r="C12">
        <v>313000</v>
      </c>
      <c r="D12" s="1">
        <f t="shared" ref="D12:G12" si="16">D19*0.643/6</f>
        <v>0</v>
      </c>
      <c r="E12" s="1">
        <f t="shared" si="16"/>
        <v>0</v>
      </c>
      <c r="F12" s="1">
        <f t="shared" si="16"/>
        <v>0</v>
      </c>
      <c r="G12" s="1">
        <f t="shared" si="16"/>
        <v>0</v>
      </c>
      <c r="H12" s="1">
        <f>H19*0.643/6</f>
        <v>0</v>
      </c>
      <c r="I12" s="1">
        <f t="shared" ref="I12:AM12" si="17">I19*0.643/6</f>
        <v>0</v>
      </c>
      <c r="J12" s="1">
        <f t="shared" si="17"/>
        <v>0</v>
      </c>
      <c r="K12" s="1">
        <f t="shared" si="17"/>
        <v>0</v>
      </c>
      <c r="L12" s="1">
        <f t="shared" si="17"/>
        <v>0</v>
      </c>
      <c r="M12" s="1">
        <f t="shared" si="17"/>
        <v>0</v>
      </c>
      <c r="N12" s="1">
        <f t="shared" si="17"/>
        <v>0</v>
      </c>
      <c r="O12" s="1">
        <f t="shared" si="17"/>
        <v>0</v>
      </c>
      <c r="P12" s="1">
        <f t="shared" si="17"/>
        <v>0</v>
      </c>
      <c r="Q12" s="1">
        <f t="shared" si="17"/>
        <v>0</v>
      </c>
      <c r="R12" s="1">
        <f t="shared" si="17"/>
        <v>0</v>
      </c>
      <c r="S12" s="1">
        <f t="shared" si="17"/>
        <v>0</v>
      </c>
      <c r="T12" s="1">
        <f t="shared" si="17"/>
        <v>0</v>
      </c>
      <c r="U12" s="1">
        <f t="shared" si="17"/>
        <v>0</v>
      </c>
      <c r="V12" s="1">
        <f t="shared" si="17"/>
        <v>0</v>
      </c>
      <c r="W12" s="1">
        <f t="shared" si="17"/>
        <v>0</v>
      </c>
      <c r="X12" s="1">
        <f t="shared" si="17"/>
        <v>0</v>
      </c>
      <c r="Y12" s="27">
        <f t="shared" si="17"/>
        <v>46594.975968885497</v>
      </c>
      <c r="Z12" s="27">
        <f t="shared" si="17"/>
        <v>35133.039838472258</v>
      </c>
      <c r="AA12" s="27">
        <f t="shared" si="17"/>
        <v>34994.80514651454</v>
      </c>
      <c r="AB12" s="1">
        <f t="shared" si="17"/>
        <v>0</v>
      </c>
      <c r="AC12" s="1">
        <f t="shared" si="17"/>
        <v>0</v>
      </c>
      <c r="AD12" s="1">
        <f t="shared" si="17"/>
        <v>0</v>
      </c>
      <c r="AE12" s="1">
        <f t="shared" si="17"/>
        <v>0</v>
      </c>
      <c r="AF12" s="1">
        <f t="shared" si="17"/>
        <v>0</v>
      </c>
      <c r="AG12" s="1">
        <f t="shared" si="17"/>
        <v>0</v>
      </c>
      <c r="AH12" s="27">
        <f t="shared" si="17"/>
        <v>357700.25699999998</v>
      </c>
      <c r="AI12" s="1">
        <f t="shared" si="17"/>
        <v>0</v>
      </c>
      <c r="AJ12" s="1">
        <f t="shared" si="17"/>
        <v>0</v>
      </c>
      <c r="AK12" s="1">
        <f t="shared" si="17"/>
        <v>0</v>
      </c>
      <c r="AL12" s="1">
        <f t="shared" si="17"/>
        <v>0</v>
      </c>
      <c r="AM12" s="1">
        <f t="shared" si="17"/>
        <v>0</v>
      </c>
    </row>
    <row r="13" spans="1:77" x14ac:dyDescent="0.25">
      <c r="A13" s="11">
        <v>9.0010000000000007E-2</v>
      </c>
      <c r="C13">
        <v>314000</v>
      </c>
      <c r="D13" s="1">
        <f t="shared" ref="D13:G13" si="18">D19*0.643/6</f>
        <v>0</v>
      </c>
      <c r="E13" s="1">
        <f t="shared" si="18"/>
        <v>0</v>
      </c>
      <c r="F13" s="1">
        <f t="shared" si="18"/>
        <v>0</v>
      </c>
      <c r="G13" s="1">
        <f t="shared" si="18"/>
        <v>0</v>
      </c>
      <c r="H13" s="1">
        <f>H19*0.643/6</f>
        <v>0</v>
      </c>
      <c r="I13" s="1">
        <f t="shared" ref="I13:AM13" si="19">I19*0.643/6</f>
        <v>0</v>
      </c>
      <c r="J13" s="1">
        <f t="shared" si="19"/>
        <v>0</v>
      </c>
      <c r="K13" s="1">
        <f t="shared" si="19"/>
        <v>0</v>
      </c>
      <c r="L13" s="1">
        <f t="shared" si="19"/>
        <v>0</v>
      </c>
      <c r="M13" s="1">
        <f t="shared" si="19"/>
        <v>0</v>
      </c>
      <c r="N13" s="1">
        <f t="shared" si="19"/>
        <v>0</v>
      </c>
      <c r="O13" s="1">
        <f t="shared" si="19"/>
        <v>0</v>
      </c>
      <c r="P13" s="1">
        <f t="shared" si="19"/>
        <v>0</v>
      </c>
      <c r="Q13" s="1">
        <f t="shared" si="19"/>
        <v>0</v>
      </c>
      <c r="R13" s="1">
        <f t="shared" si="19"/>
        <v>0</v>
      </c>
      <c r="S13" s="1">
        <f t="shared" si="19"/>
        <v>0</v>
      </c>
      <c r="T13" s="1">
        <f t="shared" si="19"/>
        <v>0</v>
      </c>
      <c r="U13" s="1">
        <f t="shared" si="19"/>
        <v>0</v>
      </c>
      <c r="V13" s="1">
        <f t="shared" si="19"/>
        <v>0</v>
      </c>
      <c r="W13" s="1">
        <f t="shared" si="19"/>
        <v>0</v>
      </c>
      <c r="X13" s="1">
        <f t="shared" si="19"/>
        <v>0</v>
      </c>
      <c r="Y13" s="27">
        <f t="shared" si="19"/>
        <v>46594.975968885497</v>
      </c>
      <c r="Z13" s="27">
        <f t="shared" si="19"/>
        <v>35133.039838472258</v>
      </c>
      <c r="AA13" s="27">
        <f t="shared" si="19"/>
        <v>34994.80514651454</v>
      </c>
      <c r="AB13" s="1">
        <f t="shared" si="19"/>
        <v>0</v>
      </c>
      <c r="AC13" s="1">
        <f t="shared" si="19"/>
        <v>0</v>
      </c>
      <c r="AD13" s="1">
        <f t="shared" si="19"/>
        <v>0</v>
      </c>
      <c r="AE13" s="1">
        <f t="shared" si="19"/>
        <v>0</v>
      </c>
      <c r="AF13" s="1">
        <f t="shared" si="19"/>
        <v>0</v>
      </c>
      <c r="AG13" s="1">
        <f t="shared" si="19"/>
        <v>0</v>
      </c>
      <c r="AH13" s="27">
        <f t="shared" si="19"/>
        <v>357700.25699999998</v>
      </c>
      <c r="AI13" s="1">
        <f t="shared" si="19"/>
        <v>0</v>
      </c>
      <c r="AJ13" s="1">
        <f t="shared" si="19"/>
        <v>0</v>
      </c>
      <c r="AK13" s="1">
        <f t="shared" si="19"/>
        <v>0</v>
      </c>
      <c r="AL13" s="1">
        <f t="shared" si="19"/>
        <v>0</v>
      </c>
      <c r="AM13" s="1">
        <f t="shared" si="19"/>
        <v>0</v>
      </c>
    </row>
    <row r="14" spans="1:77" x14ac:dyDescent="0.25">
      <c r="A14" s="11">
        <v>5.1839999999999997E-2</v>
      </c>
      <c r="C14">
        <v>315000</v>
      </c>
      <c r="D14" s="1">
        <f t="shared" ref="D14:G14" si="20">D19*0.643/6</f>
        <v>0</v>
      </c>
      <c r="E14" s="1">
        <f t="shared" si="20"/>
        <v>0</v>
      </c>
      <c r="F14" s="1">
        <f t="shared" si="20"/>
        <v>0</v>
      </c>
      <c r="G14" s="1">
        <f t="shared" si="20"/>
        <v>0</v>
      </c>
      <c r="H14" s="1">
        <f>H19*0.643/6</f>
        <v>0</v>
      </c>
      <c r="I14" s="1">
        <f t="shared" ref="I14:AM14" si="21">I19*0.643/6</f>
        <v>0</v>
      </c>
      <c r="J14" s="1">
        <f t="shared" si="21"/>
        <v>0</v>
      </c>
      <c r="K14" s="1">
        <f t="shared" si="21"/>
        <v>0</v>
      </c>
      <c r="L14" s="1">
        <f t="shared" si="21"/>
        <v>0</v>
      </c>
      <c r="M14" s="1">
        <f t="shared" si="21"/>
        <v>0</v>
      </c>
      <c r="N14" s="1">
        <f t="shared" si="21"/>
        <v>0</v>
      </c>
      <c r="O14" s="1">
        <f t="shared" si="21"/>
        <v>0</v>
      </c>
      <c r="P14" s="1">
        <f t="shared" si="21"/>
        <v>0</v>
      </c>
      <c r="Q14" s="1">
        <f t="shared" si="21"/>
        <v>0</v>
      </c>
      <c r="R14" s="1">
        <f t="shared" si="21"/>
        <v>0</v>
      </c>
      <c r="S14" s="1">
        <f t="shared" si="21"/>
        <v>0</v>
      </c>
      <c r="T14" s="1">
        <f t="shared" si="21"/>
        <v>0</v>
      </c>
      <c r="U14" s="1">
        <f t="shared" si="21"/>
        <v>0</v>
      </c>
      <c r="V14" s="1">
        <f t="shared" si="21"/>
        <v>0</v>
      </c>
      <c r="W14" s="1">
        <f t="shared" si="21"/>
        <v>0</v>
      </c>
      <c r="X14" s="1">
        <f t="shared" si="21"/>
        <v>0</v>
      </c>
      <c r="Y14" s="27">
        <f t="shared" si="21"/>
        <v>46594.975968885497</v>
      </c>
      <c r="Z14" s="27">
        <f t="shared" si="21"/>
        <v>35133.039838472258</v>
      </c>
      <c r="AA14" s="27">
        <f t="shared" si="21"/>
        <v>34994.80514651454</v>
      </c>
      <c r="AB14" s="1">
        <f t="shared" si="21"/>
        <v>0</v>
      </c>
      <c r="AC14" s="1">
        <f t="shared" si="21"/>
        <v>0</v>
      </c>
      <c r="AD14" s="1">
        <f t="shared" si="21"/>
        <v>0</v>
      </c>
      <c r="AE14" s="1">
        <f t="shared" si="21"/>
        <v>0</v>
      </c>
      <c r="AF14" s="1">
        <f t="shared" si="21"/>
        <v>0</v>
      </c>
      <c r="AG14" s="1">
        <f t="shared" si="21"/>
        <v>0</v>
      </c>
      <c r="AH14" s="27">
        <f t="shared" si="21"/>
        <v>357700.25699999998</v>
      </c>
      <c r="AI14" s="1">
        <f t="shared" si="21"/>
        <v>0</v>
      </c>
      <c r="AJ14" s="1">
        <f t="shared" si="21"/>
        <v>0</v>
      </c>
      <c r="AK14" s="1">
        <f t="shared" si="21"/>
        <v>0</v>
      </c>
      <c r="AL14" s="1">
        <f t="shared" si="21"/>
        <v>0</v>
      </c>
      <c r="AM14" s="1">
        <f t="shared" si="21"/>
        <v>0</v>
      </c>
    </row>
    <row r="15" spans="1:77" x14ac:dyDescent="0.25">
      <c r="A15" s="11">
        <v>4.9270000000000001E-2</v>
      </c>
      <c r="C15">
        <v>316000</v>
      </c>
      <c r="D15" s="1">
        <f t="shared" ref="D15:G15" si="22">D19*0.643/6</f>
        <v>0</v>
      </c>
      <c r="E15" s="1">
        <f t="shared" si="22"/>
        <v>0</v>
      </c>
      <c r="F15" s="1">
        <f t="shared" si="22"/>
        <v>0</v>
      </c>
      <c r="G15" s="1">
        <f t="shared" si="22"/>
        <v>0</v>
      </c>
      <c r="H15" s="1">
        <f>H19*0.643/6</f>
        <v>0</v>
      </c>
      <c r="I15" s="1">
        <f t="shared" ref="I15:AM15" si="23">I19*0.643/6</f>
        <v>0</v>
      </c>
      <c r="J15" s="1">
        <f t="shared" si="23"/>
        <v>0</v>
      </c>
      <c r="K15" s="1">
        <f t="shared" si="23"/>
        <v>0</v>
      </c>
      <c r="L15" s="1">
        <f t="shared" si="23"/>
        <v>0</v>
      </c>
      <c r="M15" s="1">
        <f t="shared" si="23"/>
        <v>0</v>
      </c>
      <c r="N15" s="1">
        <f t="shared" si="23"/>
        <v>0</v>
      </c>
      <c r="O15" s="1">
        <f t="shared" si="23"/>
        <v>0</v>
      </c>
      <c r="P15" s="1">
        <f t="shared" si="23"/>
        <v>0</v>
      </c>
      <c r="Q15" s="1">
        <f t="shared" si="23"/>
        <v>0</v>
      </c>
      <c r="R15" s="1">
        <f t="shared" si="23"/>
        <v>0</v>
      </c>
      <c r="S15" s="1">
        <f t="shared" si="23"/>
        <v>0</v>
      </c>
      <c r="T15" s="1">
        <f t="shared" si="23"/>
        <v>0</v>
      </c>
      <c r="U15" s="1">
        <f t="shared" si="23"/>
        <v>0</v>
      </c>
      <c r="V15" s="1">
        <f t="shared" si="23"/>
        <v>0</v>
      </c>
      <c r="W15" s="1">
        <f t="shared" si="23"/>
        <v>0</v>
      </c>
      <c r="X15" s="1">
        <f t="shared" si="23"/>
        <v>0</v>
      </c>
      <c r="Y15" s="27">
        <f t="shared" si="23"/>
        <v>46594.975968885497</v>
      </c>
      <c r="Z15" s="27">
        <f t="shared" si="23"/>
        <v>35133.039838472258</v>
      </c>
      <c r="AA15" s="27">
        <f t="shared" si="23"/>
        <v>34994.80514651454</v>
      </c>
      <c r="AB15" s="1">
        <f t="shared" si="23"/>
        <v>0</v>
      </c>
      <c r="AC15" s="1">
        <f t="shared" si="23"/>
        <v>0</v>
      </c>
      <c r="AD15" s="1">
        <f t="shared" si="23"/>
        <v>0</v>
      </c>
      <c r="AE15" s="1">
        <f t="shared" si="23"/>
        <v>0</v>
      </c>
      <c r="AF15" s="1">
        <f t="shared" si="23"/>
        <v>0</v>
      </c>
      <c r="AG15" s="1">
        <f t="shared" si="23"/>
        <v>0</v>
      </c>
      <c r="AH15" s="27">
        <f t="shared" si="23"/>
        <v>357700.25699999998</v>
      </c>
      <c r="AI15" s="1">
        <f t="shared" si="23"/>
        <v>0</v>
      </c>
      <c r="AJ15" s="1">
        <f t="shared" si="23"/>
        <v>0</v>
      </c>
      <c r="AK15" s="1">
        <f t="shared" si="23"/>
        <v>0</v>
      </c>
      <c r="AL15" s="1">
        <f t="shared" si="23"/>
        <v>0</v>
      </c>
      <c r="AM15" s="1">
        <f t="shared" si="23"/>
        <v>0</v>
      </c>
    </row>
    <row r="16" spans="1:77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27"/>
      <c r="AA16" s="27"/>
      <c r="AB16" s="1"/>
      <c r="AC16" s="1"/>
      <c r="AD16" s="1"/>
      <c r="AE16" s="1"/>
      <c r="AF16" s="1"/>
      <c r="AG16" s="1"/>
      <c r="AH16" s="27"/>
      <c r="AI16" s="1"/>
      <c r="AJ16" s="1"/>
      <c r="AK16" s="1"/>
      <c r="AL16" s="1"/>
      <c r="AM16" s="1"/>
    </row>
    <row r="17" spans="1:77" x14ac:dyDescent="0.25">
      <c r="B17" t="s">
        <v>0</v>
      </c>
      <c r="D17" s="1">
        <f>SUM(D3:D15)</f>
        <v>0</v>
      </c>
      <c r="E17" s="1">
        <f t="shared" ref="E17:H17" si="24">SUM(E3:E15)</f>
        <v>0</v>
      </c>
      <c r="F17" s="1">
        <f t="shared" si="24"/>
        <v>0</v>
      </c>
      <c r="G17" s="1">
        <f t="shared" si="24"/>
        <v>0</v>
      </c>
      <c r="H17" s="1">
        <f t="shared" si="24"/>
        <v>0</v>
      </c>
      <c r="I17" s="1">
        <f t="shared" ref="I17:AM17" si="25">SUM(I3:I15)</f>
        <v>0</v>
      </c>
      <c r="J17" s="1">
        <f t="shared" si="25"/>
        <v>0</v>
      </c>
      <c r="K17" s="1">
        <f t="shared" si="25"/>
        <v>0</v>
      </c>
      <c r="L17" s="1">
        <f t="shared" si="25"/>
        <v>0</v>
      </c>
      <c r="M17" s="1">
        <f t="shared" si="25"/>
        <v>0</v>
      </c>
      <c r="N17" s="1">
        <f t="shared" si="25"/>
        <v>0</v>
      </c>
      <c r="O17" s="1">
        <f t="shared" si="25"/>
        <v>0</v>
      </c>
      <c r="P17" s="1">
        <f t="shared" si="25"/>
        <v>0</v>
      </c>
      <c r="Q17" s="1">
        <f t="shared" si="25"/>
        <v>0</v>
      </c>
      <c r="R17" s="1">
        <f t="shared" si="25"/>
        <v>0</v>
      </c>
      <c r="S17" s="1">
        <f t="shared" si="25"/>
        <v>0</v>
      </c>
      <c r="T17" s="1">
        <f t="shared" si="25"/>
        <v>0</v>
      </c>
      <c r="U17" s="1">
        <f t="shared" si="25"/>
        <v>0</v>
      </c>
      <c r="V17" s="1">
        <f t="shared" si="25"/>
        <v>0</v>
      </c>
      <c r="W17" s="1">
        <f t="shared" si="25"/>
        <v>0</v>
      </c>
      <c r="X17" s="1">
        <f t="shared" si="25"/>
        <v>0</v>
      </c>
      <c r="Y17" s="27">
        <f t="shared" si="25"/>
        <v>434789.82241572777</v>
      </c>
      <c r="Z17" s="27">
        <f t="shared" si="25"/>
        <v>327835.51948807703</v>
      </c>
      <c r="AA17" s="27">
        <f t="shared" si="25"/>
        <v>326545.61567509687</v>
      </c>
      <c r="AB17" s="1">
        <f t="shared" si="25"/>
        <v>0</v>
      </c>
      <c r="AC17" s="1">
        <f t="shared" si="25"/>
        <v>0</v>
      </c>
      <c r="AD17" s="1">
        <f t="shared" si="25"/>
        <v>0</v>
      </c>
      <c r="AE17" s="1">
        <f t="shared" si="25"/>
        <v>0</v>
      </c>
      <c r="AF17" s="1">
        <f t="shared" si="25"/>
        <v>0</v>
      </c>
      <c r="AG17" s="1">
        <f t="shared" si="25"/>
        <v>0</v>
      </c>
      <c r="AH17" s="27">
        <f t="shared" si="25"/>
        <v>3337794</v>
      </c>
      <c r="AI17" s="1">
        <f t="shared" si="25"/>
        <v>0</v>
      </c>
      <c r="AJ17" s="1">
        <f t="shared" si="25"/>
        <v>0</v>
      </c>
      <c r="AK17" s="1">
        <f t="shared" si="25"/>
        <v>0</v>
      </c>
      <c r="AL17" s="1">
        <f t="shared" si="25"/>
        <v>0</v>
      </c>
      <c r="AM17" s="1">
        <f t="shared" si="25"/>
        <v>0</v>
      </c>
    </row>
    <row r="18" spans="1:77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27"/>
      <c r="AA18" s="27"/>
      <c r="AB18" s="1"/>
      <c r="AC18" s="1"/>
      <c r="AD18" s="1"/>
      <c r="AE18" s="1"/>
      <c r="AF18" s="1"/>
      <c r="AG18" s="1"/>
      <c r="AH18" s="27"/>
      <c r="AI18" s="1"/>
      <c r="AJ18" s="1"/>
      <c r="AK18" s="1"/>
      <c r="AL18" s="1"/>
      <c r="AM18" s="1"/>
    </row>
    <row r="19" spans="1:77" x14ac:dyDescent="0.25">
      <c r="B19" t="s">
        <v>43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>
        <v>434789.82241572783</v>
      </c>
      <c r="Z19" s="27">
        <v>327835.51948807703</v>
      </c>
      <c r="AA19" s="27">
        <v>326545.61567509681</v>
      </c>
      <c r="AB19" s="1"/>
      <c r="AC19" s="1"/>
      <c r="AD19" s="1"/>
      <c r="AE19" s="1"/>
      <c r="AF19" s="1"/>
      <c r="AG19" s="1"/>
      <c r="AH19" s="27">
        <v>3337794</v>
      </c>
      <c r="AI19" s="1"/>
      <c r="AJ19" s="1"/>
      <c r="AK19" s="1"/>
      <c r="AL19" s="1"/>
      <c r="AM19" s="1"/>
    </row>
    <row r="20" spans="1:77" ht="15.75" thickBot="1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77" ht="15.75" thickBot="1" x14ac:dyDescent="0.3">
      <c r="A21" s="10" t="s">
        <v>44</v>
      </c>
    </row>
    <row r="22" spans="1:77" x14ac:dyDescent="0.25">
      <c r="B22" t="s">
        <v>29</v>
      </c>
      <c r="C22">
        <v>311000</v>
      </c>
      <c r="D22" s="2">
        <f>D3</f>
        <v>0</v>
      </c>
      <c r="E22" s="2">
        <f>D22+E3</f>
        <v>0</v>
      </c>
      <c r="F22" s="2">
        <f t="shared" ref="F22:AL29" si="26">E22+F3</f>
        <v>0</v>
      </c>
      <c r="G22" s="2">
        <f t="shared" si="26"/>
        <v>0</v>
      </c>
      <c r="H22" s="2">
        <f t="shared" si="26"/>
        <v>0</v>
      </c>
      <c r="I22" s="2">
        <f t="shared" si="26"/>
        <v>0</v>
      </c>
      <c r="J22" s="2">
        <f t="shared" si="26"/>
        <v>0</v>
      </c>
      <c r="K22" s="2">
        <f t="shared" si="26"/>
        <v>0</v>
      </c>
      <c r="L22" s="2">
        <f t="shared" si="26"/>
        <v>0</v>
      </c>
      <c r="M22" s="2">
        <f t="shared" si="26"/>
        <v>0</v>
      </c>
      <c r="N22" s="2">
        <f t="shared" si="26"/>
        <v>0</v>
      </c>
      <c r="O22" s="2">
        <f t="shared" si="26"/>
        <v>0</v>
      </c>
      <c r="P22" s="2">
        <f t="shared" si="26"/>
        <v>0</v>
      </c>
      <c r="Q22" s="2">
        <f t="shared" si="26"/>
        <v>0</v>
      </c>
      <c r="R22" s="2">
        <f t="shared" si="26"/>
        <v>0</v>
      </c>
      <c r="S22" s="2">
        <f t="shared" si="26"/>
        <v>0</v>
      </c>
      <c r="T22" s="2">
        <f t="shared" si="26"/>
        <v>0</v>
      </c>
      <c r="U22" s="2">
        <f t="shared" si="26"/>
        <v>0</v>
      </c>
      <c r="V22" s="2">
        <f t="shared" si="26"/>
        <v>0</v>
      </c>
      <c r="W22" s="2">
        <f t="shared" si="26"/>
        <v>0</v>
      </c>
      <c r="X22" s="2">
        <f t="shared" si="26"/>
        <v>0</v>
      </c>
      <c r="Y22" s="2">
        <f t="shared" si="26"/>
        <v>25869.994433735803</v>
      </c>
      <c r="Z22" s="2">
        <f t="shared" si="26"/>
        <v>45376.207843276381</v>
      </c>
      <c r="AA22" s="2">
        <f t="shared" si="26"/>
        <v>64805.671975944642</v>
      </c>
      <c r="AB22" s="2">
        <f t="shared" si="26"/>
        <v>64805.671975944642</v>
      </c>
      <c r="AC22" s="2">
        <f t="shared" si="26"/>
        <v>64805.671975944642</v>
      </c>
      <c r="AD22" s="2">
        <f t="shared" si="26"/>
        <v>64805.671975944642</v>
      </c>
      <c r="AE22" s="2">
        <f t="shared" si="26"/>
        <v>64805.671975944642</v>
      </c>
      <c r="AF22" s="2">
        <f t="shared" si="26"/>
        <v>64805.671975944642</v>
      </c>
      <c r="AG22" s="2">
        <f t="shared" si="26"/>
        <v>64805.671975944642</v>
      </c>
      <c r="AH22" s="2">
        <f t="shared" si="26"/>
        <v>263404.41497594462</v>
      </c>
      <c r="AI22" s="2">
        <f t="shared" si="26"/>
        <v>263404.41497594462</v>
      </c>
      <c r="AJ22" s="2">
        <f t="shared" si="26"/>
        <v>263404.41497594462</v>
      </c>
      <c r="AK22" s="2">
        <f t="shared" si="26"/>
        <v>263404.41497594462</v>
      </c>
      <c r="AL22" s="2">
        <f t="shared" si="26"/>
        <v>263404.41497594462</v>
      </c>
      <c r="AM22" s="2">
        <f t="shared" ref="AM22:BW22" si="27">AL22+AM3</f>
        <v>263404.41497594462</v>
      </c>
      <c r="AN22" s="2">
        <f t="shared" si="27"/>
        <v>263404.41497594462</v>
      </c>
      <c r="AO22" s="2">
        <f t="shared" si="27"/>
        <v>263404.41497594462</v>
      </c>
      <c r="AP22" s="2">
        <f t="shared" si="27"/>
        <v>263404.41497594462</v>
      </c>
      <c r="AQ22" s="2">
        <f t="shared" si="27"/>
        <v>263404.41497594462</v>
      </c>
      <c r="AR22" s="2">
        <f t="shared" si="27"/>
        <v>263404.41497594462</v>
      </c>
      <c r="AS22" s="2">
        <f t="shared" si="27"/>
        <v>263404.41497594462</v>
      </c>
      <c r="AT22" s="2">
        <f t="shared" si="27"/>
        <v>263404.41497594462</v>
      </c>
      <c r="AU22" s="2">
        <f t="shared" si="27"/>
        <v>263404.41497594462</v>
      </c>
      <c r="AV22" s="2">
        <f t="shared" si="27"/>
        <v>263404.41497594462</v>
      </c>
      <c r="AW22" s="2">
        <f t="shared" si="27"/>
        <v>263404.41497594462</v>
      </c>
      <c r="AX22" s="2">
        <f t="shared" si="27"/>
        <v>263404.41497594462</v>
      </c>
      <c r="AY22" s="2">
        <f t="shared" si="27"/>
        <v>263404.41497594462</v>
      </c>
      <c r="AZ22" s="2">
        <f t="shared" si="27"/>
        <v>263404.41497594462</v>
      </c>
      <c r="BA22" s="2">
        <f t="shared" si="27"/>
        <v>263404.41497594462</v>
      </c>
      <c r="BB22" s="2">
        <f t="shared" si="27"/>
        <v>263404.41497594462</v>
      </c>
      <c r="BC22" s="2">
        <f t="shared" si="27"/>
        <v>263404.41497594462</v>
      </c>
      <c r="BD22" s="2">
        <f t="shared" si="27"/>
        <v>263404.41497594462</v>
      </c>
      <c r="BE22" s="2">
        <f t="shared" si="27"/>
        <v>263404.41497594462</v>
      </c>
      <c r="BF22" s="2">
        <f t="shared" si="27"/>
        <v>263404.41497594462</v>
      </c>
      <c r="BG22" s="2">
        <f t="shared" si="27"/>
        <v>263404.41497594462</v>
      </c>
      <c r="BH22" s="2">
        <f t="shared" si="27"/>
        <v>263404.41497594462</v>
      </c>
      <c r="BI22" s="2">
        <f t="shared" si="27"/>
        <v>263404.41497594462</v>
      </c>
      <c r="BJ22" s="2">
        <f t="shared" si="27"/>
        <v>263404.41497594462</v>
      </c>
      <c r="BK22" s="2">
        <f t="shared" si="27"/>
        <v>263404.41497594462</v>
      </c>
      <c r="BL22" s="2">
        <f t="shared" si="27"/>
        <v>263404.41497594462</v>
      </c>
      <c r="BM22" s="2">
        <f t="shared" si="27"/>
        <v>263404.41497594462</v>
      </c>
      <c r="BN22" s="2">
        <f t="shared" si="27"/>
        <v>263404.41497594462</v>
      </c>
      <c r="BO22" s="2">
        <f t="shared" si="27"/>
        <v>263404.41497594462</v>
      </c>
      <c r="BP22" s="2">
        <f t="shared" si="27"/>
        <v>263404.41497594462</v>
      </c>
      <c r="BQ22" s="2">
        <f t="shared" si="27"/>
        <v>263404.41497594462</v>
      </c>
      <c r="BR22" s="2">
        <f t="shared" si="27"/>
        <v>263404.41497594462</v>
      </c>
      <c r="BS22" s="2">
        <f t="shared" si="27"/>
        <v>263404.41497594462</v>
      </c>
      <c r="BT22" s="2">
        <f t="shared" si="27"/>
        <v>263404.41497594462</v>
      </c>
      <c r="BU22" s="2">
        <f t="shared" si="27"/>
        <v>263404.41497594462</v>
      </c>
      <c r="BV22" s="2">
        <f t="shared" si="27"/>
        <v>263404.41497594462</v>
      </c>
      <c r="BW22" s="2">
        <f t="shared" si="27"/>
        <v>263404.41497594462</v>
      </c>
      <c r="BX22" s="2"/>
      <c r="BY22" s="2">
        <f>(((X22+AJ22)/2)+Y22+Z22+AA22+AB22+AC22+AD22+AE22+AF22+AG22+AH22+AI22)/12</f>
        <v>98616.411962373866</v>
      </c>
    </row>
    <row r="23" spans="1:77" x14ac:dyDescent="0.25">
      <c r="C23">
        <v>312000</v>
      </c>
      <c r="D23" s="2">
        <f t="shared" ref="D23:D34" si="28">D4</f>
        <v>0</v>
      </c>
      <c r="E23" s="2">
        <f t="shared" ref="E23:T34" si="29">D23+E4</f>
        <v>0</v>
      </c>
      <c r="F23" s="2">
        <f t="shared" si="29"/>
        <v>0</v>
      </c>
      <c r="G23" s="2">
        <f t="shared" si="29"/>
        <v>0</v>
      </c>
      <c r="H23" s="2">
        <f t="shared" si="29"/>
        <v>0</v>
      </c>
      <c r="I23" s="2">
        <f t="shared" si="29"/>
        <v>0</v>
      </c>
      <c r="J23" s="2">
        <f t="shared" si="29"/>
        <v>0</v>
      </c>
      <c r="K23" s="2">
        <f t="shared" si="29"/>
        <v>0</v>
      </c>
      <c r="L23" s="2">
        <f t="shared" si="29"/>
        <v>0</v>
      </c>
      <c r="M23" s="2">
        <f t="shared" si="29"/>
        <v>0</v>
      </c>
      <c r="N23" s="2">
        <f t="shared" si="29"/>
        <v>0</v>
      </c>
      <c r="O23" s="2">
        <f t="shared" si="29"/>
        <v>0</v>
      </c>
      <c r="P23" s="2">
        <f t="shared" si="29"/>
        <v>0</v>
      </c>
      <c r="Q23" s="2">
        <f t="shared" si="29"/>
        <v>0</v>
      </c>
      <c r="R23" s="2">
        <f t="shared" si="29"/>
        <v>0</v>
      </c>
      <c r="S23" s="2">
        <f t="shared" si="29"/>
        <v>0</v>
      </c>
      <c r="T23" s="2">
        <f t="shared" si="29"/>
        <v>0</v>
      </c>
      <c r="U23" s="2">
        <f t="shared" si="26"/>
        <v>0</v>
      </c>
      <c r="V23" s="2">
        <f t="shared" si="26"/>
        <v>0</v>
      </c>
      <c r="W23" s="2">
        <f t="shared" si="26"/>
        <v>0</v>
      </c>
      <c r="X23" s="2">
        <f t="shared" si="26"/>
        <v>0</v>
      </c>
      <c r="Y23" s="2">
        <f t="shared" si="26"/>
        <v>25869.994433735803</v>
      </c>
      <c r="Z23" s="2">
        <f t="shared" si="26"/>
        <v>45376.207843276381</v>
      </c>
      <c r="AA23" s="2">
        <f t="shared" si="26"/>
        <v>64805.671975944642</v>
      </c>
      <c r="AB23" s="2">
        <f t="shared" si="26"/>
        <v>64805.671975944642</v>
      </c>
      <c r="AC23" s="2">
        <f t="shared" si="26"/>
        <v>64805.671975944642</v>
      </c>
      <c r="AD23" s="2">
        <f t="shared" si="26"/>
        <v>64805.671975944642</v>
      </c>
      <c r="AE23" s="2">
        <f t="shared" si="26"/>
        <v>64805.671975944642</v>
      </c>
      <c r="AF23" s="2">
        <f t="shared" si="26"/>
        <v>64805.671975944642</v>
      </c>
      <c r="AG23" s="2">
        <f t="shared" si="26"/>
        <v>64805.671975944642</v>
      </c>
      <c r="AH23" s="2">
        <f t="shared" si="26"/>
        <v>263404.41497594462</v>
      </c>
      <c r="AI23" s="2">
        <f t="shared" si="26"/>
        <v>263404.41497594462</v>
      </c>
      <c r="AJ23" s="2">
        <f t="shared" si="26"/>
        <v>263404.41497594462</v>
      </c>
      <c r="AK23" s="2">
        <f t="shared" si="26"/>
        <v>263404.41497594462</v>
      </c>
      <c r="AL23" s="2">
        <f t="shared" si="26"/>
        <v>263404.41497594462</v>
      </c>
      <c r="AM23" s="2">
        <f t="shared" ref="AM23:BW23" si="30">AL23+AM4</f>
        <v>263404.41497594462</v>
      </c>
      <c r="AN23" s="2">
        <f t="shared" si="30"/>
        <v>263404.41497594462</v>
      </c>
      <c r="AO23" s="2">
        <f t="shared" si="30"/>
        <v>263404.41497594462</v>
      </c>
      <c r="AP23" s="2">
        <f t="shared" si="30"/>
        <v>263404.41497594462</v>
      </c>
      <c r="AQ23" s="2">
        <f t="shared" si="30"/>
        <v>263404.41497594462</v>
      </c>
      <c r="AR23" s="2">
        <f t="shared" si="30"/>
        <v>263404.41497594462</v>
      </c>
      <c r="AS23" s="2">
        <f t="shared" si="30"/>
        <v>263404.41497594462</v>
      </c>
      <c r="AT23" s="2">
        <f t="shared" si="30"/>
        <v>263404.41497594462</v>
      </c>
      <c r="AU23" s="2">
        <f t="shared" si="30"/>
        <v>263404.41497594462</v>
      </c>
      <c r="AV23" s="2">
        <f t="shared" si="30"/>
        <v>263404.41497594462</v>
      </c>
      <c r="AW23" s="2">
        <f t="shared" si="30"/>
        <v>263404.41497594462</v>
      </c>
      <c r="AX23" s="2">
        <f t="shared" si="30"/>
        <v>263404.41497594462</v>
      </c>
      <c r="AY23" s="2">
        <f t="shared" si="30"/>
        <v>263404.41497594462</v>
      </c>
      <c r="AZ23" s="2">
        <f t="shared" si="30"/>
        <v>263404.41497594462</v>
      </c>
      <c r="BA23" s="2">
        <f t="shared" si="30"/>
        <v>263404.41497594462</v>
      </c>
      <c r="BB23" s="2">
        <f t="shared" si="30"/>
        <v>263404.41497594462</v>
      </c>
      <c r="BC23" s="2">
        <f t="shared" si="30"/>
        <v>263404.41497594462</v>
      </c>
      <c r="BD23" s="2">
        <f t="shared" si="30"/>
        <v>263404.41497594462</v>
      </c>
      <c r="BE23" s="2">
        <f t="shared" si="30"/>
        <v>263404.41497594462</v>
      </c>
      <c r="BF23" s="2">
        <f t="shared" si="30"/>
        <v>263404.41497594462</v>
      </c>
      <c r="BG23" s="2">
        <f t="shared" si="30"/>
        <v>263404.41497594462</v>
      </c>
      <c r="BH23" s="2">
        <f t="shared" si="30"/>
        <v>263404.41497594462</v>
      </c>
      <c r="BI23" s="2">
        <f t="shared" si="30"/>
        <v>263404.41497594462</v>
      </c>
      <c r="BJ23" s="2">
        <f t="shared" si="30"/>
        <v>263404.41497594462</v>
      </c>
      <c r="BK23" s="2">
        <f t="shared" si="30"/>
        <v>263404.41497594462</v>
      </c>
      <c r="BL23" s="2">
        <f t="shared" si="30"/>
        <v>263404.41497594462</v>
      </c>
      <c r="BM23" s="2">
        <f t="shared" si="30"/>
        <v>263404.41497594462</v>
      </c>
      <c r="BN23" s="2">
        <f t="shared" si="30"/>
        <v>263404.41497594462</v>
      </c>
      <c r="BO23" s="2">
        <f t="shared" si="30"/>
        <v>263404.41497594462</v>
      </c>
      <c r="BP23" s="2">
        <f t="shared" si="30"/>
        <v>263404.41497594462</v>
      </c>
      <c r="BQ23" s="2">
        <f t="shared" si="30"/>
        <v>263404.41497594462</v>
      </c>
      <c r="BR23" s="2">
        <f t="shared" si="30"/>
        <v>263404.41497594462</v>
      </c>
      <c r="BS23" s="2">
        <f t="shared" si="30"/>
        <v>263404.41497594462</v>
      </c>
      <c r="BT23" s="2">
        <f t="shared" si="30"/>
        <v>263404.41497594462</v>
      </c>
      <c r="BU23" s="2">
        <f t="shared" si="30"/>
        <v>263404.41497594462</v>
      </c>
      <c r="BV23" s="2">
        <f t="shared" si="30"/>
        <v>263404.41497594462</v>
      </c>
      <c r="BW23" s="2">
        <f t="shared" si="30"/>
        <v>263404.41497594462</v>
      </c>
      <c r="BX23" s="2"/>
      <c r="BY23" s="2">
        <f>(((X23+AJ23)/2)+Y23+Z23+AA23+AB23+AC23+AD23+AE23+AF23+AG23+AH23+AI23)/12</f>
        <v>98616.411962373866</v>
      </c>
    </row>
    <row r="24" spans="1:77" x14ac:dyDescent="0.25">
      <c r="C24">
        <v>313000</v>
      </c>
      <c r="D24" s="2">
        <f t="shared" si="28"/>
        <v>0</v>
      </c>
      <c r="E24" s="2">
        <f t="shared" si="29"/>
        <v>0</v>
      </c>
      <c r="F24" s="2">
        <f t="shared" si="26"/>
        <v>0</v>
      </c>
      <c r="G24" s="2">
        <f t="shared" si="26"/>
        <v>0</v>
      </c>
      <c r="H24" s="2">
        <f t="shared" si="26"/>
        <v>0</v>
      </c>
      <c r="I24" s="2">
        <f t="shared" si="26"/>
        <v>0</v>
      </c>
      <c r="J24" s="2">
        <f t="shared" si="26"/>
        <v>0</v>
      </c>
      <c r="K24" s="2">
        <f t="shared" si="26"/>
        <v>0</v>
      </c>
      <c r="L24" s="2">
        <f t="shared" si="26"/>
        <v>0</v>
      </c>
      <c r="M24" s="2">
        <f t="shared" si="26"/>
        <v>0</v>
      </c>
      <c r="N24" s="2">
        <f t="shared" si="26"/>
        <v>0</v>
      </c>
      <c r="O24" s="2">
        <f t="shared" si="26"/>
        <v>0</v>
      </c>
      <c r="P24" s="2">
        <f t="shared" si="26"/>
        <v>0</v>
      </c>
      <c r="Q24" s="2">
        <f t="shared" si="26"/>
        <v>0</v>
      </c>
      <c r="R24" s="2">
        <f t="shared" si="26"/>
        <v>0</v>
      </c>
      <c r="S24" s="2">
        <f t="shared" si="26"/>
        <v>0</v>
      </c>
      <c r="T24" s="2">
        <f t="shared" si="26"/>
        <v>0</v>
      </c>
      <c r="U24" s="2">
        <f t="shared" si="26"/>
        <v>0</v>
      </c>
      <c r="V24" s="2">
        <f t="shared" si="26"/>
        <v>0</v>
      </c>
      <c r="W24" s="2">
        <f t="shared" si="26"/>
        <v>0</v>
      </c>
      <c r="X24" s="2">
        <f t="shared" si="26"/>
        <v>0</v>
      </c>
      <c r="Y24" s="2">
        <f t="shared" si="26"/>
        <v>25869.994433735803</v>
      </c>
      <c r="Z24" s="2">
        <f t="shared" si="26"/>
        <v>45376.207843276381</v>
      </c>
      <c r="AA24" s="2">
        <f t="shared" si="26"/>
        <v>64805.671975944642</v>
      </c>
      <c r="AB24" s="2">
        <f t="shared" si="26"/>
        <v>64805.671975944642</v>
      </c>
      <c r="AC24" s="2">
        <f t="shared" si="26"/>
        <v>64805.671975944642</v>
      </c>
      <c r="AD24" s="2">
        <f t="shared" si="26"/>
        <v>64805.671975944642</v>
      </c>
      <c r="AE24" s="2">
        <f t="shared" si="26"/>
        <v>64805.671975944642</v>
      </c>
      <c r="AF24" s="2">
        <f t="shared" si="26"/>
        <v>64805.671975944642</v>
      </c>
      <c r="AG24" s="2">
        <f t="shared" si="26"/>
        <v>64805.671975944642</v>
      </c>
      <c r="AH24" s="2">
        <f t="shared" si="26"/>
        <v>263404.41497594462</v>
      </c>
      <c r="AI24" s="2">
        <f t="shared" si="26"/>
        <v>263404.41497594462</v>
      </c>
      <c r="AJ24" s="2">
        <f t="shared" si="26"/>
        <v>263404.41497594462</v>
      </c>
      <c r="AK24" s="2">
        <f t="shared" si="26"/>
        <v>263404.41497594462</v>
      </c>
      <c r="AL24" s="2">
        <f t="shared" si="26"/>
        <v>263404.41497594462</v>
      </c>
      <c r="AM24" s="2">
        <f t="shared" ref="AM24:BW24" si="31">AL24+AM5</f>
        <v>263404.41497594462</v>
      </c>
      <c r="AN24" s="2">
        <f t="shared" si="31"/>
        <v>263404.41497594462</v>
      </c>
      <c r="AO24" s="2">
        <f t="shared" si="31"/>
        <v>263404.41497594462</v>
      </c>
      <c r="AP24" s="2">
        <f t="shared" si="31"/>
        <v>263404.41497594462</v>
      </c>
      <c r="AQ24" s="2">
        <f t="shared" si="31"/>
        <v>263404.41497594462</v>
      </c>
      <c r="AR24" s="2">
        <f t="shared" si="31"/>
        <v>263404.41497594462</v>
      </c>
      <c r="AS24" s="2">
        <f t="shared" si="31"/>
        <v>263404.41497594462</v>
      </c>
      <c r="AT24" s="2">
        <f t="shared" si="31"/>
        <v>263404.41497594462</v>
      </c>
      <c r="AU24" s="2">
        <f t="shared" si="31"/>
        <v>263404.41497594462</v>
      </c>
      <c r="AV24" s="2">
        <f t="shared" si="31"/>
        <v>263404.41497594462</v>
      </c>
      <c r="AW24" s="2">
        <f t="shared" si="31"/>
        <v>263404.41497594462</v>
      </c>
      <c r="AX24" s="2">
        <f t="shared" si="31"/>
        <v>263404.41497594462</v>
      </c>
      <c r="AY24" s="2">
        <f t="shared" si="31"/>
        <v>263404.41497594462</v>
      </c>
      <c r="AZ24" s="2">
        <f t="shared" si="31"/>
        <v>263404.41497594462</v>
      </c>
      <c r="BA24" s="2">
        <f t="shared" si="31"/>
        <v>263404.41497594462</v>
      </c>
      <c r="BB24" s="2">
        <f t="shared" si="31"/>
        <v>263404.41497594462</v>
      </c>
      <c r="BC24" s="2">
        <f t="shared" si="31"/>
        <v>263404.41497594462</v>
      </c>
      <c r="BD24" s="2">
        <f t="shared" si="31"/>
        <v>263404.41497594462</v>
      </c>
      <c r="BE24" s="2">
        <f t="shared" si="31"/>
        <v>263404.41497594462</v>
      </c>
      <c r="BF24" s="2">
        <f t="shared" si="31"/>
        <v>263404.41497594462</v>
      </c>
      <c r="BG24" s="2">
        <f t="shared" si="31"/>
        <v>263404.41497594462</v>
      </c>
      <c r="BH24" s="2">
        <f t="shared" si="31"/>
        <v>263404.41497594462</v>
      </c>
      <c r="BI24" s="2">
        <f t="shared" si="31"/>
        <v>263404.41497594462</v>
      </c>
      <c r="BJ24" s="2">
        <f t="shared" si="31"/>
        <v>263404.41497594462</v>
      </c>
      <c r="BK24" s="2">
        <f t="shared" si="31"/>
        <v>263404.41497594462</v>
      </c>
      <c r="BL24" s="2">
        <f t="shared" si="31"/>
        <v>263404.41497594462</v>
      </c>
      <c r="BM24" s="2">
        <f t="shared" si="31"/>
        <v>263404.41497594462</v>
      </c>
      <c r="BN24" s="2">
        <f t="shared" si="31"/>
        <v>263404.41497594462</v>
      </c>
      <c r="BO24" s="2">
        <f t="shared" si="31"/>
        <v>263404.41497594462</v>
      </c>
      <c r="BP24" s="2">
        <f t="shared" si="31"/>
        <v>263404.41497594462</v>
      </c>
      <c r="BQ24" s="2">
        <f t="shared" si="31"/>
        <v>263404.41497594462</v>
      </c>
      <c r="BR24" s="2">
        <f t="shared" si="31"/>
        <v>263404.41497594462</v>
      </c>
      <c r="BS24" s="2">
        <f t="shared" si="31"/>
        <v>263404.41497594462</v>
      </c>
      <c r="BT24" s="2">
        <f t="shared" si="31"/>
        <v>263404.41497594462</v>
      </c>
      <c r="BU24" s="2">
        <f t="shared" si="31"/>
        <v>263404.41497594462</v>
      </c>
      <c r="BV24" s="2">
        <f t="shared" si="31"/>
        <v>263404.41497594462</v>
      </c>
      <c r="BW24" s="2">
        <f t="shared" si="31"/>
        <v>263404.41497594462</v>
      </c>
      <c r="BX24" s="2"/>
      <c r="BY24" s="2">
        <f t="shared" ref="BY24:BY34" si="32">(((X24+AJ24)/2)+Y24+Z24+AA24+AB24+AC24+AD24+AE24+AF24+AG24+AH24+AI24)/12</f>
        <v>98616.411962373866</v>
      </c>
    </row>
    <row r="25" spans="1:77" x14ac:dyDescent="0.25">
      <c r="C25">
        <v>314000</v>
      </c>
      <c r="D25" s="2">
        <f t="shared" si="28"/>
        <v>0</v>
      </c>
      <c r="E25" s="2">
        <f t="shared" si="29"/>
        <v>0</v>
      </c>
      <c r="F25" s="2">
        <f t="shared" si="26"/>
        <v>0</v>
      </c>
      <c r="G25" s="2">
        <f t="shared" si="26"/>
        <v>0</v>
      </c>
      <c r="H25" s="2">
        <f t="shared" si="26"/>
        <v>0</v>
      </c>
      <c r="I25" s="2">
        <f t="shared" si="26"/>
        <v>0</v>
      </c>
      <c r="J25" s="2">
        <f t="shared" si="26"/>
        <v>0</v>
      </c>
      <c r="K25" s="2">
        <f t="shared" si="26"/>
        <v>0</v>
      </c>
      <c r="L25" s="2">
        <f t="shared" si="26"/>
        <v>0</v>
      </c>
      <c r="M25" s="2">
        <f t="shared" si="26"/>
        <v>0</v>
      </c>
      <c r="N25" s="2">
        <f t="shared" si="26"/>
        <v>0</v>
      </c>
      <c r="O25" s="2">
        <f t="shared" si="26"/>
        <v>0</v>
      </c>
      <c r="P25" s="2">
        <f t="shared" si="26"/>
        <v>0</v>
      </c>
      <c r="Q25" s="2">
        <f t="shared" si="26"/>
        <v>0</v>
      </c>
      <c r="R25" s="2">
        <f t="shared" si="26"/>
        <v>0</v>
      </c>
      <c r="S25" s="2">
        <f t="shared" si="26"/>
        <v>0</v>
      </c>
      <c r="T25" s="2">
        <f t="shared" si="26"/>
        <v>0</v>
      </c>
      <c r="U25" s="2">
        <f t="shared" si="26"/>
        <v>0</v>
      </c>
      <c r="V25" s="2">
        <f t="shared" si="26"/>
        <v>0</v>
      </c>
      <c r="W25" s="2">
        <f t="shared" si="26"/>
        <v>0</v>
      </c>
      <c r="X25" s="2">
        <f t="shared" si="26"/>
        <v>0</v>
      </c>
      <c r="Y25" s="2">
        <f t="shared" si="26"/>
        <v>25869.994433735803</v>
      </c>
      <c r="Z25" s="2">
        <f t="shared" si="26"/>
        <v>45376.207843276381</v>
      </c>
      <c r="AA25" s="2">
        <f t="shared" si="26"/>
        <v>64805.671975944642</v>
      </c>
      <c r="AB25" s="2">
        <f t="shared" si="26"/>
        <v>64805.671975944642</v>
      </c>
      <c r="AC25" s="2">
        <f t="shared" si="26"/>
        <v>64805.671975944642</v>
      </c>
      <c r="AD25" s="2">
        <f t="shared" si="26"/>
        <v>64805.671975944642</v>
      </c>
      <c r="AE25" s="2">
        <f t="shared" si="26"/>
        <v>64805.671975944642</v>
      </c>
      <c r="AF25" s="2">
        <f t="shared" si="26"/>
        <v>64805.671975944642</v>
      </c>
      <c r="AG25" s="2">
        <f t="shared" si="26"/>
        <v>64805.671975944642</v>
      </c>
      <c r="AH25" s="2">
        <f t="shared" si="26"/>
        <v>263404.41497594462</v>
      </c>
      <c r="AI25" s="2">
        <f t="shared" si="26"/>
        <v>263404.41497594462</v>
      </c>
      <c r="AJ25" s="2">
        <f t="shared" si="26"/>
        <v>263404.41497594462</v>
      </c>
      <c r="AK25" s="2">
        <f t="shared" si="26"/>
        <v>263404.41497594462</v>
      </c>
      <c r="AL25" s="2">
        <f t="shared" si="26"/>
        <v>263404.41497594462</v>
      </c>
      <c r="AM25" s="2">
        <f t="shared" ref="AM25:BW25" si="33">AL25+AM6</f>
        <v>263404.41497594462</v>
      </c>
      <c r="AN25" s="2">
        <f t="shared" si="33"/>
        <v>263404.41497594462</v>
      </c>
      <c r="AO25" s="2">
        <f t="shared" si="33"/>
        <v>263404.41497594462</v>
      </c>
      <c r="AP25" s="2">
        <f t="shared" si="33"/>
        <v>263404.41497594462</v>
      </c>
      <c r="AQ25" s="2">
        <f t="shared" si="33"/>
        <v>263404.41497594462</v>
      </c>
      <c r="AR25" s="2">
        <f t="shared" si="33"/>
        <v>263404.41497594462</v>
      </c>
      <c r="AS25" s="2">
        <f t="shared" si="33"/>
        <v>263404.41497594462</v>
      </c>
      <c r="AT25" s="2">
        <f t="shared" si="33"/>
        <v>263404.41497594462</v>
      </c>
      <c r="AU25" s="2">
        <f t="shared" si="33"/>
        <v>263404.41497594462</v>
      </c>
      <c r="AV25" s="2">
        <f t="shared" si="33"/>
        <v>263404.41497594462</v>
      </c>
      <c r="AW25" s="2">
        <f t="shared" si="33"/>
        <v>263404.41497594462</v>
      </c>
      <c r="AX25" s="2">
        <f t="shared" si="33"/>
        <v>263404.41497594462</v>
      </c>
      <c r="AY25" s="2">
        <f t="shared" si="33"/>
        <v>263404.41497594462</v>
      </c>
      <c r="AZ25" s="2">
        <f t="shared" si="33"/>
        <v>263404.41497594462</v>
      </c>
      <c r="BA25" s="2">
        <f t="shared" si="33"/>
        <v>263404.41497594462</v>
      </c>
      <c r="BB25" s="2">
        <f t="shared" si="33"/>
        <v>263404.41497594462</v>
      </c>
      <c r="BC25" s="2">
        <f t="shared" si="33"/>
        <v>263404.41497594462</v>
      </c>
      <c r="BD25" s="2">
        <f t="shared" si="33"/>
        <v>263404.41497594462</v>
      </c>
      <c r="BE25" s="2">
        <f t="shared" si="33"/>
        <v>263404.41497594462</v>
      </c>
      <c r="BF25" s="2">
        <f t="shared" si="33"/>
        <v>263404.41497594462</v>
      </c>
      <c r="BG25" s="2">
        <f t="shared" si="33"/>
        <v>263404.41497594462</v>
      </c>
      <c r="BH25" s="2">
        <f t="shared" si="33"/>
        <v>263404.41497594462</v>
      </c>
      <c r="BI25" s="2">
        <f t="shared" si="33"/>
        <v>263404.41497594462</v>
      </c>
      <c r="BJ25" s="2">
        <f t="shared" si="33"/>
        <v>263404.41497594462</v>
      </c>
      <c r="BK25" s="2">
        <f t="shared" si="33"/>
        <v>263404.41497594462</v>
      </c>
      <c r="BL25" s="2">
        <f t="shared" si="33"/>
        <v>263404.41497594462</v>
      </c>
      <c r="BM25" s="2">
        <f t="shared" si="33"/>
        <v>263404.41497594462</v>
      </c>
      <c r="BN25" s="2">
        <f t="shared" si="33"/>
        <v>263404.41497594462</v>
      </c>
      <c r="BO25" s="2">
        <f t="shared" si="33"/>
        <v>263404.41497594462</v>
      </c>
      <c r="BP25" s="2">
        <f t="shared" si="33"/>
        <v>263404.41497594462</v>
      </c>
      <c r="BQ25" s="2">
        <f t="shared" si="33"/>
        <v>263404.41497594462</v>
      </c>
      <c r="BR25" s="2">
        <f t="shared" si="33"/>
        <v>263404.41497594462</v>
      </c>
      <c r="BS25" s="2">
        <f t="shared" si="33"/>
        <v>263404.41497594462</v>
      </c>
      <c r="BT25" s="2">
        <f t="shared" si="33"/>
        <v>263404.41497594462</v>
      </c>
      <c r="BU25" s="2">
        <f t="shared" si="33"/>
        <v>263404.41497594462</v>
      </c>
      <c r="BV25" s="2">
        <f t="shared" si="33"/>
        <v>263404.41497594462</v>
      </c>
      <c r="BW25" s="2">
        <f t="shared" si="33"/>
        <v>263404.41497594462</v>
      </c>
      <c r="BX25" s="2"/>
      <c r="BY25" s="2">
        <f t="shared" si="32"/>
        <v>98616.411962373866</v>
      </c>
    </row>
    <row r="26" spans="1:77" x14ac:dyDescent="0.25">
      <c r="C26">
        <v>315000</v>
      </c>
      <c r="D26" s="2">
        <f t="shared" si="28"/>
        <v>0</v>
      </c>
      <c r="E26" s="2">
        <f t="shared" si="29"/>
        <v>0</v>
      </c>
      <c r="F26" s="2">
        <f t="shared" si="26"/>
        <v>0</v>
      </c>
      <c r="G26" s="2">
        <f t="shared" si="26"/>
        <v>0</v>
      </c>
      <c r="H26" s="2">
        <f t="shared" si="26"/>
        <v>0</v>
      </c>
      <c r="I26" s="2">
        <f t="shared" si="26"/>
        <v>0</v>
      </c>
      <c r="J26" s="2">
        <f t="shared" si="26"/>
        <v>0</v>
      </c>
      <c r="K26" s="2">
        <f t="shared" si="26"/>
        <v>0</v>
      </c>
      <c r="L26" s="2">
        <f t="shared" si="26"/>
        <v>0</v>
      </c>
      <c r="M26" s="2">
        <f t="shared" si="26"/>
        <v>0</v>
      </c>
      <c r="N26" s="2">
        <f t="shared" si="26"/>
        <v>0</v>
      </c>
      <c r="O26" s="2">
        <f t="shared" si="26"/>
        <v>0</v>
      </c>
      <c r="P26" s="2">
        <f t="shared" si="26"/>
        <v>0</v>
      </c>
      <c r="Q26" s="2">
        <f t="shared" si="26"/>
        <v>0</v>
      </c>
      <c r="R26" s="2">
        <f t="shared" si="26"/>
        <v>0</v>
      </c>
      <c r="S26" s="2">
        <f t="shared" si="26"/>
        <v>0</v>
      </c>
      <c r="T26" s="2">
        <f t="shared" si="26"/>
        <v>0</v>
      </c>
      <c r="U26" s="2">
        <f t="shared" si="26"/>
        <v>0</v>
      </c>
      <c r="V26" s="2">
        <f t="shared" si="26"/>
        <v>0</v>
      </c>
      <c r="W26" s="2">
        <f t="shared" si="26"/>
        <v>0</v>
      </c>
      <c r="X26" s="2">
        <f t="shared" si="26"/>
        <v>0</v>
      </c>
      <c r="Y26" s="2">
        <f t="shared" si="26"/>
        <v>25869.994433735803</v>
      </c>
      <c r="Z26" s="2">
        <f t="shared" si="26"/>
        <v>45376.207843276381</v>
      </c>
      <c r="AA26" s="2">
        <f t="shared" si="26"/>
        <v>64805.671975944642</v>
      </c>
      <c r="AB26" s="2">
        <f t="shared" si="26"/>
        <v>64805.671975944642</v>
      </c>
      <c r="AC26" s="2">
        <f t="shared" si="26"/>
        <v>64805.671975944642</v>
      </c>
      <c r="AD26" s="2">
        <f t="shared" si="26"/>
        <v>64805.671975944642</v>
      </c>
      <c r="AE26" s="2">
        <f t="shared" si="26"/>
        <v>64805.671975944642</v>
      </c>
      <c r="AF26" s="2">
        <f t="shared" si="26"/>
        <v>64805.671975944642</v>
      </c>
      <c r="AG26" s="2">
        <f t="shared" si="26"/>
        <v>64805.671975944642</v>
      </c>
      <c r="AH26" s="2">
        <f t="shared" si="26"/>
        <v>263404.41497594462</v>
      </c>
      <c r="AI26" s="2">
        <f t="shared" si="26"/>
        <v>263404.41497594462</v>
      </c>
      <c r="AJ26" s="2">
        <f t="shared" si="26"/>
        <v>263404.41497594462</v>
      </c>
      <c r="AK26" s="2">
        <f t="shared" si="26"/>
        <v>263404.41497594462</v>
      </c>
      <c r="AL26" s="2">
        <f t="shared" si="26"/>
        <v>263404.41497594462</v>
      </c>
      <c r="AM26" s="2">
        <f t="shared" ref="AM26:BW26" si="34">AL26+AM7</f>
        <v>263404.41497594462</v>
      </c>
      <c r="AN26" s="2">
        <f t="shared" si="34"/>
        <v>263404.41497594462</v>
      </c>
      <c r="AO26" s="2">
        <f t="shared" si="34"/>
        <v>263404.41497594462</v>
      </c>
      <c r="AP26" s="2">
        <f t="shared" si="34"/>
        <v>263404.41497594462</v>
      </c>
      <c r="AQ26" s="2">
        <f t="shared" si="34"/>
        <v>263404.41497594462</v>
      </c>
      <c r="AR26" s="2">
        <f t="shared" si="34"/>
        <v>263404.41497594462</v>
      </c>
      <c r="AS26" s="2">
        <f t="shared" si="34"/>
        <v>263404.41497594462</v>
      </c>
      <c r="AT26" s="2">
        <f t="shared" si="34"/>
        <v>263404.41497594462</v>
      </c>
      <c r="AU26" s="2">
        <f t="shared" si="34"/>
        <v>263404.41497594462</v>
      </c>
      <c r="AV26" s="2">
        <f t="shared" si="34"/>
        <v>263404.41497594462</v>
      </c>
      <c r="AW26" s="2">
        <f t="shared" si="34"/>
        <v>263404.41497594462</v>
      </c>
      <c r="AX26" s="2">
        <f t="shared" si="34"/>
        <v>263404.41497594462</v>
      </c>
      <c r="AY26" s="2">
        <f t="shared" si="34"/>
        <v>263404.41497594462</v>
      </c>
      <c r="AZ26" s="2">
        <f t="shared" si="34"/>
        <v>263404.41497594462</v>
      </c>
      <c r="BA26" s="2">
        <f t="shared" si="34"/>
        <v>263404.41497594462</v>
      </c>
      <c r="BB26" s="2">
        <f t="shared" si="34"/>
        <v>263404.41497594462</v>
      </c>
      <c r="BC26" s="2">
        <f t="shared" si="34"/>
        <v>263404.41497594462</v>
      </c>
      <c r="BD26" s="2">
        <f t="shared" si="34"/>
        <v>263404.41497594462</v>
      </c>
      <c r="BE26" s="2">
        <f t="shared" si="34"/>
        <v>263404.41497594462</v>
      </c>
      <c r="BF26" s="2">
        <f t="shared" si="34"/>
        <v>263404.41497594462</v>
      </c>
      <c r="BG26" s="2">
        <f t="shared" si="34"/>
        <v>263404.41497594462</v>
      </c>
      <c r="BH26" s="2">
        <f t="shared" si="34"/>
        <v>263404.41497594462</v>
      </c>
      <c r="BI26" s="2">
        <f t="shared" si="34"/>
        <v>263404.41497594462</v>
      </c>
      <c r="BJ26" s="2">
        <f t="shared" si="34"/>
        <v>263404.41497594462</v>
      </c>
      <c r="BK26" s="2">
        <f t="shared" si="34"/>
        <v>263404.41497594462</v>
      </c>
      <c r="BL26" s="2">
        <f t="shared" si="34"/>
        <v>263404.41497594462</v>
      </c>
      <c r="BM26" s="2">
        <f t="shared" si="34"/>
        <v>263404.41497594462</v>
      </c>
      <c r="BN26" s="2">
        <f t="shared" si="34"/>
        <v>263404.41497594462</v>
      </c>
      <c r="BO26" s="2">
        <f t="shared" si="34"/>
        <v>263404.41497594462</v>
      </c>
      <c r="BP26" s="2">
        <f t="shared" si="34"/>
        <v>263404.41497594462</v>
      </c>
      <c r="BQ26" s="2">
        <f t="shared" si="34"/>
        <v>263404.41497594462</v>
      </c>
      <c r="BR26" s="2">
        <f t="shared" si="34"/>
        <v>263404.41497594462</v>
      </c>
      <c r="BS26" s="2">
        <f t="shared" si="34"/>
        <v>263404.41497594462</v>
      </c>
      <c r="BT26" s="2">
        <f t="shared" si="34"/>
        <v>263404.41497594462</v>
      </c>
      <c r="BU26" s="2">
        <f t="shared" si="34"/>
        <v>263404.41497594462</v>
      </c>
      <c r="BV26" s="2">
        <f t="shared" si="34"/>
        <v>263404.41497594462</v>
      </c>
      <c r="BW26" s="2">
        <f t="shared" si="34"/>
        <v>263404.41497594462</v>
      </c>
      <c r="BX26" s="2"/>
      <c r="BY26" s="2">
        <f t="shared" si="32"/>
        <v>98616.411962373866</v>
      </c>
    </row>
    <row r="27" spans="1:77" x14ac:dyDescent="0.25">
      <c r="C27">
        <v>316000</v>
      </c>
      <c r="D27" s="2">
        <f t="shared" si="28"/>
        <v>0</v>
      </c>
      <c r="E27" s="2">
        <f t="shared" si="29"/>
        <v>0</v>
      </c>
      <c r="F27" s="2">
        <f t="shared" si="26"/>
        <v>0</v>
      </c>
      <c r="G27" s="2">
        <f t="shared" si="26"/>
        <v>0</v>
      </c>
      <c r="H27" s="2">
        <f t="shared" si="26"/>
        <v>0</v>
      </c>
      <c r="I27" s="2">
        <f t="shared" si="26"/>
        <v>0</v>
      </c>
      <c r="J27" s="2">
        <f t="shared" si="26"/>
        <v>0</v>
      </c>
      <c r="K27" s="2">
        <f t="shared" si="26"/>
        <v>0</v>
      </c>
      <c r="L27" s="2">
        <f t="shared" si="26"/>
        <v>0</v>
      </c>
      <c r="M27" s="2">
        <f t="shared" si="26"/>
        <v>0</v>
      </c>
      <c r="N27" s="2">
        <f t="shared" si="26"/>
        <v>0</v>
      </c>
      <c r="O27" s="2">
        <f t="shared" si="26"/>
        <v>0</v>
      </c>
      <c r="P27" s="2">
        <f t="shared" si="26"/>
        <v>0</v>
      </c>
      <c r="Q27" s="2">
        <f t="shared" si="26"/>
        <v>0</v>
      </c>
      <c r="R27" s="2">
        <f t="shared" si="26"/>
        <v>0</v>
      </c>
      <c r="S27" s="2">
        <f t="shared" si="26"/>
        <v>0</v>
      </c>
      <c r="T27" s="2">
        <f t="shared" si="26"/>
        <v>0</v>
      </c>
      <c r="U27" s="2">
        <f t="shared" si="26"/>
        <v>0</v>
      </c>
      <c r="V27" s="2">
        <f t="shared" si="26"/>
        <v>0</v>
      </c>
      <c r="W27" s="2">
        <f t="shared" si="26"/>
        <v>0</v>
      </c>
      <c r="X27" s="2">
        <f t="shared" si="26"/>
        <v>0</v>
      </c>
      <c r="Y27" s="2">
        <f t="shared" si="26"/>
        <v>25869.994433735803</v>
      </c>
      <c r="Z27" s="2">
        <f t="shared" si="26"/>
        <v>45376.207843276381</v>
      </c>
      <c r="AA27" s="2">
        <f t="shared" si="26"/>
        <v>64805.671975944642</v>
      </c>
      <c r="AB27" s="2">
        <f t="shared" si="26"/>
        <v>64805.671975944642</v>
      </c>
      <c r="AC27" s="2">
        <f t="shared" si="26"/>
        <v>64805.671975944642</v>
      </c>
      <c r="AD27" s="2">
        <f t="shared" si="26"/>
        <v>64805.671975944642</v>
      </c>
      <c r="AE27" s="2">
        <f t="shared" si="26"/>
        <v>64805.671975944642</v>
      </c>
      <c r="AF27" s="2">
        <f t="shared" si="26"/>
        <v>64805.671975944642</v>
      </c>
      <c r="AG27" s="2">
        <f t="shared" si="26"/>
        <v>64805.671975944642</v>
      </c>
      <c r="AH27" s="2">
        <f t="shared" si="26"/>
        <v>263404.41497594462</v>
      </c>
      <c r="AI27" s="2">
        <f t="shared" si="26"/>
        <v>263404.41497594462</v>
      </c>
      <c r="AJ27" s="2">
        <f t="shared" si="26"/>
        <v>263404.41497594462</v>
      </c>
      <c r="AK27" s="2">
        <f t="shared" si="26"/>
        <v>263404.41497594462</v>
      </c>
      <c r="AL27" s="2">
        <f t="shared" si="26"/>
        <v>263404.41497594462</v>
      </c>
      <c r="AM27" s="2">
        <f t="shared" ref="AM27:BW27" si="35">AL27+AM8</f>
        <v>263404.41497594462</v>
      </c>
      <c r="AN27" s="2">
        <f t="shared" si="35"/>
        <v>263404.41497594462</v>
      </c>
      <c r="AO27" s="2">
        <f t="shared" si="35"/>
        <v>263404.41497594462</v>
      </c>
      <c r="AP27" s="2">
        <f t="shared" si="35"/>
        <v>263404.41497594462</v>
      </c>
      <c r="AQ27" s="2">
        <f t="shared" si="35"/>
        <v>263404.41497594462</v>
      </c>
      <c r="AR27" s="2">
        <f t="shared" si="35"/>
        <v>263404.41497594462</v>
      </c>
      <c r="AS27" s="2">
        <f t="shared" si="35"/>
        <v>263404.41497594462</v>
      </c>
      <c r="AT27" s="2">
        <f t="shared" si="35"/>
        <v>263404.41497594462</v>
      </c>
      <c r="AU27" s="2">
        <f t="shared" si="35"/>
        <v>263404.41497594462</v>
      </c>
      <c r="AV27" s="2">
        <f t="shared" si="35"/>
        <v>263404.41497594462</v>
      </c>
      <c r="AW27" s="2">
        <f t="shared" si="35"/>
        <v>263404.41497594462</v>
      </c>
      <c r="AX27" s="2">
        <f t="shared" si="35"/>
        <v>263404.41497594462</v>
      </c>
      <c r="AY27" s="2">
        <f t="shared" si="35"/>
        <v>263404.41497594462</v>
      </c>
      <c r="AZ27" s="2">
        <f t="shared" si="35"/>
        <v>263404.41497594462</v>
      </c>
      <c r="BA27" s="2">
        <f t="shared" si="35"/>
        <v>263404.41497594462</v>
      </c>
      <c r="BB27" s="2">
        <f t="shared" si="35"/>
        <v>263404.41497594462</v>
      </c>
      <c r="BC27" s="2">
        <f t="shared" si="35"/>
        <v>263404.41497594462</v>
      </c>
      <c r="BD27" s="2">
        <f t="shared" si="35"/>
        <v>263404.41497594462</v>
      </c>
      <c r="BE27" s="2">
        <f t="shared" si="35"/>
        <v>263404.41497594462</v>
      </c>
      <c r="BF27" s="2">
        <f t="shared" si="35"/>
        <v>263404.41497594462</v>
      </c>
      <c r="BG27" s="2">
        <f t="shared" si="35"/>
        <v>263404.41497594462</v>
      </c>
      <c r="BH27" s="2">
        <f t="shared" si="35"/>
        <v>263404.41497594462</v>
      </c>
      <c r="BI27" s="2">
        <f t="shared" si="35"/>
        <v>263404.41497594462</v>
      </c>
      <c r="BJ27" s="2">
        <f t="shared" si="35"/>
        <v>263404.41497594462</v>
      </c>
      <c r="BK27" s="2">
        <f t="shared" si="35"/>
        <v>263404.41497594462</v>
      </c>
      <c r="BL27" s="2">
        <f t="shared" si="35"/>
        <v>263404.41497594462</v>
      </c>
      <c r="BM27" s="2">
        <f t="shared" si="35"/>
        <v>263404.41497594462</v>
      </c>
      <c r="BN27" s="2">
        <f t="shared" si="35"/>
        <v>263404.41497594462</v>
      </c>
      <c r="BO27" s="2">
        <f t="shared" si="35"/>
        <v>263404.41497594462</v>
      </c>
      <c r="BP27" s="2">
        <f t="shared" si="35"/>
        <v>263404.41497594462</v>
      </c>
      <c r="BQ27" s="2">
        <f t="shared" si="35"/>
        <v>263404.41497594462</v>
      </c>
      <c r="BR27" s="2">
        <f t="shared" si="35"/>
        <v>263404.41497594462</v>
      </c>
      <c r="BS27" s="2">
        <f t="shared" si="35"/>
        <v>263404.41497594462</v>
      </c>
      <c r="BT27" s="2">
        <f t="shared" si="35"/>
        <v>263404.41497594462</v>
      </c>
      <c r="BU27" s="2">
        <f t="shared" si="35"/>
        <v>263404.41497594462</v>
      </c>
      <c r="BV27" s="2">
        <f t="shared" si="35"/>
        <v>263404.41497594462</v>
      </c>
      <c r="BW27" s="2">
        <f t="shared" si="35"/>
        <v>263404.41497594462</v>
      </c>
      <c r="BX27" s="2"/>
      <c r="BY27" s="2">
        <f t="shared" si="32"/>
        <v>98616.411962373866</v>
      </c>
    </row>
    <row r="28" spans="1:77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>
        <f t="shared" si="32"/>
        <v>0</v>
      </c>
    </row>
    <row r="29" spans="1:77" x14ac:dyDescent="0.25">
      <c r="B29" t="s">
        <v>30</v>
      </c>
      <c r="C29">
        <v>311000</v>
      </c>
      <c r="D29" s="2">
        <f t="shared" si="28"/>
        <v>0</v>
      </c>
      <c r="E29" s="2">
        <f t="shared" si="29"/>
        <v>0</v>
      </c>
      <c r="F29" s="2">
        <f t="shared" si="26"/>
        <v>0</v>
      </c>
      <c r="G29" s="2">
        <f t="shared" si="26"/>
        <v>0</v>
      </c>
      <c r="H29" s="2">
        <f t="shared" si="26"/>
        <v>0</v>
      </c>
      <c r="I29" s="2">
        <f t="shared" si="26"/>
        <v>0</v>
      </c>
      <c r="J29" s="2">
        <f t="shared" si="26"/>
        <v>0</v>
      </c>
      <c r="K29" s="2">
        <f t="shared" si="26"/>
        <v>0</v>
      </c>
      <c r="L29" s="2">
        <f t="shared" si="26"/>
        <v>0</v>
      </c>
      <c r="M29" s="2">
        <f t="shared" si="26"/>
        <v>0</v>
      </c>
      <c r="N29" s="2">
        <f t="shared" si="26"/>
        <v>0</v>
      </c>
      <c r="O29" s="2">
        <f t="shared" si="26"/>
        <v>0</v>
      </c>
      <c r="P29" s="2">
        <f t="shared" si="26"/>
        <v>0</v>
      </c>
      <c r="Q29" s="2">
        <f t="shared" si="26"/>
        <v>0</v>
      </c>
      <c r="R29" s="2">
        <f t="shared" si="26"/>
        <v>0</v>
      </c>
      <c r="S29" s="2">
        <f t="shared" si="26"/>
        <v>0</v>
      </c>
      <c r="T29" s="2">
        <f t="shared" si="26"/>
        <v>0</v>
      </c>
      <c r="U29" s="2">
        <f t="shared" si="26"/>
        <v>0</v>
      </c>
      <c r="V29" s="2">
        <f t="shared" si="26"/>
        <v>0</v>
      </c>
      <c r="W29" s="2">
        <f t="shared" si="26"/>
        <v>0</v>
      </c>
      <c r="X29" s="2">
        <f t="shared" si="26"/>
        <v>0</v>
      </c>
      <c r="Y29" s="2">
        <f t="shared" si="26"/>
        <v>46594.975968885497</v>
      </c>
      <c r="Z29" s="2">
        <f t="shared" si="26"/>
        <v>81728.015807357762</v>
      </c>
      <c r="AA29" s="2">
        <f t="shared" si="26"/>
        <v>116722.8209538723</v>
      </c>
      <c r="AB29" s="2">
        <f t="shared" si="26"/>
        <v>116722.8209538723</v>
      </c>
      <c r="AC29" s="2">
        <f t="shared" si="26"/>
        <v>116722.8209538723</v>
      </c>
      <c r="AD29" s="2">
        <f t="shared" si="26"/>
        <v>116722.8209538723</v>
      </c>
      <c r="AE29" s="2">
        <f t="shared" si="26"/>
        <v>116722.8209538723</v>
      </c>
      <c r="AF29" s="2">
        <f t="shared" si="26"/>
        <v>116722.8209538723</v>
      </c>
      <c r="AG29" s="2">
        <f t="shared" si="26"/>
        <v>116722.8209538723</v>
      </c>
      <c r="AH29" s="2">
        <f t="shared" si="26"/>
        <v>474423.07795387227</v>
      </c>
      <c r="AI29" s="2">
        <f t="shared" si="26"/>
        <v>474423.07795387227</v>
      </c>
      <c r="AJ29" s="2">
        <f t="shared" si="26"/>
        <v>474423.07795387227</v>
      </c>
      <c r="AK29" s="2">
        <f t="shared" si="26"/>
        <v>474423.07795387227</v>
      </c>
      <c r="AL29" s="2">
        <f t="shared" ref="F29:AL34" si="36">AK29+AL10</f>
        <v>474423.07795387227</v>
      </c>
      <c r="AM29" s="2">
        <f t="shared" ref="AM29:BW29" si="37">AL29+AM10</f>
        <v>474423.07795387227</v>
      </c>
      <c r="AN29" s="2">
        <f t="shared" si="37"/>
        <v>474423.07795387227</v>
      </c>
      <c r="AO29" s="2">
        <f t="shared" si="37"/>
        <v>474423.07795387227</v>
      </c>
      <c r="AP29" s="2">
        <f t="shared" si="37"/>
        <v>474423.07795387227</v>
      </c>
      <c r="AQ29" s="2">
        <f t="shared" si="37"/>
        <v>474423.07795387227</v>
      </c>
      <c r="AR29" s="2">
        <f t="shared" si="37"/>
        <v>474423.07795387227</v>
      </c>
      <c r="AS29" s="2">
        <f t="shared" si="37"/>
        <v>474423.07795387227</v>
      </c>
      <c r="AT29" s="2">
        <f t="shared" si="37"/>
        <v>474423.07795387227</v>
      </c>
      <c r="AU29" s="2">
        <f t="shared" si="37"/>
        <v>474423.07795387227</v>
      </c>
      <c r="AV29" s="2">
        <f t="shared" si="37"/>
        <v>474423.07795387227</v>
      </c>
      <c r="AW29" s="2">
        <f t="shared" si="37"/>
        <v>474423.07795387227</v>
      </c>
      <c r="AX29" s="2">
        <f t="shared" si="37"/>
        <v>474423.07795387227</v>
      </c>
      <c r="AY29" s="2">
        <f t="shared" si="37"/>
        <v>474423.07795387227</v>
      </c>
      <c r="AZ29" s="2">
        <f t="shared" si="37"/>
        <v>474423.07795387227</v>
      </c>
      <c r="BA29" s="2">
        <f t="shared" si="37"/>
        <v>474423.07795387227</v>
      </c>
      <c r="BB29" s="2">
        <f t="shared" si="37"/>
        <v>474423.07795387227</v>
      </c>
      <c r="BC29" s="2">
        <f t="shared" si="37"/>
        <v>474423.07795387227</v>
      </c>
      <c r="BD29" s="2">
        <f t="shared" si="37"/>
        <v>474423.07795387227</v>
      </c>
      <c r="BE29" s="2">
        <f t="shared" si="37"/>
        <v>474423.07795387227</v>
      </c>
      <c r="BF29" s="2">
        <f t="shared" si="37"/>
        <v>474423.07795387227</v>
      </c>
      <c r="BG29" s="2">
        <f t="shared" si="37"/>
        <v>474423.07795387227</v>
      </c>
      <c r="BH29" s="2">
        <f t="shared" si="37"/>
        <v>474423.07795387227</v>
      </c>
      <c r="BI29" s="2">
        <f t="shared" si="37"/>
        <v>474423.07795387227</v>
      </c>
      <c r="BJ29" s="2">
        <f t="shared" si="37"/>
        <v>474423.07795387227</v>
      </c>
      <c r="BK29" s="2">
        <f t="shared" si="37"/>
        <v>474423.07795387227</v>
      </c>
      <c r="BL29" s="2">
        <f t="shared" si="37"/>
        <v>474423.07795387227</v>
      </c>
      <c r="BM29" s="2">
        <f t="shared" si="37"/>
        <v>474423.07795387227</v>
      </c>
      <c r="BN29" s="2">
        <f t="shared" si="37"/>
        <v>474423.07795387227</v>
      </c>
      <c r="BO29" s="2">
        <f t="shared" si="37"/>
        <v>474423.07795387227</v>
      </c>
      <c r="BP29" s="2">
        <f t="shared" si="37"/>
        <v>474423.07795387227</v>
      </c>
      <c r="BQ29" s="2">
        <f t="shared" si="37"/>
        <v>474423.07795387227</v>
      </c>
      <c r="BR29" s="2">
        <f t="shared" si="37"/>
        <v>474423.07795387227</v>
      </c>
      <c r="BS29" s="2">
        <f t="shared" si="37"/>
        <v>474423.07795387227</v>
      </c>
      <c r="BT29" s="2">
        <f t="shared" si="37"/>
        <v>474423.07795387227</v>
      </c>
      <c r="BU29" s="2">
        <f t="shared" si="37"/>
        <v>474423.07795387227</v>
      </c>
      <c r="BV29" s="2">
        <f t="shared" si="37"/>
        <v>474423.07795387227</v>
      </c>
      <c r="BW29" s="2">
        <f t="shared" si="37"/>
        <v>474423.07795387227</v>
      </c>
      <c r="BX29" s="2"/>
      <c r="BY29" s="2">
        <f t="shared" si="32"/>
        <v>177620.03611150253</v>
      </c>
    </row>
    <row r="30" spans="1:77" x14ac:dyDescent="0.25">
      <c r="C30">
        <v>312000</v>
      </c>
      <c r="D30" s="2">
        <f t="shared" si="28"/>
        <v>0</v>
      </c>
      <c r="E30" s="2">
        <f t="shared" si="29"/>
        <v>0</v>
      </c>
      <c r="F30" s="2">
        <f t="shared" si="36"/>
        <v>0</v>
      </c>
      <c r="G30" s="2">
        <f t="shared" si="36"/>
        <v>0</v>
      </c>
      <c r="H30" s="2">
        <f t="shared" si="36"/>
        <v>0</v>
      </c>
      <c r="I30" s="2">
        <f t="shared" si="36"/>
        <v>0</v>
      </c>
      <c r="J30" s="2">
        <f t="shared" si="36"/>
        <v>0</v>
      </c>
      <c r="K30" s="2">
        <f t="shared" si="36"/>
        <v>0</v>
      </c>
      <c r="L30" s="2">
        <f t="shared" si="36"/>
        <v>0</v>
      </c>
      <c r="M30" s="2">
        <f t="shared" si="36"/>
        <v>0</v>
      </c>
      <c r="N30" s="2">
        <f t="shared" si="36"/>
        <v>0</v>
      </c>
      <c r="O30" s="2">
        <f t="shared" si="36"/>
        <v>0</v>
      </c>
      <c r="P30" s="2">
        <f t="shared" si="36"/>
        <v>0</v>
      </c>
      <c r="Q30" s="2">
        <f t="shared" si="36"/>
        <v>0</v>
      </c>
      <c r="R30" s="2">
        <f t="shared" si="36"/>
        <v>0</v>
      </c>
      <c r="S30" s="2">
        <f t="shared" si="36"/>
        <v>0</v>
      </c>
      <c r="T30" s="2">
        <f t="shared" si="36"/>
        <v>0</v>
      </c>
      <c r="U30" s="2">
        <f t="shared" si="36"/>
        <v>0</v>
      </c>
      <c r="V30" s="2">
        <f t="shared" si="36"/>
        <v>0</v>
      </c>
      <c r="W30" s="2">
        <f t="shared" si="36"/>
        <v>0</v>
      </c>
      <c r="X30" s="2">
        <f t="shared" si="36"/>
        <v>0</v>
      </c>
      <c r="Y30" s="2">
        <f t="shared" si="36"/>
        <v>46594.975968885497</v>
      </c>
      <c r="Z30" s="2">
        <f t="shared" si="36"/>
        <v>81728.015807357762</v>
      </c>
      <c r="AA30" s="2">
        <f t="shared" si="36"/>
        <v>116722.8209538723</v>
      </c>
      <c r="AB30" s="2">
        <f t="shared" si="36"/>
        <v>116722.8209538723</v>
      </c>
      <c r="AC30" s="2">
        <f t="shared" si="36"/>
        <v>116722.8209538723</v>
      </c>
      <c r="AD30" s="2">
        <f t="shared" si="36"/>
        <v>116722.8209538723</v>
      </c>
      <c r="AE30" s="2">
        <f t="shared" si="36"/>
        <v>116722.8209538723</v>
      </c>
      <c r="AF30" s="2">
        <f t="shared" si="36"/>
        <v>116722.8209538723</v>
      </c>
      <c r="AG30" s="2">
        <f t="shared" si="36"/>
        <v>116722.8209538723</v>
      </c>
      <c r="AH30" s="2">
        <f t="shared" si="36"/>
        <v>474423.07795387227</v>
      </c>
      <c r="AI30" s="2">
        <f t="shared" si="36"/>
        <v>474423.07795387227</v>
      </c>
      <c r="AJ30" s="2">
        <f t="shared" si="36"/>
        <v>474423.07795387227</v>
      </c>
      <c r="AK30" s="2">
        <f t="shared" si="36"/>
        <v>474423.07795387227</v>
      </c>
      <c r="AL30" s="2">
        <f t="shared" si="36"/>
        <v>474423.07795387227</v>
      </c>
      <c r="AM30" s="2">
        <f t="shared" ref="AM30:BW30" si="38">AL30+AM11</f>
        <v>474423.07795387227</v>
      </c>
      <c r="AN30" s="2">
        <f t="shared" si="38"/>
        <v>474423.07795387227</v>
      </c>
      <c r="AO30" s="2">
        <f t="shared" si="38"/>
        <v>474423.07795387227</v>
      </c>
      <c r="AP30" s="2">
        <f t="shared" si="38"/>
        <v>474423.07795387227</v>
      </c>
      <c r="AQ30" s="2">
        <f t="shared" si="38"/>
        <v>474423.07795387227</v>
      </c>
      <c r="AR30" s="2">
        <f t="shared" si="38"/>
        <v>474423.07795387227</v>
      </c>
      <c r="AS30" s="2">
        <f t="shared" si="38"/>
        <v>474423.07795387227</v>
      </c>
      <c r="AT30" s="2">
        <f t="shared" si="38"/>
        <v>474423.07795387227</v>
      </c>
      <c r="AU30" s="2">
        <f t="shared" si="38"/>
        <v>474423.07795387227</v>
      </c>
      <c r="AV30" s="2">
        <f t="shared" si="38"/>
        <v>474423.07795387227</v>
      </c>
      <c r="AW30" s="2">
        <f t="shared" si="38"/>
        <v>474423.07795387227</v>
      </c>
      <c r="AX30" s="2">
        <f t="shared" si="38"/>
        <v>474423.07795387227</v>
      </c>
      <c r="AY30" s="2">
        <f t="shared" si="38"/>
        <v>474423.07795387227</v>
      </c>
      <c r="AZ30" s="2">
        <f t="shared" si="38"/>
        <v>474423.07795387227</v>
      </c>
      <c r="BA30" s="2">
        <f t="shared" si="38"/>
        <v>474423.07795387227</v>
      </c>
      <c r="BB30" s="2">
        <f t="shared" si="38"/>
        <v>474423.07795387227</v>
      </c>
      <c r="BC30" s="2">
        <f t="shared" si="38"/>
        <v>474423.07795387227</v>
      </c>
      <c r="BD30" s="2">
        <f t="shared" si="38"/>
        <v>474423.07795387227</v>
      </c>
      <c r="BE30" s="2">
        <f t="shared" si="38"/>
        <v>474423.07795387227</v>
      </c>
      <c r="BF30" s="2">
        <f t="shared" si="38"/>
        <v>474423.07795387227</v>
      </c>
      <c r="BG30" s="2">
        <f t="shared" si="38"/>
        <v>474423.07795387227</v>
      </c>
      <c r="BH30" s="2">
        <f t="shared" si="38"/>
        <v>474423.07795387227</v>
      </c>
      <c r="BI30" s="2">
        <f t="shared" si="38"/>
        <v>474423.07795387227</v>
      </c>
      <c r="BJ30" s="2">
        <f t="shared" si="38"/>
        <v>474423.07795387227</v>
      </c>
      <c r="BK30" s="2">
        <f t="shared" si="38"/>
        <v>474423.07795387227</v>
      </c>
      <c r="BL30" s="2">
        <f t="shared" si="38"/>
        <v>474423.07795387227</v>
      </c>
      <c r="BM30" s="2">
        <f t="shared" si="38"/>
        <v>474423.07795387227</v>
      </c>
      <c r="BN30" s="2">
        <f t="shared" si="38"/>
        <v>474423.07795387227</v>
      </c>
      <c r="BO30" s="2">
        <f t="shared" si="38"/>
        <v>474423.07795387227</v>
      </c>
      <c r="BP30" s="2">
        <f t="shared" si="38"/>
        <v>474423.07795387227</v>
      </c>
      <c r="BQ30" s="2">
        <f t="shared" si="38"/>
        <v>474423.07795387227</v>
      </c>
      <c r="BR30" s="2">
        <f t="shared" si="38"/>
        <v>474423.07795387227</v>
      </c>
      <c r="BS30" s="2">
        <f t="shared" si="38"/>
        <v>474423.07795387227</v>
      </c>
      <c r="BT30" s="2">
        <f t="shared" si="38"/>
        <v>474423.07795387227</v>
      </c>
      <c r="BU30" s="2">
        <f t="shared" si="38"/>
        <v>474423.07795387227</v>
      </c>
      <c r="BV30" s="2">
        <f t="shared" si="38"/>
        <v>474423.07795387227</v>
      </c>
      <c r="BW30" s="2">
        <f t="shared" si="38"/>
        <v>474423.07795387227</v>
      </c>
      <c r="BX30" s="2"/>
      <c r="BY30" s="2">
        <f t="shared" si="32"/>
        <v>177620.03611150253</v>
      </c>
    </row>
    <row r="31" spans="1:77" x14ac:dyDescent="0.25">
      <c r="C31">
        <v>313000</v>
      </c>
      <c r="D31" s="2">
        <f t="shared" si="28"/>
        <v>0</v>
      </c>
      <c r="E31" s="2">
        <f t="shared" si="29"/>
        <v>0</v>
      </c>
      <c r="F31" s="2">
        <f t="shared" si="36"/>
        <v>0</v>
      </c>
      <c r="G31" s="2">
        <f t="shared" si="36"/>
        <v>0</v>
      </c>
      <c r="H31" s="2">
        <f t="shared" si="36"/>
        <v>0</v>
      </c>
      <c r="I31" s="2">
        <f t="shared" si="36"/>
        <v>0</v>
      </c>
      <c r="J31" s="2">
        <f t="shared" si="36"/>
        <v>0</v>
      </c>
      <c r="K31" s="2">
        <f t="shared" si="36"/>
        <v>0</v>
      </c>
      <c r="L31" s="2">
        <f t="shared" si="36"/>
        <v>0</v>
      </c>
      <c r="M31" s="2">
        <f t="shared" si="36"/>
        <v>0</v>
      </c>
      <c r="N31" s="2">
        <f t="shared" si="36"/>
        <v>0</v>
      </c>
      <c r="O31" s="2">
        <f t="shared" si="36"/>
        <v>0</v>
      </c>
      <c r="P31" s="2">
        <f t="shared" si="36"/>
        <v>0</v>
      </c>
      <c r="Q31" s="2">
        <f t="shared" si="36"/>
        <v>0</v>
      </c>
      <c r="R31" s="2">
        <f t="shared" si="36"/>
        <v>0</v>
      </c>
      <c r="S31" s="2">
        <f t="shared" si="36"/>
        <v>0</v>
      </c>
      <c r="T31" s="2">
        <f t="shared" si="36"/>
        <v>0</v>
      </c>
      <c r="U31" s="2">
        <f t="shared" si="36"/>
        <v>0</v>
      </c>
      <c r="V31" s="2">
        <f t="shared" si="36"/>
        <v>0</v>
      </c>
      <c r="W31" s="2">
        <f t="shared" si="36"/>
        <v>0</v>
      </c>
      <c r="X31" s="2">
        <f t="shared" si="36"/>
        <v>0</v>
      </c>
      <c r="Y31" s="2">
        <f t="shared" si="36"/>
        <v>46594.975968885497</v>
      </c>
      <c r="Z31" s="2">
        <f t="shared" si="36"/>
        <v>81728.015807357762</v>
      </c>
      <c r="AA31" s="2">
        <f t="shared" si="36"/>
        <v>116722.8209538723</v>
      </c>
      <c r="AB31" s="2">
        <f t="shared" si="36"/>
        <v>116722.8209538723</v>
      </c>
      <c r="AC31" s="2">
        <f t="shared" si="36"/>
        <v>116722.8209538723</v>
      </c>
      <c r="AD31" s="2">
        <f t="shared" si="36"/>
        <v>116722.8209538723</v>
      </c>
      <c r="AE31" s="2">
        <f t="shared" si="36"/>
        <v>116722.8209538723</v>
      </c>
      <c r="AF31" s="2">
        <f t="shared" si="36"/>
        <v>116722.8209538723</v>
      </c>
      <c r="AG31" s="2">
        <f t="shared" si="36"/>
        <v>116722.8209538723</v>
      </c>
      <c r="AH31" s="2">
        <f t="shared" si="36"/>
        <v>474423.07795387227</v>
      </c>
      <c r="AI31" s="2">
        <f t="shared" si="36"/>
        <v>474423.07795387227</v>
      </c>
      <c r="AJ31" s="2">
        <f t="shared" si="36"/>
        <v>474423.07795387227</v>
      </c>
      <c r="AK31" s="2">
        <f t="shared" si="36"/>
        <v>474423.07795387227</v>
      </c>
      <c r="AL31" s="2">
        <f t="shared" si="36"/>
        <v>474423.07795387227</v>
      </c>
      <c r="AM31" s="2">
        <f t="shared" ref="AM31:BW31" si="39">AL31+AM12</f>
        <v>474423.07795387227</v>
      </c>
      <c r="AN31" s="2">
        <f t="shared" si="39"/>
        <v>474423.07795387227</v>
      </c>
      <c r="AO31" s="2">
        <f t="shared" si="39"/>
        <v>474423.07795387227</v>
      </c>
      <c r="AP31" s="2">
        <f t="shared" si="39"/>
        <v>474423.07795387227</v>
      </c>
      <c r="AQ31" s="2">
        <f t="shared" si="39"/>
        <v>474423.07795387227</v>
      </c>
      <c r="AR31" s="2">
        <f t="shared" si="39"/>
        <v>474423.07795387227</v>
      </c>
      <c r="AS31" s="2">
        <f t="shared" si="39"/>
        <v>474423.07795387227</v>
      </c>
      <c r="AT31" s="2">
        <f t="shared" si="39"/>
        <v>474423.07795387227</v>
      </c>
      <c r="AU31" s="2">
        <f t="shared" si="39"/>
        <v>474423.07795387227</v>
      </c>
      <c r="AV31" s="2">
        <f t="shared" si="39"/>
        <v>474423.07795387227</v>
      </c>
      <c r="AW31" s="2">
        <f t="shared" si="39"/>
        <v>474423.07795387227</v>
      </c>
      <c r="AX31" s="2">
        <f t="shared" si="39"/>
        <v>474423.07795387227</v>
      </c>
      <c r="AY31" s="2">
        <f t="shared" si="39"/>
        <v>474423.07795387227</v>
      </c>
      <c r="AZ31" s="2">
        <f t="shared" si="39"/>
        <v>474423.07795387227</v>
      </c>
      <c r="BA31" s="2">
        <f t="shared" si="39"/>
        <v>474423.07795387227</v>
      </c>
      <c r="BB31" s="2">
        <f t="shared" si="39"/>
        <v>474423.07795387227</v>
      </c>
      <c r="BC31" s="2">
        <f t="shared" si="39"/>
        <v>474423.07795387227</v>
      </c>
      <c r="BD31" s="2">
        <f t="shared" si="39"/>
        <v>474423.07795387227</v>
      </c>
      <c r="BE31" s="2">
        <f t="shared" si="39"/>
        <v>474423.07795387227</v>
      </c>
      <c r="BF31" s="2">
        <f t="shared" si="39"/>
        <v>474423.07795387227</v>
      </c>
      <c r="BG31" s="2">
        <f t="shared" si="39"/>
        <v>474423.07795387227</v>
      </c>
      <c r="BH31" s="2">
        <f t="shared" si="39"/>
        <v>474423.07795387227</v>
      </c>
      <c r="BI31" s="2">
        <f t="shared" si="39"/>
        <v>474423.07795387227</v>
      </c>
      <c r="BJ31" s="2">
        <f t="shared" si="39"/>
        <v>474423.07795387227</v>
      </c>
      <c r="BK31" s="2">
        <f t="shared" si="39"/>
        <v>474423.07795387227</v>
      </c>
      <c r="BL31" s="2">
        <f t="shared" si="39"/>
        <v>474423.07795387227</v>
      </c>
      <c r="BM31" s="2">
        <f t="shared" si="39"/>
        <v>474423.07795387227</v>
      </c>
      <c r="BN31" s="2">
        <f t="shared" si="39"/>
        <v>474423.07795387227</v>
      </c>
      <c r="BO31" s="2">
        <f t="shared" si="39"/>
        <v>474423.07795387227</v>
      </c>
      <c r="BP31" s="2">
        <f t="shared" si="39"/>
        <v>474423.07795387227</v>
      </c>
      <c r="BQ31" s="2">
        <f t="shared" si="39"/>
        <v>474423.07795387227</v>
      </c>
      <c r="BR31" s="2">
        <f t="shared" si="39"/>
        <v>474423.07795387227</v>
      </c>
      <c r="BS31" s="2">
        <f t="shared" si="39"/>
        <v>474423.07795387227</v>
      </c>
      <c r="BT31" s="2">
        <f t="shared" si="39"/>
        <v>474423.07795387227</v>
      </c>
      <c r="BU31" s="2">
        <f t="shared" si="39"/>
        <v>474423.07795387227</v>
      </c>
      <c r="BV31" s="2">
        <f t="shared" si="39"/>
        <v>474423.07795387227</v>
      </c>
      <c r="BW31" s="2">
        <f t="shared" si="39"/>
        <v>474423.07795387227</v>
      </c>
      <c r="BX31" s="2"/>
      <c r="BY31" s="2">
        <f t="shared" si="32"/>
        <v>177620.03611150253</v>
      </c>
    </row>
    <row r="32" spans="1:77" x14ac:dyDescent="0.25">
      <c r="C32">
        <v>314000</v>
      </c>
      <c r="D32" s="2">
        <f t="shared" si="28"/>
        <v>0</v>
      </c>
      <c r="E32" s="2">
        <f t="shared" si="29"/>
        <v>0</v>
      </c>
      <c r="F32" s="2">
        <f t="shared" si="36"/>
        <v>0</v>
      </c>
      <c r="G32" s="2">
        <f t="shared" si="36"/>
        <v>0</v>
      </c>
      <c r="H32" s="2">
        <f t="shared" si="36"/>
        <v>0</v>
      </c>
      <c r="I32" s="2">
        <f t="shared" si="36"/>
        <v>0</v>
      </c>
      <c r="J32" s="2">
        <f t="shared" si="36"/>
        <v>0</v>
      </c>
      <c r="K32" s="2">
        <f t="shared" si="36"/>
        <v>0</v>
      </c>
      <c r="L32" s="2">
        <f t="shared" si="36"/>
        <v>0</v>
      </c>
      <c r="M32" s="2">
        <f t="shared" si="36"/>
        <v>0</v>
      </c>
      <c r="N32" s="2">
        <f t="shared" si="36"/>
        <v>0</v>
      </c>
      <c r="O32" s="2">
        <f t="shared" si="36"/>
        <v>0</v>
      </c>
      <c r="P32" s="2">
        <f t="shared" si="36"/>
        <v>0</v>
      </c>
      <c r="Q32" s="2">
        <f t="shared" si="36"/>
        <v>0</v>
      </c>
      <c r="R32" s="2">
        <f t="shared" si="36"/>
        <v>0</v>
      </c>
      <c r="S32" s="2">
        <f t="shared" si="36"/>
        <v>0</v>
      </c>
      <c r="T32" s="2">
        <f t="shared" si="36"/>
        <v>0</v>
      </c>
      <c r="U32" s="2">
        <f t="shared" si="36"/>
        <v>0</v>
      </c>
      <c r="V32" s="2">
        <f t="shared" si="36"/>
        <v>0</v>
      </c>
      <c r="W32" s="2">
        <f t="shared" si="36"/>
        <v>0</v>
      </c>
      <c r="X32" s="2">
        <f t="shared" si="36"/>
        <v>0</v>
      </c>
      <c r="Y32" s="2">
        <f t="shared" si="36"/>
        <v>46594.975968885497</v>
      </c>
      <c r="Z32" s="2">
        <f t="shared" si="36"/>
        <v>81728.015807357762</v>
      </c>
      <c r="AA32" s="2">
        <f t="shared" si="36"/>
        <v>116722.8209538723</v>
      </c>
      <c r="AB32" s="2">
        <f t="shared" si="36"/>
        <v>116722.8209538723</v>
      </c>
      <c r="AC32" s="2">
        <f t="shared" si="36"/>
        <v>116722.8209538723</v>
      </c>
      <c r="AD32" s="2">
        <f t="shared" si="36"/>
        <v>116722.8209538723</v>
      </c>
      <c r="AE32" s="2">
        <f t="shared" si="36"/>
        <v>116722.8209538723</v>
      </c>
      <c r="AF32" s="2">
        <f t="shared" si="36"/>
        <v>116722.8209538723</v>
      </c>
      <c r="AG32" s="2">
        <f t="shared" si="36"/>
        <v>116722.8209538723</v>
      </c>
      <c r="AH32" s="2">
        <f t="shared" si="36"/>
        <v>474423.07795387227</v>
      </c>
      <c r="AI32" s="2">
        <f t="shared" si="36"/>
        <v>474423.07795387227</v>
      </c>
      <c r="AJ32" s="2">
        <f t="shared" si="36"/>
        <v>474423.07795387227</v>
      </c>
      <c r="AK32" s="2">
        <f t="shared" si="36"/>
        <v>474423.07795387227</v>
      </c>
      <c r="AL32" s="2">
        <f t="shared" si="36"/>
        <v>474423.07795387227</v>
      </c>
      <c r="AM32" s="2">
        <f t="shared" ref="AM32:BW32" si="40">AL32+AM13</f>
        <v>474423.07795387227</v>
      </c>
      <c r="AN32" s="2">
        <f t="shared" si="40"/>
        <v>474423.07795387227</v>
      </c>
      <c r="AO32" s="2">
        <f t="shared" si="40"/>
        <v>474423.07795387227</v>
      </c>
      <c r="AP32" s="2">
        <f t="shared" si="40"/>
        <v>474423.07795387227</v>
      </c>
      <c r="AQ32" s="2">
        <f t="shared" si="40"/>
        <v>474423.07795387227</v>
      </c>
      <c r="AR32" s="2">
        <f t="shared" si="40"/>
        <v>474423.07795387227</v>
      </c>
      <c r="AS32" s="2">
        <f t="shared" si="40"/>
        <v>474423.07795387227</v>
      </c>
      <c r="AT32" s="2">
        <f t="shared" si="40"/>
        <v>474423.07795387227</v>
      </c>
      <c r="AU32" s="2">
        <f t="shared" si="40"/>
        <v>474423.07795387227</v>
      </c>
      <c r="AV32" s="2">
        <f t="shared" si="40"/>
        <v>474423.07795387227</v>
      </c>
      <c r="AW32" s="2">
        <f t="shared" si="40"/>
        <v>474423.07795387227</v>
      </c>
      <c r="AX32" s="2">
        <f t="shared" si="40"/>
        <v>474423.07795387227</v>
      </c>
      <c r="AY32" s="2">
        <f t="shared" si="40"/>
        <v>474423.07795387227</v>
      </c>
      <c r="AZ32" s="2">
        <f t="shared" si="40"/>
        <v>474423.07795387227</v>
      </c>
      <c r="BA32" s="2">
        <f t="shared" si="40"/>
        <v>474423.07795387227</v>
      </c>
      <c r="BB32" s="2">
        <f t="shared" si="40"/>
        <v>474423.07795387227</v>
      </c>
      <c r="BC32" s="2">
        <f t="shared" si="40"/>
        <v>474423.07795387227</v>
      </c>
      <c r="BD32" s="2">
        <f t="shared" si="40"/>
        <v>474423.07795387227</v>
      </c>
      <c r="BE32" s="2">
        <f t="shared" si="40"/>
        <v>474423.07795387227</v>
      </c>
      <c r="BF32" s="2">
        <f t="shared" si="40"/>
        <v>474423.07795387227</v>
      </c>
      <c r="BG32" s="2">
        <f t="shared" si="40"/>
        <v>474423.07795387227</v>
      </c>
      <c r="BH32" s="2">
        <f t="shared" si="40"/>
        <v>474423.07795387227</v>
      </c>
      <c r="BI32" s="2">
        <f t="shared" si="40"/>
        <v>474423.07795387227</v>
      </c>
      <c r="BJ32" s="2">
        <f t="shared" si="40"/>
        <v>474423.07795387227</v>
      </c>
      <c r="BK32" s="2">
        <f t="shared" si="40"/>
        <v>474423.07795387227</v>
      </c>
      <c r="BL32" s="2">
        <f t="shared" si="40"/>
        <v>474423.07795387227</v>
      </c>
      <c r="BM32" s="2">
        <f t="shared" si="40"/>
        <v>474423.07795387227</v>
      </c>
      <c r="BN32" s="2">
        <f t="shared" si="40"/>
        <v>474423.07795387227</v>
      </c>
      <c r="BO32" s="2">
        <f t="shared" si="40"/>
        <v>474423.07795387227</v>
      </c>
      <c r="BP32" s="2">
        <f t="shared" si="40"/>
        <v>474423.07795387227</v>
      </c>
      <c r="BQ32" s="2">
        <f t="shared" si="40"/>
        <v>474423.07795387227</v>
      </c>
      <c r="BR32" s="2">
        <f t="shared" si="40"/>
        <v>474423.07795387227</v>
      </c>
      <c r="BS32" s="2">
        <f t="shared" si="40"/>
        <v>474423.07795387227</v>
      </c>
      <c r="BT32" s="2">
        <f t="shared" si="40"/>
        <v>474423.07795387227</v>
      </c>
      <c r="BU32" s="2">
        <f t="shared" si="40"/>
        <v>474423.07795387227</v>
      </c>
      <c r="BV32" s="2">
        <f t="shared" si="40"/>
        <v>474423.07795387227</v>
      </c>
      <c r="BW32" s="2">
        <f t="shared" si="40"/>
        <v>474423.07795387227</v>
      </c>
      <c r="BX32" s="2"/>
      <c r="BY32" s="2">
        <f t="shared" si="32"/>
        <v>177620.03611150253</v>
      </c>
    </row>
    <row r="33" spans="1:77" x14ac:dyDescent="0.25">
      <c r="C33">
        <v>315000</v>
      </c>
      <c r="D33" s="2">
        <f t="shared" si="28"/>
        <v>0</v>
      </c>
      <c r="E33" s="2">
        <f t="shared" si="29"/>
        <v>0</v>
      </c>
      <c r="F33" s="2">
        <f t="shared" si="36"/>
        <v>0</v>
      </c>
      <c r="G33" s="2">
        <f t="shared" si="36"/>
        <v>0</v>
      </c>
      <c r="H33" s="2">
        <f t="shared" si="36"/>
        <v>0</v>
      </c>
      <c r="I33" s="2">
        <f t="shared" si="36"/>
        <v>0</v>
      </c>
      <c r="J33" s="2">
        <f t="shared" si="36"/>
        <v>0</v>
      </c>
      <c r="K33" s="2">
        <f t="shared" si="36"/>
        <v>0</v>
      </c>
      <c r="L33" s="2">
        <f t="shared" si="36"/>
        <v>0</v>
      </c>
      <c r="M33" s="2">
        <f t="shared" si="36"/>
        <v>0</v>
      </c>
      <c r="N33" s="2">
        <f t="shared" si="36"/>
        <v>0</v>
      </c>
      <c r="O33" s="2">
        <f t="shared" si="36"/>
        <v>0</v>
      </c>
      <c r="P33" s="2">
        <f t="shared" si="36"/>
        <v>0</v>
      </c>
      <c r="Q33" s="2">
        <f t="shared" si="36"/>
        <v>0</v>
      </c>
      <c r="R33" s="2">
        <f t="shared" si="36"/>
        <v>0</v>
      </c>
      <c r="S33" s="2">
        <f t="shared" si="36"/>
        <v>0</v>
      </c>
      <c r="T33" s="2">
        <f t="shared" si="36"/>
        <v>0</v>
      </c>
      <c r="U33" s="2">
        <f t="shared" si="36"/>
        <v>0</v>
      </c>
      <c r="V33" s="2">
        <f t="shared" si="36"/>
        <v>0</v>
      </c>
      <c r="W33" s="2">
        <f t="shared" si="36"/>
        <v>0</v>
      </c>
      <c r="X33" s="2">
        <f t="shared" si="36"/>
        <v>0</v>
      </c>
      <c r="Y33" s="2">
        <f t="shared" si="36"/>
        <v>46594.975968885497</v>
      </c>
      <c r="Z33" s="2">
        <f t="shared" si="36"/>
        <v>81728.015807357762</v>
      </c>
      <c r="AA33" s="2">
        <f t="shared" si="36"/>
        <v>116722.8209538723</v>
      </c>
      <c r="AB33" s="2">
        <f t="shared" si="36"/>
        <v>116722.8209538723</v>
      </c>
      <c r="AC33" s="2">
        <f t="shared" si="36"/>
        <v>116722.8209538723</v>
      </c>
      <c r="AD33" s="2">
        <f t="shared" si="36"/>
        <v>116722.8209538723</v>
      </c>
      <c r="AE33" s="2">
        <f t="shared" si="36"/>
        <v>116722.8209538723</v>
      </c>
      <c r="AF33" s="2">
        <f t="shared" si="36"/>
        <v>116722.8209538723</v>
      </c>
      <c r="AG33" s="2">
        <f t="shared" si="36"/>
        <v>116722.8209538723</v>
      </c>
      <c r="AH33" s="2">
        <f t="shared" si="36"/>
        <v>474423.07795387227</v>
      </c>
      <c r="AI33" s="2">
        <f t="shared" si="36"/>
        <v>474423.07795387227</v>
      </c>
      <c r="AJ33" s="2">
        <f t="shared" si="36"/>
        <v>474423.07795387227</v>
      </c>
      <c r="AK33" s="2">
        <f t="shared" si="36"/>
        <v>474423.07795387227</v>
      </c>
      <c r="AL33" s="2">
        <f t="shared" si="36"/>
        <v>474423.07795387227</v>
      </c>
      <c r="AM33" s="2">
        <f t="shared" ref="AM33:BW33" si="41">AL33+AM14</f>
        <v>474423.07795387227</v>
      </c>
      <c r="AN33" s="2">
        <f t="shared" si="41"/>
        <v>474423.07795387227</v>
      </c>
      <c r="AO33" s="2">
        <f t="shared" si="41"/>
        <v>474423.07795387227</v>
      </c>
      <c r="AP33" s="2">
        <f t="shared" si="41"/>
        <v>474423.07795387227</v>
      </c>
      <c r="AQ33" s="2">
        <f t="shared" si="41"/>
        <v>474423.07795387227</v>
      </c>
      <c r="AR33" s="2">
        <f t="shared" si="41"/>
        <v>474423.07795387227</v>
      </c>
      <c r="AS33" s="2">
        <f t="shared" si="41"/>
        <v>474423.07795387227</v>
      </c>
      <c r="AT33" s="2">
        <f t="shared" si="41"/>
        <v>474423.07795387227</v>
      </c>
      <c r="AU33" s="2">
        <f t="shared" si="41"/>
        <v>474423.07795387227</v>
      </c>
      <c r="AV33" s="2">
        <f t="shared" si="41"/>
        <v>474423.07795387227</v>
      </c>
      <c r="AW33" s="2">
        <f t="shared" si="41"/>
        <v>474423.07795387227</v>
      </c>
      <c r="AX33" s="2">
        <f t="shared" si="41"/>
        <v>474423.07795387227</v>
      </c>
      <c r="AY33" s="2">
        <f t="shared" si="41"/>
        <v>474423.07795387227</v>
      </c>
      <c r="AZ33" s="2">
        <f t="shared" si="41"/>
        <v>474423.07795387227</v>
      </c>
      <c r="BA33" s="2">
        <f t="shared" si="41"/>
        <v>474423.07795387227</v>
      </c>
      <c r="BB33" s="2">
        <f t="shared" si="41"/>
        <v>474423.07795387227</v>
      </c>
      <c r="BC33" s="2">
        <f t="shared" si="41"/>
        <v>474423.07795387227</v>
      </c>
      <c r="BD33" s="2">
        <f t="shared" si="41"/>
        <v>474423.07795387227</v>
      </c>
      <c r="BE33" s="2">
        <f t="shared" si="41"/>
        <v>474423.07795387227</v>
      </c>
      <c r="BF33" s="2">
        <f t="shared" si="41"/>
        <v>474423.07795387227</v>
      </c>
      <c r="BG33" s="2">
        <f t="shared" si="41"/>
        <v>474423.07795387227</v>
      </c>
      <c r="BH33" s="2">
        <f t="shared" si="41"/>
        <v>474423.07795387227</v>
      </c>
      <c r="BI33" s="2">
        <f t="shared" si="41"/>
        <v>474423.07795387227</v>
      </c>
      <c r="BJ33" s="2">
        <f t="shared" si="41"/>
        <v>474423.07795387227</v>
      </c>
      <c r="BK33" s="2">
        <f t="shared" si="41"/>
        <v>474423.07795387227</v>
      </c>
      <c r="BL33" s="2">
        <f t="shared" si="41"/>
        <v>474423.07795387227</v>
      </c>
      <c r="BM33" s="2">
        <f t="shared" si="41"/>
        <v>474423.07795387227</v>
      </c>
      <c r="BN33" s="2">
        <f t="shared" si="41"/>
        <v>474423.07795387227</v>
      </c>
      <c r="BO33" s="2">
        <f t="shared" si="41"/>
        <v>474423.07795387227</v>
      </c>
      <c r="BP33" s="2">
        <f t="shared" si="41"/>
        <v>474423.07795387227</v>
      </c>
      <c r="BQ33" s="2">
        <f t="shared" si="41"/>
        <v>474423.07795387227</v>
      </c>
      <c r="BR33" s="2">
        <f t="shared" si="41"/>
        <v>474423.07795387227</v>
      </c>
      <c r="BS33" s="2">
        <f t="shared" si="41"/>
        <v>474423.07795387227</v>
      </c>
      <c r="BT33" s="2">
        <f t="shared" si="41"/>
        <v>474423.07795387227</v>
      </c>
      <c r="BU33" s="2">
        <f t="shared" si="41"/>
        <v>474423.07795387227</v>
      </c>
      <c r="BV33" s="2">
        <f t="shared" si="41"/>
        <v>474423.07795387227</v>
      </c>
      <c r="BW33" s="2">
        <f t="shared" si="41"/>
        <v>474423.07795387227</v>
      </c>
      <c r="BX33" s="2"/>
      <c r="BY33" s="2">
        <f t="shared" si="32"/>
        <v>177620.03611150253</v>
      </c>
    </row>
    <row r="34" spans="1:77" x14ac:dyDescent="0.25">
      <c r="C34">
        <v>316000</v>
      </c>
      <c r="D34" s="2">
        <f t="shared" si="28"/>
        <v>0</v>
      </c>
      <c r="E34" s="2">
        <f t="shared" si="29"/>
        <v>0</v>
      </c>
      <c r="F34" s="2">
        <f t="shared" si="36"/>
        <v>0</v>
      </c>
      <c r="G34" s="2">
        <f t="shared" si="36"/>
        <v>0</v>
      </c>
      <c r="H34" s="2">
        <f t="shared" si="36"/>
        <v>0</v>
      </c>
      <c r="I34" s="2">
        <f t="shared" si="36"/>
        <v>0</v>
      </c>
      <c r="J34" s="2">
        <f t="shared" si="36"/>
        <v>0</v>
      </c>
      <c r="K34" s="2">
        <f t="shared" si="36"/>
        <v>0</v>
      </c>
      <c r="L34" s="2">
        <f t="shared" si="36"/>
        <v>0</v>
      </c>
      <c r="M34" s="2">
        <f t="shared" si="36"/>
        <v>0</v>
      </c>
      <c r="N34" s="2">
        <f t="shared" si="36"/>
        <v>0</v>
      </c>
      <c r="O34" s="2">
        <f t="shared" si="36"/>
        <v>0</v>
      </c>
      <c r="P34" s="2">
        <f t="shared" si="36"/>
        <v>0</v>
      </c>
      <c r="Q34" s="2">
        <f t="shared" si="36"/>
        <v>0</v>
      </c>
      <c r="R34" s="2">
        <f t="shared" si="36"/>
        <v>0</v>
      </c>
      <c r="S34" s="2">
        <f t="shared" si="36"/>
        <v>0</v>
      </c>
      <c r="T34" s="2">
        <f t="shared" si="36"/>
        <v>0</v>
      </c>
      <c r="U34" s="2">
        <f t="shared" si="36"/>
        <v>0</v>
      </c>
      <c r="V34" s="2">
        <f t="shared" si="36"/>
        <v>0</v>
      </c>
      <c r="W34" s="2">
        <f t="shared" si="36"/>
        <v>0</v>
      </c>
      <c r="X34" s="2">
        <f t="shared" si="36"/>
        <v>0</v>
      </c>
      <c r="Y34" s="2">
        <f t="shared" si="36"/>
        <v>46594.975968885497</v>
      </c>
      <c r="Z34" s="2">
        <f t="shared" si="36"/>
        <v>81728.015807357762</v>
      </c>
      <c r="AA34" s="2">
        <f t="shared" si="36"/>
        <v>116722.8209538723</v>
      </c>
      <c r="AB34" s="2">
        <f t="shared" si="36"/>
        <v>116722.8209538723</v>
      </c>
      <c r="AC34" s="2">
        <f t="shared" si="36"/>
        <v>116722.8209538723</v>
      </c>
      <c r="AD34" s="2">
        <f t="shared" si="36"/>
        <v>116722.8209538723</v>
      </c>
      <c r="AE34" s="2">
        <f t="shared" si="36"/>
        <v>116722.8209538723</v>
      </c>
      <c r="AF34" s="2">
        <f t="shared" si="36"/>
        <v>116722.8209538723</v>
      </c>
      <c r="AG34" s="2">
        <f t="shared" si="36"/>
        <v>116722.8209538723</v>
      </c>
      <c r="AH34" s="2">
        <f t="shared" si="36"/>
        <v>474423.07795387227</v>
      </c>
      <c r="AI34" s="2">
        <f t="shared" si="36"/>
        <v>474423.07795387227</v>
      </c>
      <c r="AJ34" s="2">
        <f t="shared" si="36"/>
        <v>474423.07795387227</v>
      </c>
      <c r="AK34" s="2">
        <f t="shared" si="36"/>
        <v>474423.07795387227</v>
      </c>
      <c r="AL34" s="2">
        <f t="shared" si="36"/>
        <v>474423.07795387227</v>
      </c>
      <c r="AM34" s="2">
        <f t="shared" ref="AM34:BW34" si="42">AL34+AM15</f>
        <v>474423.07795387227</v>
      </c>
      <c r="AN34" s="2">
        <f t="shared" si="42"/>
        <v>474423.07795387227</v>
      </c>
      <c r="AO34" s="2">
        <f t="shared" si="42"/>
        <v>474423.07795387227</v>
      </c>
      <c r="AP34" s="2">
        <f t="shared" si="42"/>
        <v>474423.07795387227</v>
      </c>
      <c r="AQ34" s="2">
        <f t="shared" si="42"/>
        <v>474423.07795387227</v>
      </c>
      <c r="AR34" s="2">
        <f t="shared" si="42"/>
        <v>474423.07795387227</v>
      </c>
      <c r="AS34" s="2">
        <f t="shared" si="42"/>
        <v>474423.07795387227</v>
      </c>
      <c r="AT34" s="2">
        <f t="shared" si="42"/>
        <v>474423.07795387227</v>
      </c>
      <c r="AU34" s="2">
        <f t="shared" si="42"/>
        <v>474423.07795387227</v>
      </c>
      <c r="AV34" s="2">
        <f t="shared" si="42"/>
        <v>474423.07795387227</v>
      </c>
      <c r="AW34" s="2">
        <f t="shared" si="42"/>
        <v>474423.07795387227</v>
      </c>
      <c r="AX34" s="2">
        <f t="shared" si="42"/>
        <v>474423.07795387227</v>
      </c>
      <c r="AY34" s="2">
        <f t="shared" si="42"/>
        <v>474423.07795387227</v>
      </c>
      <c r="AZ34" s="2">
        <f t="shared" si="42"/>
        <v>474423.07795387227</v>
      </c>
      <c r="BA34" s="2">
        <f t="shared" si="42"/>
        <v>474423.07795387227</v>
      </c>
      <c r="BB34" s="2">
        <f t="shared" si="42"/>
        <v>474423.07795387227</v>
      </c>
      <c r="BC34" s="2">
        <f t="shared" si="42"/>
        <v>474423.07795387227</v>
      </c>
      <c r="BD34" s="2">
        <f t="shared" si="42"/>
        <v>474423.07795387227</v>
      </c>
      <c r="BE34" s="2">
        <f t="shared" si="42"/>
        <v>474423.07795387227</v>
      </c>
      <c r="BF34" s="2">
        <f t="shared" si="42"/>
        <v>474423.07795387227</v>
      </c>
      <c r="BG34" s="2">
        <f t="shared" si="42"/>
        <v>474423.07795387227</v>
      </c>
      <c r="BH34" s="2">
        <f t="shared" si="42"/>
        <v>474423.07795387227</v>
      </c>
      <c r="BI34" s="2">
        <f t="shared" si="42"/>
        <v>474423.07795387227</v>
      </c>
      <c r="BJ34" s="2">
        <f t="shared" si="42"/>
        <v>474423.07795387227</v>
      </c>
      <c r="BK34" s="2">
        <f t="shared" si="42"/>
        <v>474423.07795387227</v>
      </c>
      <c r="BL34" s="2">
        <f t="shared" si="42"/>
        <v>474423.07795387227</v>
      </c>
      <c r="BM34" s="2">
        <f t="shared" si="42"/>
        <v>474423.07795387227</v>
      </c>
      <c r="BN34" s="2">
        <f t="shared" si="42"/>
        <v>474423.07795387227</v>
      </c>
      <c r="BO34" s="2">
        <f t="shared" si="42"/>
        <v>474423.07795387227</v>
      </c>
      <c r="BP34" s="2">
        <f t="shared" si="42"/>
        <v>474423.07795387227</v>
      </c>
      <c r="BQ34" s="2">
        <f t="shared" si="42"/>
        <v>474423.07795387227</v>
      </c>
      <c r="BR34" s="2">
        <f t="shared" si="42"/>
        <v>474423.07795387227</v>
      </c>
      <c r="BS34" s="2">
        <f t="shared" si="42"/>
        <v>474423.07795387227</v>
      </c>
      <c r="BT34" s="2">
        <f t="shared" si="42"/>
        <v>474423.07795387227</v>
      </c>
      <c r="BU34" s="2">
        <f t="shared" si="42"/>
        <v>474423.07795387227</v>
      </c>
      <c r="BV34" s="2">
        <f t="shared" si="42"/>
        <v>474423.07795387227</v>
      </c>
      <c r="BW34" s="2">
        <f t="shared" si="42"/>
        <v>474423.07795387227</v>
      </c>
      <c r="BX34" s="2"/>
      <c r="BY34" s="2">
        <f t="shared" si="32"/>
        <v>177620.03611150253</v>
      </c>
    </row>
    <row r="35" spans="1:77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x14ac:dyDescent="0.25">
      <c r="C36" t="s">
        <v>0</v>
      </c>
      <c r="D36" s="2">
        <f>SUM(D22:D35)</f>
        <v>0</v>
      </c>
      <c r="E36" s="2">
        <f t="shared" ref="E36:BP36" si="43">SUM(E22:E35)</f>
        <v>0</v>
      </c>
      <c r="F36" s="2">
        <f t="shared" si="43"/>
        <v>0</v>
      </c>
      <c r="G36" s="2">
        <f t="shared" si="43"/>
        <v>0</v>
      </c>
      <c r="H36" s="2">
        <f t="shared" si="43"/>
        <v>0</v>
      </c>
      <c r="I36" s="2">
        <f t="shared" si="43"/>
        <v>0</v>
      </c>
      <c r="J36" s="2">
        <f t="shared" si="43"/>
        <v>0</v>
      </c>
      <c r="K36" s="2">
        <f t="shared" si="43"/>
        <v>0</v>
      </c>
      <c r="L36" s="2">
        <f t="shared" si="43"/>
        <v>0</v>
      </c>
      <c r="M36" s="2">
        <f t="shared" si="43"/>
        <v>0</v>
      </c>
      <c r="N36" s="2">
        <f t="shared" si="43"/>
        <v>0</v>
      </c>
      <c r="O36" s="2">
        <f t="shared" si="43"/>
        <v>0</v>
      </c>
      <c r="P36" s="2">
        <f t="shared" si="43"/>
        <v>0</v>
      </c>
      <c r="Q36" s="2">
        <f t="shared" si="43"/>
        <v>0</v>
      </c>
      <c r="R36" s="2">
        <f t="shared" si="43"/>
        <v>0</v>
      </c>
      <c r="S36" s="2">
        <f t="shared" si="43"/>
        <v>0</v>
      </c>
      <c r="T36" s="2">
        <f t="shared" si="43"/>
        <v>0</v>
      </c>
      <c r="U36" s="2">
        <f t="shared" si="43"/>
        <v>0</v>
      </c>
      <c r="V36" s="2">
        <f t="shared" si="43"/>
        <v>0</v>
      </c>
      <c r="W36" s="2">
        <f t="shared" si="43"/>
        <v>0</v>
      </c>
      <c r="X36" s="2">
        <f t="shared" si="43"/>
        <v>0</v>
      </c>
      <c r="Y36" s="2">
        <f t="shared" si="43"/>
        <v>434789.82241572777</v>
      </c>
      <c r="Z36" s="2">
        <f t="shared" si="43"/>
        <v>762625.34190380468</v>
      </c>
      <c r="AA36" s="2">
        <f t="shared" si="43"/>
        <v>1089170.9575789017</v>
      </c>
      <c r="AB36" s="2">
        <f t="shared" si="43"/>
        <v>1089170.9575789017</v>
      </c>
      <c r="AC36" s="2">
        <f t="shared" si="43"/>
        <v>1089170.9575789017</v>
      </c>
      <c r="AD36" s="2">
        <f t="shared" si="43"/>
        <v>1089170.9575789017</v>
      </c>
      <c r="AE36" s="2">
        <f t="shared" si="43"/>
        <v>1089170.9575789017</v>
      </c>
      <c r="AF36" s="2">
        <f t="shared" si="43"/>
        <v>1089170.9575789017</v>
      </c>
      <c r="AG36" s="2">
        <f t="shared" si="43"/>
        <v>1089170.9575789017</v>
      </c>
      <c r="AH36" s="2">
        <f t="shared" si="43"/>
        <v>4426964.9575789012</v>
      </c>
      <c r="AI36" s="2">
        <f t="shared" si="43"/>
        <v>4426964.9575789012</v>
      </c>
      <c r="AJ36" s="2">
        <f t="shared" si="43"/>
        <v>4426964.9575789012</v>
      </c>
      <c r="AK36" s="2">
        <f t="shared" si="43"/>
        <v>4426964.9575789012</v>
      </c>
      <c r="AL36" s="2">
        <f t="shared" si="43"/>
        <v>4426964.9575789012</v>
      </c>
      <c r="AM36" s="2">
        <f t="shared" si="43"/>
        <v>4426964.9575789012</v>
      </c>
      <c r="AN36" s="2">
        <f t="shared" si="43"/>
        <v>4426964.9575789012</v>
      </c>
      <c r="AO36" s="2">
        <f t="shared" si="43"/>
        <v>4426964.9575789012</v>
      </c>
      <c r="AP36" s="2">
        <f t="shared" si="43"/>
        <v>4426964.9575789012</v>
      </c>
      <c r="AQ36" s="2">
        <f t="shared" si="43"/>
        <v>4426964.9575789012</v>
      </c>
      <c r="AR36" s="2">
        <f t="shared" si="43"/>
        <v>4426964.9575789012</v>
      </c>
      <c r="AS36" s="2">
        <f t="shared" si="43"/>
        <v>4426964.9575789012</v>
      </c>
      <c r="AT36" s="2">
        <f t="shared" si="43"/>
        <v>4426964.9575789012</v>
      </c>
      <c r="AU36" s="2">
        <f t="shared" si="43"/>
        <v>4426964.9575789012</v>
      </c>
      <c r="AV36" s="2">
        <f t="shared" si="43"/>
        <v>4426964.9575789012</v>
      </c>
      <c r="AW36" s="2">
        <f t="shared" si="43"/>
        <v>4426964.9575789012</v>
      </c>
      <c r="AX36" s="2">
        <f t="shared" si="43"/>
        <v>4426964.9575789012</v>
      </c>
      <c r="AY36" s="2">
        <f t="shared" si="43"/>
        <v>4426964.9575789012</v>
      </c>
      <c r="AZ36" s="2">
        <f t="shared" si="43"/>
        <v>4426964.9575789012</v>
      </c>
      <c r="BA36" s="2">
        <f t="shared" si="43"/>
        <v>4426964.9575789012</v>
      </c>
      <c r="BB36" s="2">
        <f t="shared" si="43"/>
        <v>4426964.9575789012</v>
      </c>
      <c r="BC36" s="2">
        <f t="shared" si="43"/>
        <v>4426964.9575789012</v>
      </c>
      <c r="BD36" s="2">
        <f t="shared" si="43"/>
        <v>4426964.9575789012</v>
      </c>
      <c r="BE36" s="2">
        <f t="shared" si="43"/>
        <v>4426964.9575789012</v>
      </c>
      <c r="BF36" s="2">
        <f t="shared" si="43"/>
        <v>4426964.9575789012</v>
      </c>
      <c r="BG36" s="2">
        <f t="shared" si="43"/>
        <v>4426964.9575789012</v>
      </c>
      <c r="BH36" s="2">
        <f t="shared" si="43"/>
        <v>4426964.9575789012</v>
      </c>
      <c r="BI36" s="2">
        <f t="shared" si="43"/>
        <v>4426964.9575789012</v>
      </c>
      <c r="BJ36" s="2">
        <f t="shared" si="43"/>
        <v>4426964.9575789012</v>
      </c>
      <c r="BK36" s="2">
        <f t="shared" si="43"/>
        <v>4426964.9575789012</v>
      </c>
      <c r="BL36" s="2">
        <f t="shared" si="43"/>
        <v>4426964.9575789012</v>
      </c>
      <c r="BM36" s="2">
        <f t="shared" si="43"/>
        <v>4426964.9575789012</v>
      </c>
      <c r="BN36" s="2">
        <f t="shared" si="43"/>
        <v>4426964.9575789012</v>
      </c>
      <c r="BO36" s="2">
        <f t="shared" si="43"/>
        <v>4426964.9575789012</v>
      </c>
      <c r="BP36" s="2">
        <f t="shared" si="43"/>
        <v>4426964.9575789012</v>
      </c>
      <c r="BQ36" s="2">
        <f t="shared" ref="BQ36:BW36" si="44">SUM(BQ22:BQ35)</f>
        <v>4426964.9575789012</v>
      </c>
      <c r="BR36" s="2">
        <f t="shared" si="44"/>
        <v>4426964.9575789012</v>
      </c>
      <c r="BS36" s="2">
        <f t="shared" si="44"/>
        <v>4426964.9575789012</v>
      </c>
      <c r="BT36" s="2">
        <f t="shared" si="44"/>
        <v>4426964.9575789012</v>
      </c>
      <c r="BU36" s="2">
        <f t="shared" si="44"/>
        <v>4426964.9575789012</v>
      </c>
      <c r="BV36" s="2">
        <f t="shared" si="44"/>
        <v>4426964.9575789012</v>
      </c>
      <c r="BW36" s="2">
        <f t="shared" si="44"/>
        <v>4426964.9575789012</v>
      </c>
      <c r="BX36" s="2"/>
      <c r="BY36" s="2">
        <f t="shared" ref="BY36" si="45">SUM(BY22:BY35)</f>
        <v>1657418.6884432582</v>
      </c>
    </row>
    <row r="37" spans="1:77" ht="15.75" thickBot="1" x14ac:dyDescent="0.3"/>
    <row r="38" spans="1:77" ht="15.75" thickBot="1" x14ac:dyDescent="0.3">
      <c r="A38" s="10" t="s">
        <v>45</v>
      </c>
    </row>
    <row r="39" spans="1:77" x14ac:dyDescent="0.25">
      <c r="B39" t="s">
        <v>29</v>
      </c>
      <c r="C39">
        <v>311000</v>
      </c>
      <c r="D39" s="1">
        <f t="shared" ref="D39:D44" si="46">D22*A3*0.5/12</f>
        <v>0</v>
      </c>
      <c r="E39" s="1">
        <f>(D22+(E3*0.5))*$A$3/12</f>
        <v>0</v>
      </c>
      <c r="F39" s="1">
        <f t="shared" ref="F39:AM39" si="47">(E22+(F3*0.5))*$A$3/12</f>
        <v>0</v>
      </c>
      <c r="G39" s="1">
        <f t="shared" si="47"/>
        <v>0</v>
      </c>
      <c r="H39" s="1">
        <f t="shared" si="47"/>
        <v>0</v>
      </c>
      <c r="I39" s="1">
        <f t="shared" si="47"/>
        <v>0</v>
      </c>
      <c r="J39" s="1">
        <f t="shared" si="47"/>
        <v>0</v>
      </c>
      <c r="K39" s="1">
        <f t="shared" si="47"/>
        <v>0</v>
      </c>
      <c r="L39" s="1">
        <f t="shared" si="47"/>
        <v>0</v>
      </c>
      <c r="M39" s="1">
        <f t="shared" si="47"/>
        <v>0</v>
      </c>
      <c r="N39" s="1">
        <f t="shared" si="47"/>
        <v>0</v>
      </c>
      <c r="O39" s="1">
        <f t="shared" si="47"/>
        <v>0</v>
      </c>
      <c r="P39" s="1">
        <f t="shared" si="47"/>
        <v>0</v>
      </c>
      <c r="Q39" s="1">
        <f t="shared" si="47"/>
        <v>0</v>
      </c>
      <c r="R39" s="1">
        <f t="shared" si="47"/>
        <v>0</v>
      </c>
      <c r="S39" s="1">
        <f t="shared" si="47"/>
        <v>0</v>
      </c>
      <c r="T39" s="1">
        <f t="shared" si="47"/>
        <v>0</v>
      </c>
      <c r="U39" s="1">
        <f t="shared" si="47"/>
        <v>0</v>
      </c>
      <c r="V39" s="1">
        <f t="shared" si="47"/>
        <v>0</v>
      </c>
      <c r="W39" s="1">
        <f t="shared" si="47"/>
        <v>0</v>
      </c>
      <c r="X39" s="1">
        <f t="shared" si="47"/>
        <v>0</v>
      </c>
      <c r="Y39" s="1">
        <f t="shared" si="47"/>
        <v>44.696264642486504</v>
      </c>
      <c r="Z39" s="1">
        <f t="shared" si="47"/>
        <v>123.09392334436643</v>
      </c>
      <c r="AA39" s="1">
        <f t="shared" si="47"/>
        <v>190.36410973418921</v>
      </c>
      <c r="AB39" s="1">
        <f t="shared" si="47"/>
        <v>223.93290206461856</v>
      </c>
      <c r="AC39" s="1">
        <f t="shared" si="47"/>
        <v>223.93290206461856</v>
      </c>
      <c r="AD39" s="1">
        <f t="shared" si="47"/>
        <v>223.93290206461856</v>
      </c>
      <c r="AE39" s="1">
        <f t="shared" si="47"/>
        <v>223.93290206461856</v>
      </c>
      <c r="AF39" s="1">
        <f t="shared" si="47"/>
        <v>223.93290206461856</v>
      </c>
      <c r="AG39" s="1">
        <f t="shared" si="47"/>
        <v>223.93290206461856</v>
      </c>
      <c r="AH39" s="1">
        <f t="shared" si="47"/>
        <v>567.05713417568506</v>
      </c>
      <c r="AI39" s="1">
        <f t="shared" si="47"/>
        <v>910.18136628675165</v>
      </c>
      <c r="AJ39" s="1">
        <f t="shared" si="47"/>
        <v>910.18136628675165</v>
      </c>
      <c r="AK39" s="1">
        <f t="shared" si="47"/>
        <v>910.18136628675165</v>
      </c>
      <c r="AL39" s="1">
        <f t="shared" si="47"/>
        <v>910.18136628675165</v>
      </c>
      <c r="AM39" s="1">
        <f t="shared" si="47"/>
        <v>910.18136628675165</v>
      </c>
      <c r="AN39" s="1">
        <f t="shared" ref="AN39:BW39" si="48">(AM22+(AN3*0.5))*$A$3/12</f>
        <v>910.18136628675165</v>
      </c>
      <c r="AO39" s="1">
        <f t="shared" si="48"/>
        <v>910.18136628675165</v>
      </c>
      <c r="AP39" s="1">
        <f t="shared" si="48"/>
        <v>910.18136628675165</v>
      </c>
      <c r="AQ39" s="1">
        <f t="shared" si="48"/>
        <v>910.18136628675165</v>
      </c>
      <c r="AR39" s="1">
        <f t="shared" si="48"/>
        <v>910.18136628675165</v>
      </c>
      <c r="AS39" s="1">
        <f t="shared" si="48"/>
        <v>910.18136628675165</v>
      </c>
      <c r="AT39" s="1">
        <f t="shared" si="48"/>
        <v>910.18136628675165</v>
      </c>
      <c r="AU39" s="1">
        <f t="shared" si="48"/>
        <v>910.18136628675165</v>
      </c>
      <c r="AV39" s="1">
        <f t="shared" si="48"/>
        <v>910.18136628675165</v>
      </c>
      <c r="AW39" s="1">
        <f t="shared" si="48"/>
        <v>910.18136628675165</v>
      </c>
      <c r="AX39" s="1">
        <f t="shared" si="48"/>
        <v>910.18136628675165</v>
      </c>
      <c r="AY39" s="1">
        <f t="shared" si="48"/>
        <v>910.18136628675165</v>
      </c>
      <c r="AZ39" s="1">
        <f t="shared" si="48"/>
        <v>910.18136628675165</v>
      </c>
      <c r="BA39" s="1">
        <f t="shared" si="48"/>
        <v>910.18136628675165</v>
      </c>
      <c r="BB39" s="1">
        <f t="shared" si="48"/>
        <v>910.18136628675165</v>
      </c>
      <c r="BC39" s="1">
        <f t="shared" si="48"/>
        <v>910.18136628675165</v>
      </c>
      <c r="BD39" s="1">
        <f t="shared" si="48"/>
        <v>910.18136628675165</v>
      </c>
      <c r="BE39" s="1">
        <f t="shared" si="48"/>
        <v>910.18136628675165</v>
      </c>
      <c r="BF39" s="1">
        <f t="shared" si="48"/>
        <v>910.18136628675165</v>
      </c>
      <c r="BG39" s="1">
        <f t="shared" si="48"/>
        <v>910.18136628675165</v>
      </c>
      <c r="BH39" s="1">
        <f t="shared" si="48"/>
        <v>910.18136628675165</v>
      </c>
      <c r="BI39" s="1">
        <f t="shared" si="48"/>
        <v>910.18136628675165</v>
      </c>
      <c r="BJ39" s="1">
        <f t="shared" si="48"/>
        <v>910.18136628675165</v>
      </c>
      <c r="BK39" s="1">
        <f t="shared" si="48"/>
        <v>910.18136628675165</v>
      </c>
      <c r="BL39" s="1">
        <f t="shared" si="48"/>
        <v>910.18136628675165</v>
      </c>
      <c r="BM39" s="1">
        <f t="shared" si="48"/>
        <v>910.18136628675165</v>
      </c>
      <c r="BN39" s="1">
        <f t="shared" si="48"/>
        <v>910.18136628675165</v>
      </c>
      <c r="BO39" s="1">
        <f t="shared" si="48"/>
        <v>910.18136628675165</v>
      </c>
      <c r="BP39" s="1">
        <f t="shared" si="48"/>
        <v>910.18136628675165</v>
      </c>
      <c r="BQ39" s="1">
        <f t="shared" si="48"/>
        <v>910.18136628675165</v>
      </c>
      <c r="BR39" s="1">
        <f t="shared" si="48"/>
        <v>910.18136628675165</v>
      </c>
      <c r="BS39" s="1">
        <f t="shared" si="48"/>
        <v>910.18136628675165</v>
      </c>
      <c r="BT39" s="1">
        <f t="shared" si="48"/>
        <v>910.18136628675165</v>
      </c>
      <c r="BU39" s="1">
        <f t="shared" si="48"/>
        <v>910.18136628675165</v>
      </c>
      <c r="BV39" s="1">
        <f t="shared" si="48"/>
        <v>910.18136628675165</v>
      </c>
      <c r="BW39" s="1">
        <f t="shared" si="48"/>
        <v>910.18136628675165</v>
      </c>
      <c r="BY39" s="2">
        <f>SUM(Y39:AJ39)</f>
        <v>4089.1715768579415</v>
      </c>
    </row>
    <row r="40" spans="1:77" x14ac:dyDescent="0.25">
      <c r="C40">
        <v>312000</v>
      </c>
      <c r="D40" s="1">
        <f t="shared" si="46"/>
        <v>0</v>
      </c>
      <c r="E40" s="1">
        <f>(D23+(E4*0.5))*$A$4/12</f>
        <v>0</v>
      </c>
      <c r="F40" s="1">
        <f t="shared" ref="F40:AM40" si="49">(E23+(F4*0.5))*$A$4/12</f>
        <v>0</v>
      </c>
      <c r="G40" s="1">
        <f t="shared" si="49"/>
        <v>0</v>
      </c>
      <c r="H40" s="1">
        <f t="shared" si="49"/>
        <v>0</v>
      </c>
      <c r="I40" s="1">
        <f t="shared" si="49"/>
        <v>0</v>
      </c>
      <c r="J40" s="1">
        <f t="shared" si="49"/>
        <v>0</v>
      </c>
      <c r="K40" s="1">
        <f t="shared" si="49"/>
        <v>0</v>
      </c>
      <c r="L40" s="1">
        <f t="shared" si="49"/>
        <v>0</v>
      </c>
      <c r="M40" s="1">
        <f t="shared" si="49"/>
        <v>0</v>
      </c>
      <c r="N40" s="1">
        <f t="shared" si="49"/>
        <v>0</v>
      </c>
      <c r="O40" s="1">
        <f t="shared" si="49"/>
        <v>0</v>
      </c>
      <c r="P40" s="1">
        <f t="shared" si="49"/>
        <v>0</v>
      </c>
      <c r="Q40" s="1">
        <f t="shared" si="49"/>
        <v>0</v>
      </c>
      <c r="R40" s="1">
        <f t="shared" si="49"/>
        <v>0</v>
      </c>
      <c r="S40" s="1">
        <f t="shared" si="49"/>
        <v>0</v>
      </c>
      <c r="T40" s="1">
        <f t="shared" si="49"/>
        <v>0</v>
      </c>
      <c r="U40" s="1">
        <f t="shared" si="49"/>
        <v>0</v>
      </c>
      <c r="V40" s="1">
        <f t="shared" si="49"/>
        <v>0</v>
      </c>
      <c r="W40" s="1">
        <f t="shared" si="49"/>
        <v>0</v>
      </c>
      <c r="X40" s="1">
        <f t="shared" si="49"/>
        <v>0</v>
      </c>
      <c r="Y40" s="1">
        <f t="shared" si="49"/>
        <v>53.998965144496196</v>
      </c>
      <c r="Z40" s="1">
        <f t="shared" si="49"/>
        <v>148.71364596882682</v>
      </c>
      <c r="AA40" s="1">
        <f t="shared" si="49"/>
        <v>229.9848770030836</v>
      </c>
      <c r="AB40" s="1">
        <f t="shared" si="49"/>
        <v>270.54039235750594</v>
      </c>
      <c r="AC40" s="1">
        <f t="shared" si="49"/>
        <v>270.54039235750594</v>
      </c>
      <c r="AD40" s="1">
        <f t="shared" si="49"/>
        <v>270.54039235750594</v>
      </c>
      <c r="AE40" s="1">
        <f t="shared" si="49"/>
        <v>270.54039235750594</v>
      </c>
      <c r="AF40" s="1">
        <f t="shared" si="49"/>
        <v>270.54039235750594</v>
      </c>
      <c r="AG40" s="1">
        <f t="shared" si="49"/>
        <v>270.54039235750594</v>
      </c>
      <c r="AH40" s="1">
        <f t="shared" si="49"/>
        <v>685.07958479787794</v>
      </c>
      <c r="AI40" s="1">
        <f t="shared" si="49"/>
        <v>1099.6187772382498</v>
      </c>
      <c r="AJ40" s="1">
        <f t="shared" si="49"/>
        <v>1099.6187772382498</v>
      </c>
      <c r="AK40" s="1">
        <f t="shared" si="49"/>
        <v>1099.6187772382498</v>
      </c>
      <c r="AL40" s="1">
        <f t="shared" si="49"/>
        <v>1099.6187772382498</v>
      </c>
      <c r="AM40" s="1">
        <f t="shared" si="49"/>
        <v>1099.6187772382498</v>
      </c>
      <c r="AN40" s="1">
        <f t="shared" ref="AN40:BW40" si="50">(AM23+(AN4*0.5))*$A$4/12</f>
        <v>1099.6187772382498</v>
      </c>
      <c r="AO40" s="1">
        <f t="shared" si="50"/>
        <v>1099.6187772382498</v>
      </c>
      <c r="AP40" s="1">
        <f t="shared" si="50"/>
        <v>1099.6187772382498</v>
      </c>
      <c r="AQ40" s="1">
        <f t="shared" si="50"/>
        <v>1099.6187772382498</v>
      </c>
      <c r="AR40" s="1">
        <f t="shared" si="50"/>
        <v>1099.6187772382498</v>
      </c>
      <c r="AS40" s="1">
        <f t="shared" si="50"/>
        <v>1099.6187772382498</v>
      </c>
      <c r="AT40" s="1">
        <f t="shared" si="50"/>
        <v>1099.6187772382498</v>
      </c>
      <c r="AU40" s="1">
        <f t="shared" si="50"/>
        <v>1099.6187772382498</v>
      </c>
      <c r="AV40" s="1">
        <f t="shared" si="50"/>
        <v>1099.6187772382498</v>
      </c>
      <c r="AW40" s="1">
        <f t="shared" si="50"/>
        <v>1099.6187772382498</v>
      </c>
      <c r="AX40" s="1">
        <f t="shared" si="50"/>
        <v>1099.6187772382498</v>
      </c>
      <c r="AY40" s="1">
        <f t="shared" si="50"/>
        <v>1099.6187772382498</v>
      </c>
      <c r="AZ40" s="1">
        <f t="shared" si="50"/>
        <v>1099.6187772382498</v>
      </c>
      <c r="BA40" s="1">
        <f t="shared" si="50"/>
        <v>1099.6187772382498</v>
      </c>
      <c r="BB40" s="1">
        <f t="shared" si="50"/>
        <v>1099.6187772382498</v>
      </c>
      <c r="BC40" s="1">
        <f t="shared" si="50"/>
        <v>1099.6187772382498</v>
      </c>
      <c r="BD40" s="1">
        <f t="shared" si="50"/>
        <v>1099.6187772382498</v>
      </c>
      <c r="BE40" s="1">
        <f t="shared" si="50"/>
        <v>1099.6187772382498</v>
      </c>
      <c r="BF40" s="1">
        <f t="shared" si="50"/>
        <v>1099.6187772382498</v>
      </c>
      <c r="BG40" s="1">
        <f t="shared" si="50"/>
        <v>1099.6187772382498</v>
      </c>
      <c r="BH40" s="1">
        <f t="shared" si="50"/>
        <v>1099.6187772382498</v>
      </c>
      <c r="BI40" s="1">
        <f t="shared" si="50"/>
        <v>1099.6187772382498</v>
      </c>
      <c r="BJ40" s="1">
        <f t="shared" si="50"/>
        <v>1099.6187772382498</v>
      </c>
      <c r="BK40" s="1">
        <f t="shared" si="50"/>
        <v>1099.6187772382498</v>
      </c>
      <c r="BL40" s="1">
        <f t="shared" si="50"/>
        <v>1099.6187772382498</v>
      </c>
      <c r="BM40" s="1">
        <f t="shared" si="50"/>
        <v>1099.6187772382498</v>
      </c>
      <c r="BN40" s="1">
        <f t="shared" si="50"/>
        <v>1099.6187772382498</v>
      </c>
      <c r="BO40" s="1">
        <f t="shared" si="50"/>
        <v>1099.6187772382498</v>
      </c>
      <c r="BP40" s="1">
        <f t="shared" si="50"/>
        <v>1099.6187772382498</v>
      </c>
      <c r="BQ40" s="1">
        <f t="shared" si="50"/>
        <v>1099.6187772382498</v>
      </c>
      <c r="BR40" s="1">
        <f t="shared" si="50"/>
        <v>1099.6187772382498</v>
      </c>
      <c r="BS40" s="1">
        <f t="shared" si="50"/>
        <v>1099.6187772382498</v>
      </c>
      <c r="BT40" s="1">
        <f t="shared" si="50"/>
        <v>1099.6187772382498</v>
      </c>
      <c r="BU40" s="1">
        <f t="shared" si="50"/>
        <v>1099.6187772382498</v>
      </c>
      <c r="BV40" s="1">
        <f t="shared" si="50"/>
        <v>1099.6187772382498</v>
      </c>
      <c r="BW40" s="1">
        <f t="shared" si="50"/>
        <v>1099.6187772382498</v>
      </c>
      <c r="BY40" s="2">
        <f t="shared" ref="BY40:BY51" si="51">SUM(Y40:AJ40)</f>
        <v>4940.2569815358202</v>
      </c>
    </row>
    <row r="41" spans="1:77" x14ac:dyDescent="0.25">
      <c r="C41">
        <v>313000</v>
      </c>
      <c r="D41" s="1">
        <f t="shared" si="46"/>
        <v>0</v>
      </c>
      <c r="E41" s="1">
        <f>(D24+(E5*0.5))*$A$5/12</f>
        <v>0</v>
      </c>
      <c r="F41" s="1">
        <f t="shared" ref="F41:AM41" si="52">(E24+(F5*0.5))*$A$5/12</f>
        <v>0</v>
      </c>
      <c r="G41" s="1">
        <f t="shared" si="52"/>
        <v>0</v>
      </c>
      <c r="H41" s="1">
        <f t="shared" si="52"/>
        <v>0</v>
      </c>
      <c r="I41" s="1">
        <f t="shared" si="52"/>
        <v>0</v>
      </c>
      <c r="J41" s="1">
        <f t="shared" si="52"/>
        <v>0</v>
      </c>
      <c r="K41" s="1">
        <f t="shared" si="52"/>
        <v>0</v>
      </c>
      <c r="L41" s="1">
        <f t="shared" si="52"/>
        <v>0</v>
      </c>
      <c r="M41" s="1">
        <f t="shared" si="52"/>
        <v>0</v>
      </c>
      <c r="N41" s="1">
        <f t="shared" si="52"/>
        <v>0</v>
      </c>
      <c r="O41" s="1">
        <f t="shared" si="52"/>
        <v>0</v>
      </c>
      <c r="P41" s="1">
        <f t="shared" si="52"/>
        <v>0</v>
      </c>
      <c r="Q41" s="1">
        <f t="shared" si="52"/>
        <v>0</v>
      </c>
      <c r="R41" s="1">
        <f t="shared" si="52"/>
        <v>0</v>
      </c>
      <c r="S41" s="1">
        <f t="shared" si="52"/>
        <v>0</v>
      </c>
      <c r="T41" s="1">
        <f t="shared" si="52"/>
        <v>0</v>
      </c>
      <c r="U41" s="1">
        <f t="shared" si="52"/>
        <v>0</v>
      </c>
      <c r="V41" s="1">
        <f t="shared" si="52"/>
        <v>0</v>
      </c>
      <c r="W41" s="1">
        <f t="shared" si="52"/>
        <v>0</v>
      </c>
      <c r="X41" s="1">
        <f t="shared" si="52"/>
        <v>0</v>
      </c>
      <c r="Y41" s="1">
        <f t="shared" si="52"/>
        <v>146.02533941409123</v>
      </c>
      <c r="Z41" s="1">
        <f t="shared" si="52"/>
        <v>402.1551259361184</v>
      </c>
      <c r="AA41" s="1">
        <f t="shared" si="52"/>
        <v>621.9308024629114</v>
      </c>
      <c r="AB41" s="1">
        <f t="shared" si="52"/>
        <v>731.60203188176854</v>
      </c>
      <c r="AC41" s="1">
        <f t="shared" si="52"/>
        <v>731.60203188176854</v>
      </c>
      <c r="AD41" s="1">
        <f t="shared" si="52"/>
        <v>731.60203188176854</v>
      </c>
      <c r="AE41" s="1">
        <f t="shared" si="52"/>
        <v>731.60203188176854</v>
      </c>
      <c r="AF41" s="1">
        <f t="shared" si="52"/>
        <v>731.60203188176854</v>
      </c>
      <c r="AG41" s="1">
        <f t="shared" si="52"/>
        <v>731.60203188176854</v>
      </c>
      <c r="AH41" s="1">
        <f t="shared" si="52"/>
        <v>1852.6091866405184</v>
      </c>
      <c r="AI41" s="1">
        <f t="shared" si="52"/>
        <v>2973.6163413992685</v>
      </c>
      <c r="AJ41" s="1">
        <f t="shared" si="52"/>
        <v>2973.6163413992685</v>
      </c>
      <c r="AK41" s="1">
        <f t="shared" si="52"/>
        <v>2973.6163413992685</v>
      </c>
      <c r="AL41" s="1">
        <f t="shared" si="52"/>
        <v>2973.6163413992685</v>
      </c>
      <c r="AM41" s="1">
        <f t="shared" si="52"/>
        <v>2973.6163413992685</v>
      </c>
      <c r="AN41" s="1">
        <f t="shared" ref="AN41:BW41" si="53">(AM24+(AN5*0.5))*$A$5/12</f>
        <v>2973.6163413992685</v>
      </c>
      <c r="AO41" s="1">
        <f t="shared" si="53"/>
        <v>2973.6163413992685</v>
      </c>
      <c r="AP41" s="1">
        <f t="shared" si="53"/>
        <v>2973.6163413992685</v>
      </c>
      <c r="AQ41" s="1">
        <f t="shared" si="53"/>
        <v>2973.6163413992685</v>
      </c>
      <c r="AR41" s="1">
        <f t="shared" si="53"/>
        <v>2973.6163413992685</v>
      </c>
      <c r="AS41" s="1">
        <f t="shared" si="53"/>
        <v>2973.6163413992685</v>
      </c>
      <c r="AT41" s="1">
        <f t="shared" si="53"/>
        <v>2973.6163413992685</v>
      </c>
      <c r="AU41" s="1">
        <f t="shared" si="53"/>
        <v>2973.6163413992685</v>
      </c>
      <c r="AV41" s="1">
        <f t="shared" si="53"/>
        <v>2973.6163413992685</v>
      </c>
      <c r="AW41" s="1">
        <f t="shared" si="53"/>
        <v>2973.6163413992685</v>
      </c>
      <c r="AX41" s="1">
        <f t="shared" si="53"/>
        <v>2973.6163413992685</v>
      </c>
      <c r="AY41" s="1">
        <f t="shared" si="53"/>
        <v>2973.6163413992685</v>
      </c>
      <c r="AZ41" s="1">
        <f t="shared" si="53"/>
        <v>2973.6163413992685</v>
      </c>
      <c r="BA41" s="1">
        <f t="shared" si="53"/>
        <v>2973.6163413992685</v>
      </c>
      <c r="BB41" s="1">
        <f t="shared" si="53"/>
        <v>2973.6163413992685</v>
      </c>
      <c r="BC41" s="1">
        <f t="shared" si="53"/>
        <v>2973.6163413992685</v>
      </c>
      <c r="BD41" s="1">
        <f t="shared" si="53"/>
        <v>2973.6163413992685</v>
      </c>
      <c r="BE41" s="1">
        <f t="shared" si="53"/>
        <v>2973.6163413992685</v>
      </c>
      <c r="BF41" s="1">
        <f t="shared" si="53"/>
        <v>2973.6163413992685</v>
      </c>
      <c r="BG41" s="1">
        <f t="shared" si="53"/>
        <v>2973.6163413992685</v>
      </c>
      <c r="BH41" s="1">
        <f t="shared" si="53"/>
        <v>2973.6163413992685</v>
      </c>
      <c r="BI41" s="1">
        <f t="shared" si="53"/>
        <v>2973.6163413992685</v>
      </c>
      <c r="BJ41" s="1">
        <f t="shared" si="53"/>
        <v>2973.6163413992685</v>
      </c>
      <c r="BK41" s="1">
        <f t="shared" si="53"/>
        <v>2973.6163413992685</v>
      </c>
      <c r="BL41" s="1">
        <f t="shared" si="53"/>
        <v>2973.6163413992685</v>
      </c>
      <c r="BM41" s="1">
        <f t="shared" si="53"/>
        <v>2973.6163413992685</v>
      </c>
      <c r="BN41" s="1">
        <f t="shared" si="53"/>
        <v>2973.6163413992685</v>
      </c>
      <c r="BO41" s="1">
        <f t="shared" si="53"/>
        <v>2973.6163413992685</v>
      </c>
      <c r="BP41" s="1">
        <f t="shared" si="53"/>
        <v>2973.6163413992685</v>
      </c>
      <c r="BQ41" s="1">
        <f t="shared" si="53"/>
        <v>2973.6163413992685</v>
      </c>
      <c r="BR41" s="1">
        <f t="shared" si="53"/>
        <v>2973.6163413992685</v>
      </c>
      <c r="BS41" s="1">
        <f t="shared" si="53"/>
        <v>2973.6163413992685</v>
      </c>
      <c r="BT41" s="1">
        <f t="shared" si="53"/>
        <v>2973.6163413992685</v>
      </c>
      <c r="BU41" s="1">
        <f t="shared" si="53"/>
        <v>2973.6163413992685</v>
      </c>
      <c r="BV41" s="1">
        <f t="shared" si="53"/>
        <v>2973.6163413992685</v>
      </c>
      <c r="BW41" s="1">
        <f t="shared" si="53"/>
        <v>2973.6163413992685</v>
      </c>
      <c r="BY41" s="2">
        <f t="shared" si="51"/>
        <v>13359.565328542787</v>
      </c>
    </row>
    <row r="42" spans="1:77" x14ac:dyDescent="0.25">
      <c r="C42">
        <v>314000</v>
      </c>
      <c r="D42" s="1">
        <f t="shared" si="46"/>
        <v>0</v>
      </c>
      <c r="E42" s="1">
        <f>(D25+(E6*0.5))*$A$6/12</f>
        <v>0</v>
      </c>
      <c r="F42" s="1">
        <f t="shared" ref="F42:AM42" si="54">(E25+(F6*0.5))*$A$6/12</f>
        <v>0</v>
      </c>
      <c r="G42" s="1">
        <f t="shared" si="54"/>
        <v>0</v>
      </c>
      <c r="H42" s="1">
        <f t="shared" si="54"/>
        <v>0</v>
      </c>
      <c r="I42" s="1">
        <f t="shared" si="54"/>
        <v>0</v>
      </c>
      <c r="J42" s="1">
        <f t="shared" si="54"/>
        <v>0</v>
      </c>
      <c r="K42" s="1">
        <f t="shared" si="54"/>
        <v>0</v>
      </c>
      <c r="L42" s="1">
        <f t="shared" si="54"/>
        <v>0</v>
      </c>
      <c r="M42" s="1">
        <f t="shared" si="54"/>
        <v>0</v>
      </c>
      <c r="N42" s="1">
        <f t="shared" si="54"/>
        <v>0</v>
      </c>
      <c r="O42" s="1">
        <f t="shared" si="54"/>
        <v>0</v>
      </c>
      <c r="P42" s="1">
        <f t="shared" si="54"/>
        <v>0</v>
      </c>
      <c r="Q42" s="1">
        <f t="shared" si="54"/>
        <v>0</v>
      </c>
      <c r="R42" s="1">
        <f t="shared" si="54"/>
        <v>0</v>
      </c>
      <c r="S42" s="1">
        <f t="shared" si="54"/>
        <v>0</v>
      </c>
      <c r="T42" s="1">
        <f t="shared" si="54"/>
        <v>0</v>
      </c>
      <c r="U42" s="1">
        <f t="shared" si="54"/>
        <v>0</v>
      </c>
      <c r="V42" s="1">
        <f t="shared" si="54"/>
        <v>0</v>
      </c>
      <c r="W42" s="1">
        <f t="shared" si="54"/>
        <v>0</v>
      </c>
      <c r="X42" s="1">
        <f t="shared" si="54"/>
        <v>0</v>
      </c>
      <c r="Y42" s="1">
        <f t="shared" si="54"/>
        <v>95.621966925695958</v>
      </c>
      <c r="Z42" s="1">
        <f t="shared" si="54"/>
        <v>263.34377516640626</v>
      </c>
      <c r="AA42" s="1">
        <f t="shared" si="54"/>
        <v>407.25977328179573</v>
      </c>
      <c r="AB42" s="1">
        <f t="shared" si="54"/>
        <v>479.07593008217077</v>
      </c>
      <c r="AC42" s="1">
        <f t="shared" si="54"/>
        <v>479.07593008217077</v>
      </c>
      <c r="AD42" s="1">
        <f t="shared" si="54"/>
        <v>479.07593008217077</v>
      </c>
      <c r="AE42" s="1">
        <f t="shared" si="54"/>
        <v>479.07593008217077</v>
      </c>
      <c r="AF42" s="1">
        <f t="shared" si="54"/>
        <v>479.07593008217077</v>
      </c>
      <c r="AG42" s="1">
        <f t="shared" si="54"/>
        <v>479.07593008217077</v>
      </c>
      <c r="AH42" s="1">
        <f t="shared" si="54"/>
        <v>1213.1465338959208</v>
      </c>
      <c r="AI42" s="1">
        <f t="shared" si="54"/>
        <v>1947.2171377096704</v>
      </c>
      <c r="AJ42" s="1">
        <f t="shared" si="54"/>
        <v>1947.2171377096704</v>
      </c>
      <c r="AK42" s="1">
        <f t="shared" si="54"/>
        <v>1947.2171377096704</v>
      </c>
      <c r="AL42" s="1">
        <f t="shared" si="54"/>
        <v>1947.2171377096704</v>
      </c>
      <c r="AM42" s="1">
        <f t="shared" si="54"/>
        <v>1947.2171377096704</v>
      </c>
      <c r="AN42" s="1">
        <f t="shared" ref="AN42:BW42" si="55">(AM25+(AN6*0.5))*$A$6/12</f>
        <v>1947.2171377096704</v>
      </c>
      <c r="AO42" s="1">
        <f t="shared" si="55"/>
        <v>1947.2171377096704</v>
      </c>
      <c r="AP42" s="1">
        <f t="shared" si="55"/>
        <v>1947.2171377096704</v>
      </c>
      <c r="AQ42" s="1">
        <f t="shared" si="55"/>
        <v>1947.2171377096704</v>
      </c>
      <c r="AR42" s="1">
        <f t="shared" si="55"/>
        <v>1947.2171377096704</v>
      </c>
      <c r="AS42" s="1">
        <f t="shared" si="55"/>
        <v>1947.2171377096704</v>
      </c>
      <c r="AT42" s="1">
        <f t="shared" si="55"/>
        <v>1947.2171377096704</v>
      </c>
      <c r="AU42" s="1">
        <f t="shared" si="55"/>
        <v>1947.2171377096704</v>
      </c>
      <c r="AV42" s="1">
        <f t="shared" si="55"/>
        <v>1947.2171377096704</v>
      </c>
      <c r="AW42" s="1">
        <f t="shared" si="55"/>
        <v>1947.2171377096704</v>
      </c>
      <c r="AX42" s="1">
        <f t="shared" si="55"/>
        <v>1947.2171377096704</v>
      </c>
      <c r="AY42" s="1">
        <f t="shared" si="55"/>
        <v>1947.2171377096704</v>
      </c>
      <c r="AZ42" s="1">
        <f t="shared" si="55"/>
        <v>1947.2171377096704</v>
      </c>
      <c r="BA42" s="1">
        <f t="shared" si="55"/>
        <v>1947.2171377096704</v>
      </c>
      <c r="BB42" s="1">
        <f t="shared" si="55"/>
        <v>1947.2171377096704</v>
      </c>
      <c r="BC42" s="1">
        <f t="shared" si="55"/>
        <v>1947.2171377096704</v>
      </c>
      <c r="BD42" s="1">
        <f t="shared" si="55"/>
        <v>1947.2171377096704</v>
      </c>
      <c r="BE42" s="1">
        <f t="shared" si="55"/>
        <v>1947.2171377096704</v>
      </c>
      <c r="BF42" s="1">
        <f t="shared" si="55"/>
        <v>1947.2171377096704</v>
      </c>
      <c r="BG42" s="1">
        <f t="shared" si="55"/>
        <v>1947.2171377096704</v>
      </c>
      <c r="BH42" s="1">
        <f t="shared" si="55"/>
        <v>1947.2171377096704</v>
      </c>
      <c r="BI42" s="1">
        <f t="shared" si="55"/>
        <v>1947.2171377096704</v>
      </c>
      <c r="BJ42" s="1">
        <f t="shared" si="55"/>
        <v>1947.2171377096704</v>
      </c>
      <c r="BK42" s="1">
        <f t="shared" si="55"/>
        <v>1947.2171377096704</v>
      </c>
      <c r="BL42" s="1">
        <f t="shared" si="55"/>
        <v>1947.2171377096704</v>
      </c>
      <c r="BM42" s="1">
        <f t="shared" si="55"/>
        <v>1947.2171377096704</v>
      </c>
      <c r="BN42" s="1">
        <f t="shared" si="55"/>
        <v>1947.2171377096704</v>
      </c>
      <c r="BO42" s="1">
        <f t="shared" si="55"/>
        <v>1947.2171377096704</v>
      </c>
      <c r="BP42" s="1">
        <f t="shared" si="55"/>
        <v>1947.2171377096704</v>
      </c>
      <c r="BQ42" s="1">
        <f t="shared" si="55"/>
        <v>1947.2171377096704</v>
      </c>
      <c r="BR42" s="1">
        <f t="shared" si="55"/>
        <v>1947.2171377096704</v>
      </c>
      <c r="BS42" s="1">
        <f t="shared" si="55"/>
        <v>1947.2171377096704</v>
      </c>
      <c r="BT42" s="1">
        <f t="shared" si="55"/>
        <v>1947.2171377096704</v>
      </c>
      <c r="BU42" s="1">
        <f t="shared" si="55"/>
        <v>1947.2171377096704</v>
      </c>
      <c r="BV42" s="1">
        <f t="shared" si="55"/>
        <v>1947.2171377096704</v>
      </c>
      <c r="BW42" s="1">
        <f t="shared" si="55"/>
        <v>1947.2171377096704</v>
      </c>
      <c r="BY42" s="2">
        <f t="shared" si="51"/>
        <v>8748.2619051821839</v>
      </c>
    </row>
    <row r="43" spans="1:77" x14ac:dyDescent="0.25">
      <c r="C43">
        <v>315000</v>
      </c>
      <c r="D43" s="1">
        <f t="shared" si="46"/>
        <v>0</v>
      </c>
      <c r="E43" s="1">
        <f>(D26+(E7*0.5))*$A$7/12</f>
        <v>0</v>
      </c>
      <c r="F43" s="1">
        <f t="shared" ref="F43:AM43" si="56">(E26+(F7*0.5))*$A$7/12</f>
        <v>0</v>
      </c>
      <c r="G43" s="1">
        <f t="shared" si="56"/>
        <v>0</v>
      </c>
      <c r="H43" s="1">
        <f t="shared" si="56"/>
        <v>0</v>
      </c>
      <c r="I43" s="1">
        <f t="shared" si="56"/>
        <v>0</v>
      </c>
      <c r="J43" s="1">
        <f t="shared" si="56"/>
        <v>0</v>
      </c>
      <c r="K43" s="1">
        <f t="shared" si="56"/>
        <v>0</v>
      </c>
      <c r="L43" s="1">
        <f t="shared" si="56"/>
        <v>0</v>
      </c>
      <c r="M43" s="1">
        <f t="shared" si="56"/>
        <v>0</v>
      </c>
      <c r="N43" s="1">
        <f t="shared" si="56"/>
        <v>0</v>
      </c>
      <c r="O43" s="1">
        <f t="shared" si="56"/>
        <v>0</v>
      </c>
      <c r="P43" s="1">
        <f t="shared" si="56"/>
        <v>0</v>
      </c>
      <c r="Q43" s="1">
        <f t="shared" si="56"/>
        <v>0</v>
      </c>
      <c r="R43" s="1">
        <f t="shared" si="56"/>
        <v>0</v>
      </c>
      <c r="S43" s="1">
        <f t="shared" si="56"/>
        <v>0</v>
      </c>
      <c r="T43" s="1">
        <f t="shared" si="56"/>
        <v>0</v>
      </c>
      <c r="U43" s="1">
        <f t="shared" si="56"/>
        <v>0</v>
      </c>
      <c r="V43" s="1">
        <f t="shared" si="56"/>
        <v>0</v>
      </c>
      <c r="W43" s="1">
        <f t="shared" si="56"/>
        <v>0</v>
      </c>
      <c r="X43" s="1">
        <f t="shared" si="56"/>
        <v>0</v>
      </c>
      <c r="Y43" s="1">
        <f t="shared" si="56"/>
        <v>53.256460024091076</v>
      </c>
      <c r="Z43" s="1">
        <f t="shared" si="56"/>
        <v>146.66878004759124</v>
      </c>
      <c r="AA43" s="1">
        <f t="shared" si="56"/>
        <v>226.82250253287694</v>
      </c>
      <c r="AB43" s="1">
        <f t="shared" si="56"/>
        <v>266.82036501875359</v>
      </c>
      <c r="AC43" s="1">
        <f t="shared" si="56"/>
        <v>266.82036501875359</v>
      </c>
      <c r="AD43" s="1">
        <f t="shared" si="56"/>
        <v>266.82036501875359</v>
      </c>
      <c r="AE43" s="1">
        <f t="shared" si="56"/>
        <v>266.82036501875359</v>
      </c>
      <c r="AF43" s="1">
        <f t="shared" si="56"/>
        <v>266.82036501875359</v>
      </c>
      <c r="AG43" s="1">
        <f t="shared" si="56"/>
        <v>266.82036501875359</v>
      </c>
      <c r="AH43" s="1">
        <f t="shared" si="56"/>
        <v>675.65949501955947</v>
      </c>
      <c r="AI43" s="1">
        <f t="shared" si="56"/>
        <v>1084.4986250203654</v>
      </c>
      <c r="AJ43" s="1">
        <f t="shared" si="56"/>
        <v>1084.4986250203654</v>
      </c>
      <c r="AK43" s="1">
        <f t="shared" si="56"/>
        <v>1084.4986250203654</v>
      </c>
      <c r="AL43" s="1">
        <f t="shared" si="56"/>
        <v>1084.4986250203654</v>
      </c>
      <c r="AM43" s="1">
        <f t="shared" si="56"/>
        <v>1084.4986250203654</v>
      </c>
      <c r="AN43" s="1">
        <f t="shared" ref="AN43:BW43" si="57">(AM26+(AN7*0.5))*$A$7/12</f>
        <v>1084.4986250203654</v>
      </c>
      <c r="AO43" s="1">
        <f t="shared" si="57"/>
        <v>1084.4986250203654</v>
      </c>
      <c r="AP43" s="1">
        <f t="shared" si="57"/>
        <v>1084.4986250203654</v>
      </c>
      <c r="AQ43" s="1">
        <f t="shared" si="57"/>
        <v>1084.4986250203654</v>
      </c>
      <c r="AR43" s="1">
        <f t="shared" si="57"/>
        <v>1084.4986250203654</v>
      </c>
      <c r="AS43" s="1">
        <f t="shared" si="57"/>
        <v>1084.4986250203654</v>
      </c>
      <c r="AT43" s="1">
        <f t="shared" si="57"/>
        <v>1084.4986250203654</v>
      </c>
      <c r="AU43" s="1">
        <f t="shared" si="57"/>
        <v>1084.4986250203654</v>
      </c>
      <c r="AV43" s="1">
        <f t="shared" si="57"/>
        <v>1084.4986250203654</v>
      </c>
      <c r="AW43" s="1">
        <f t="shared" si="57"/>
        <v>1084.4986250203654</v>
      </c>
      <c r="AX43" s="1">
        <f t="shared" si="57"/>
        <v>1084.4986250203654</v>
      </c>
      <c r="AY43" s="1">
        <f t="shared" si="57"/>
        <v>1084.4986250203654</v>
      </c>
      <c r="AZ43" s="1">
        <f t="shared" si="57"/>
        <v>1084.4986250203654</v>
      </c>
      <c r="BA43" s="1">
        <f t="shared" si="57"/>
        <v>1084.4986250203654</v>
      </c>
      <c r="BB43" s="1">
        <f t="shared" si="57"/>
        <v>1084.4986250203654</v>
      </c>
      <c r="BC43" s="1">
        <f t="shared" si="57"/>
        <v>1084.4986250203654</v>
      </c>
      <c r="BD43" s="1">
        <f t="shared" si="57"/>
        <v>1084.4986250203654</v>
      </c>
      <c r="BE43" s="1">
        <f t="shared" si="57"/>
        <v>1084.4986250203654</v>
      </c>
      <c r="BF43" s="1">
        <f t="shared" si="57"/>
        <v>1084.4986250203654</v>
      </c>
      <c r="BG43" s="1">
        <f t="shared" si="57"/>
        <v>1084.4986250203654</v>
      </c>
      <c r="BH43" s="1">
        <f t="shared" si="57"/>
        <v>1084.4986250203654</v>
      </c>
      <c r="BI43" s="1">
        <f t="shared" si="57"/>
        <v>1084.4986250203654</v>
      </c>
      <c r="BJ43" s="1">
        <f t="shared" si="57"/>
        <v>1084.4986250203654</v>
      </c>
      <c r="BK43" s="1">
        <f t="shared" si="57"/>
        <v>1084.4986250203654</v>
      </c>
      <c r="BL43" s="1">
        <f t="shared" si="57"/>
        <v>1084.4986250203654</v>
      </c>
      <c r="BM43" s="1">
        <f t="shared" si="57"/>
        <v>1084.4986250203654</v>
      </c>
      <c r="BN43" s="1">
        <f t="shared" si="57"/>
        <v>1084.4986250203654</v>
      </c>
      <c r="BO43" s="1">
        <f t="shared" si="57"/>
        <v>1084.4986250203654</v>
      </c>
      <c r="BP43" s="1">
        <f t="shared" si="57"/>
        <v>1084.4986250203654</v>
      </c>
      <c r="BQ43" s="1">
        <f t="shared" si="57"/>
        <v>1084.4986250203654</v>
      </c>
      <c r="BR43" s="1">
        <f t="shared" si="57"/>
        <v>1084.4986250203654</v>
      </c>
      <c r="BS43" s="1">
        <f t="shared" si="57"/>
        <v>1084.4986250203654</v>
      </c>
      <c r="BT43" s="1">
        <f t="shared" si="57"/>
        <v>1084.4986250203654</v>
      </c>
      <c r="BU43" s="1">
        <f t="shared" si="57"/>
        <v>1084.4986250203654</v>
      </c>
      <c r="BV43" s="1">
        <f t="shared" si="57"/>
        <v>1084.4986250203654</v>
      </c>
      <c r="BW43" s="1">
        <f t="shared" si="57"/>
        <v>1084.4986250203654</v>
      </c>
      <c r="BY43" s="2">
        <f t="shared" si="51"/>
        <v>4872.3266777773715</v>
      </c>
    </row>
    <row r="44" spans="1:77" x14ac:dyDescent="0.25">
      <c r="C44">
        <v>316000</v>
      </c>
      <c r="D44" s="1">
        <f t="shared" si="46"/>
        <v>0</v>
      </c>
      <c r="E44" s="1">
        <f>(D27+(E8*0.5))*$A$8/12</f>
        <v>0</v>
      </c>
      <c r="F44" s="1">
        <f t="shared" ref="F44:AM44" si="58">(E27+(F8*0.5))*$A$8/12</f>
        <v>0</v>
      </c>
      <c r="G44" s="1">
        <f t="shared" si="58"/>
        <v>0</v>
      </c>
      <c r="H44" s="1">
        <f t="shared" si="58"/>
        <v>0</v>
      </c>
      <c r="I44" s="1">
        <f t="shared" si="58"/>
        <v>0</v>
      </c>
      <c r="J44" s="1">
        <f t="shared" si="58"/>
        <v>0</v>
      </c>
      <c r="K44" s="1">
        <f t="shared" si="58"/>
        <v>0</v>
      </c>
      <c r="L44" s="1">
        <f t="shared" si="58"/>
        <v>0</v>
      </c>
      <c r="M44" s="1">
        <f t="shared" si="58"/>
        <v>0</v>
      </c>
      <c r="N44" s="1">
        <f t="shared" si="58"/>
        <v>0</v>
      </c>
      <c r="O44" s="1">
        <f t="shared" si="58"/>
        <v>0</v>
      </c>
      <c r="P44" s="1">
        <f t="shared" si="58"/>
        <v>0</v>
      </c>
      <c r="Q44" s="1">
        <f t="shared" si="58"/>
        <v>0</v>
      </c>
      <c r="R44" s="1">
        <f t="shared" si="58"/>
        <v>0</v>
      </c>
      <c r="S44" s="1">
        <f t="shared" si="58"/>
        <v>0</v>
      </c>
      <c r="T44" s="1">
        <f t="shared" si="58"/>
        <v>0</v>
      </c>
      <c r="U44" s="1">
        <f t="shared" si="58"/>
        <v>0</v>
      </c>
      <c r="V44" s="1">
        <f t="shared" si="58"/>
        <v>0</v>
      </c>
      <c r="W44" s="1">
        <f t="shared" si="58"/>
        <v>0</v>
      </c>
      <c r="X44" s="1">
        <f t="shared" si="58"/>
        <v>0</v>
      </c>
      <c r="Y44" s="1">
        <f t="shared" si="58"/>
        <v>49.126285489749876</v>
      </c>
      <c r="Z44" s="1">
        <f t="shared" si="58"/>
        <v>135.29424144586241</v>
      </c>
      <c r="AA44" s="1">
        <f t="shared" si="58"/>
        <v>209.23183797588138</v>
      </c>
      <c r="AB44" s="1">
        <f t="shared" si="58"/>
        <v>246.12776403953765</v>
      </c>
      <c r="AC44" s="1">
        <f t="shared" si="58"/>
        <v>246.12776403953765</v>
      </c>
      <c r="AD44" s="1">
        <f t="shared" si="58"/>
        <v>246.12776403953765</v>
      </c>
      <c r="AE44" s="1">
        <f t="shared" si="58"/>
        <v>246.12776403953765</v>
      </c>
      <c r="AF44" s="1">
        <f t="shared" si="58"/>
        <v>246.12776403953765</v>
      </c>
      <c r="AG44" s="1">
        <f t="shared" si="58"/>
        <v>246.12776403953765</v>
      </c>
      <c r="AH44" s="1">
        <f t="shared" si="58"/>
        <v>623.26037500757832</v>
      </c>
      <c r="AI44" s="1">
        <f t="shared" si="58"/>
        <v>1000.392985975619</v>
      </c>
      <c r="AJ44" s="1">
        <f t="shared" si="58"/>
        <v>1000.392985975619</v>
      </c>
      <c r="AK44" s="1">
        <f t="shared" si="58"/>
        <v>1000.392985975619</v>
      </c>
      <c r="AL44" s="1">
        <f t="shared" si="58"/>
        <v>1000.392985975619</v>
      </c>
      <c r="AM44" s="1">
        <f t="shared" si="58"/>
        <v>1000.392985975619</v>
      </c>
      <c r="AN44" s="1">
        <f t="shared" ref="AN44:BW44" si="59">(AM27+(AN8*0.5))*$A$8/12</f>
        <v>1000.392985975619</v>
      </c>
      <c r="AO44" s="1">
        <f t="shared" si="59"/>
        <v>1000.392985975619</v>
      </c>
      <c r="AP44" s="1">
        <f t="shared" si="59"/>
        <v>1000.392985975619</v>
      </c>
      <c r="AQ44" s="1">
        <f t="shared" si="59"/>
        <v>1000.392985975619</v>
      </c>
      <c r="AR44" s="1">
        <f t="shared" si="59"/>
        <v>1000.392985975619</v>
      </c>
      <c r="AS44" s="1">
        <f t="shared" si="59"/>
        <v>1000.392985975619</v>
      </c>
      <c r="AT44" s="1">
        <f t="shared" si="59"/>
        <v>1000.392985975619</v>
      </c>
      <c r="AU44" s="1">
        <f t="shared" si="59"/>
        <v>1000.392985975619</v>
      </c>
      <c r="AV44" s="1">
        <f t="shared" si="59"/>
        <v>1000.392985975619</v>
      </c>
      <c r="AW44" s="1">
        <f t="shared" si="59"/>
        <v>1000.392985975619</v>
      </c>
      <c r="AX44" s="1">
        <f t="shared" si="59"/>
        <v>1000.392985975619</v>
      </c>
      <c r="AY44" s="1">
        <f t="shared" si="59"/>
        <v>1000.392985975619</v>
      </c>
      <c r="AZ44" s="1">
        <f t="shared" si="59"/>
        <v>1000.392985975619</v>
      </c>
      <c r="BA44" s="1">
        <f t="shared" si="59"/>
        <v>1000.392985975619</v>
      </c>
      <c r="BB44" s="1">
        <f t="shared" si="59"/>
        <v>1000.392985975619</v>
      </c>
      <c r="BC44" s="1">
        <f t="shared" si="59"/>
        <v>1000.392985975619</v>
      </c>
      <c r="BD44" s="1">
        <f t="shared" si="59"/>
        <v>1000.392985975619</v>
      </c>
      <c r="BE44" s="1">
        <f t="shared" si="59"/>
        <v>1000.392985975619</v>
      </c>
      <c r="BF44" s="1">
        <f t="shared" si="59"/>
        <v>1000.392985975619</v>
      </c>
      <c r="BG44" s="1">
        <f t="shared" si="59"/>
        <v>1000.392985975619</v>
      </c>
      <c r="BH44" s="1">
        <f t="shared" si="59"/>
        <v>1000.392985975619</v>
      </c>
      <c r="BI44" s="1">
        <f t="shared" si="59"/>
        <v>1000.392985975619</v>
      </c>
      <c r="BJ44" s="1">
        <f t="shared" si="59"/>
        <v>1000.392985975619</v>
      </c>
      <c r="BK44" s="1">
        <f t="shared" si="59"/>
        <v>1000.392985975619</v>
      </c>
      <c r="BL44" s="1">
        <f t="shared" si="59"/>
        <v>1000.392985975619</v>
      </c>
      <c r="BM44" s="1">
        <f t="shared" si="59"/>
        <v>1000.392985975619</v>
      </c>
      <c r="BN44" s="1">
        <f t="shared" si="59"/>
        <v>1000.392985975619</v>
      </c>
      <c r="BO44" s="1">
        <f t="shared" si="59"/>
        <v>1000.392985975619</v>
      </c>
      <c r="BP44" s="1">
        <f t="shared" si="59"/>
        <v>1000.392985975619</v>
      </c>
      <c r="BQ44" s="1">
        <f t="shared" si="59"/>
        <v>1000.392985975619</v>
      </c>
      <c r="BR44" s="1">
        <f t="shared" si="59"/>
        <v>1000.392985975619</v>
      </c>
      <c r="BS44" s="1">
        <f t="shared" si="59"/>
        <v>1000.392985975619</v>
      </c>
      <c r="BT44" s="1">
        <f t="shared" si="59"/>
        <v>1000.392985975619</v>
      </c>
      <c r="BU44" s="1">
        <f t="shared" si="59"/>
        <v>1000.392985975619</v>
      </c>
      <c r="BV44" s="1">
        <f t="shared" si="59"/>
        <v>1000.392985975619</v>
      </c>
      <c r="BW44" s="1">
        <f t="shared" si="59"/>
        <v>1000.392985975619</v>
      </c>
      <c r="BY44" s="2">
        <f t="shared" si="51"/>
        <v>4494.4652961075353</v>
      </c>
    </row>
    <row r="45" spans="1:77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Y45" s="2">
        <f t="shared" si="51"/>
        <v>0</v>
      </c>
    </row>
    <row r="46" spans="1:77" x14ac:dyDescent="0.25">
      <c r="B46" t="s">
        <v>30</v>
      </c>
      <c r="C46">
        <v>311000</v>
      </c>
      <c r="D46" s="1">
        <f t="shared" ref="D46:D51" si="60">D29*A10*0.5/12</f>
        <v>0</v>
      </c>
      <c r="E46" s="1">
        <f>(D29+(E10*0.5))*$A$10/12</f>
        <v>0</v>
      </c>
      <c r="F46" s="1">
        <f t="shared" ref="F46:AM46" si="61">(E29+(F10*0.5))*$A$10/12</f>
        <v>0</v>
      </c>
      <c r="G46" s="1">
        <f t="shared" si="61"/>
        <v>0</v>
      </c>
      <c r="H46" s="1">
        <f t="shared" si="61"/>
        <v>0</v>
      </c>
      <c r="I46" s="1">
        <f t="shared" si="61"/>
        <v>0</v>
      </c>
      <c r="J46" s="1">
        <f t="shared" si="61"/>
        <v>0</v>
      </c>
      <c r="K46" s="1">
        <f t="shared" si="61"/>
        <v>0</v>
      </c>
      <c r="L46" s="1">
        <f t="shared" si="61"/>
        <v>0</v>
      </c>
      <c r="M46" s="1">
        <f t="shared" si="61"/>
        <v>0</v>
      </c>
      <c r="N46" s="1">
        <f t="shared" si="61"/>
        <v>0</v>
      </c>
      <c r="O46" s="1">
        <f t="shared" si="61"/>
        <v>0</v>
      </c>
      <c r="P46" s="1">
        <f t="shared" si="61"/>
        <v>0</v>
      </c>
      <c r="Q46" s="1">
        <f t="shared" si="61"/>
        <v>0</v>
      </c>
      <c r="R46" s="1">
        <f t="shared" si="61"/>
        <v>0</v>
      </c>
      <c r="S46" s="1">
        <f t="shared" si="61"/>
        <v>0</v>
      </c>
      <c r="T46" s="1">
        <f t="shared" si="61"/>
        <v>0</v>
      </c>
      <c r="U46" s="1">
        <f t="shared" si="61"/>
        <v>0</v>
      </c>
      <c r="V46" s="1">
        <f t="shared" si="61"/>
        <v>0</v>
      </c>
      <c r="W46" s="1">
        <f t="shared" si="61"/>
        <v>0</v>
      </c>
      <c r="X46" s="1">
        <f t="shared" si="61"/>
        <v>0</v>
      </c>
      <c r="Y46" s="1">
        <f t="shared" si="61"/>
        <v>69.36451285797682</v>
      </c>
      <c r="Z46" s="1">
        <f t="shared" si="61"/>
        <v>191.03050549872799</v>
      </c>
      <c r="AA46" s="1">
        <f t="shared" si="61"/>
        <v>295.42767931445417</v>
      </c>
      <c r="AB46" s="1">
        <f t="shared" si="61"/>
        <v>347.52337334740599</v>
      </c>
      <c r="AC46" s="1">
        <f t="shared" si="61"/>
        <v>347.52337334740599</v>
      </c>
      <c r="AD46" s="1">
        <f t="shared" si="61"/>
        <v>347.52337334740599</v>
      </c>
      <c r="AE46" s="1">
        <f t="shared" si="61"/>
        <v>347.52337334740599</v>
      </c>
      <c r="AF46" s="1">
        <f t="shared" si="61"/>
        <v>347.52337334740599</v>
      </c>
      <c r="AG46" s="1">
        <f t="shared" si="61"/>
        <v>347.52337334740599</v>
      </c>
      <c r="AH46" s="1">
        <f t="shared" si="61"/>
        <v>880.02078449633552</v>
      </c>
      <c r="AI46" s="1">
        <f t="shared" si="61"/>
        <v>1412.518195645265</v>
      </c>
      <c r="AJ46" s="1">
        <f t="shared" si="61"/>
        <v>1412.518195645265</v>
      </c>
      <c r="AK46" s="1">
        <f t="shared" si="61"/>
        <v>1412.518195645265</v>
      </c>
      <c r="AL46" s="1">
        <f t="shared" si="61"/>
        <v>1412.518195645265</v>
      </c>
      <c r="AM46" s="1">
        <f t="shared" si="61"/>
        <v>1412.518195645265</v>
      </c>
      <c r="AN46" s="1">
        <f t="shared" ref="AN46:BW46" si="62">(AM29+(AN10*0.5))*$A$10/12</f>
        <v>1412.518195645265</v>
      </c>
      <c r="AO46" s="1">
        <f t="shared" si="62"/>
        <v>1412.518195645265</v>
      </c>
      <c r="AP46" s="1">
        <f t="shared" si="62"/>
        <v>1412.518195645265</v>
      </c>
      <c r="AQ46" s="1">
        <f t="shared" si="62"/>
        <v>1412.518195645265</v>
      </c>
      <c r="AR46" s="1">
        <f t="shared" si="62"/>
        <v>1412.518195645265</v>
      </c>
      <c r="AS46" s="1">
        <f t="shared" si="62"/>
        <v>1412.518195645265</v>
      </c>
      <c r="AT46" s="1">
        <f t="shared" si="62"/>
        <v>1412.518195645265</v>
      </c>
      <c r="AU46" s="1">
        <f t="shared" si="62"/>
        <v>1412.518195645265</v>
      </c>
      <c r="AV46" s="1">
        <f t="shared" si="62"/>
        <v>1412.518195645265</v>
      </c>
      <c r="AW46" s="1">
        <f t="shared" si="62"/>
        <v>1412.518195645265</v>
      </c>
      <c r="AX46" s="1">
        <f t="shared" si="62"/>
        <v>1412.518195645265</v>
      </c>
      <c r="AY46" s="1">
        <f t="shared" si="62"/>
        <v>1412.518195645265</v>
      </c>
      <c r="AZ46" s="1">
        <f t="shared" si="62"/>
        <v>1412.518195645265</v>
      </c>
      <c r="BA46" s="1">
        <f t="shared" si="62"/>
        <v>1412.518195645265</v>
      </c>
      <c r="BB46" s="1">
        <f t="shared" si="62"/>
        <v>1412.518195645265</v>
      </c>
      <c r="BC46" s="1">
        <f t="shared" si="62"/>
        <v>1412.518195645265</v>
      </c>
      <c r="BD46" s="1">
        <f t="shared" si="62"/>
        <v>1412.518195645265</v>
      </c>
      <c r="BE46" s="1">
        <f t="shared" si="62"/>
        <v>1412.518195645265</v>
      </c>
      <c r="BF46" s="1">
        <f t="shared" si="62"/>
        <v>1412.518195645265</v>
      </c>
      <c r="BG46" s="1">
        <f t="shared" si="62"/>
        <v>1412.518195645265</v>
      </c>
      <c r="BH46" s="1">
        <f t="shared" si="62"/>
        <v>1412.518195645265</v>
      </c>
      <c r="BI46" s="1">
        <f t="shared" si="62"/>
        <v>1412.518195645265</v>
      </c>
      <c r="BJ46" s="1">
        <f t="shared" si="62"/>
        <v>1412.518195645265</v>
      </c>
      <c r="BK46" s="1">
        <f t="shared" si="62"/>
        <v>1412.518195645265</v>
      </c>
      <c r="BL46" s="1">
        <f t="shared" si="62"/>
        <v>1412.518195645265</v>
      </c>
      <c r="BM46" s="1">
        <f t="shared" si="62"/>
        <v>1412.518195645265</v>
      </c>
      <c r="BN46" s="1">
        <f t="shared" si="62"/>
        <v>1412.518195645265</v>
      </c>
      <c r="BO46" s="1">
        <f t="shared" si="62"/>
        <v>1412.518195645265</v>
      </c>
      <c r="BP46" s="1">
        <f t="shared" si="62"/>
        <v>1412.518195645265</v>
      </c>
      <c r="BQ46" s="1">
        <f t="shared" si="62"/>
        <v>1412.518195645265</v>
      </c>
      <c r="BR46" s="1">
        <f t="shared" si="62"/>
        <v>1412.518195645265</v>
      </c>
      <c r="BS46" s="1">
        <f t="shared" si="62"/>
        <v>1412.518195645265</v>
      </c>
      <c r="BT46" s="1">
        <f t="shared" si="62"/>
        <v>1412.518195645265</v>
      </c>
      <c r="BU46" s="1">
        <f t="shared" si="62"/>
        <v>1412.518195645265</v>
      </c>
      <c r="BV46" s="1">
        <f t="shared" si="62"/>
        <v>1412.518195645265</v>
      </c>
      <c r="BW46" s="1">
        <f t="shared" si="62"/>
        <v>1412.518195645265</v>
      </c>
      <c r="BY46" s="2">
        <f t="shared" si="51"/>
        <v>6346.0201135424613</v>
      </c>
    </row>
    <row r="47" spans="1:77" x14ac:dyDescent="0.25">
      <c r="C47">
        <v>312000</v>
      </c>
      <c r="D47" s="1">
        <f t="shared" si="60"/>
        <v>0</v>
      </c>
      <c r="E47" s="1">
        <f>(D30+(E11*0.5))*$A$11/12</f>
        <v>0</v>
      </c>
      <c r="F47" s="1">
        <f t="shared" ref="F47:AM47" si="63">(E30+(F11*0.5))*$A$11/12</f>
        <v>0</v>
      </c>
      <c r="G47" s="1">
        <f t="shared" si="63"/>
        <v>0</v>
      </c>
      <c r="H47" s="1">
        <f t="shared" si="63"/>
        <v>0</v>
      </c>
      <c r="I47" s="1">
        <f t="shared" si="63"/>
        <v>0</v>
      </c>
      <c r="J47" s="1">
        <f t="shared" si="63"/>
        <v>0</v>
      </c>
      <c r="K47" s="1">
        <f t="shared" si="63"/>
        <v>0</v>
      </c>
      <c r="L47" s="1">
        <f t="shared" si="63"/>
        <v>0</v>
      </c>
      <c r="M47" s="1">
        <f t="shared" si="63"/>
        <v>0</v>
      </c>
      <c r="N47" s="1">
        <f t="shared" si="63"/>
        <v>0</v>
      </c>
      <c r="O47" s="1">
        <f t="shared" si="63"/>
        <v>0</v>
      </c>
      <c r="P47" s="1">
        <f t="shared" si="63"/>
        <v>0</v>
      </c>
      <c r="Q47" s="1">
        <f t="shared" si="63"/>
        <v>0</v>
      </c>
      <c r="R47" s="1">
        <f t="shared" si="63"/>
        <v>0</v>
      </c>
      <c r="S47" s="1">
        <f t="shared" si="63"/>
        <v>0</v>
      </c>
      <c r="T47" s="1">
        <f t="shared" si="63"/>
        <v>0</v>
      </c>
      <c r="U47" s="1">
        <f t="shared" si="63"/>
        <v>0</v>
      </c>
      <c r="V47" s="1">
        <f t="shared" si="63"/>
        <v>0</v>
      </c>
      <c r="W47" s="1">
        <f t="shared" si="63"/>
        <v>0</v>
      </c>
      <c r="X47" s="1">
        <f t="shared" si="63"/>
        <v>0</v>
      </c>
      <c r="Y47" s="1">
        <f t="shared" si="63"/>
        <v>115.47456012014692</v>
      </c>
      <c r="Z47" s="1">
        <f t="shared" si="63"/>
        <v>318.01799916278298</v>
      </c>
      <c r="AA47" s="1">
        <f t="shared" si="63"/>
        <v>491.81317521830351</v>
      </c>
      <c r="AB47" s="1">
        <f t="shared" si="63"/>
        <v>578.53947235133489</v>
      </c>
      <c r="AC47" s="1">
        <f t="shared" si="63"/>
        <v>578.53947235133489</v>
      </c>
      <c r="AD47" s="1">
        <f t="shared" si="63"/>
        <v>578.53947235133489</v>
      </c>
      <c r="AE47" s="1">
        <f t="shared" si="63"/>
        <v>578.53947235133489</v>
      </c>
      <c r="AF47" s="1">
        <f t="shared" si="63"/>
        <v>578.53947235133489</v>
      </c>
      <c r="AG47" s="1">
        <f t="shared" si="63"/>
        <v>578.53947235133489</v>
      </c>
      <c r="AH47" s="1">
        <f t="shared" si="63"/>
        <v>1465.0144403719371</v>
      </c>
      <c r="AI47" s="1">
        <f t="shared" si="63"/>
        <v>2351.4894083925396</v>
      </c>
      <c r="AJ47" s="1">
        <f t="shared" si="63"/>
        <v>2351.4894083925396</v>
      </c>
      <c r="AK47" s="1">
        <f t="shared" si="63"/>
        <v>2351.4894083925396</v>
      </c>
      <c r="AL47" s="1">
        <f t="shared" si="63"/>
        <v>2351.4894083925396</v>
      </c>
      <c r="AM47" s="1">
        <f t="shared" si="63"/>
        <v>2351.4894083925396</v>
      </c>
      <c r="AN47" s="1">
        <f t="shared" ref="AN47:BW47" si="64">(AM30+(AN11*0.5))*$A$11/12</f>
        <v>2351.4894083925396</v>
      </c>
      <c r="AO47" s="1">
        <f t="shared" si="64"/>
        <v>2351.4894083925396</v>
      </c>
      <c r="AP47" s="1">
        <f t="shared" si="64"/>
        <v>2351.4894083925396</v>
      </c>
      <c r="AQ47" s="1">
        <f t="shared" si="64"/>
        <v>2351.4894083925396</v>
      </c>
      <c r="AR47" s="1">
        <f t="shared" si="64"/>
        <v>2351.4894083925396</v>
      </c>
      <c r="AS47" s="1">
        <f t="shared" si="64"/>
        <v>2351.4894083925396</v>
      </c>
      <c r="AT47" s="1">
        <f t="shared" si="64"/>
        <v>2351.4894083925396</v>
      </c>
      <c r="AU47" s="1">
        <f t="shared" si="64"/>
        <v>2351.4894083925396</v>
      </c>
      <c r="AV47" s="1">
        <f t="shared" si="64"/>
        <v>2351.4894083925396</v>
      </c>
      <c r="AW47" s="1">
        <f t="shared" si="64"/>
        <v>2351.4894083925396</v>
      </c>
      <c r="AX47" s="1">
        <f t="shared" si="64"/>
        <v>2351.4894083925396</v>
      </c>
      <c r="AY47" s="1">
        <f t="shared" si="64"/>
        <v>2351.4894083925396</v>
      </c>
      <c r="AZ47" s="1">
        <f t="shared" si="64"/>
        <v>2351.4894083925396</v>
      </c>
      <c r="BA47" s="1">
        <f t="shared" si="64"/>
        <v>2351.4894083925396</v>
      </c>
      <c r="BB47" s="1">
        <f t="shared" si="64"/>
        <v>2351.4894083925396</v>
      </c>
      <c r="BC47" s="1">
        <f t="shared" si="64"/>
        <v>2351.4894083925396</v>
      </c>
      <c r="BD47" s="1">
        <f t="shared" si="64"/>
        <v>2351.4894083925396</v>
      </c>
      <c r="BE47" s="1">
        <f t="shared" si="64"/>
        <v>2351.4894083925396</v>
      </c>
      <c r="BF47" s="1">
        <f t="shared" si="64"/>
        <v>2351.4894083925396</v>
      </c>
      <c r="BG47" s="1">
        <f t="shared" si="64"/>
        <v>2351.4894083925396</v>
      </c>
      <c r="BH47" s="1">
        <f t="shared" si="64"/>
        <v>2351.4894083925396</v>
      </c>
      <c r="BI47" s="1">
        <f t="shared" si="64"/>
        <v>2351.4894083925396</v>
      </c>
      <c r="BJ47" s="1">
        <f t="shared" si="64"/>
        <v>2351.4894083925396</v>
      </c>
      <c r="BK47" s="1">
        <f t="shared" si="64"/>
        <v>2351.4894083925396</v>
      </c>
      <c r="BL47" s="1">
        <f t="shared" si="64"/>
        <v>2351.4894083925396</v>
      </c>
      <c r="BM47" s="1">
        <f t="shared" si="64"/>
        <v>2351.4894083925396</v>
      </c>
      <c r="BN47" s="1">
        <f t="shared" si="64"/>
        <v>2351.4894083925396</v>
      </c>
      <c r="BO47" s="1">
        <f t="shared" si="64"/>
        <v>2351.4894083925396</v>
      </c>
      <c r="BP47" s="1">
        <f t="shared" si="64"/>
        <v>2351.4894083925396</v>
      </c>
      <c r="BQ47" s="1">
        <f t="shared" si="64"/>
        <v>2351.4894083925396</v>
      </c>
      <c r="BR47" s="1">
        <f t="shared" si="64"/>
        <v>2351.4894083925396</v>
      </c>
      <c r="BS47" s="1">
        <f t="shared" si="64"/>
        <v>2351.4894083925396</v>
      </c>
      <c r="BT47" s="1">
        <f t="shared" si="64"/>
        <v>2351.4894083925396</v>
      </c>
      <c r="BU47" s="1">
        <f t="shared" si="64"/>
        <v>2351.4894083925396</v>
      </c>
      <c r="BV47" s="1">
        <f t="shared" si="64"/>
        <v>2351.4894083925396</v>
      </c>
      <c r="BW47" s="1">
        <f t="shared" si="64"/>
        <v>2351.4894083925396</v>
      </c>
      <c r="BY47" s="2">
        <f t="shared" si="51"/>
        <v>10564.535825766259</v>
      </c>
    </row>
    <row r="48" spans="1:77" x14ac:dyDescent="0.25">
      <c r="C48">
        <v>313000</v>
      </c>
      <c r="D48" s="1">
        <f t="shared" si="60"/>
        <v>0</v>
      </c>
      <c r="E48" s="1">
        <f>(D31+(E12*0.5))*$A$12/12</f>
        <v>0</v>
      </c>
      <c r="F48" s="1">
        <f t="shared" ref="F48:AM48" si="65">(E31+(F12*0.5))*$A$12/12</f>
        <v>0</v>
      </c>
      <c r="G48" s="1">
        <f t="shared" si="65"/>
        <v>0</v>
      </c>
      <c r="H48" s="1">
        <f t="shared" si="65"/>
        <v>0</v>
      </c>
      <c r="I48" s="1">
        <f t="shared" si="65"/>
        <v>0</v>
      </c>
      <c r="J48" s="1">
        <f t="shared" si="65"/>
        <v>0</v>
      </c>
      <c r="K48" s="1">
        <f t="shared" si="65"/>
        <v>0</v>
      </c>
      <c r="L48" s="1">
        <f t="shared" si="65"/>
        <v>0</v>
      </c>
      <c r="M48" s="1">
        <f t="shared" si="65"/>
        <v>0</v>
      </c>
      <c r="N48" s="1">
        <f t="shared" si="65"/>
        <v>0</v>
      </c>
      <c r="O48" s="1">
        <f t="shared" si="65"/>
        <v>0</v>
      </c>
      <c r="P48" s="1">
        <f t="shared" si="65"/>
        <v>0</v>
      </c>
      <c r="Q48" s="1">
        <f t="shared" si="65"/>
        <v>0</v>
      </c>
      <c r="R48" s="1">
        <f t="shared" si="65"/>
        <v>0</v>
      </c>
      <c r="S48" s="1">
        <f t="shared" si="65"/>
        <v>0</v>
      </c>
      <c r="T48" s="1">
        <f t="shared" si="65"/>
        <v>0</v>
      </c>
      <c r="U48" s="1">
        <f t="shared" si="65"/>
        <v>0</v>
      </c>
      <c r="V48" s="1">
        <f t="shared" si="65"/>
        <v>0</v>
      </c>
      <c r="W48" s="1">
        <f t="shared" si="65"/>
        <v>0</v>
      </c>
      <c r="X48" s="1">
        <f t="shared" si="65"/>
        <v>0</v>
      </c>
      <c r="Y48" s="1">
        <f t="shared" si="65"/>
        <v>263.10629763764013</v>
      </c>
      <c r="Z48" s="1">
        <f t="shared" si="65"/>
        <v>724.59716022985367</v>
      </c>
      <c r="AA48" s="1">
        <f t="shared" si="65"/>
        <v>1120.585724911746</v>
      </c>
      <c r="AB48" s="1">
        <f t="shared" si="65"/>
        <v>1318.1897246390645</v>
      </c>
      <c r="AC48" s="1">
        <f t="shared" si="65"/>
        <v>1318.1897246390645</v>
      </c>
      <c r="AD48" s="1">
        <f t="shared" si="65"/>
        <v>1318.1897246390645</v>
      </c>
      <c r="AE48" s="1">
        <f t="shared" si="65"/>
        <v>1318.1897246390645</v>
      </c>
      <c r="AF48" s="1">
        <f t="shared" si="65"/>
        <v>1318.1897246390645</v>
      </c>
      <c r="AG48" s="1">
        <f t="shared" si="65"/>
        <v>1318.1897246390645</v>
      </c>
      <c r="AH48" s="1">
        <f t="shared" si="65"/>
        <v>3338.0038424990639</v>
      </c>
      <c r="AI48" s="1">
        <f t="shared" si="65"/>
        <v>5357.8179603590643</v>
      </c>
      <c r="AJ48" s="1">
        <f t="shared" si="65"/>
        <v>5357.8179603590643</v>
      </c>
      <c r="AK48" s="1">
        <f t="shared" si="65"/>
        <v>5357.8179603590643</v>
      </c>
      <c r="AL48" s="1">
        <f t="shared" si="65"/>
        <v>5357.8179603590643</v>
      </c>
      <c r="AM48" s="1">
        <f t="shared" si="65"/>
        <v>5357.8179603590643</v>
      </c>
      <c r="AN48" s="1">
        <f t="shared" ref="AN48:BW48" si="66">(AM31+(AN12*0.5))*$A$12/12</f>
        <v>5357.8179603590643</v>
      </c>
      <c r="AO48" s="1">
        <f t="shared" si="66"/>
        <v>5357.8179603590643</v>
      </c>
      <c r="AP48" s="1">
        <f t="shared" si="66"/>
        <v>5357.8179603590643</v>
      </c>
      <c r="AQ48" s="1">
        <f t="shared" si="66"/>
        <v>5357.8179603590643</v>
      </c>
      <c r="AR48" s="1">
        <f t="shared" si="66"/>
        <v>5357.8179603590643</v>
      </c>
      <c r="AS48" s="1">
        <f t="shared" si="66"/>
        <v>5357.8179603590643</v>
      </c>
      <c r="AT48" s="1">
        <f t="shared" si="66"/>
        <v>5357.8179603590643</v>
      </c>
      <c r="AU48" s="1">
        <f t="shared" si="66"/>
        <v>5357.8179603590643</v>
      </c>
      <c r="AV48" s="1">
        <f t="shared" si="66"/>
        <v>5357.8179603590643</v>
      </c>
      <c r="AW48" s="1">
        <f t="shared" si="66"/>
        <v>5357.8179603590643</v>
      </c>
      <c r="AX48" s="1">
        <f t="shared" si="66"/>
        <v>5357.8179603590643</v>
      </c>
      <c r="AY48" s="1">
        <f t="shared" si="66"/>
        <v>5357.8179603590643</v>
      </c>
      <c r="AZ48" s="1">
        <f t="shared" si="66"/>
        <v>5357.8179603590643</v>
      </c>
      <c r="BA48" s="1">
        <f t="shared" si="66"/>
        <v>5357.8179603590643</v>
      </c>
      <c r="BB48" s="1">
        <f t="shared" si="66"/>
        <v>5357.8179603590643</v>
      </c>
      <c r="BC48" s="1">
        <f t="shared" si="66"/>
        <v>5357.8179603590643</v>
      </c>
      <c r="BD48" s="1">
        <f t="shared" si="66"/>
        <v>5357.8179603590643</v>
      </c>
      <c r="BE48" s="1">
        <f t="shared" si="66"/>
        <v>5357.8179603590643</v>
      </c>
      <c r="BF48" s="1">
        <f t="shared" si="66"/>
        <v>5357.8179603590643</v>
      </c>
      <c r="BG48" s="1">
        <f t="shared" si="66"/>
        <v>5357.8179603590643</v>
      </c>
      <c r="BH48" s="1">
        <f t="shared" si="66"/>
        <v>5357.8179603590643</v>
      </c>
      <c r="BI48" s="1">
        <f t="shared" si="66"/>
        <v>5357.8179603590643</v>
      </c>
      <c r="BJ48" s="1">
        <f t="shared" si="66"/>
        <v>5357.8179603590643</v>
      </c>
      <c r="BK48" s="1">
        <f t="shared" si="66"/>
        <v>5357.8179603590643</v>
      </c>
      <c r="BL48" s="1">
        <f t="shared" si="66"/>
        <v>5357.8179603590643</v>
      </c>
      <c r="BM48" s="1">
        <f t="shared" si="66"/>
        <v>5357.8179603590643</v>
      </c>
      <c r="BN48" s="1">
        <f t="shared" si="66"/>
        <v>5357.8179603590643</v>
      </c>
      <c r="BO48" s="1">
        <f t="shared" si="66"/>
        <v>5357.8179603590643</v>
      </c>
      <c r="BP48" s="1">
        <f t="shared" si="66"/>
        <v>5357.8179603590643</v>
      </c>
      <c r="BQ48" s="1">
        <f t="shared" si="66"/>
        <v>5357.8179603590643</v>
      </c>
      <c r="BR48" s="1">
        <f t="shared" si="66"/>
        <v>5357.8179603590643</v>
      </c>
      <c r="BS48" s="1">
        <f t="shared" si="66"/>
        <v>5357.8179603590643</v>
      </c>
      <c r="BT48" s="1">
        <f t="shared" si="66"/>
        <v>5357.8179603590643</v>
      </c>
      <c r="BU48" s="1">
        <f t="shared" si="66"/>
        <v>5357.8179603590643</v>
      </c>
      <c r="BV48" s="1">
        <f t="shared" si="66"/>
        <v>5357.8179603590643</v>
      </c>
      <c r="BW48" s="1">
        <f t="shared" si="66"/>
        <v>5357.8179603590643</v>
      </c>
      <c r="BY48" s="2">
        <f t="shared" si="51"/>
        <v>24071.06729383082</v>
      </c>
    </row>
    <row r="49" spans="1:77" x14ac:dyDescent="0.25">
      <c r="C49">
        <v>314000</v>
      </c>
      <c r="D49" s="1">
        <f t="shared" si="60"/>
        <v>0</v>
      </c>
      <c r="E49" s="1">
        <f>(D32+(E13*0.5))*$A$13/12</f>
        <v>0</v>
      </c>
      <c r="F49" s="1">
        <f t="shared" ref="F49:AM49" si="67">(E32+(F13*0.5))*$A$13/12</f>
        <v>0</v>
      </c>
      <c r="G49" s="1">
        <f t="shared" si="67"/>
        <v>0</v>
      </c>
      <c r="H49" s="1">
        <f t="shared" si="67"/>
        <v>0</v>
      </c>
      <c r="I49" s="1">
        <f t="shared" si="67"/>
        <v>0</v>
      </c>
      <c r="J49" s="1">
        <f t="shared" si="67"/>
        <v>0</v>
      </c>
      <c r="K49" s="1">
        <f t="shared" si="67"/>
        <v>0</v>
      </c>
      <c r="L49" s="1">
        <f t="shared" si="67"/>
        <v>0</v>
      </c>
      <c r="M49" s="1">
        <f t="shared" si="67"/>
        <v>0</v>
      </c>
      <c r="N49" s="1">
        <f t="shared" si="67"/>
        <v>0</v>
      </c>
      <c r="O49" s="1">
        <f t="shared" si="67"/>
        <v>0</v>
      </c>
      <c r="P49" s="1">
        <f t="shared" si="67"/>
        <v>0</v>
      </c>
      <c r="Q49" s="1">
        <f t="shared" si="67"/>
        <v>0</v>
      </c>
      <c r="R49" s="1">
        <f t="shared" si="67"/>
        <v>0</v>
      </c>
      <c r="S49" s="1">
        <f t="shared" si="67"/>
        <v>0</v>
      </c>
      <c r="T49" s="1">
        <f t="shared" si="67"/>
        <v>0</v>
      </c>
      <c r="U49" s="1">
        <f t="shared" si="67"/>
        <v>0</v>
      </c>
      <c r="V49" s="1">
        <f t="shared" si="67"/>
        <v>0</v>
      </c>
      <c r="W49" s="1">
        <f t="shared" si="67"/>
        <v>0</v>
      </c>
      <c r="X49" s="1">
        <f t="shared" si="67"/>
        <v>0</v>
      </c>
      <c r="Y49" s="1">
        <f t="shared" si="67"/>
        <v>174.75057445664098</v>
      </c>
      <c r="Z49" s="1">
        <f t="shared" si="67"/>
        <v>481.26468707415233</v>
      </c>
      <c r="AA49" s="1">
        <f t="shared" si="67"/>
        <v>744.27332570326337</v>
      </c>
      <c r="AB49" s="1">
        <f t="shared" si="67"/>
        <v>875.51842617150396</v>
      </c>
      <c r="AC49" s="1">
        <f t="shared" si="67"/>
        <v>875.51842617150396</v>
      </c>
      <c r="AD49" s="1">
        <f t="shared" si="67"/>
        <v>875.51842617150396</v>
      </c>
      <c r="AE49" s="1">
        <f t="shared" si="67"/>
        <v>875.51842617150396</v>
      </c>
      <c r="AF49" s="1">
        <f t="shared" si="67"/>
        <v>875.51842617150396</v>
      </c>
      <c r="AG49" s="1">
        <f t="shared" si="67"/>
        <v>875.51842617150396</v>
      </c>
      <c r="AH49" s="1">
        <f t="shared" si="67"/>
        <v>2217.0434316952537</v>
      </c>
      <c r="AI49" s="1">
        <f t="shared" si="67"/>
        <v>3558.568437219004</v>
      </c>
      <c r="AJ49" s="1">
        <f t="shared" si="67"/>
        <v>3558.568437219004</v>
      </c>
      <c r="AK49" s="1">
        <f t="shared" si="67"/>
        <v>3558.568437219004</v>
      </c>
      <c r="AL49" s="1">
        <f t="shared" si="67"/>
        <v>3558.568437219004</v>
      </c>
      <c r="AM49" s="1">
        <f t="shared" si="67"/>
        <v>3558.568437219004</v>
      </c>
      <c r="AN49" s="1">
        <f t="shared" ref="AN49:BW49" si="68">(AM32+(AN13*0.5))*$A$13/12</f>
        <v>3558.568437219004</v>
      </c>
      <c r="AO49" s="1">
        <f t="shared" si="68"/>
        <v>3558.568437219004</v>
      </c>
      <c r="AP49" s="1">
        <f t="shared" si="68"/>
        <v>3558.568437219004</v>
      </c>
      <c r="AQ49" s="1">
        <f t="shared" si="68"/>
        <v>3558.568437219004</v>
      </c>
      <c r="AR49" s="1">
        <f t="shared" si="68"/>
        <v>3558.568437219004</v>
      </c>
      <c r="AS49" s="1">
        <f t="shared" si="68"/>
        <v>3558.568437219004</v>
      </c>
      <c r="AT49" s="1">
        <f t="shared" si="68"/>
        <v>3558.568437219004</v>
      </c>
      <c r="AU49" s="1">
        <f t="shared" si="68"/>
        <v>3558.568437219004</v>
      </c>
      <c r="AV49" s="1">
        <f t="shared" si="68"/>
        <v>3558.568437219004</v>
      </c>
      <c r="AW49" s="1">
        <f t="shared" si="68"/>
        <v>3558.568437219004</v>
      </c>
      <c r="AX49" s="1">
        <f t="shared" si="68"/>
        <v>3558.568437219004</v>
      </c>
      <c r="AY49" s="1">
        <f t="shared" si="68"/>
        <v>3558.568437219004</v>
      </c>
      <c r="AZ49" s="1">
        <f t="shared" si="68"/>
        <v>3558.568437219004</v>
      </c>
      <c r="BA49" s="1">
        <f t="shared" si="68"/>
        <v>3558.568437219004</v>
      </c>
      <c r="BB49" s="1">
        <f t="shared" si="68"/>
        <v>3558.568437219004</v>
      </c>
      <c r="BC49" s="1">
        <f t="shared" si="68"/>
        <v>3558.568437219004</v>
      </c>
      <c r="BD49" s="1">
        <f t="shared" si="68"/>
        <v>3558.568437219004</v>
      </c>
      <c r="BE49" s="1">
        <f t="shared" si="68"/>
        <v>3558.568437219004</v>
      </c>
      <c r="BF49" s="1">
        <f t="shared" si="68"/>
        <v>3558.568437219004</v>
      </c>
      <c r="BG49" s="1">
        <f t="shared" si="68"/>
        <v>3558.568437219004</v>
      </c>
      <c r="BH49" s="1">
        <f t="shared" si="68"/>
        <v>3558.568437219004</v>
      </c>
      <c r="BI49" s="1">
        <f t="shared" si="68"/>
        <v>3558.568437219004</v>
      </c>
      <c r="BJ49" s="1">
        <f t="shared" si="68"/>
        <v>3558.568437219004</v>
      </c>
      <c r="BK49" s="1">
        <f t="shared" si="68"/>
        <v>3558.568437219004</v>
      </c>
      <c r="BL49" s="1">
        <f t="shared" si="68"/>
        <v>3558.568437219004</v>
      </c>
      <c r="BM49" s="1">
        <f t="shared" si="68"/>
        <v>3558.568437219004</v>
      </c>
      <c r="BN49" s="1">
        <f t="shared" si="68"/>
        <v>3558.568437219004</v>
      </c>
      <c r="BO49" s="1">
        <f t="shared" si="68"/>
        <v>3558.568437219004</v>
      </c>
      <c r="BP49" s="1">
        <f t="shared" si="68"/>
        <v>3558.568437219004</v>
      </c>
      <c r="BQ49" s="1">
        <f t="shared" si="68"/>
        <v>3558.568437219004</v>
      </c>
      <c r="BR49" s="1">
        <f t="shared" si="68"/>
        <v>3558.568437219004</v>
      </c>
      <c r="BS49" s="1">
        <f t="shared" si="68"/>
        <v>3558.568437219004</v>
      </c>
      <c r="BT49" s="1">
        <f t="shared" si="68"/>
        <v>3558.568437219004</v>
      </c>
      <c r="BU49" s="1">
        <f t="shared" si="68"/>
        <v>3558.568437219004</v>
      </c>
      <c r="BV49" s="1">
        <f t="shared" si="68"/>
        <v>3558.568437219004</v>
      </c>
      <c r="BW49" s="1">
        <f t="shared" si="68"/>
        <v>3558.568437219004</v>
      </c>
      <c r="BY49" s="2">
        <f t="shared" si="51"/>
        <v>15987.579450396343</v>
      </c>
    </row>
    <row r="50" spans="1:77" x14ac:dyDescent="0.25">
      <c r="C50">
        <v>315000</v>
      </c>
      <c r="D50" s="1">
        <f t="shared" si="60"/>
        <v>0</v>
      </c>
      <c r="E50" s="1">
        <f>(D33+(E14*0.5))*$A$14/12</f>
        <v>0</v>
      </c>
      <c r="F50" s="1">
        <f t="shared" ref="F50:AM50" si="69">(E33+(F14*0.5))*$A$14/12</f>
        <v>0</v>
      </c>
      <c r="G50" s="1">
        <f t="shared" si="69"/>
        <v>0</v>
      </c>
      <c r="H50" s="1">
        <f t="shared" si="69"/>
        <v>0</v>
      </c>
      <c r="I50" s="1">
        <f t="shared" si="69"/>
        <v>0</v>
      </c>
      <c r="J50" s="1">
        <f t="shared" si="69"/>
        <v>0</v>
      </c>
      <c r="K50" s="1">
        <f t="shared" si="69"/>
        <v>0</v>
      </c>
      <c r="L50" s="1">
        <f t="shared" si="69"/>
        <v>0</v>
      </c>
      <c r="M50" s="1">
        <f t="shared" si="69"/>
        <v>0</v>
      </c>
      <c r="N50" s="1">
        <f t="shared" si="69"/>
        <v>0</v>
      </c>
      <c r="O50" s="1">
        <f t="shared" si="69"/>
        <v>0</v>
      </c>
      <c r="P50" s="1">
        <f t="shared" si="69"/>
        <v>0</v>
      </c>
      <c r="Q50" s="1">
        <f t="shared" si="69"/>
        <v>0</v>
      </c>
      <c r="R50" s="1">
        <f t="shared" si="69"/>
        <v>0</v>
      </c>
      <c r="S50" s="1">
        <f t="shared" si="69"/>
        <v>0</v>
      </c>
      <c r="T50" s="1">
        <f t="shared" si="69"/>
        <v>0</v>
      </c>
      <c r="U50" s="1">
        <f t="shared" si="69"/>
        <v>0</v>
      </c>
      <c r="V50" s="1">
        <f t="shared" si="69"/>
        <v>0</v>
      </c>
      <c r="W50" s="1">
        <f t="shared" si="69"/>
        <v>0</v>
      </c>
      <c r="X50" s="1">
        <f t="shared" si="69"/>
        <v>0</v>
      </c>
      <c r="Y50" s="1">
        <f t="shared" si="69"/>
        <v>100.64514809279267</v>
      </c>
      <c r="Z50" s="1">
        <f t="shared" si="69"/>
        <v>277.17766223668542</v>
      </c>
      <c r="AA50" s="1">
        <f t="shared" si="69"/>
        <v>428.65380740425695</v>
      </c>
      <c r="AB50" s="1">
        <f t="shared" si="69"/>
        <v>504.24258652072831</v>
      </c>
      <c r="AC50" s="1">
        <f t="shared" si="69"/>
        <v>504.24258652072831</v>
      </c>
      <c r="AD50" s="1">
        <f t="shared" si="69"/>
        <v>504.24258652072831</v>
      </c>
      <c r="AE50" s="1">
        <f t="shared" si="69"/>
        <v>504.24258652072831</v>
      </c>
      <c r="AF50" s="1">
        <f t="shared" si="69"/>
        <v>504.24258652072831</v>
      </c>
      <c r="AG50" s="1">
        <f t="shared" si="69"/>
        <v>504.24258652072831</v>
      </c>
      <c r="AH50" s="1">
        <f t="shared" si="69"/>
        <v>1276.8751416407283</v>
      </c>
      <c r="AI50" s="1">
        <f t="shared" si="69"/>
        <v>2049.5076967607279</v>
      </c>
      <c r="AJ50" s="1">
        <f t="shared" si="69"/>
        <v>2049.5076967607279</v>
      </c>
      <c r="AK50" s="1">
        <f t="shared" si="69"/>
        <v>2049.5076967607279</v>
      </c>
      <c r="AL50" s="1">
        <f t="shared" si="69"/>
        <v>2049.5076967607279</v>
      </c>
      <c r="AM50" s="1">
        <f t="shared" si="69"/>
        <v>2049.5076967607279</v>
      </c>
      <c r="AN50" s="1">
        <f t="shared" ref="AN50:BW50" si="70">(AM33+(AN14*0.5))*$A$14/12</f>
        <v>2049.5076967607279</v>
      </c>
      <c r="AO50" s="1">
        <f t="shared" si="70"/>
        <v>2049.5076967607279</v>
      </c>
      <c r="AP50" s="1">
        <f t="shared" si="70"/>
        <v>2049.5076967607279</v>
      </c>
      <c r="AQ50" s="1">
        <f t="shared" si="70"/>
        <v>2049.5076967607279</v>
      </c>
      <c r="AR50" s="1">
        <f t="shared" si="70"/>
        <v>2049.5076967607279</v>
      </c>
      <c r="AS50" s="1">
        <f t="shared" si="70"/>
        <v>2049.5076967607279</v>
      </c>
      <c r="AT50" s="1">
        <f t="shared" si="70"/>
        <v>2049.5076967607279</v>
      </c>
      <c r="AU50" s="1">
        <f t="shared" si="70"/>
        <v>2049.5076967607279</v>
      </c>
      <c r="AV50" s="1">
        <f t="shared" si="70"/>
        <v>2049.5076967607279</v>
      </c>
      <c r="AW50" s="1">
        <f t="shared" si="70"/>
        <v>2049.5076967607279</v>
      </c>
      <c r="AX50" s="1">
        <f t="shared" si="70"/>
        <v>2049.5076967607279</v>
      </c>
      <c r="AY50" s="1">
        <f t="shared" si="70"/>
        <v>2049.5076967607279</v>
      </c>
      <c r="AZ50" s="1">
        <f t="shared" si="70"/>
        <v>2049.5076967607279</v>
      </c>
      <c r="BA50" s="1">
        <f t="shared" si="70"/>
        <v>2049.5076967607279</v>
      </c>
      <c r="BB50" s="1">
        <f t="shared" si="70"/>
        <v>2049.5076967607279</v>
      </c>
      <c r="BC50" s="1">
        <f t="shared" si="70"/>
        <v>2049.5076967607279</v>
      </c>
      <c r="BD50" s="1">
        <f t="shared" si="70"/>
        <v>2049.5076967607279</v>
      </c>
      <c r="BE50" s="1">
        <f t="shared" si="70"/>
        <v>2049.5076967607279</v>
      </c>
      <c r="BF50" s="1">
        <f t="shared" si="70"/>
        <v>2049.5076967607279</v>
      </c>
      <c r="BG50" s="1">
        <f t="shared" si="70"/>
        <v>2049.5076967607279</v>
      </c>
      <c r="BH50" s="1">
        <f t="shared" si="70"/>
        <v>2049.5076967607279</v>
      </c>
      <c r="BI50" s="1">
        <f t="shared" si="70"/>
        <v>2049.5076967607279</v>
      </c>
      <c r="BJ50" s="1">
        <f t="shared" si="70"/>
        <v>2049.5076967607279</v>
      </c>
      <c r="BK50" s="1">
        <f t="shared" si="70"/>
        <v>2049.5076967607279</v>
      </c>
      <c r="BL50" s="1">
        <f t="shared" si="70"/>
        <v>2049.5076967607279</v>
      </c>
      <c r="BM50" s="1">
        <f t="shared" si="70"/>
        <v>2049.5076967607279</v>
      </c>
      <c r="BN50" s="1">
        <f t="shared" si="70"/>
        <v>2049.5076967607279</v>
      </c>
      <c r="BO50" s="1">
        <f t="shared" si="70"/>
        <v>2049.5076967607279</v>
      </c>
      <c r="BP50" s="1">
        <f t="shared" si="70"/>
        <v>2049.5076967607279</v>
      </c>
      <c r="BQ50" s="1">
        <f t="shared" si="70"/>
        <v>2049.5076967607279</v>
      </c>
      <c r="BR50" s="1">
        <f t="shared" si="70"/>
        <v>2049.5076967607279</v>
      </c>
      <c r="BS50" s="1">
        <f t="shared" si="70"/>
        <v>2049.5076967607279</v>
      </c>
      <c r="BT50" s="1">
        <f t="shared" si="70"/>
        <v>2049.5076967607279</v>
      </c>
      <c r="BU50" s="1">
        <f t="shared" si="70"/>
        <v>2049.5076967607279</v>
      </c>
      <c r="BV50" s="1">
        <f t="shared" si="70"/>
        <v>2049.5076967607279</v>
      </c>
      <c r="BW50" s="1">
        <f t="shared" si="70"/>
        <v>2049.5076967607279</v>
      </c>
      <c r="BY50" s="2">
        <f t="shared" si="51"/>
        <v>9207.8226720202892</v>
      </c>
    </row>
    <row r="51" spans="1:77" x14ac:dyDescent="0.25">
      <c r="C51">
        <v>316000</v>
      </c>
      <c r="D51" s="1">
        <f t="shared" si="60"/>
        <v>0</v>
      </c>
      <c r="E51" s="1">
        <f>(D34+(E15*0.5))*$A$15/12</f>
        <v>0</v>
      </c>
      <c r="F51" s="1">
        <f t="shared" ref="F51:AM51" si="71">(E34+(F15*0.5))*$A$15/12</f>
        <v>0</v>
      </c>
      <c r="G51" s="1">
        <f t="shared" si="71"/>
        <v>0</v>
      </c>
      <c r="H51" s="1">
        <f t="shared" si="71"/>
        <v>0</v>
      </c>
      <c r="I51" s="1">
        <f t="shared" si="71"/>
        <v>0</v>
      </c>
      <c r="J51" s="1">
        <f t="shared" si="71"/>
        <v>0</v>
      </c>
      <c r="K51" s="1">
        <f t="shared" si="71"/>
        <v>0</v>
      </c>
      <c r="L51" s="1">
        <f t="shared" si="71"/>
        <v>0</v>
      </c>
      <c r="M51" s="1">
        <f t="shared" si="71"/>
        <v>0</v>
      </c>
      <c r="N51" s="1">
        <f t="shared" si="71"/>
        <v>0</v>
      </c>
      <c r="O51" s="1">
        <f t="shared" si="71"/>
        <v>0</v>
      </c>
      <c r="P51" s="1">
        <f t="shared" si="71"/>
        <v>0</v>
      </c>
      <c r="Q51" s="1">
        <f t="shared" si="71"/>
        <v>0</v>
      </c>
      <c r="R51" s="1">
        <f t="shared" si="71"/>
        <v>0</v>
      </c>
      <c r="S51" s="1">
        <f t="shared" si="71"/>
        <v>0</v>
      </c>
      <c r="T51" s="1">
        <f t="shared" si="71"/>
        <v>0</v>
      </c>
      <c r="U51" s="1">
        <f t="shared" si="71"/>
        <v>0</v>
      </c>
      <c r="V51" s="1">
        <f t="shared" si="71"/>
        <v>0</v>
      </c>
      <c r="W51" s="1">
        <f t="shared" si="71"/>
        <v>0</v>
      </c>
      <c r="X51" s="1">
        <f t="shared" si="71"/>
        <v>0</v>
      </c>
      <c r="Y51" s="1">
        <f t="shared" si="71"/>
        <v>95.655602749457856</v>
      </c>
      <c r="Z51" s="1">
        <f t="shared" si="71"/>
        <v>263.43640853397943</v>
      </c>
      <c r="AA51" s="1">
        <f t="shared" si="71"/>
        <v>407.40303030107526</v>
      </c>
      <c r="AB51" s="1">
        <f t="shared" si="71"/>
        <v>479.2444490331074</v>
      </c>
      <c r="AC51" s="1">
        <f t="shared" si="71"/>
        <v>479.2444490331074</v>
      </c>
      <c r="AD51" s="1">
        <f t="shared" si="71"/>
        <v>479.2444490331074</v>
      </c>
      <c r="AE51" s="1">
        <f t="shared" si="71"/>
        <v>479.2444490331074</v>
      </c>
      <c r="AF51" s="1">
        <f t="shared" si="71"/>
        <v>479.2444490331074</v>
      </c>
      <c r="AG51" s="1">
        <f t="shared" si="71"/>
        <v>479.2444490331074</v>
      </c>
      <c r="AH51" s="1">
        <f t="shared" si="71"/>
        <v>1213.5732682993573</v>
      </c>
      <c r="AI51" s="1">
        <f t="shared" si="71"/>
        <v>1947.9020875656072</v>
      </c>
      <c r="AJ51" s="1">
        <f t="shared" si="71"/>
        <v>1947.9020875656072</v>
      </c>
      <c r="AK51" s="1">
        <f t="shared" si="71"/>
        <v>1947.9020875656072</v>
      </c>
      <c r="AL51" s="1">
        <f t="shared" si="71"/>
        <v>1947.9020875656072</v>
      </c>
      <c r="AM51" s="1">
        <f t="shared" si="71"/>
        <v>1947.9020875656072</v>
      </c>
      <c r="AN51" s="1">
        <f t="shared" ref="AN51:BW51" si="72">(AM34+(AN15*0.5))*$A$15/12</f>
        <v>1947.9020875656072</v>
      </c>
      <c r="AO51" s="1">
        <f t="shared" si="72"/>
        <v>1947.9020875656072</v>
      </c>
      <c r="AP51" s="1">
        <f t="shared" si="72"/>
        <v>1947.9020875656072</v>
      </c>
      <c r="AQ51" s="1">
        <f t="shared" si="72"/>
        <v>1947.9020875656072</v>
      </c>
      <c r="AR51" s="1">
        <f t="shared" si="72"/>
        <v>1947.9020875656072</v>
      </c>
      <c r="AS51" s="1">
        <f t="shared" si="72"/>
        <v>1947.9020875656072</v>
      </c>
      <c r="AT51" s="1">
        <f t="shared" si="72"/>
        <v>1947.9020875656072</v>
      </c>
      <c r="AU51" s="1">
        <f t="shared" si="72"/>
        <v>1947.9020875656072</v>
      </c>
      <c r="AV51" s="1">
        <f t="shared" si="72"/>
        <v>1947.9020875656072</v>
      </c>
      <c r="AW51" s="1">
        <f t="shared" si="72"/>
        <v>1947.9020875656072</v>
      </c>
      <c r="AX51" s="1">
        <f t="shared" si="72"/>
        <v>1947.9020875656072</v>
      </c>
      <c r="AY51" s="1">
        <f t="shared" si="72"/>
        <v>1947.9020875656072</v>
      </c>
      <c r="AZ51" s="1">
        <f t="shared" si="72"/>
        <v>1947.9020875656072</v>
      </c>
      <c r="BA51" s="1">
        <f t="shared" si="72"/>
        <v>1947.9020875656072</v>
      </c>
      <c r="BB51" s="1">
        <f t="shared" si="72"/>
        <v>1947.9020875656072</v>
      </c>
      <c r="BC51" s="1">
        <f t="shared" si="72"/>
        <v>1947.9020875656072</v>
      </c>
      <c r="BD51" s="1">
        <f t="shared" si="72"/>
        <v>1947.9020875656072</v>
      </c>
      <c r="BE51" s="1">
        <f t="shared" si="72"/>
        <v>1947.9020875656072</v>
      </c>
      <c r="BF51" s="1">
        <f t="shared" si="72"/>
        <v>1947.9020875656072</v>
      </c>
      <c r="BG51" s="1">
        <f t="shared" si="72"/>
        <v>1947.9020875656072</v>
      </c>
      <c r="BH51" s="1">
        <f t="shared" si="72"/>
        <v>1947.9020875656072</v>
      </c>
      <c r="BI51" s="1">
        <f t="shared" si="72"/>
        <v>1947.9020875656072</v>
      </c>
      <c r="BJ51" s="1">
        <f t="shared" si="72"/>
        <v>1947.9020875656072</v>
      </c>
      <c r="BK51" s="1">
        <f t="shared" si="72"/>
        <v>1947.9020875656072</v>
      </c>
      <c r="BL51" s="1">
        <f t="shared" si="72"/>
        <v>1947.9020875656072</v>
      </c>
      <c r="BM51" s="1">
        <f t="shared" si="72"/>
        <v>1947.9020875656072</v>
      </c>
      <c r="BN51" s="1">
        <f t="shared" si="72"/>
        <v>1947.9020875656072</v>
      </c>
      <c r="BO51" s="1">
        <f t="shared" si="72"/>
        <v>1947.9020875656072</v>
      </c>
      <c r="BP51" s="1">
        <f t="shared" si="72"/>
        <v>1947.9020875656072</v>
      </c>
      <c r="BQ51" s="1">
        <f t="shared" si="72"/>
        <v>1947.9020875656072</v>
      </c>
      <c r="BR51" s="1">
        <f t="shared" si="72"/>
        <v>1947.9020875656072</v>
      </c>
      <c r="BS51" s="1">
        <f t="shared" si="72"/>
        <v>1947.9020875656072</v>
      </c>
      <c r="BT51" s="1">
        <f t="shared" si="72"/>
        <v>1947.9020875656072</v>
      </c>
      <c r="BU51" s="1">
        <f t="shared" si="72"/>
        <v>1947.9020875656072</v>
      </c>
      <c r="BV51" s="1">
        <f t="shared" si="72"/>
        <v>1947.9020875656072</v>
      </c>
      <c r="BW51" s="1">
        <f t="shared" si="72"/>
        <v>1947.9020875656072</v>
      </c>
      <c r="BY51" s="2">
        <f t="shared" si="51"/>
        <v>8751.3391792137281</v>
      </c>
    </row>
    <row r="53" spans="1:77" x14ac:dyDescent="0.25">
      <c r="C53" t="s">
        <v>0</v>
      </c>
      <c r="D53" s="2">
        <f>SUM(D39:D52)</f>
        <v>0</v>
      </c>
      <c r="E53" s="2">
        <f t="shared" ref="E53:AM53" si="73">SUM(E39:E52)</f>
        <v>0</v>
      </c>
      <c r="F53" s="2">
        <f t="shared" si="73"/>
        <v>0</v>
      </c>
      <c r="G53" s="2">
        <f t="shared" si="73"/>
        <v>0</v>
      </c>
      <c r="H53" s="2">
        <f t="shared" si="73"/>
        <v>0</v>
      </c>
      <c r="I53" s="2">
        <f t="shared" si="73"/>
        <v>0</v>
      </c>
      <c r="J53" s="2">
        <f t="shared" si="73"/>
        <v>0</v>
      </c>
      <c r="K53" s="2">
        <f t="shared" si="73"/>
        <v>0</v>
      </c>
      <c r="L53" s="2">
        <f t="shared" si="73"/>
        <v>0</v>
      </c>
      <c r="M53" s="2">
        <f t="shared" si="73"/>
        <v>0</v>
      </c>
      <c r="N53" s="2">
        <f t="shared" si="73"/>
        <v>0</v>
      </c>
      <c r="O53" s="2">
        <f t="shared" si="73"/>
        <v>0</v>
      </c>
      <c r="P53" s="2">
        <f t="shared" si="73"/>
        <v>0</v>
      </c>
      <c r="Q53" s="2">
        <f t="shared" si="73"/>
        <v>0</v>
      </c>
      <c r="R53" s="2">
        <f t="shared" si="73"/>
        <v>0</v>
      </c>
      <c r="S53" s="2">
        <f t="shared" si="73"/>
        <v>0</v>
      </c>
      <c r="T53" s="2">
        <f t="shared" si="73"/>
        <v>0</v>
      </c>
      <c r="U53" s="2">
        <f t="shared" si="73"/>
        <v>0</v>
      </c>
      <c r="V53" s="2">
        <f t="shared" si="73"/>
        <v>0</v>
      </c>
      <c r="W53" s="2">
        <f t="shared" si="73"/>
        <v>0</v>
      </c>
      <c r="X53" s="2">
        <f t="shared" si="73"/>
        <v>0</v>
      </c>
      <c r="Y53" s="2">
        <f t="shared" si="73"/>
        <v>1261.7219775552662</v>
      </c>
      <c r="Z53" s="2">
        <f t="shared" si="73"/>
        <v>3474.7939146453537</v>
      </c>
      <c r="AA53" s="2">
        <f t="shared" si="73"/>
        <v>5373.7506458438374</v>
      </c>
      <c r="AB53" s="2">
        <f t="shared" si="73"/>
        <v>6321.3574175074991</v>
      </c>
      <c r="AC53" s="2">
        <f t="shared" si="73"/>
        <v>6321.3574175074991</v>
      </c>
      <c r="AD53" s="2">
        <f t="shared" si="73"/>
        <v>6321.3574175074991</v>
      </c>
      <c r="AE53" s="2">
        <f t="shared" si="73"/>
        <v>6321.3574175074991</v>
      </c>
      <c r="AF53" s="2">
        <f t="shared" si="73"/>
        <v>6321.3574175074991</v>
      </c>
      <c r="AG53" s="2">
        <f t="shared" si="73"/>
        <v>6321.3574175074991</v>
      </c>
      <c r="AH53" s="2">
        <f t="shared" si="73"/>
        <v>16007.343218539816</v>
      </c>
      <c r="AI53" s="2">
        <f t="shared" si="73"/>
        <v>25693.329019572131</v>
      </c>
      <c r="AJ53" s="2">
        <f t="shared" si="73"/>
        <v>25693.329019572131</v>
      </c>
      <c r="AK53" s="2">
        <f t="shared" si="73"/>
        <v>25693.329019572131</v>
      </c>
      <c r="AL53" s="2">
        <f t="shared" si="73"/>
        <v>25693.329019572131</v>
      </c>
      <c r="AM53" s="2">
        <f t="shared" si="73"/>
        <v>25693.329019572131</v>
      </c>
      <c r="AN53" s="2">
        <f t="shared" ref="AN53" si="74">SUM(AN39:AN52)</f>
        <v>25693.329019572131</v>
      </c>
      <c r="AO53" s="2">
        <f t="shared" ref="AO53" si="75">SUM(AO39:AO52)</f>
        <v>25693.329019572131</v>
      </c>
      <c r="AP53" s="2">
        <f t="shared" ref="AP53" si="76">SUM(AP39:AP52)</f>
        <v>25693.329019572131</v>
      </c>
      <c r="AQ53" s="2">
        <f t="shared" ref="AQ53" si="77">SUM(AQ39:AQ52)</f>
        <v>25693.329019572131</v>
      </c>
      <c r="AR53" s="2">
        <f t="shared" ref="AR53" si="78">SUM(AR39:AR52)</f>
        <v>25693.329019572131</v>
      </c>
      <c r="AS53" s="2">
        <f t="shared" ref="AS53" si="79">SUM(AS39:AS52)</f>
        <v>25693.329019572131</v>
      </c>
      <c r="AT53" s="2">
        <f t="shared" ref="AT53" si="80">SUM(AT39:AT52)</f>
        <v>25693.329019572131</v>
      </c>
      <c r="AU53" s="2">
        <f t="shared" ref="AU53" si="81">SUM(AU39:AU52)</f>
        <v>25693.329019572131</v>
      </c>
      <c r="AV53" s="2">
        <f t="shared" ref="AV53" si="82">SUM(AV39:AV52)</f>
        <v>25693.329019572131</v>
      </c>
      <c r="AW53" s="2">
        <f t="shared" ref="AW53" si="83">SUM(AW39:AW52)</f>
        <v>25693.329019572131</v>
      </c>
      <c r="AX53" s="2">
        <f t="shared" ref="AX53" si="84">SUM(AX39:AX52)</f>
        <v>25693.329019572131</v>
      </c>
      <c r="AY53" s="2">
        <f t="shared" ref="AY53" si="85">SUM(AY39:AY52)</f>
        <v>25693.329019572131</v>
      </c>
      <c r="AZ53" s="2">
        <f t="shared" ref="AZ53" si="86">SUM(AZ39:AZ52)</f>
        <v>25693.329019572131</v>
      </c>
      <c r="BA53" s="2">
        <f t="shared" ref="BA53" si="87">SUM(BA39:BA52)</f>
        <v>25693.329019572131</v>
      </c>
      <c r="BB53" s="2">
        <f t="shared" ref="BB53" si="88">SUM(BB39:BB52)</f>
        <v>25693.329019572131</v>
      </c>
      <c r="BC53" s="2">
        <f t="shared" ref="BC53" si="89">SUM(BC39:BC52)</f>
        <v>25693.329019572131</v>
      </c>
      <c r="BD53" s="2">
        <f t="shared" ref="BD53" si="90">SUM(BD39:BD52)</f>
        <v>25693.329019572131</v>
      </c>
      <c r="BE53" s="2">
        <f t="shared" ref="BE53" si="91">SUM(BE39:BE52)</f>
        <v>25693.329019572131</v>
      </c>
      <c r="BF53" s="2">
        <f t="shared" ref="BF53" si="92">SUM(BF39:BF52)</f>
        <v>25693.329019572131</v>
      </c>
      <c r="BG53" s="2">
        <f t="shared" ref="BG53" si="93">SUM(BG39:BG52)</f>
        <v>25693.329019572131</v>
      </c>
      <c r="BH53" s="2">
        <f t="shared" ref="BH53" si="94">SUM(BH39:BH52)</f>
        <v>25693.329019572131</v>
      </c>
      <c r="BI53" s="2">
        <f t="shared" ref="BI53" si="95">SUM(BI39:BI52)</f>
        <v>25693.329019572131</v>
      </c>
      <c r="BJ53" s="2">
        <f t="shared" ref="BJ53" si="96">SUM(BJ39:BJ52)</f>
        <v>25693.329019572131</v>
      </c>
      <c r="BK53" s="2">
        <f t="shared" ref="BK53" si="97">SUM(BK39:BK52)</f>
        <v>25693.329019572131</v>
      </c>
      <c r="BL53" s="2">
        <f t="shared" ref="BL53" si="98">SUM(BL39:BL52)</f>
        <v>25693.329019572131</v>
      </c>
      <c r="BM53" s="2">
        <f t="shared" ref="BM53" si="99">SUM(BM39:BM52)</f>
        <v>25693.329019572131</v>
      </c>
      <c r="BN53" s="2">
        <f t="shared" ref="BN53" si="100">SUM(BN39:BN52)</f>
        <v>25693.329019572131</v>
      </c>
      <c r="BO53" s="2">
        <f t="shared" ref="BO53" si="101">SUM(BO39:BO52)</f>
        <v>25693.329019572131</v>
      </c>
      <c r="BP53" s="2">
        <f t="shared" ref="BP53" si="102">SUM(BP39:BP52)</f>
        <v>25693.329019572131</v>
      </c>
      <c r="BQ53" s="2">
        <f t="shared" ref="BQ53" si="103">SUM(BQ39:BQ52)</f>
        <v>25693.329019572131</v>
      </c>
      <c r="BR53" s="2">
        <f t="shared" ref="BR53" si="104">SUM(BR39:BR52)</f>
        <v>25693.329019572131</v>
      </c>
      <c r="BS53" s="2">
        <f t="shared" ref="BS53" si="105">SUM(BS39:BS52)</f>
        <v>25693.329019572131</v>
      </c>
      <c r="BT53" s="2">
        <f t="shared" ref="BT53" si="106">SUM(BT39:BT52)</f>
        <v>25693.329019572131</v>
      </c>
      <c r="BU53" s="2">
        <f t="shared" ref="BU53" si="107">SUM(BU39:BU52)</f>
        <v>25693.329019572131</v>
      </c>
      <c r="BV53" s="2">
        <f t="shared" ref="BV53" si="108">SUM(BV39:BV52)</f>
        <v>25693.329019572131</v>
      </c>
      <c r="BW53" s="2">
        <f t="shared" ref="BW53" si="109">SUM(BW39:BW52)</f>
        <v>25693.329019572131</v>
      </c>
      <c r="BX53" s="2"/>
      <c r="BY53" s="2">
        <f t="shared" ref="BY53" si="110">SUM(BY39:BY52)</f>
        <v>115432.41230077355</v>
      </c>
    </row>
    <row r="54" spans="1:77" ht="15.75" thickBot="1" x14ac:dyDescent="0.3"/>
    <row r="55" spans="1:77" ht="15.75" thickBot="1" x14ac:dyDescent="0.3">
      <c r="A55" s="10" t="s">
        <v>46</v>
      </c>
    </row>
    <row r="56" spans="1:77" x14ac:dyDescent="0.25">
      <c r="B56" t="s">
        <v>29</v>
      </c>
      <c r="C56">
        <v>311000</v>
      </c>
      <c r="D56" s="2">
        <f>-D39</f>
        <v>0</v>
      </c>
      <c r="E56" s="2">
        <f>D56-E39</f>
        <v>0</v>
      </c>
      <c r="F56" s="2">
        <f t="shared" ref="F56:AM63" si="111">E56-F39</f>
        <v>0</v>
      </c>
      <c r="G56" s="2">
        <f t="shared" si="111"/>
        <v>0</v>
      </c>
      <c r="H56" s="2">
        <f t="shared" si="111"/>
        <v>0</v>
      </c>
      <c r="I56" s="2">
        <f t="shared" si="111"/>
        <v>0</v>
      </c>
      <c r="J56" s="2">
        <f t="shared" si="111"/>
        <v>0</v>
      </c>
      <c r="K56" s="2">
        <f t="shared" si="111"/>
        <v>0</v>
      </c>
      <c r="L56" s="2">
        <f t="shared" si="111"/>
        <v>0</v>
      </c>
      <c r="M56" s="2">
        <f t="shared" si="111"/>
        <v>0</v>
      </c>
      <c r="N56" s="2">
        <f t="shared" si="111"/>
        <v>0</v>
      </c>
      <c r="O56" s="2">
        <f t="shared" si="111"/>
        <v>0</v>
      </c>
      <c r="P56" s="2">
        <f t="shared" si="111"/>
        <v>0</v>
      </c>
      <c r="Q56" s="2">
        <f t="shared" si="111"/>
        <v>0</v>
      </c>
      <c r="R56" s="2">
        <f t="shared" si="111"/>
        <v>0</v>
      </c>
      <c r="S56" s="2">
        <f t="shared" si="111"/>
        <v>0</v>
      </c>
      <c r="T56" s="2">
        <f t="shared" si="111"/>
        <v>0</v>
      </c>
      <c r="U56" s="2">
        <f t="shared" si="111"/>
        <v>0</v>
      </c>
      <c r="V56" s="2">
        <f t="shared" si="111"/>
        <v>0</v>
      </c>
      <c r="W56" s="2">
        <f t="shared" si="111"/>
        <v>0</v>
      </c>
      <c r="X56" s="2">
        <f t="shared" si="111"/>
        <v>0</v>
      </c>
      <c r="Y56" s="2">
        <f t="shared" si="111"/>
        <v>-44.696264642486504</v>
      </c>
      <c r="Z56" s="2">
        <f t="shared" si="111"/>
        <v>-167.79018798685294</v>
      </c>
      <c r="AA56" s="2">
        <f t="shared" si="111"/>
        <v>-358.15429772104216</v>
      </c>
      <c r="AB56" s="2">
        <f t="shared" si="111"/>
        <v>-582.08719978566069</v>
      </c>
      <c r="AC56" s="2">
        <f t="shared" si="111"/>
        <v>-806.02010185027927</v>
      </c>
      <c r="AD56" s="2">
        <f t="shared" si="111"/>
        <v>-1029.9530039148979</v>
      </c>
      <c r="AE56" s="2">
        <f t="shared" si="111"/>
        <v>-1253.8859059795163</v>
      </c>
      <c r="AF56" s="2">
        <f t="shared" si="111"/>
        <v>-1477.8188080441348</v>
      </c>
      <c r="AG56" s="2">
        <f t="shared" si="111"/>
        <v>-1701.7517101087533</v>
      </c>
      <c r="AH56" s="2">
        <f t="shared" si="111"/>
        <v>-2268.8088442844382</v>
      </c>
      <c r="AI56" s="2">
        <f t="shared" si="111"/>
        <v>-3178.9902105711899</v>
      </c>
      <c r="AJ56" s="2">
        <f t="shared" si="111"/>
        <v>-4089.1715768579415</v>
      </c>
      <c r="AK56" s="2">
        <f t="shared" si="111"/>
        <v>-4999.3529431446932</v>
      </c>
      <c r="AL56" s="2">
        <f t="shared" si="111"/>
        <v>-5909.5343094314449</v>
      </c>
      <c r="AM56" s="2">
        <f t="shared" si="111"/>
        <v>-6819.7156757181965</v>
      </c>
      <c r="AN56" s="2">
        <f t="shared" ref="AN56:BW61" si="112">AM56-AN39</f>
        <v>-7729.8970420049482</v>
      </c>
      <c r="AO56" s="2">
        <f t="shared" si="112"/>
        <v>-8640.0784082916998</v>
      </c>
      <c r="AP56" s="2">
        <f t="shared" si="112"/>
        <v>-9550.2597745784515</v>
      </c>
      <c r="AQ56" s="2">
        <f t="shared" si="112"/>
        <v>-10460.441140865203</v>
      </c>
      <c r="AR56" s="2">
        <f t="shared" si="112"/>
        <v>-11370.622507151955</v>
      </c>
      <c r="AS56" s="2">
        <f t="shared" si="112"/>
        <v>-12280.803873438706</v>
      </c>
      <c r="AT56" s="2">
        <f t="shared" si="112"/>
        <v>-13190.985239725458</v>
      </c>
      <c r="AU56" s="2">
        <f t="shared" si="112"/>
        <v>-14101.16660601221</v>
      </c>
      <c r="AV56" s="2">
        <f t="shared" si="112"/>
        <v>-15011.347972298961</v>
      </c>
      <c r="AW56" s="2">
        <f t="shared" si="112"/>
        <v>-15921.529338585713</v>
      </c>
      <c r="AX56" s="2">
        <f t="shared" si="112"/>
        <v>-16831.710704872465</v>
      </c>
      <c r="AY56" s="2">
        <f t="shared" si="112"/>
        <v>-17741.892071159215</v>
      </c>
      <c r="AZ56" s="2">
        <f t="shared" si="112"/>
        <v>-18652.073437445964</v>
      </c>
      <c r="BA56" s="2">
        <f t="shared" si="112"/>
        <v>-19562.254803732714</v>
      </c>
      <c r="BB56" s="2">
        <f t="shared" si="112"/>
        <v>-20472.436170019464</v>
      </c>
      <c r="BC56" s="2">
        <f t="shared" si="112"/>
        <v>-21382.617536306214</v>
      </c>
      <c r="BD56" s="2">
        <f t="shared" si="112"/>
        <v>-22292.798902592964</v>
      </c>
      <c r="BE56" s="2">
        <f t="shared" si="112"/>
        <v>-23202.980268879714</v>
      </c>
      <c r="BF56" s="2">
        <f t="shared" si="112"/>
        <v>-24113.161635166463</v>
      </c>
      <c r="BG56" s="2">
        <f t="shared" si="112"/>
        <v>-25023.343001453213</v>
      </c>
      <c r="BH56" s="2">
        <f t="shared" si="112"/>
        <v>-25933.524367739963</v>
      </c>
      <c r="BI56" s="2">
        <f t="shared" si="112"/>
        <v>-26843.705734026713</v>
      </c>
      <c r="BJ56" s="2">
        <f t="shared" si="112"/>
        <v>-27753.887100313463</v>
      </c>
      <c r="BK56" s="2">
        <f t="shared" si="112"/>
        <v>-28664.068466600213</v>
      </c>
      <c r="BL56" s="2">
        <f t="shared" si="112"/>
        <v>-29574.249832886962</v>
      </c>
      <c r="BM56" s="2">
        <f t="shared" si="112"/>
        <v>-30484.431199173712</v>
      </c>
      <c r="BN56" s="2">
        <f t="shared" si="112"/>
        <v>-31394.612565460462</v>
      </c>
      <c r="BO56" s="2">
        <f t="shared" si="112"/>
        <v>-32304.793931747212</v>
      </c>
      <c r="BP56" s="2">
        <f t="shared" si="112"/>
        <v>-33214.975298033962</v>
      </c>
      <c r="BQ56" s="2">
        <f t="shared" si="112"/>
        <v>-34125.156664320712</v>
      </c>
      <c r="BR56" s="2">
        <f t="shared" si="112"/>
        <v>-35035.338030607461</v>
      </c>
      <c r="BS56" s="2">
        <f t="shared" si="112"/>
        <v>-35945.519396894211</v>
      </c>
      <c r="BT56" s="2">
        <f t="shared" si="112"/>
        <v>-36855.700763180961</v>
      </c>
      <c r="BU56" s="2">
        <f t="shared" si="112"/>
        <v>-37765.882129467711</v>
      </c>
      <c r="BV56" s="2">
        <f t="shared" si="112"/>
        <v>-38676.063495754461</v>
      </c>
      <c r="BW56" s="2">
        <f t="shared" si="112"/>
        <v>-39586.244862041211</v>
      </c>
      <c r="BY56" s="2">
        <f>(((X56+AJ56)/2)+Y56+Z56+AA56+AB56+AC56+AD56+AE56+AF56+AG56+AH56+AI56)/12</f>
        <v>-1242.8785269431853</v>
      </c>
    </row>
    <row r="57" spans="1:77" x14ac:dyDescent="0.25">
      <c r="C57">
        <v>312000</v>
      </c>
      <c r="D57" s="2">
        <f t="shared" ref="D57:D68" si="113">-D40</f>
        <v>0</v>
      </c>
      <c r="E57" s="2">
        <f t="shared" ref="E57:T68" si="114">D57-E40</f>
        <v>0</v>
      </c>
      <c r="F57" s="2">
        <f t="shared" si="114"/>
        <v>0</v>
      </c>
      <c r="G57" s="2">
        <f t="shared" si="114"/>
        <v>0</v>
      </c>
      <c r="H57" s="2">
        <f t="shared" si="114"/>
        <v>0</v>
      </c>
      <c r="I57" s="2">
        <f t="shared" si="114"/>
        <v>0</v>
      </c>
      <c r="J57" s="2">
        <f t="shared" si="114"/>
        <v>0</v>
      </c>
      <c r="K57" s="2">
        <f t="shared" si="114"/>
        <v>0</v>
      </c>
      <c r="L57" s="2">
        <f t="shared" si="114"/>
        <v>0</v>
      </c>
      <c r="M57" s="2">
        <f t="shared" si="114"/>
        <v>0</v>
      </c>
      <c r="N57" s="2">
        <f t="shared" si="114"/>
        <v>0</v>
      </c>
      <c r="O57" s="2">
        <f t="shared" si="114"/>
        <v>0</v>
      </c>
      <c r="P57" s="2">
        <f t="shared" si="114"/>
        <v>0</v>
      </c>
      <c r="Q57" s="2">
        <f t="shared" si="114"/>
        <v>0</v>
      </c>
      <c r="R57" s="2">
        <f t="shared" si="114"/>
        <v>0</v>
      </c>
      <c r="S57" s="2">
        <f t="shared" si="114"/>
        <v>0</v>
      </c>
      <c r="T57" s="2">
        <f t="shared" si="114"/>
        <v>0</v>
      </c>
      <c r="U57" s="2">
        <f t="shared" si="111"/>
        <v>0</v>
      </c>
      <c r="V57" s="2">
        <f t="shared" si="111"/>
        <v>0</v>
      </c>
      <c r="W57" s="2">
        <f t="shared" si="111"/>
        <v>0</v>
      </c>
      <c r="X57" s="2">
        <f t="shared" si="111"/>
        <v>0</v>
      </c>
      <c r="Y57" s="2">
        <f t="shared" si="111"/>
        <v>-53.998965144496196</v>
      </c>
      <c r="Z57" s="2">
        <f t="shared" si="111"/>
        <v>-202.71261111332302</v>
      </c>
      <c r="AA57" s="2">
        <f t="shared" si="111"/>
        <v>-432.69748811640659</v>
      </c>
      <c r="AB57" s="2">
        <f t="shared" si="111"/>
        <v>-703.23788047391258</v>
      </c>
      <c r="AC57" s="2">
        <f t="shared" si="111"/>
        <v>-973.77827283141846</v>
      </c>
      <c r="AD57" s="2">
        <f t="shared" si="111"/>
        <v>-1244.3186651889243</v>
      </c>
      <c r="AE57" s="2">
        <f t="shared" si="111"/>
        <v>-1514.8590575464302</v>
      </c>
      <c r="AF57" s="2">
        <f t="shared" si="111"/>
        <v>-1785.3994499039361</v>
      </c>
      <c r="AG57" s="2">
        <f t="shared" si="111"/>
        <v>-2055.9398422614422</v>
      </c>
      <c r="AH57" s="2">
        <f t="shared" si="111"/>
        <v>-2741.0194270593202</v>
      </c>
      <c r="AI57" s="2">
        <f t="shared" si="111"/>
        <v>-3840.6382042975702</v>
      </c>
      <c r="AJ57" s="2">
        <f t="shared" si="111"/>
        <v>-4940.2569815358202</v>
      </c>
      <c r="AK57" s="2">
        <f t="shared" si="111"/>
        <v>-6039.8757587740702</v>
      </c>
      <c r="AL57" s="2">
        <f t="shared" si="111"/>
        <v>-7139.4945360123202</v>
      </c>
      <c r="AM57" s="2">
        <f t="shared" si="111"/>
        <v>-8239.1133132505693</v>
      </c>
      <c r="AN57" s="2">
        <f t="shared" si="112"/>
        <v>-9338.7320904888184</v>
      </c>
      <c r="AO57" s="2">
        <f t="shared" si="112"/>
        <v>-10438.350867727067</v>
      </c>
      <c r="AP57" s="2">
        <f t="shared" si="112"/>
        <v>-11537.969644965317</v>
      </c>
      <c r="AQ57" s="2">
        <f t="shared" si="112"/>
        <v>-12637.588422203566</v>
      </c>
      <c r="AR57" s="2">
        <f t="shared" si="112"/>
        <v>-13737.207199441815</v>
      </c>
      <c r="AS57" s="2">
        <f t="shared" si="112"/>
        <v>-14836.825976680064</v>
      </c>
      <c r="AT57" s="2">
        <f t="shared" si="112"/>
        <v>-15936.444753918313</v>
      </c>
      <c r="AU57" s="2">
        <f t="shared" si="112"/>
        <v>-17036.063531156564</v>
      </c>
      <c r="AV57" s="2">
        <f t="shared" si="112"/>
        <v>-18135.682308394815</v>
      </c>
      <c r="AW57" s="2">
        <f t="shared" si="112"/>
        <v>-19235.301085633066</v>
      </c>
      <c r="AX57" s="2">
        <f t="shared" si="112"/>
        <v>-20334.919862871317</v>
      </c>
      <c r="AY57" s="2">
        <f t="shared" si="112"/>
        <v>-21434.538640109567</v>
      </c>
      <c r="AZ57" s="2">
        <f t="shared" si="112"/>
        <v>-22534.157417347818</v>
      </c>
      <c r="BA57" s="2">
        <f t="shared" si="112"/>
        <v>-23633.776194586069</v>
      </c>
      <c r="BB57" s="2">
        <f t="shared" si="112"/>
        <v>-24733.39497182432</v>
      </c>
      <c r="BC57" s="2">
        <f t="shared" si="112"/>
        <v>-25833.013749062571</v>
      </c>
      <c r="BD57" s="2">
        <f t="shared" si="112"/>
        <v>-26932.632526300822</v>
      </c>
      <c r="BE57" s="2">
        <f t="shared" si="112"/>
        <v>-28032.251303539073</v>
      </c>
      <c r="BF57" s="2">
        <f t="shared" si="112"/>
        <v>-29131.870080777324</v>
      </c>
      <c r="BG57" s="2">
        <f t="shared" si="112"/>
        <v>-30231.488858015575</v>
      </c>
      <c r="BH57" s="2">
        <f t="shared" si="112"/>
        <v>-31331.107635253826</v>
      </c>
      <c r="BI57" s="2">
        <f t="shared" si="112"/>
        <v>-32430.726412492077</v>
      </c>
      <c r="BJ57" s="2">
        <f t="shared" si="112"/>
        <v>-33530.345189730324</v>
      </c>
      <c r="BK57" s="2">
        <f t="shared" si="112"/>
        <v>-34629.963966968571</v>
      </c>
      <c r="BL57" s="2">
        <f t="shared" si="112"/>
        <v>-35729.582744206818</v>
      </c>
      <c r="BM57" s="2">
        <f t="shared" si="112"/>
        <v>-36829.201521445066</v>
      </c>
      <c r="BN57" s="2">
        <f t="shared" si="112"/>
        <v>-37928.820298683313</v>
      </c>
      <c r="BO57" s="2">
        <f t="shared" si="112"/>
        <v>-39028.43907592156</v>
      </c>
      <c r="BP57" s="2">
        <f t="shared" si="112"/>
        <v>-40128.057853159808</v>
      </c>
      <c r="BQ57" s="2">
        <f t="shared" si="112"/>
        <v>-41227.676630398055</v>
      </c>
      <c r="BR57" s="2">
        <f t="shared" si="112"/>
        <v>-42327.295407636302</v>
      </c>
      <c r="BS57" s="2">
        <f t="shared" si="112"/>
        <v>-43426.914184874549</v>
      </c>
      <c r="BT57" s="2">
        <f t="shared" si="112"/>
        <v>-44526.532962112797</v>
      </c>
      <c r="BU57" s="2">
        <f t="shared" si="112"/>
        <v>-45626.151739351044</v>
      </c>
      <c r="BV57" s="2">
        <f t="shared" si="112"/>
        <v>-46725.770516589291</v>
      </c>
      <c r="BW57" s="2">
        <f t="shared" si="112"/>
        <v>-47825.389293827538</v>
      </c>
      <c r="BY57" s="2">
        <f t="shared" ref="BY57:BY68" si="115">(((X57+AJ57)/2)+Y57+Z57+AA57+AB57+AC57+AD57+AE57+AF57+AG57+AH57+AI57)/12</f>
        <v>-1501.5606962254242</v>
      </c>
    </row>
    <row r="58" spans="1:77" x14ac:dyDescent="0.25">
      <c r="C58">
        <v>313000</v>
      </c>
      <c r="D58" s="2">
        <f t="shared" si="113"/>
        <v>0</v>
      </c>
      <c r="E58" s="2">
        <f t="shared" si="114"/>
        <v>0</v>
      </c>
      <c r="F58" s="2">
        <f t="shared" si="111"/>
        <v>0</v>
      </c>
      <c r="G58" s="2">
        <f t="shared" si="111"/>
        <v>0</v>
      </c>
      <c r="H58" s="2">
        <f t="shared" si="111"/>
        <v>0</v>
      </c>
      <c r="I58" s="2">
        <f t="shared" si="111"/>
        <v>0</v>
      </c>
      <c r="J58" s="2">
        <f t="shared" si="111"/>
        <v>0</v>
      </c>
      <c r="K58" s="2">
        <f t="shared" si="111"/>
        <v>0</v>
      </c>
      <c r="L58" s="2">
        <f t="shared" si="111"/>
        <v>0</v>
      </c>
      <c r="M58" s="2">
        <f t="shared" si="111"/>
        <v>0</v>
      </c>
      <c r="N58" s="2">
        <f t="shared" si="111"/>
        <v>0</v>
      </c>
      <c r="O58" s="2">
        <f t="shared" si="111"/>
        <v>0</v>
      </c>
      <c r="P58" s="2">
        <f t="shared" si="111"/>
        <v>0</v>
      </c>
      <c r="Q58" s="2">
        <f t="shared" si="111"/>
        <v>0</v>
      </c>
      <c r="R58" s="2">
        <f t="shared" si="111"/>
        <v>0</v>
      </c>
      <c r="S58" s="2">
        <f t="shared" si="111"/>
        <v>0</v>
      </c>
      <c r="T58" s="2">
        <f t="shared" si="111"/>
        <v>0</v>
      </c>
      <c r="U58" s="2">
        <f t="shared" si="111"/>
        <v>0</v>
      </c>
      <c r="V58" s="2">
        <f t="shared" si="111"/>
        <v>0</v>
      </c>
      <c r="W58" s="2">
        <f t="shared" si="111"/>
        <v>0</v>
      </c>
      <c r="X58" s="2">
        <f t="shared" si="111"/>
        <v>0</v>
      </c>
      <c r="Y58" s="2">
        <f t="shared" si="111"/>
        <v>-146.02533941409123</v>
      </c>
      <c r="Z58" s="2">
        <f t="shared" si="111"/>
        <v>-548.1804653502096</v>
      </c>
      <c r="AA58" s="2">
        <f t="shared" si="111"/>
        <v>-1170.111267813121</v>
      </c>
      <c r="AB58" s="2">
        <f t="shared" si="111"/>
        <v>-1901.7132996948894</v>
      </c>
      <c r="AC58" s="2">
        <f t="shared" si="111"/>
        <v>-2633.3153315766581</v>
      </c>
      <c r="AD58" s="2">
        <f t="shared" si="111"/>
        <v>-3364.9173634584267</v>
      </c>
      <c r="AE58" s="2">
        <f t="shared" si="111"/>
        <v>-4096.5193953401949</v>
      </c>
      <c r="AF58" s="2">
        <f t="shared" si="111"/>
        <v>-4828.1214272219631</v>
      </c>
      <c r="AG58" s="2">
        <f t="shared" si="111"/>
        <v>-5559.7234591037313</v>
      </c>
      <c r="AH58" s="2">
        <f t="shared" si="111"/>
        <v>-7412.3326457442499</v>
      </c>
      <c r="AI58" s="2">
        <f t="shared" si="111"/>
        <v>-10385.948987143518</v>
      </c>
      <c r="AJ58" s="2">
        <f t="shared" si="111"/>
        <v>-13359.565328542787</v>
      </c>
      <c r="AK58" s="2">
        <f t="shared" si="111"/>
        <v>-16333.181669942056</v>
      </c>
      <c r="AL58" s="2">
        <f t="shared" si="111"/>
        <v>-19306.798011341325</v>
      </c>
      <c r="AM58" s="2">
        <f t="shared" si="111"/>
        <v>-22280.414352740594</v>
      </c>
      <c r="AN58" s="2">
        <f t="shared" si="112"/>
        <v>-25254.030694139863</v>
      </c>
      <c r="AO58" s="2">
        <f t="shared" si="112"/>
        <v>-28227.647035539132</v>
      </c>
      <c r="AP58" s="2">
        <f t="shared" si="112"/>
        <v>-31201.263376938401</v>
      </c>
      <c r="AQ58" s="2">
        <f t="shared" si="112"/>
        <v>-34174.879718337666</v>
      </c>
      <c r="AR58" s="2">
        <f t="shared" si="112"/>
        <v>-37148.496059736935</v>
      </c>
      <c r="AS58" s="2">
        <f t="shared" si="112"/>
        <v>-40122.112401136204</v>
      </c>
      <c r="AT58" s="2">
        <f t="shared" si="112"/>
        <v>-43095.728742535473</v>
      </c>
      <c r="AU58" s="2">
        <f t="shared" si="112"/>
        <v>-46069.345083934742</v>
      </c>
      <c r="AV58" s="2">
        <f t="shared" si="112"/>
        <v>-49042.961425334011</v>
      </c>
      <c r="AW58" s="2">
        <f t="shared" si="112"/>
        <v>-52016.57776673328</v>
      </c>
      <c r="AX58" s="2">
        <f t="shared" si="112"/>
        <v>-54990.194108132549</v>
      </c>
      <c r="AY58" s="2">
        <f t="shared" si="112"/>
        <v>-57963.810449531818</v>
      </c>
      <c r="AZ58" s="2">
        <f t="shared" si="112"/>
        <v>-60937.426790931087</v>
      </c>
      <c r="BA58" s="2">
        <f t="shared" si="112"/>
        <v>-63911.043132330356</v>
      </c>
      <c r="BB58" s="2">
        <f t="shared" si="112"/>
        <v>-66884.659473729625</v>
      </c>
      <c r="BC58" s="2">
        <f t="shared" si="112"/>
        <v>-69858.275815128887</v>
      </c>
      <c r="BD58" s="2">
        <f t="shared" si="112"/>
        <v>-72831.892156528149</v>
      </c>
      <c r="BE58" s="2">
        <f t="shared" si="112"/>
        <v>-75805.508497927411</v>
      </c>
      <c r="BF58" s="2">
        <f t="shared" si="112"/>
        <v>-78779.124839326672</v>
      </c>
      <c r="BG58" s="2">
        <f t="shared" si="112"/>
        <v>-81752.741180725934</v>
      </c>
      <c r="BH58" s="2">
        <f t="shared" si="112"/>
        <v>-84726.357522125196</v>
      </c>
      <c r="BI58" s="2">
        <f t="shared" si="112"/>
        <v>-87699.973863524458</v>
      </c>
      <c r="BJ58" s="2">
        <f t="shared" si="112"/>
        <v>-90673.590204923719</v>
      </c>
      <c r="BK58" s="2">
        <f t="shared" si="112"/>
        <v>-93647.206546322981</v>
      </c>
      <c r="BL58" s="2">
        <f t="shared" si="112"/>
        <v>-96620.822887722243</v>
      </c>
      <c r="BM58" s="2">
        <f t="shared" si="112"/>
        <v>-99594.439229121504</v>
      </c>
      <c r="BN58" s="2">
        <f t="shared" si="112"/>
        <v>-102568.05557052077</v>
      </c>
      <c r="BO58" s="2">
        <f t="shared" si="112"/>
        <v>-105541.67191192003</v>
      </c>
      <c r="BP58" s="2">
        <f t="shared" si="112"/>
        <v>-108515.28825331929</v>
      </c>
      <c r="BQ58" s="2">
        <f t="shared" si="112"/>
        <v>-111488.90459471855</v>
      </c>
      <c r="BR58" s="2">
        <f t="shared" si="112"/>
        <v>-114462.52093611781</v>
      </c>
      <c r="BS58" s="2">
        <f t="shared" si="112"/>
        <v>-117436.13727751707</v>
      </c>
      <c r="BT58" s="2">
        <f t="shared" si="112"/>
        <v>-120409.75361891634</v>
      </c>
      <c r="BU58" s="2">
        <f t="shared" si="112"/>
        <v>-123383.3699603156</v>
      </c>
      <c r="BV58" s="2">
        <f t="shared" si="112"/>
        <v>-126356.98630171486</v>
      </c>
      <c r="BW58" s="2">
        <f t="shared" si="112"/>
        <v>-129330.60264311412</v>
      </c>
      <c r="BY58" s="2">
        <f t="shared" si="115"/>
        <v>-4060.5576371777038</v>
      </c>
    </row>
    <row r="59" spans="1:77" x14ac:dyDescent="0.25">
      <c r="C59">
        <v>314000</v>
      </c>
      <c r="D59" s="2">
        <f t="shared" si="113"/>
        <v>0</v>
      </c>
      <c r="E59" s="2">
        <f t="shared" si="114"/>
        <v>0</v>
      </c>
      <c r="F59" s="2">
        <f t="shared" si="111"/>
        <v>0</v>
      </c>
      <c r="G59" s="2">
        <f t="shared" si="111"/>
        <v>0</v>
      </c>
      <c r="H59" s="2">
        <f t="shared" si="111"/>
        <v>0</v>
      </c>
      <c r="I59" s="2">
        <f t="shared" si="111"/>
        <v>0</v>
      </c>
      <c r="J59" s="2">
        <f t="shared" si="111"/>
        <v>0</v>
      </c>
      <c r="K59" s="2">
        <f t="shared" si="111"/>
        <v>0</v>
      </c>
      <c r="L59" s="2">
        <f t="shared" si="111"/>
        <v>0</v>
      </c>
      <c r="M59" s="2">
        <f t="shared" si="111"/>
        <v>0</v>
      </c>
      <c r="N59" s="2">
        <f t="shared" si="111"/>
        <v>0</v>
      </c>
      <c r="O59" s="2">
        <f t="shared" si="111"/>
        <v>0</v>
      </c>
      <c r="P59" s="2">
        <f t="shared" si="111"/>
        <v>0</v>
      </c>
      <c r="Q59" s="2">
        <f t="shared" si="111"/>
        <v>0</v>
      </c>
      <c r="R59" s="2">
        <f t="shared" si="111"/>
        <v>0</v>
      </c>
      <c r="S59" s="2">
        <f t="shared" si="111"/>
        <v>0</v>
      </c>
      <c r="T59" s="2">
        <f t="shared" si="111"/>
        <v>0</v>
      </c>
      <c r="U59" s="2">
        <f t="shared" si="111"/>
        <v>0</v>
      </c>
      <c r="V59" s="2">
        <f t="shared" si="111"/>
        <v>0</v>
      </c>
      <c r="W59" s="2">
        <f t="shared" si="111"/>
        <v>0</v>
      </c>
      <c r="X59" s="2">
        <f t="shared" si="111"/>
        <v>0</v>
      </c>
      <c r="Y59" s="2">
        <f t="shared" si="111"/>
        <v>-95.621966925695958</v>
      </c>
      <c r="Z59" s="2">
        <f t="shared" si="111"/>
        <v>-358.96574209210223</v>
      </c>
      <c r="AA59" s="2">
        <f t="shared" si="111"/>
        <v>-766.22551537389791</v>
      </c>
      <c r="AB59" s="2">
        <f t="shared" si="111"/>
        <v>-1245.3014454560687</v>
      </c>
      <c r="AC59" s="2">
        <f t="shared" si="111"/>
        <v>-1724.3773755382394</v>
      </c>
      <c r="AD59" s="2">
        <f t="shared" si="111"/>
        <v>-2203.45330562041</v>
      </c>
      <c r="AE59" s="2">
        <f t="shared" si="111"/>
        <v>-2682.529235702581</v>
      </c>
      <c r="AF59" s="2">
        <f t="shared" si="111"/>
        <v>-3161.605165784752</v>
      </c>
      <c r="AG59" s="2">
        <f t="shared" si="111"/>
        <v>-3640.681095866923</v>
      </c>
      <c r="AH59" s="2">
        <f t="shared" si="111"/>
        <v>-4853.8276297628436</v>
      </c>
      <c r="AI59" s="2">
        <f t="shared" si="111"/>
        <v>-6801.0447674725137</v>
      </c>
      <c r="AJ59" s="2">
        <f t="shared" si="111"/>
        <v>-8748.2619051821839</v>
      </c>
      <c r="AK59" s="2">
        <f t="shared" si="111"/>
        <v>-10695.479042891855</v>
      </c>
      <c r="AL59" s="2">
        <f t="shared" si="111"/>
        <v>-12642.696180601526</v>
      </c>
      <c r="AM59" s="2">
        <f t="shared" si="111"/>
        <v>-14589.913318311197</v>
      </c>
      <c r="AN59" s="2">
        <f t="shared" si="112"/>
        <v>-16537.130456020866</v>
      </c>
      <c r="AO59" s="2">
        <f t="shared" si="112"/>
        <v>-18484.347593730537</v>
      </c>
      <c r="AP59" s="2">
        <f t="shared" si="112"/>
        <v>-20431.564731440209</v>
      </c>
      <c r="AQ59" s="2">
        <f t="shared" si="112"/>
        <v>-22378.78186914988</v>
      </c>
      <c r="AR59" s="2">
        <f t="shared" si="112"/>
        <v>-24325.999006859551</v>
      </c>
      <c r="AS59" s="2">
        <f t="shared" si="112"/>
        <v>-26273.216144569222</v>
      </c>
      <c r="AT59" s="2">
        <f t="shared" si="112"/>
        <v>-28220.433282278893</v>
      </c>
      <c r="AU59" s="2">
        <f t="shared" si="112"/>
        <v>-30167.650419988564</v>
      </c>
      <c r="AV59" s="2">
        <f t="shared" si="112"/>
        <v>-32114.867557698235</v>
      </c>
      <c r="AW59" s="2">
        <f t="shared" si="112"/>
        <v>-34062.084695407902</v>
      </c>
      <c r="AX59" s="2">
        <f t="shared" si="112"/>
        <v>-36009.30183311757</v>
      </c>
      <c r="AY59" s="2">
        <f t="shared" si="112"/>
        <v>-37956.518970827237</v>
      </c>
      <c r="AZ59" s="2">
        <f t="shared" si="112"/>
        <v>-39903.736108536905</v>
      </c>
      <c r="BA59" s="2">
        <f t="shared" si="112"/>
        <v>-41850.953246246572</v>
      </c>
      <c r="BB59" s="2">
        <f t="shared" si="112"/>
        <v>-43798.17038395624</v>
      </c>
      <c r="BC59" s="2">
        <f t="shared" si="112"/>
        <v>-45745.387521665907</v>
      </c>
      <c r="BD59" s="2">
        <f t="shared" si="112"/>
        <v>-47692.604659375575</v>
      </c>
      <c r="BE59" s="2">
        <f t="shared" si="112"/>
        <v>-49639.821797085242</v>
      </c>
      <c r="BF59" s="2">
        <f t="shared" si="112"/>
        <v>-51587.038934794909</v>
      </c>
      <c r="BG59" s="2">
        <f t="shared" si="112"/>
        <v>-53534.256072504577</v>
      </c>
      <c r="BH59" s="2">
        <f t="shared" si="112"/>
        <v>-55481.473210214244</v>
      </c>
      <c r="BI59" s="2">
        <f t="shared" si="112"/>
        <v>-57428.690347923912</v>
      </c>
      <c r="BJ59" s="2">
        <f t="shared" si="112"/>
        <v>-59375.907485633579</v>
      </c>
      <c r="BK59" s="2">
        <f t="shared" si="112"/>
        <v>-61323.124623343247</v>
      </c>
      <c r="BL59" s="2">
        <f t="shared" si="112"/>
        <v>-63270.341761052914</v>
      </c>
      <c r="BM59" s="2">
        <f t="shared" si="112"/>
        <v>-65217.558898762582</v>
      </c>
      <c r="BN59" s="2">
        <f t="shared" si="112"/>
        <v>-67164.776036472249</v>
      </c>
      <c r="BO59" s="2">
        <f t="shared" si="112"/>
        <v>-69111.993174181916</v>
      </c>
      <c r="BP59" s="2">
        <f t="shared" si="112"/>
        <v>-71059.210311891584</v>
      </c>
      <c r="BQ59" s="2">
        <f t="shared" si="112"/>
        <v>-73006.427449601251</v>
      </c>
      <c r="BR59" s="2">
        <f t="shared" si="112"/>
        <v>-74953.644587310919</v>
      </c>
      <c r="BS59" s="2">
        <f t="shared" si="112"/>
        <v>-76900.861725020586</v>
      </c>
      <c r="BT59" s="2">
        <f t="shared" si="112"/>
        <v>-78848.078862730254</v>
      </c>
      <c r="BU59" s="2">
        <f t="shared" si="112"/>
        <v>-80795.296000439921</v>
      </c>
      <c r="BV59" s="2">
        <f t="shared" si="112"/>
        <v>-82742.513138149588</v>
      </c>
      <c r="BW59" s="2">
        <f t="shared" si="112"/>
        <v>-84689.730275859256</v>
      </c>
      <c r="BY59" s="2">
        <f t="shared" si="115"/>
        <v>-2658.9803498489268</v>
      </c>
    </row>
    <row r="60" spans="1:77" x14ac:dyDescent="0.25">
      <c r="C60">
        <v>315000</v>
      </c>
      <c r="D60" s="2">
        <f t="shared" si="113"/>
        <v>0</v>
      </c>
      <c r="E60" s="2">
        <f t="shared" si="114"/>
        <v>0</v>
      </c>
      <c r="F60" s="2">
        <f t="shared" si="111"/>
        <v>0</v>
      </c>
      <c r="G60" s="2">
        <f t="shared" si="111"/>
        <v>0</v>
      </c>
      <c r="H60" s="2">
        <f t="shared" si="111"/>
        <v>0</v>
      </c>
      <c r="I60" s="2">
        <f t="shared" si="111"/>
        <v>0</v>
      </c>
      <c r="J60" s="2">
        <f t="shared" si="111"/>
        <v>0</v>
      </c>
      <c r="K60" s="2">
        <f t="shared" si="111"/>
        <v>0</v>
      </c>
      <c r="L60" s="2">
        <f t="shared" si="111"/>
        <v>0</v>
      </c>
      <c r="M60" s="2">
        <f t="shared" si="111"/>
        <v>0</v>
      </c>
      <c r="N60" s="2">
        <f t="shared" si="111"/>
        <v>0</v>
      </c>
      <c r="O60" s="2">
        <f t="shared" si="111"/>
        <v>0</v>
      </c>
      <c r="P60" s="2">
        <f t="shared" si="111"/>
        <v>0</v>
      </c>
      <c r="Q60" s="2">
        <f t="shared" si="111"/>
        <v>0</v>
      </c>
      <c r="R60" s="2">
        <f t="shared" si="111"/>
        <v>0</v>
      </c>
      <c r="S60" s="2">
        <f t="shared" si="111"/>
        <v>0</v>
      </c>
      <c r="T60" s="2">
        <f t="shared" si="111"/>
        <v>0</v>
      </c>
      <c r="U60" s="2">
        <f t="shared" si="111"/>
        <v>0</v>
      </c>
      <c r="V60" s="2">
        <f t="shared" si="111"/>
        <v>0</v>
      </c>
      <c r="W60" s="2">
        <f t="shared" si="111"/>
        <v>0</v>
      </c>
      <c r="X60" s="2">
        <f t="shared" si="111"/>
        <v>0</v>
      </c>
      <c r="Y60" s="2">
        <f t="shared" si="111"/>
        <v>-53.256460024091076</v>
      </c>
      <c r="Z60" s="2">
        <f t="shared" si="111"/>
        <v>-199.92524007168231</v>
      </c>
      <c r="AA60" s="2">
        <f t="shared" si="111"/>
        <v>-426.74774260455922</v>
      </c>
      <c r="AB60" s="2">
        <f t="shared" si="111"/>
        <v>-693.56810762331281</v>
      </c>
      <c r="AC60" s="2">
        <f t="shared" si="111"/>
        <v>-960.3884726420664</v>
      </c>
      <c r="AD60" s="2">
        <f t="shared" si="111"/>
        <v>-1227.2088376608199</v>
      </c>
      <c r="AE60" s="2">
        <f t="shared" si="111"/>
        <v>-1494.0292026795735</v>
      </c>
      <c r="AF60" s="2">
        <f t="shared" si="111"/>
        <v>-1760.8495676983271</v>
      </c>
      <c r="AG60" s="2">
        <f t="shared" si="111"/>
        <v>-2027.6699327170807</v>
      </c>
      <c r="AH60" s="2">
        <f t="shared" si="111"/>
        <v>-2703.3294277366404</v>
      </c>
      <c r="AI60" s="2">
        <f t="shared" si="111"/>
        <v>-3787.8280527570059</v>
      </c>
      <c r="AJ60" s="2">
        <f t="shared" si="111"/>
        <v>-4872.3266777773715</v>
      </c>
      <c r="AK60" s="2">
        <f t="shared" si="111"/>
        <v>-5956.8253027977371</v>
      </c>
      <c r="AL60" s="2">
        <f t="shared" si="111"/>
        <v>-7041.3239278181027</v>
      </c>
      <c r="AM60" s="2">
        <f t="shared" si="111"/>
        <v>-8125.8225528384683</v>
      </c>
      <c r="AN60" s="2">
        <f t="shared" si="112"/>
        <v>-9210.3211778588338</v>
      </c>
      <c r="AO60" s="2">
        <f t="shared" si="112"/>
        <v>-10294.819802879199</v>
      </c>
      <c r="AP60" s="2">
        <f t="shared" si="112"/>
        <v>-11379.318427899565</v>
      </c>
      <c r="AQ60" s="2">
        <f t="shared" si="112"/>
        <v>-12463.817052919931</v>
      </c>
      <c r="AR60" s="2">
        <f t="shared" si="112"/>
        <v>-13548.315677940296</v>
      </c>
      <c r="AS60" s="2">
        <f t="shared" si="112"/>
        <v>-14632.814302960662</v>
      </c>
      <c r="AT60" s="2">
        <f t="shared" si="112"/>
        <v>-15717.312927981027</v>
      </c>
      <c r="AU60" s="2">
        <f t="shared" si="112"/>
        <v>-16801.811553001393</v>
      </c>
      <c r="AV60" s="2">
        <f t="shared" si="112"/>
        <v>-17886.310178021758</v>
      </c>
      <c r="AW60" s="2">
        <f t="shared" si="112"/>
        <v>-18970.808803042124</v>
      </c>
      <c r="AX60" s="2">
        <f t="shared" si="112"/>
        <v>-20055.30742806249</v>
      </c>
      <c r="AY60" s="2">
        <f t="shared" si="112"/>
        <v>-21139.806053082855</v>
      </c>
      <c r="AZ60" s="2">
        <f t="shared" si="112"/>
        <v>-22224.304678103221</v>
      </c>
      <c r="BA60" s="2">
        <f t="shared" si="112"/>
        <v>-23308.803303123586</v>
      </c>
      <c r="BB60" s="2">
        <f t="shared" si="112"/>
        <v>-24393.301928143952</v>
      </c>
      <c r="BC60" s="2">
        <f t="shared" si="112"/>
        <v>-25477.800553164318</v>
      </c>
      <c r="BD60" s="2">
        <f t="shared" si="112"/>
        <v>-26562.299178184683</v>
      </c>
      <c r="BE60" s="2">
        <f t="shared" si="112"/>
        <v>-27646.797803205049</v>
      </c>
      <c r="BF60" s="2">
        <f t="shared" si="112"/>
        <v>-28731.296428225414</v>
      </c>
      <c r="BG60" s="2">
        <f t="shared" si="112"/>
        <v>-29815.79505324578</v>
      </c>
      <c r="BH60" s="2">
        <f t="shared" si="112"/>
        <v>-30900.293678266145</v>
      </c>
      <c r="BI60" s="2">
        <f t="shared" si="112"/>
        <v>-31984.792303286511</v>
      </c>
      <c r="BJ60" s="2">
        <f t="shared" si="112"/>
        <v>-33069.290928306873</v>
      </c>
      <c r="BK60" s="2">
        <f t="shared" si="112"/>
        <v>-34153.789553327239</v>
      </c>
      <c r="BL60" s="2">
        <f t="shared" si="112"/>
        <v>-35238.288178347604</v>
      </c>
      <c r="BM60" s="2">
        <f t="shared" si="112"/>
        <v>-36322.78680336797</v>
      </c>
      <c r="BN60" s="2">
        <f t="shared" si="112"/>
        <v>-37407.285428388335</v>
      </c>
      <c r="BO60" s="2">
        <f t="shared" si="112"/>
        <v>-38491.784053408701</v>
      </c>
      <c r="BP60" s="2">
        <f t="shared" si="112"/>
        <v>-39576.282678429066</v>
      </c>
      <c r="BQ60" s="2">
        <f t="shared" si="112"/>
        <v>-40660.781303449432</v>
      </c>
      <c r="BR60" s="2">
        <f t="shared" si="112"/>
        <v>-41745.279928469798</v>
      </c>
      <c r="BS60" s="2">
        <f t="shared" si="112"/>
        <v>-42829.778553490163</v>
      </c>
      <c r="BT60" s="2">
        <f t="shared" si="112"/>
        <v>-43914.277178510529</v>
      </c>
      <c r="BU60" s="2">
        <f t="shared" si="112"/>
        <v>-44998.775803530894</v>
      </c>
      <c r="BV60" s="2">
        <f t="shared" si="112"/>
        <v>-46083.27442855126</v>
      </c>
      <c r="BW60" s="2">
        <f t="shared" si="112"/>
        <v>-47167.773053571625</v>
      </c>
      <c r="BY60" s="2">
        <f t="shared" si="115"/>
        <v>-1480.913698591987</v>
      </c>
    </row>
    <row r="61" spans="1:77" x14ac:dyDescent="0.25">
      <c r="C61">
        <v>316000</v>
      </c>
      <c r="D61" s="2">
        <f t="shared" si="113"/>
        <v>0</v>
      </c>
      <c r="E61" s="2">
        <f t="shared" si="114"/>
        <v>0</v>
      </c>
      <c r="F61" s="2">
        <f t="shared" si="111"/>
        <v>0</v>
      </c>
      <c r="G61" s="2">
        <f t="shared" si="111"/>
        <v>0</v>
      </c>
      <c r="H61" s="2">
        <f t="shared" si="111"/>
        <v>0</v>
      </c>
      <c r="I61" s="2">
        <f t="shared" si="111"/>
        <v>0</v>
      </c>
      <c r="J61" s="2">
        <f t="shared" si="111"/>
        <v>0</v>
      </c>
      <c r="K61" s="2">
        <f t="shared" si="111"/>
        <v>0</v>
      </c>
      <c r="L61" s="2">
        <f t="shared" si="111"/>
        <v>0</v>
      </c>
      <c r="M61" s="2">
        <f t="shared" si="111"/>
        <v>0</v>
      </c>
      <c r="N61" s="2">
        <f t="shared" si="111"/>
        <v>0</v>
      </c>
      <c r="O61" s="2">
        <f t="shared" si="111"/>
        <v>0</v>
      </c>
      <c r="P61" s="2">
        <f t="shared" si="111"/>
        <v>0</v>
      </c>
      <c r="Q61" s="2">
        <f t="shared" si="111"/>
        <v>0</v>
      </c>
      <c r="R61" s="2">
        <f t="shared" si="111"/>
        <v>0</v>
      </c>
      <c r="S61" s="2">
        <f t="shared" si="111"/>
        <v>0</v>
      </c>
      <c r="T61" s="2">
        <f t="shared" si="111"/>
        <v>0</v>
      </c>
      <c r="U61" s="2">
        <f t="shared" si="111"/>
        <v>0</v>
      </c>
      <c r="V61" s="2">
        <f t="shared" si="111"/>
        <v>0</v>
      </c>
      <c r="W61" s="2">
        <f t="shared" si="111"/>
        <v>0</v>
      </c>
      <c r="X61" s="2">
        <f t="shared" si="111"/>
        <v>0</v>
      </c>
      <c r="Y61" s="2">
        <f t="shared" si="111"/>
        <v>-49.126285489749876</v>
      </c>
      <c r="Z61" s="2">
        <f t="shared" si="111"/>
        <v>-184.42052693561229</v>
      </c>
      <c r="AA61" s="2">
        <f t="shared" si="111"/>
        <v>-393.65236491149369</v>
      </c>
      <c r="AB61" s="2">
        <f t="shared" si="111"/>
        <v>-639.78012895103132</v>
      </c>
      <c r="AC61" s="2">
        <f t="shared" si="111"/>
        <v>-885.90789299056894</v>
      </c>
      <c r="AD61" s="2">
        <f t="shared" si="111"/>
        <v>-1132.0356570301067</v>
      </c>
      <c r="AE61" s="2">
        <f t="shared" si="111"/>
        <v>-1378.1634210696443</v>
      </c>
      <c r="AF61" s="2">
        <f t="shared" si="111"/>
        <v>-1624.2911851091819</v>
      </c>
      <c r="AG61" s="2">
        <f t="shared" si="111"/>
        <v>-1870.4189491487195</v>
      </c>
      <c r="AH61" s="2">
        <f t="shared" si="111"/>
        <v>-2493.6793241562978</v>
      </c>
      <c r="AI61" s="2">
        <f t="shared" si="111"/>
        <v>-3494.0723101319168</v>
      </c>
      <c r="AJ61" s="2">
        <f t="shared" si="111"/>
        <v>-4494.4652961075353</v>
      </c>
      <c r="AK61" s="2">
        <f t="shared" si="111"/>
        <v>-5494.8582820831543</v>
      </c>
      <c r="AL61" s="2">
        <f t="shared" si="111"/>
        <v>-6495.2512680587733</v>
      </c>
      <c r="AM61" s="2">
        <f t="shared" si="111"/>
        <v>-7495.6442540343924</v>
      </c>
      <c r="AN61" s="2">
        <f t="shared" si="112"/>
        <v>-8496.0372400100114</v>
      </c>
      <c r="AO61" s="2">
        <f t="shared" si="112"/>
        <v>-9496.4302259856304</v>
      </c>
      <c r="AP61" s="2">
        <f t="shared" si="112"/>
        <v>-10496.823211961249</v>
      </c>
      <c r="AQ61" s="2">
        <f t="shared" si="112"/>
        <v>-11497.216197936868</v>
      </c>
      <c r="AR61" s="2">
        <f t="shared" si="112"/>
        <v>-12497.609183912487</v>
      </c>
      <c r="AS61" s="2">
        <f t="shared" si="112"/>
        <v>-13498.002169888106</v>
      </c>
      <c r="AT61" s="2">
        <f t="shared" si="112"/>
        <v>-14498.395155863725</v>
      </c>
      <c r="AU61" s="2">
        <f t="shared" si="112"/>
        <v>-15498.788141839344</v>
      </c>
      <c r="AV61" s="2">
        <f t="shared" si="112"/>
        <v>-16499.181127814962</v>
      </c>
      <c r="AW61" s="2">
        <f t="shared" si="112"/>
        <v>-17499.574113790579</v>
      </c>
      <c r="AX61" s="2">
        <f t="shared" si="112"/>
        <v>-18499.967099766196</v>
      </c>
      <c r="AY61" s="2">
        <f t="shared" si="112"/>
        <v>-19500.360085741813</v>
      </c>
      <c r="AZ61" s="2">
        <f t="shared" si="112"/>
        <v>-20500.75307171743</v>
      </c>
      <c r="BA61" s="2">
        <f t="shared" si="112"/>
        <v>-21501.146057693048</v>
      </c>
      <c r="BB61" s="2">
        <f t="shared" si="112"/>
        <v>-22501.539043668665</v>
      </c>
      <c r="BC61" s="2">
        <f t="shared" si="112"/>
        <v>-23501.932029644282</v>
      </c>
      <c r="BD61" s="2">
        <f t="shared" si="112"/>
        <v>-24502.325015619899</v>
      </c>
      <c r="BE61" s="2">
        <f t="shared" si="112"/>
        <v>-25502.718001595516</v>
      </c>
      <c r="BF61" s="2">
        <f t="shared" si="112"/>
        <v>-26503.110987571134</v>
      </c>
      <c r="BG61" s="2">
        <f t="shared" si="112"/>
        <v>-27503.503973546751</v>
      </c>
      <c r="BH61" s="2">
        <f t="shared" si="112"/>
        <v>-28503.896959522368</v>
      </c>
      <c r="BI61" s="2">
        <f t="shared" si="112"/>
        <v>-29504.289945497985</v>
      </c>
      <c r="BJ61" s="2">
        <f t="shared" si="112"/>
        <v>-30504.682931473602</v>
      </c>
      <c r="BK61" s="2">
        <f t="shared" si="112"/>
        <v>-31505.07591744922</v>
      </c>
      <c r="BL61" s="2">
        <f t="shared" si="112"/>
        <v>-32505.468903424837</v>
      </c>
      <c r="BM61" s="2">
        <f t="shared" si="112"/>
        <v>-33505.861889400454</v>
      </c>
      <c r="BN61" s="2">
        <f t="shared" si="112"/>
        <v>-34506.254875376071</v>
      </c>
      <c r="BO61" s="2">
        <f t="shared" si="112"/>
        <v>-35506.647861351688</v>
      </c>
      <c r="BP61" s="2">
        <f t="shared" si="112"/>
        <v>-36507.040847327306</v>
      </c>
      <c r="BQ61" s="2">
        <f t="shared" si="112"/>
        <v>-37507.433833302923</v>
      </c>
      <c r="BR61" s="2">
        <f t="shared" si="112"/>
        <v>-38507.82681927854</v>
      </c>
      <c r="BS61" s="2">
        <f t="shared" si="112"/>
        <v>-39508.219805254157</v>
      </c>
      <c r="BT61" s="2">
        <f t="shared" si="112"/>
        <v>-40508.612791229774</v>
      </c>
      <c r="BU61" s="2">
        <f t="shared" si="112"/>
        <v>-41509.005777205391</v>
      </c>
      <c r="BV61" s="2">
        <f t="shared" si="112"/>
        <v>-42509.398763181009</v>
      </c>
      <c r="BW61" s="2">
        <f t="shared" si="112"/>
        <v>-43509.791749156626</v>
      </c>
      <c r="BY61" s="2">
        <f t="shared" si="115"/>
        <v>-1366.0650578315074</v>
      </c>
    </row>
    <row r="62" spans="1:77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Y62" s="2">
        <f t="shared" si="115"/>
        <v>0</v>
      </c>
    </row>
    <row r="63" spans="1:77" x14ac:dyDescent="0.25">
      <c r="B63" t="s">
        <v>30</v>
      </c>
      <c r="C63">
        <v>311000</v>
      </c>
      <c r="D63" s="2">
        <f t="shared" si="113"/>
        <v>0</v>
      </c>
      <c r="E63" s="2">
        <f t="shared" si="114"/>
        <v>0</v>
      </c>
      <c r="F63" s="2">
        <f t="shared" si="111"/>
        <v>0</v>
      </c>
      <c r="G63" s="2">
        <f t="shared" si="111"/>
        <v>0</v>
      </c>
      <c r="H63" s="2">
        <f t="shared" si="111"/>
        <v>0</v>
      </c>
      <c r="I63" s="2">
        <f t="shared" si="111"/>
        <v>0</v>
      </c>
      <c r="J63" s="2">
        <f t="shared" si="111"/>
        <v>0</v>
      </c>
      <c r="K63" s="2">
        <f t="shared" si="111"/>
        <v>0</v>
      </c>
      <c r="L63" s="2">
        <f t="shared" si="111"/>
        <v>0</v>
      </c>
      <c r="M63" s="2">
        <f t="shared" si="111"/>
        <v>0</v>
      </c>
      <c r="N63" s="2">
        <f t="shared" si="111"/>
        <v>0</v>
      </c>
      <c r="O63" s="2">
        <f t="shared" si="111"/>
        <v>0</v>
      </c>
      <c r="P63" s="2">
        <f t="shared" si="111"/>
        <v>0</v>
      </c>
      <c r="Q63" s="2">
        <f t="shared" si="111"/>
        <v>0</v>
      </c>
      <c r="R63" s="2">
        <f t="shared" si="111"/>
        <v>0</v>
      </c>
      <c r="S63" s="2">
        <f t="shared" si="111"/>
        <v>0</v>
      </c>
      <c r="T63" s="2">
        <f t="shared" si="111"/>
        <v>0</v>
      </c>
      <c r="U63" s="2">
        <f t="shared" si="111"/>
        <v>0</v>
      </c>
      <c r="V63" s="2">
        <f t="shared" si="111"/>
        <v>0</v>
      </c>
      <c r="W63" s="2">
        <f t="shared" si="111"/>
        <v>0</v>
      </c>
      <c r="X63" s="2">
        <f t="shared" si="111"/>
        <v>0</v>
      </c>
      <c r="Y63" s="2">
        <f t="shared" si="111"/>
        <v>-69.36451285797682</v>
      </c>
      <c r="Z63" s="2">
        <f t="shared" si="111"/>
        <v>-260.39501835670478</v>
      </c>
      <c r="AA63" s="2">
        <f t="shared" si="111"/>
        <v>-555.82269767115895</v>
      </c>
      <c r="AB63" s="2">
        <f t="shared" si="111"/>
        <v>-903.346071018565</v>
      </c>
      <c r="AC63" s="2">
        <f t="shared" si="111"/>
        <v>-1250.869444365971</v>
      </c>
      <c r="AD63" s="2">
        <f t="shared" si="111"/>
        <v>-1598.3928177133771</v>
      </c>
      <c r="AE63" s="2">
        <f t="shared" si="111"/>
        <v>-1945.9161910607831</v>
      </c>
      <c r="AF63" s="2">
        <f t="shared" si="111"/>
        <v>-2293.4395644081892</v>
      </c>
      <c r="AG63" s="2">
        <f t="shared" si="111"/>
        <v>-2640.9629377555952</v>
      </c>
      <c r="AH63" s="2">
        <f t="shared" si="111"/>
        <v>-3520.9837222519309</v>
      </c>
      <c r="AI63" s="2">
        <f t="shared" si="111"/>
        <v>-4933.5019178971961</v>
      </c>
      <c r="AJ63" s="2">
        <f t="shared" si="111"/>
        <v>-6346.0201135424613</v>
      </c>
      <c r="AK63" s="2">
        <f t="shared" si="111"/>
        <v>-7758.5383091877266</v>
      </c>
      <c r="AL63" s="2">
        <f t="shared" ref="F63:AM68" si="116">AK63-AL46</f>
        <v>-9171.0565048329918</v>
      </c>
      <c r="AM63" s="2">
        <f t="shared" si="116"/>
        <v>-10583.574700478257</v>
      </c>
      <c r="AN63" s="2">
        <f t="shared" ref="AN63:BW63" si="117">AM63-AN46</f>
        <v>-11996.092896123522</v>
      </c>
      <c r="AO63" s="2">
        <f t="shared" si="117"/>
        <v>-13408.611091768787</v>
      </c>
      <c r="AP63" s="2">
        <f t="shared" si="117"/>
        <v>-14821.129287414053</v>
      </c>
      <c r="AQ63" s="2">
        <f t="shared" si="117"/>
        <v>-16233.647483059318</v>
      </c>
      <c r="AR63" s="2">
        <f t="shared" si="117"/>
        <v>-17646.165678704583</v>
      </c>
      <c r="AS63" s="2">
        <f t="shared" si="117"/>
        <v>-19058.683874349848</v>
      </c>
      <c r="AT63" s="2">
        <f t="shared" si="117"/>
        <v>-20471.202069995114</v>
      </c>
      <c r="AU63" s="2">
        <f t="shared" si="117"/>
        <v>-21883.720265640379</v>
      </c>
      <c r="AV63" s="2">
        <f t="shared" si="117"/>
        <v>-23296.238461285644</v>
      </c>
      <c r="AW63" s="2">
        <f t="shared" si="117"/>
        <v>-24708.756656930909</v>
      </c>
      <c r="AX63" s="2">
        <f t="shared" si="117"/>
        <v>-26121.274852576174</v>
      </c>
      <c r="AY63" s="2">
        <f t="shared" si="117"/>
        <v>-27533.79304822144</v>
      </c>
      <c r="AZ63" s="2">
        <f t="shared" si="117"/>
        <v>-28946.311243866705</v>
      </c>
      <c r="BA63" s="2">
        <f t="shared" si="117"/>
        <v>-30358.82943951197</v>
      </c>
      <c r="BB63" s="2">
        <f t="shared" si="117"/>
        <v>-31771.347635157235</v>
      </c>
      <c r="BC63" s="2">
        <f t="shared" si="117"/>
        <v>-33183.865830802497</v>
      </c>
      <c r="BD63" s="2">
        <f t="shared" si="117"/>
        <v>-34596.384026447762</v>
      </c>
      <c r="BE63" s="2">
        <f t="shared" si="117"/>
        <v>-36008.902222093027</v>
      </c>
      <c r="BF63" s="2">
        <f t="shared" si="117"/>
        <v>-37421.420417738293</v>
      </c>
      <c r="BG63" s="2">
        <f t="shared" si="117"/>
        <v>-38833.938613383558</v>
      </c>
      <c r="BH63" s="2">
        <f t="shared" si="117"/>
        <v>-40246.456809028823</v>
      </c>
      <c r="BI63" s="2">
        <f t="shared" si="117"/>
        <v>-41658.975004674088</v>
      </c>
      <c r="BJ63" s="2">
        <f t="shared" si="117"/>
        <v>-43071.493200319353</v>
      </c>
      <c r="BK63" s="2">
        <f t="shared" si="117"/>
        <v>-44484.011395964619</v>
      </c>
      <c r="BL63" s="2">
        <f t="shared" si="117"/>
        <v>-45896.529591609884</v>
      </c>
      <c r="BM63" s="2">
        <f t="shared" si="117"/>
        <v>-47309.047787255149</v>
      </c>
      <c r="BN63" s="2">
        <f t="shared" si="117"/>
        <v>-48721.565982900414</v>
      </c>
      <c r="BO63" s="2">
        <f t="shared" si="117"/>
        <v>-50134.08417854568</v>
      </c>
      <c r="BP63" s="2">
        <f t="shared" si="117"/>
        <v>-51546.602374190945</v>
      </c>
      <c r="BQ63" s="2">
        <f t="shared" si="117"/>
        <v>-52959.12056983621</v>
      </c>
      <c r="BR63" s="2">
        <f t="shared" si="117"/>
        <v>-54371.638765481475</v>
      </c>
      <c r="BS63" s="2">
        <f t="shared" si="117"/>
        <v>-55784.15696112674</v>
      </c>
      <c r="BT63" s="2">
        <f t="shared" si="117"/>
        <v>-57196.675156772006</v>
      </c>
      <c r="BU63" s="2">
        <f t="shared" si="117"/>
        <v>-58609.193352417271</v>
      </c>
      <c r="BV63" s="2">
        <f t="shared" si="117"/>
        <v>-60021.711548062536</v>
      </c>
      <c r="BW63" s="2">
        <f t="shared" si="117"/>
        <v>-61434.229743707801</v>
      </c>
      <c r="BY63" s="2">
        <f t="shared" si="115"/>
        <v>-1928.8337460107234</v>
      </c>
    </row>
    <row r="64" spans="1:77" x14ac:dyDescent="0.25">
      <c r="C64">
        <v>312000</v>
      </c>
      <c r="D64" s="2">
        <f t="shared" si="113"/>
        <v>0</v>
      </c>
      <c r="E64" s="2">
        <f t="shared" si="114"/>
        <v>0</v>
      </c>
      <c r="F64" s="2">
        <f t="shared" si="116"/>
        <v>0</v>
      </c>
      <c r="G64" s="2">
        <f t="shared" si="116"/>
        <v>0</v>
      </c>
      <c r="H64" s="2">
        <f t="shared" si="116"/>
        <v>0</v>
      </c>
      <c r="I64" s="2">
        <f t="shared" si="116"/>
        <v>0</v>
      </c>
      <c r="J64" s="2">
        <f t="shared" si="116"/>
        <v>0</v>
      </c>
      <c r="K64" s="2">
        <f t="shared" si="116"/>
        <v>0</v>
      </c>
      <c r="L64" s="2">
        <f t="shared" si="116"/>
        <v>0</v>
      </c>
      <c r="M64" s="2">
        <f t="shared" si="116"/>
        <v>0</v>
      </c>
      <c r="N64" s="2">
        <f t="shared" si="116"/>
        <v>0</v>
      </c>
      <c r="O64" s="2">
        <f t="shared" si="116"/>
        <v>0</v>
      </c>
      <c r="P64" s="2">
        <f t="shared" si="116"/>
        <v>0</v>
      </c>
      <c r="Q64" s="2">
        <f t="shared" si="116"/>
        <v>0</v>
      </c>
      <c r="R64" s="2">
        <f t="shared" si="116"/>
        <v>0</v>
      </c>
      <c r="S64" s="2">
        <f t="shared" si="116"/>
        <v>0</v>
      </c>
      <c r="T64" s="2">
        <f t="shared" si="116"/>
        <v>0</v>
      </c>
      <c r="U64" s="2">
        <f t="shared" si="116"/>
        <v>0</v>
      </c>
      <c r="V64" s="2">
        <f t="shared" si="116"/>
        <v>0</v>
      </c>
      <c r="W64" s="2">
        <f t="shared" si="116"/>
        <v>0</v>
      </c>
      <c r="X64" s="2">
        <f t="shared" si="116"/>
        <v>0</v>
      </c>
      <c r="Y64" s="2">
        <f t="shared" si="116"/>
        <v>-115.47456012014692</v>
      </c>
      <c r="Z64" s="2">
        <f t="shared" si="116"/>
        <v>-433.4925592829299</v>
      </c>
      <c r="AA64" s="2">
        <f t="shared" si="116"/>
        <v>-925.30573450123347</v>
      </c>
      <c r="AB64" s="2">
        <f t="shared" si="116"/>
        <v>-1503.8452068525685</v>
      </c>
      <c r="AC64" s="2">
        <f t="shared" si="116"/>
        <v>-2082.3846792039035</v>
      </c>
      <c r="AD64" s="2">
        <f t="shared" si="116"/>
        <v>-2660.9241515552385</v>
      </c>
      <c r="AE64" s="2">
        <f t="shared" si="116"/>
        <v>-3239.4636239065735</v>
      </c>
      <c r="AF64" s="2">
        <f t="shared" si="116"/>
        <v>-3818.0030962579085</v>
      </c>
      <c r="AG64" s="2">
        <f t="shared" si="116"/>
        <v>-4396.5425686092431</v>
      </c>
      <c r="AH64" s="2">
        <f t="shared" si="116"/>
        <v>-5861.5570089811799</v>
      </c>
      <c r="AI64" s="2">
        <f t="shared" si="116"/>
        <v>-8213.04641737372</v>
      </c>
      <c r="AJ64" s="2">
        <f t="shared" si="116"/>
        <v>-10564.535825766259</v>
      </c>
      <c r="AK64" s="2">
        <f t="shared" si="116"/>
        <v>-12916.025234158798</v>
      </c>
      <c r="AL64" s="2">
        <f t="shared" si="116"/>
        <v>-15267.514642551338</v>
      </c>
      <c r="AM64" s="2">
        <f t="shared" si="116"/>
        <v>-17619.004050943877</v>
      </c>
      <c r="AN64" s="2">
        <f t="shared" ref="AN64:BW64" si="118">AM64-AN47</f>
        <v>-19970.493459336416</v>
      </c>
      <c r="AO64" s="2">
        <f t="shared" si="118"/>
        <v>-22321.982867728955</v>
      </c>
      <c r="AP64" s="2">
        <f t="shared" si="118"/>
        <v>-24673.472276121494</v>
      </c>
      <c r="AQ64" s="2">
        <f t="shared" si="118"/>
        <v>-27024.961684514034</v>
      </c>
      <c r="AR64" s="2">
        <f t="shared" si="118"/>
        <v>-29376.451092906573</v>
      </c>
      <c r="AS64" s="2">
        <f t="shared" si="118"/>
        <v>-31727.940501299112</v>
      </c>
      <c r="AT64" s="2">
        <f t="shared" si="118"/>
        <v>-34079.429909691651</v>
      </c>
      <c r="AU64" s="2">
        <f t="shared" si="118"/>
        <v>-36430.91931808419</v>
      </c>
      <c r="AV64" s="2">
        <f t="shared" si="118"/>
        <v>-38782.408726476729</v>
      </c>
      <c r="AW64" s="2">
        <f t="shared" si="118"/>
        <v>-41133.898134869269</v>
      </c>
      <c r="AX64" s="2">
        <f t="shared" si="118"/>
        <v>-43485.387543261808</v>
      </c>
      <c r="AY64" s="2">
        <f t="shared" si="118"/>
        <v>-45836.876951654347</v>
      </c>
      <c r="AZ64" s="2">
        <f t="shared" si="118"/>
        <v>-48188.366360046886</v>
      </c>
      <c r="BA64" s="2">
        <f t="shared" si="118"/>
        <v>-50539.855768439425</v>
      </c>
      <c r="BB64" s="2">
        <f t="shared" si="118"/>
        <v>-52891.345176831965</v>
      </c>
      <c r="BC64" s="2">
        <f t="shared" si="118"/>
        <v>-55242.834585224504</v>
      </c>
      <c r="BD64" s="2">
        <f t="shared" si="118"/>
        <v>-57594.323993617043</v>
      </c>
      <c r="BE64" s="2">
        <f t="shared" si="118"/>
        <v>-59945.813402009582</v>
      </c>
      <c r="BF64" s="2">
        <f t="shared" si="118"/>
        <v>-62297.302810402121</v>
      </c>
      <c r="BG64" s="2">
        <f t="shared" si="118"/>
        <v>-64648.792218794661</v>
      </c>
      <c r="BH64" s="2">
        <f t="shared" si="118"/>
        <v>-67000.2816271872</v>
      </c>
      <c r="BI64" s="2">
        <f t="shared" si="118"/>
        <v>-69351.771035579746</v>
      </c>
      <c r="BJ64" s="2">
        <f t="shared" si="118"/>
        <v>-71703.260443972293</v>
      </c>
      <c r="BK64" s="2">
        <f t="shared" si="118"/>
        <v>-74054.749852364839</v>
      </c>
      <c r="BL64" s="2">
        <f t="shared" si="118"/>
        <v>-76406.239260757386</v>
      </c>
      <c r="BM64" s="2">
        <f t="shared" si="118"/>
        <v>-78757.728669149932</v>
      </c>
      <c r="BN64" s="2">
        <f t="shared" si="118"/>
        <v>-81109.218077542479</v>
      </c>
      <c r="BO64" s="2">
        <f t="shared" si="118"/>
        <v>-83460.707485935025</v>
      </c>
      <c r="BP64" s="2">
        <f t="shared" si="118"/>
        <v>-85812.196894327571</v>
      </c>
      <c r="BQ64" s="2">
        <f t="shared" si="118"/>
        <v>-88163.686302720118</v>
      </c>
      <c r="BR64" s="2">
        <f t="shared" si="118"/>
        <v>-90515.175711112664</v>
      </c>
      <c r="BS64" s="2">
        <f t="shared" si="118"/>
        <v>-92866.665119505211</v>
      </c>
      <c r="BT64" s="2">
        <f t="shared" si="118"/>
        <v>-95218.154527897757</v>
      </c>
      <c r="BU64" s="2">
        <f t="shared" si="118"/>
        <v>-97569.643936290304</v>
      </c>
      <c r="BV64" s="2">
        <f t="shared" si="118"/>
        <v>-99921.13334468285</v>
      </c>
      <c r="BW64" s="2">
        <f t="shared" si="118"/>
        <v>-102272.6227530754</v>
      </c>
      <c r="BY64" s="2">
        <f t="shared" si="115"/>
        <v>-3211.025626627315</v>
      </c>
    </row>
    <row r="65" spans="1:77" x14ac:dyDescent="0.25">
      <c r="C65">
        <v>313000</v>
      </c>
      <c r="D65" s="2">
        <f t="shared" si="113"/>
        <v>0</v>
      </c>
      <c r="E65" s="2">
        <f t="shared" si="114"/>
        <v>0</v>
      </c>
      <c r="F65" s="2">
        <f t="shared" si="116"/>
        <v>0</v>
      </c>
      <c r="G65" s="2">
        <f t="shared" si="116"/>
        <v>0</v>
      </c>
      <c r="H65" s="2">
        <f t="shared" si="116"/>
        <v>0</v>
      </c>
      <c r="I65" s="2">
        <f t="shared" si="116"/>
        <v>0</v>
      </c>
      <c r="J65" s="2">
        <f t="shared" si="116"/>
        <v>0</v>
      </c>
      <c r="K65" s="2">
        <f t="shared" si="116"/>
        <v>0</v>
      </c>
      <c r="L65" s="2">
        <f t="shared" si="116"/>
        <v>0</v>
      </c>
      <c r="M65" s="2">
        <f t="shared" si="116"/>
        <v>0</v>
      </c>
      <c r="N65" s="2">
        <f t="shared" si="116"/>
        <v>0</v>
      </c>
      <c r="O65" s="2">
        <f t="shared" si="116"/>
        <v>0</v>
      </c>
      <c r="P65" s="2">
        <f t="shared" si="116"/>
        <v>0</v>
      </c>
      <c r="Q65" s="2">
        <f t="shared" si="116"/>
        <v>0</v>
      </c>
      <c r="R65" s="2">
        <f t="shared" si="116"/>
        <v>0</v>
      </c>
      <c r="S65" s="2">
        <f t="shared" si="116"/>
        <v>0</v>
      </c>
      <c r="T65" s="2">
        <f t="shared" si="116"/>
        <v>0</v>
      </c>
      <c r="U65" s="2">
        <f t="shared" si="116"/>
        <v>0</v>
      </c>
      <c r="V65" s="2">
        <f t="shared" si="116"/>
        <v>0</v>
      </c>
      <c r="W65" s="2">
        <f t="shared" si="116"/>
        <v>0</v>
      </c>
      <c r="X65" s="2">
        <f t="shared" si="116"/>
        <v>0</v>
      </c>
      <c r="Y65" s="2">
        <f t="shared" si="116"/>
        <v>-263.10629763764013</v>
      </c>
      <c r="Z65" s="2">
        <f t="shared" si="116"/>
        <v>-987.70345786749385</v>
      </c>
      <c r="AA65" s="2">
        <f t="shared" si="116"/>
        <v>-2108.28918277924</v>
      </c>
      <c r="AB65" s="2">
        <f t="shared" si="116"/>
        <v>-3426.4789074183045</v>
      </c>
      <c r="AC65" s="2">
        <f t="shared" si="116"/>
        <v>-4744.668632057369</v>
      </c>
      <c r="AD65" s="2">
        <f t="shared" si="116"/>
        <v>-6062.8583566964335</v>
      </c>
      <c r="AE65" s="2">
        <f t="shared" si="116"/>
        <v>-7381.048081335498</v>
      </c>
      <c r="AF65" s="2">
        <f t="shared" si="116"/>
        <v>-8699.2378059745624</v>
      </c>
      <c r="AG65" s="2">
        <f t="shared" si="116"/>
        <v>-10017.427530613626</v>
      </c>
      <c r="AH65" s="2">
        <f t="shared" si="116"/>
        <v>-13355.431373112689</v>
      </c>
      <c r="AI65" s="2">
        <f t="shared" si="116"/>
        <v>-18713.249333471755</v>
      </c>
      <c r="AJ65" s="2">
        <f t="shared" si="116"/>
        <v>-24071.06729383082</v>
      </c>
      <c r="AK65" s="2">
        <f t="shared" si="116"/>
        <v>-29428.885254189885</v>
      </c>
      <c r="AL65" s="2">
        <f t="shared" si="116"/>
        <v>-34786.70321454895</v>
      </c>
      <c r="AM65" s="2">
        <f t="shared" si="116"/>
        <v>-40144.521174908012</v>
      </c>
      <c r="AN65" s="2">
        <f t="shared" ref="AN65:BW65" si="119">AM65-AN48</f>
        <v>-45502.339135267073</v>
      </c>
      <c r="AO65" s="2">
        <f t="shared" si="119"/>
        <v>-50860.157095626135</v>
      </c>
      <c r="AP65" s="2">
        <f t="shared" si="119"/>
        <v>-56217.975055985196</v>
      </c>
      <c r="AQ65" s="2">
        <f t="shared" si="119"/>
        <v>-61575.793016344258</v>
      </c>
      <c r="AR65" s="2">
        <f t="shared" si="119"/>
        <v>-66933.610976703319</v>
      </c>
      <c r="AS65" s="2">
        <f t="shared" si="119"/>
        <v>-72291.428937062388</v>
      </c>
      <c r="AT65" s="2">
        <f t="shared" si="119"/>
        <v>-77649.246897421457</v>
      </c>
      <c r="AU65" s="2">
        <f t="shared" si="119"/>
        <v>-83007.064857780526</v>
      </c>
      <c r="AV65" s="2">
        <f t="shared" si="119"/>
        <v>-88364.882818139595</v>
      </c>
      <c r="AW65" s="2">
        <f t="shared" si="119"/>
        <v>-93722.700778498664</v>
      </c>
      <c r="AX65" s="2">
        <f t="shared" si="119"/>
        <v>-99080.518738857732</v>
      </c>
      <c r="AY65" s="2">
        <f t="shared" si="119"/>
        <v>-104438.3366992168</v>
      </c>
      <c r="AZ65" s="2">
        <f t="shared" si="119"/>
        <v>-109796.15465957587</v>
      </c>
      <c r="BA65" s="2">
        <f t="shared" si="119"/>
        <v>-115153.97261993494</v>
      </c>
      <c r="BB65" s="2">
        <f t="shared" si="119"/>
        <v>-120511.79058029401</v>
      </c>
      <c r="BC65" s="2">
        <f t="shared" si="119"/>
        <v>-125869.60854065308</v>
      </c>
      <c r="BD65" s="2">
        <f t="shared" si="119"/>
        <v>-131227.42650101215</v>
      </c>
      <c r="BE65" s="2">
        <f t="shared" si="119"/>
        <v>-136585.24446137121</v>
      </c>
      <c r="BF65" s="2">
        <f t="shared" si="119"/>
        <v>-141943.06242173028</v>
      </c>
      <c r="BG65" s="2">
        <f t="shared" si="119"/>
        <v>-147300.88038208935</v>
      </c>
      <c r="BH65" s="2">
        <f t="shared" si="119"/>
        <v>-152658.69834244842</v>
      </c>
      <c r="BI65" s="2">
        <f t="shared" si="119"/>
        <v>-158016.51630280749</v>
      </c>
      <c r="BJ65" s="2">
        <f t="shared" si="119"/>
        <v>-163374.33426316656</v>
      </c>
      <c r="BK65" s="2">
        <f t="shared" si="119"/>
        <v>-168732.15222352563</v>
      </c>
      <c r="BL65" s="2">
        <f t="shared" si="119"/>
        <v>-174089.9701838847</v>
      </c>
      <c r="BM65" s="2">
        <f t="shared" si="119"/>
        <v>-179447.78814424376</v>
      </c>
      <c r="BN65" s="2">
        <f t="shared" si="119"/>
        <v>-184805.60610460283</v>
      </c>
      <c r="BO65" s="2">
        <f t="shared" si="119"/>
        <v>-190163.4240649619</v>
      </c>
      <c r="BP65" s="2">
        <f t="shared" si="119"/>
        <v>-195521.24202532097</v>
      </c>
      <c r="BQ65" s="2">
        <f t="shared" si="119"/>
        <v>-200879.05998568004</v>
      </c>
      <c r="BR65" s="2">
        <f t="shared" si="119"/>
        <v>-206236.87794603911</v>
      </c>
      <c r="BS65" s="2">
        <f t="shared" si="119"/>
        <v>-211594.69590639818</v>
      </c>
      <c r="BT65" s="2">
        <f t="shared" si="119"/>
        <v>-216952.51386675725</v>
      </c>
      <c r="BU65" s="2">
        <f t="shared" si="119"/>
        <v>-222310.33182711632</v>
      </c>
      <c r="BV65" s="2">
        <f t="shared" si="119"/>
        <v>-227668.14978747538</v>
      </c>
      <c r="BW65" s="2">
        <f t="shared" si="119"/>
        <v>-233025.96774783445</v>
      </c>
      <c r="BY65" s="2">
        <f t="shared" si="115"/>
        <v>-7316.252717156669</v>
      </c>
    </row>
    <row r="66" spans="1:77" x14ac:dyDescent="0.25">
      <c r="C66">
        <v>314000</v>
      </c>
      <c r="D66" s="2">
        <f t="shared" si="113"/>
        <v>0</v>
      </c>
      <c r="E66" s="2">
        <f t="shared" si="114"/>
        <v>0</v>
      </c>
      <c r="F66" s="2">
        <f t="shared" si="116"/>
        <v>0</v>
      </c>
      <c r="G66" s="2">
        <f t="shared" si="116"/>
        <v>0</v>
      </c>
      <c r="H66" s="2">
        <f t="shared" si="116"/>
        <v>0</v>
      </c>
      <c r="I66" s="2">
        <f t="shared" si="116"/>
        <v>0</v>
      </c>
      <c r="J66" s="2">
        <f t="shared" si="116"/>
        <v>0</v>
      </c>
      <c r="K66" s="2">
        <f t="shared" si="116"/>
        <v>0</v>
      </c>
      <c r="L66" s="2">
        <f t="shared" si="116"/>
        <v>0</v>
      </c>
      <c r="M66" s="2">
        <f t="shared" si="116"/>
        <v>0</v>
      </c>
      <c r="N66" s="2">
        <f t="shared" si="116"/>
        <v>0</v>
      </c>
      <c r="O66" s="2">
        <f t="shared" si="116"/>
        <v>0</v>
      </c>
      <c r="P66" s="2">
        <f t="shared" si="116"/>
        <v>0</v>
      </c>
      <c r="Q66" s="2">
        <f t="shared" si="116"/>
        <v>0</v>
      </c>
      <c r="R66" s="2">
        <f t="shared" si="116"/>
        <v>0</v>
      </c>
      <c r="S66" s="2">
        <f t="shared" si="116"/>
        <v>0</v>
      </c>
      <c r="T66" s="2">
        <f t="shared" si="116"/>
        <v>0</v>
      </c>
      <c r="U66" s="2">
        <f t="shared" si="116"/>
        <v>0</v>
      </c>
      <c r="V66" s="2">
        <f t="shared" si="116"/>
        <v>0</v>
      </c>
      <c r="W66" s="2">
        <f t="shared" si="116"/>
        <v>0</v>
      </c>
      <c r="X66" s="2">
        <f t="shared" si="116"/>
        <v>0</v>
      </c>
      <c r="Y66" s="2">
        <f t="shared" si="116"/>
        <v>-174.75057445664098</v>
      </c>
      <c r="Z66" s="2">
        <f t="shared" si="116"/>
        <v>-656.01526153079328</v>
      </c>
      <c r="AA66" s="2">
        <f t="shared" si="116"/>
        <v>-1400.2885872340566</v>
      </c>
      <c r="AB66" s="2">
        <f t="shared" si="116"/>
        <v>-2275.8070134055606</v>
      </c>
      <c r="AC66" s="2">
        <f t="shared" si="116"/>
        <v>-3151.3254395770646</v>
      </c>
      <c r="AD66" s="2">
        <f t="shared" si="116"/>
        <v>-4026.8438657485685</v>
      </c>
      <c r="AE66" s="2">
        <f t="shared" si="116"/>
        <v>-4902.3622919200725</v>
      </c>
      <c r="AF66" s="2">
        <f t="shared" si="116"/>
        <v>-5777.8807180915765</v>
      </c>
      <c r="AG66" s="2">
        <f t="shared" si="116"/>
        <v>-6653.3991442630804</v>
      </c>
      <c r="AH66" s="2">
        <f t="shared" si="116"/>
        <v>-8870.4425759583337</v>
      </c>
      <c r="AI66" s="2">
        <f t="shared" si="116"/>
        <v>-12429.011013177338</v>
      </c>
      <c r="AJ66" s="2">
        <f t="shared" si="116"/>
        <v>-15987.579450396343</v>
      </c>
      <c r="AK66" s="2">
        <f t="shared" si="116"/>
        <v>-19546.147887615345</v>
      </c>
      <c r="AL66" s="2">
        <f t="shared" si="116"/>
        <v>-23104.71632483435</v>
      </c>
      <c r="AM66" s="2">
        <f t="shared" si="116"/>
        <v>-26663.284762053354</v>
      </c>
      <c r="AN66" s="2">
        <f t="shared" ref="AN66:BW66" si="120">AM66-AN49</f>
        <v>-30221.853199272358</v>
      </c>
      <c r="AO66" s="2">
        <f t="shared" si="120"/>
        <v>-33780.421636491359</v>
      </c>
      <c r="AP66" s="2">
        <f t="shared" si="120"/>
        <v>-37338.99007371036</v>
      </c>
      <c r="AQ66" s="2">
        <f t="shared" si="120"/>
        <v>-40897.558510929361</v>
      </c>
      <c r="AR66" s="2">
        <f t="shared" si="120"/>
        <v>-44456.126948148361</v>
      </c>
      <c r="AS66" s="2">
        <f t="shared" si="120"/>
        <v>-48014.695385367362</v>
      </c>
      <c r="AT66" s="2">
        <f t="shared" si="120"/>
        <v>-51573.263822586363</v>
      </c>
      <c r="AU66" s="2">
        <f t="shared" si="120"/>
        <v>-55131.832259805364</v>
      </c>
      <c r="AV66" s="2">
        <f t="shared" si="120"/>
        <v>-58690.400697024364</v>
      </c>
      <c r="AW66" s="2">
        <f t="shared" si="120"/>
        <v>-62248.969134243365</v>
      </c>
      <c r="AX66" s="2">
        <f t="shared" si="120"/>
        <v>-65807.537571462366</v>
      </c>
      <c r="AY66" s="2">
        <f t="shared" si="120"/>
        <v>-69366.106008681367</v>
      </c>
      <c r="AZ66" s="2">
        <f t="shared" si="120"/>
        <v>-72924.674445900368</v>
      </c>
      <c r="BA66" s="2">
        <f t="shared" si="120"/>
        <v>-76483.242883119368</v>
      </c>
      <c r="BB66" s="2">
        <f t="shared" si="120"/>
        <v>-80041.811320338369</v>
      </c>
      <c r="BC66" s="2">
        <f t="shared" si="120"/>
        <v>-83600.37975755737</v>
      </c>
      <c r="BD66" s="2">
        <f t="shared" si="120"/>
        <v>-87158.948194776371</v>
      </c>
      <c r="BE66" s="2">
        <f t="shared" si="120"/>
        <v>-90717.516631995371</v>
      </c>
      <c r="BF66" s="2">
        <f t="shared" si="120"/>
        <v>-94276.085069214372</v>
      </c>
      <c r="BG66" s="2">
        <f t="shared" si="120"/>
        <v>-97834.653506433373</v>
      </c>
      <c r="BH66" s="2">
        <f t="shared" si="120"/>
        <v>-101393.22194365237</v>
      </c>
      <c r="BI66" s="2">
        <f t="shared" si="120"/>
        <v>-104951.79038087137</v>
      </c>
      <c r="BJ66" s="2">
        <f t="shared" si="120"/>
        <v>-108510.35881809038</v>
      </c>
      <c r="BK66" s="2">
        <f t="shared" si="120"/>
        <v>-112068.92725530938</v>
      </c>
      <c r="BL66" s="2">
        <f t="shared" si="120"/>
        <v>-115627.49569252838</v>
      </c>
      <c r="BM66" s="2">
        <f t="shared" si="120"/>
        <v>-119186.06412974738</v>
      </c>
      <c r="BN66" s="2">
        <f t="shared" si="120"/>
        <v>-122744.63256696638</v>
      </c>
      <c r="BO66" s="2">
        <f t="shared" si="120"/>
        <v>-126303.20100418538</v>
      </c>
      <c r="BP66" s="2">
        <f t="shared" si="120"/>
        <v>-129861.76944140438</v>
      </c>
      <c r="BQ66" s="2">
        <f t="shared" si="120"/>
        <v>-133420.3378786234</v>
      </c>
      <c r="BR66" s="2">
        <f t="shared" si="120"/>
        <v>-136978.90631584241</v>
      </c>
      <c r="BS66" s="2">
        <f t="shared" si="120"/>
        <v>-140537.47475306143</v>
      </c>
      <c r="BT66" s="2">
        <f t="shared" si="120"/>
        <v>-144096.04319028044</v>
      </c>
      <c r="BU66" s="2">
        <f t="shared" si="120"/>
        <v>-147654.61162749946</v>
      </c>
      <c r="BV66" s="2">
        <f t="shared" si="120"/>
        <v>-151213.18006471847</v>
      </c>
      <c r="BW66" s="2">
        <f t="shared" si="120"/>
        <v>-154771.74850193749</v>
      </c>
      <c r="BY66" s="2">
        <f t="shared" si="115"/>
        <v>-4859.3263508801047</v>
      </c>
    </row>
    <row r="67" spans="1:77" x14ac:dyDescent="0.25">
      <c r="C67">
        <v>315000</v>
      </c>
      <c r="D67" s="2">
        <f t="shared" si="113"/>
        <v>0</v>
      </c>
      <c r="E67" s="2">
        <f t="shared" si="114"/>
        <v>0</v>
      </c>
      <c r="F67" s="2">
        <f t="shared" si="116"/>
        <v>0</v>
      </c>
      <c r="G67" s="2">
        <f t="shared" si="116"/>
        <v>0</v>
      </c>
      <c r="H67" s="2">
        <f t="shared" si="116"/>
        <v>0</v>
      </c>
      <c r="I67" s="2">
        <f t="shared" si="116"/>
        <v>0</v>
      </c>
      <c r="J67" s="2">
        <f t="shared" si="116"/>
        <v>0</v>
      </c>
      <c r="K67" s="2">
        <f t="shared" si="116"/>
        <v>0</v>
      </c>
      <c r="L67" s="2">
        <f t="shared" si="116"/>
        <v>0</v>
      </c>
      <c r="M67" s="2">
        <f t="shared" si="116"/>
        <v>0</v>
      </c>
      <c r="N67" s="2">
        <f t="shared" si="116"/>
        <v>0</v>
      </c>
      <c r="O67" s="2">
        <f t="shared" si="116"/>
        <v>0</v>
      </c>
      <c r="P67" s="2">
        <f t="shared" si="116"/>
        <v>0</v>
      </c>
      <c r="Q67" s="2">
        <f t="shared" si="116"/>
        <v>0</v>
      </c>
      <c r="R67" s="2">
        <f t="shared" si="116"/>
        <v>0</v>
      </c>
      <c r="S67" s="2">
        <f t="shared" si="116"/>
        <v>0</v>
      </c>
      <c r="T67" s="2">
        <f t="shared" si="116"/>
        <v>0</v>
      </c>
      <c r="U67" s="2">
        <f t="shared" si="116"/>
        <v>0</v>
      </c>
      <c r="V67" s="2">
        <f t="shared" si="116"/>
        <v>0</v>
      </c>
      <c r="W67" s="2">
        <f t="shared" si="116"/>
        <v>0</v>
      </c>
      <c r="X67" s="2">
        <f t="shared" si="116"/>
        <v>0</v>
      </c>
      <c r="Y67" s="2">
        <f t="shared" si="116"/>
        <v>-100.64514809279267</v>
      </c>
      <c r="Z67" s="2">
        <f t="shared" si="116"/>
        <v>-377.8228103294781</v>
      </c>
      <c r="AA67" s="2">
        <f t="shared" si="116"/>
        <v>-806.47661773373511</v>
      </c>
      <c r="AB67" s="2">
        <f t="shared" si="116"/>
        <v>-1310.7192042544634</v>
      </c>
      <c r="AC67" s="2">
        <f t="shared" si="116"/>
        <v>-1814.9617907751917</v>
      </c>
      <c r="AD67" s="2">
        <f t="shared" si="116"/>
        <v>-2319.20437729592</v>
      </c>
      <c r="AE67" s="2">
        <f t="shared" si="116"/>
        <v>-2823.4469638166483</v>
      </c>
      <c r="AF67" s="2">
        <f t="shared" si="116"/>
        <v>-3327.6895503373767</v>
      </c>
      <c r="AG67" s="2">
        <f t="shared" si="116"/>
        <v>-3831.932136858105</v>
      </c>
      <c r="AH67" s="2">
        <f t="shared" si="116"/>
        <v>-5108.8072784988335</v>
      </c>
      <c r="AI67" s="2">
        <f t="shared" si="116"/>
        <v>-7158.3149752595618</v>
      </c>
      <c r="AJ67" s="2">
        <f t="shared" si="116"/>
        <v>-9207.8226720202892</v>
      </c>
      <c r="AK67" s="2">
        <f t="shared" si="116"/>
        <v>-11257.330368781017</v>
      </c>
      <c r="AL67" s="2">
        <f t="shared" si="116"/>
        <v>-13306.838065541744</v>
      </c>
      <c r="AM67" s="2">
        <f t="shared" si="116"/>
        <v>-15356.345762302471</v>
      </c>
      <c r="AN67" s="2">
        <f t="shared" ref="AN67:BW67" si="121">AM67-AN50</f>
        <v>-17405.853459063201</v>
      </c>
      <c r="AO67" s="2">
        <f t="shared" si="121"/>
        <v>-19455.361155823928</v>
      </c>
      <c r="AP67" s="2">
        <f t="shared" si="121"/>
        <v>-21504.868852584656</v>
      </c>
      <c r="AQ67" s="2">
        <f t="shared" si="121"/>
        <v>-23554.376549345383</v>
      </c>
      <c r="AR67" s="2">
        <f t="shared" si="121"/>
        <v>-25603.88424610611</v>
      </c>
      <c r="AS67" s="2">
        <f t="shared" si="121"/>
        <v>-27653.391942866838</v>
      </c>
      <c r="AT67" s="2">
        <f t="shared" si="121"/>
        <v>-29702.899639627565</v>
      </c>
      <c r="AU67" s="2">
        <f t="shared" si="121"/>
        <v>-31752.407336388293</v>
      </c>
      <c r="AV67" s="2">
        <f t="shared" si="121"/>
        <v>-33801.915033149024</v>
      </c>
      <c r="AW67" s="2">
        <f t="shared" si="121"/>
        <v>-35851.422729909755</v>
      </c>
      <c r="AX67" s="2">
        <f t="shared" si="121"/>
        <v>-37900.930426670486</v>
      </c>
      <c r="AY67" s="2">
        <f t="shared" si="121"/>
        <v>-39950.438123431217</v>
      </c>
      <c r="AZ67" s="2">
        <f t="shared" si="121"/>
        <v>-41999.945820191948</v>
      </c>
      <c r="BA67" s="2">
        <f t="shared" si="121"/>
        <v>-44049.453516952679</v>
      </c>
      <c r="BB67" s="2">
        <f t="shared" si="121"/>
        <v>-46098.96121371341</v>
      </c>
      <c r="BC67" s="2">
        <f t="shared" si="121"/>
        <v>-48148.468910474141</v>
      </c>
      <c r="BD67" s="2">
        <f t="shared" si="121"/>
        <v>-50197.976607234872</v>
      </c>
      <c r="BE67" s="2">
        <f t="shared" si="121"/>
        <v>-52247.484303995603</v>
      </c>
      <c r="BF67" s="2">
        <f t="shared" si="121"/>
        <v>-54296.992000756334</v>
      </c>
      <c r="BG67" s="2">
        <f t="shared" si="121"/>
        <v>-56346.499697517065</v>
      </c>
      <c r="BH67" s="2">
        <f t="shared" si="121"/>
        <v>-58396.007394277796</v>
      </c>
      <c r="BI67" s="2">
        <f t="shared" si="121"/>
        <v>-60445.515091038527</v>
      </c>
      <c r="BJ67" s="2">
        <f t="shared" si="121"/>
        <v>-62495.022787799258</v>
      </c>
      <c r="BK67" s="2">
        <f t="shared" si="121"/>
        <v>-64544.530484559989</v>
      </c>
      <c r="BL67" s="2">
        <f t="shared" si="121"/>
        <v>-66594.03818132072</v>
      </c>
      <c r="BM67" s="2">
        <f t="shared" si="121"/>
        <v>-68643.545878081452</v>
      </c>
      <c r="BN67" s="2">
        <f t="shared" si="121"/>
        <v>-70693.053574842183</v>
      </c>
      <c r="BO67" s="2">
        <f t="shared" si="121"/>
        <v>-72742.561271602914</v>
      </c>
      <c r="BP67" s="2">
        <f t="shared" si="121"/>
        <v>-74792.068968363645</v>
      </c>
      <c r="BQ67" s="2">
        <f t="shared" si="121"/>
        <v>-76841.576665124376</v>
      </c>
      <c r="BR67" s="2">
        <f t="shared" si="121"/>
        <v>-78891.084361885107</v>
      </c>
      <c r="BS67" s="2">
        <f t="shared" si="121"/>
        <v>-80940.592058645838</v>
      </c>
      <c r="BT67" s="2">
        <f t="shared" si="121"/>
        <v>-82990.099755406569</v>
      </c>
      <c r="BU67" s="2">
        <f t="shared" si="121"/>
        <v>-85039.6074521673</v>
      </c>
      <c r="BV67" s="2">
        <f t="shared" si="121"/>
        <v>-87089.115148928031</v>
      </c>
      <c r="BW67" s="2">
        <f t="shared" si="121"/>
        <v>-89138.622845688762</v>
      </c>
      <c r="BY67" s="2">
        <f t="shared" si="115"/>
        <v>-2798.6610157718537</v>
      </c>
    </row>
    <row r="68" spans="1:77" x14ac:dyDescent="0.25">
      <c r="C68">
        <v>316000</v>
      </c>
      <c r="D68" s="2">
        <f t="shared" si="113"/>
        <v>0</v>
      </c>
      <c r="E68" s="2">
        <f t="shared" si="114"/>
        <v>0</v>
      </c>
      <c r="F68" s="2">
        <f t="shared" si="116"/>
        <v>0</v>
      </c>
      <c r="G68" s="2">
        <f t="shared" si="116"/>
        <v>0</v>
      </c>
      <c r="H68" s="2">
        <f t="shared" si="116"/>
        <v>0</v>
      </c>
      <c r="I68" s="2">
        <f t="shared" si="116"/>
        <v>0</v>
      </c>
      <c r="J68" s="2">
        <f t="shared" si="116"/>
        <v>0</v>
      </c>
      <c r="K68" s="2">
        <f t="shared" si="116"/>
        <v>0</v>
      </c>
      <c r="L68" s="2">
        <f t="shared" si="116"/>
        <v>0</v>
      </c>
      <c r="M68" s="2">
        <f t="shared" si="116"/>
        <v>0</v>
      </c>
      <c r="N68" s="2">
        <f t="shared" si="116"/>
        <v>0</v>
      </c>
      <c r="O68" s="2">
        <f t="shared" si="116"/>
        <v>0</v>
      </c>
      <c r="P68" s="2">
        <f t="shared" si="116"/>
        <v>0</v>
      </c>
      <c r="Q68" s="2">
        <f t="shared" si="116"/>
        <v>0</v>
      </c>
      <c r="R68" s="2">
        <f t="shared" si="116"/>
        <v>0</v>
      </c>
      <c r="S68" s="2">
        <f t="shared" si="116"/>
        <v>0</v>
      </c>
      <c r="T68" s="2">
        <f t="shared" si="116"/>
        <v>0</v>
      </c>
      <c r="U68" s="2">
        <f t="shared" si="116"/>
        <v>0</v>
      </c>
      <c r="V68" s="2">
        <f t="shared" si="116"/>
        <v>0</v>
      </c>
      <c r="W68" s="2">
        <f t="shared" si="116"/>
        <v>0</v>
      </c>
      <c r="X68" s="2">
        <f t="shared" si="116"/>
        <v>0</v>
      </c>
      <c r="Y68" s="2">
        <f t="shared" si="116"/>
        <v>-95.655602749457856</v>
      </c>
      <c r="Z68" s="2">
        <f t="shared" si="116"/>
        <v>-359.09201128343727</v>
      </c>
      <c r="AA68" s="2">
        <f t="shared" si="116"/>
        <v>-766.49504158451259</v>
      </c>
      <c r="AB68" s="2">
        <f t="shared" si="116"/>
        <v>-1245.73949061762</v>
      </c>
      <c r="AC68" s="2">
        <f t="shared" si="116"/>
        <v>-1724.9839396507275</v>
      </c>
      <c r="AD68" s="2">
        <f t="shared" si="116"/>
        <v>-2204.228388683835</v>
      </c>
      <c r="AE68" s="2">
        <f t="shared" si="116"/>
        <v>-2683.4728377169422</v>
      </c>
      <c r="AF68" s="2">
        <f t="shared" si="116"/>
        <v>-3162.7172867500494</v>
      </c>
      <c r="AG68" s="2">
        <f t="shared" si="116"/>
        <v>-3641.9617357831567</v>
      </c>
      <c r="AH68" s="2">
        <f t="shared" si="116"/>
        <v>-4855.5350040825142</v>
      </c>
      <c r="AI68" s="2">
        <f t="shared" si="116"/>
        <v>-6803.4370916481212</v>
      </c>
      <c r="AJ68" s="2">
        <f t="shared" si="116"/>
        <v>-8751.3391792137281</v>
      </c>
      <c r="AK68" s="2">
        <f t="shared" si="116"/>
        <v>-10699.241266779336</v>
      </c>
      <c r="AL68" s="2">
        <f t="shared" si="116"/>
        <v>-12647.143354344944</v>
      </c>
      <c r="AM68" s="2">
        <f t="shared" si="116"/>
        <v>-14595.045441910552</v>
      </c>
      <c r="AN68" s="2">
        <f t="shared" ref="AN68:BW68" si="122">AM68-AN51</f>
        <v>-16542.947529476158</v>
      </c>
      <c r="AO68" s="2">
        <f t="shared" si="122"/>
        <v>-18490.849617041764</v>
      </c>
      <c r="AP68" s="2">
        <f t="shared" si="122"/>
        <v>-20438.75170460737</v>
      </c>
      <c r="AQ68" s="2">
        <f t="shared" si="122"/>
        <v>-22386.653792172976</v>
      </c>
      <c r="AR68" s="2">
        <f t="shared" si="122"/>
        <v>-24334.555879738582</v>
      </c>
      <c r="AS68" s="2">
        <f t="shared" si="122"/>
        <v>-26282.457967304188</v>
      </c>
      <c r="AT68" s="2">
        <f t="shared" si="122"/>
        <v>-28230.360054869794</v>
      </c>
      <c r="AU68" s="2">
        <f t="shared" si="122"/>
        <v>-30178.2621424354</v>
      </c>
      <c r="AV68" s="2">
        <f t="shared" si="122"/>
        <v>-32126.164230001006</v>
      </c>
      <c r="AW68" s="2">
        <f t="shared" si="122"/>
        <v>-34074.066317566612</v>
      </c>
      <c r="AX68" s="2">
        <f t="shared" si="122"/>
        <v>-36021.968405132218</v>
      </c>
      <c r="AY68" s="2">
        <f t="shared" si="122"/>
        <v>-37969.870492697824</v>
      </c>
      <c r="AZ68" s="2">
        <f t="shared" si="122"/>
        <v>-39917.77258026343</v>
      </c>
      <c r="BA68" s="2">
        <f t="shared" si="122"/>
        <v>-41865.674667829036</v>
      </c>
      <c r="BB68" s="2">
        <f t="shared" si="122"/>
        <v>-43813.576755394643</v>
      </c>
      <c r="BC68" s="2">
        <f t="shared" si="122"/>
        <v>-45761.478842960249</v>
      </c>
      <c r="BD68" s="2">
        <f t="shared" si="122"/>
        <v>-47709.380930525855</v>
      </c>
      <c r="BE68" s="2">
        <f t="shared" si="122"/>
        <v>-49657.283018091461</v>
      </c>
      <c r="BF68" s="2">
        <f t="shared" si="122"/>
        <v>-51605.185105657067</v>
      </c>
      <c r="BG68" s="2">
        <f t="shared" si="122"/>
        <v>-53553.087193222673</v>
      </c>
      <c r="BH68" s="2">
        <f t="shared" si="122"/>
        <v>-55500.989280788279</v>
      </c>
      <c r="BI68" s="2">
        <f t="shared" si="122"/>
        <v>-57448.891368353885</v>
      </c>
      <c r="BJ68" s="2">
        <f t="shared" si="122"/>
        <v>-59396.793455919491</v>
      </c>
      <c r="BK68" s="2">
        <f t="shared" si="122"/>
        <v>-61344.695543485097</v>
      </c>
      <c r="BL68" s="2">
        <f t="shared" si="122"/>
        <v>-63292.597631050703</v>
      </c>
      <c r="BM68" s="2">
        <f t="shared" si="122"/>
        <v>-65240.499718616309</v>
      </c>
      <c r="BN68" s="2">
        <f t="shared" si="122"/>
        <v>-67188.401806181922</v>
      </c>
      <c r="BO68" s="2">
        <f t="shared" si="122"/>
        <v>-69136.303893747536</v>
      </c>
      <c r="BP68" s="2">
        <f t="shared" si="122"/>
        <v>-71084.205981313149</v>
      </c>
      <c r="BQ68" s="2">
        <f t="shared" si="122"/>
        <v>-73032.108068878762</v>
      </c>
      <c r="BR68" s="2">
        <f t="shared" si="122"/>
        <v>-74980.010156444376</v>
      </c>
      <c r="BS68" s="2">
        <f t="shared" si="122"/>
        <v>-76927.912244009989</v>
      </c>
      <c r="BT68" s="2">
        <f t="shared" si="122"/>
        <v>-78875.814331575602</v>
      </c>
      <c r="BU68" s="2">
        <f t="shared" si="122"/>
        <v>-80823.716419141216</v>
      </c>
      <c r="BV68" s="2">
        <f t="shared" si="122"/>
        <v>-82771.618506706829</v>
      </c>
      <c r="BW68" s="2">
        <f t="shared" si="122"/>
        <v>-84719.520594272442</v>
      </c>
      <c r="BY68" s="2">
        <f t="shared" si="115"/>
        <v>-2659.9156683464362</v>
      </c>
    </row>
    <row r="70" spans="1:77" x14ac:dyDescent="0.25">
      <c r="C70" t="s">
        <v>0</v>
      </c>
      <c r="D70" s="2">
        <f>SUM(D56:D69)</f>
        <v>0</v>
      </c>
      <c r="E70" s="2">
        <f>SUM(E56:E69)</f>
        <v>0</v>
      </c>
      <c r="F70" s="2">
        <f t="shared" ref="F70:AM70" si="123">SUM(F56:F69)</f>
        <v>0</v>
      </c>
      <c r="G70" s="2">
        <f t="shared" si="123"/>
        <v>0</v>
      </c>
      <c r="H70" s="2">
        <f t="shared" si="123"/>
        <v>0</v>
      </c>
      <c r="I70" s="2">
        <f t="shared" si="123"/>
        <v>0</v>
      </c>
      <c r="J70" s="2">
        <f t="shared" si="123"/>
        <v>0</v>
      </c>
      <c r="K70" s="2">
        <f t="shared" si="123"/>
        <v>0</v>
      </c>
      <c r="L70" s="2">
        <f t="shared" si="123"/>
        <v>0</v>
      </c>
      <c r="M70" s="2">
        <f t="shared" si="123"/>
        <v>0</v>
      </c>
      <c r="N70" s="2">
        <f t="shared" si="123"/>
        <v>0</v>
      </c>
      <c r="O70" s="2">
        <f t="shared" si="123"/>
        <v>0</v>
      </c>
      <c r="P70" s="2">
        <f t="shared" si="123"/>
        <v>0</v>
      </c>
      <c r="Q70" s="2">
        <f t="shared" si="123"/>
        <v>0</v>
      </c>
      <c r="R70" s="2">
        <f t="shared" si="123"/>
        <v>0</v>
      </c>
      <c r="S70" s="2">
        <f t="shared" si="123"/>
        <v>0</v>
      </c>
      <c r="T70" s="2">
        <f t="shared" si="123"/>
        <v>0</v>
      </c>
      <c r="U70" s="2">
        <f t="shared" si="123"/>
        <v>0</v>
      </c>
      <c r="V70" s="2">
        <f t="shared" si="123"/>
        <v>0</v>
      </c>
      <c r="W70" s="2">
        <f t="shared" si="123"/>
        <v>0</v>
      </c>
      <c r="X70" s="2">
        <f t="shared" si="123"/>
        <v>0</v>
      </c>
      <c r="Y70" s="2">
        <f t="shared" si="123"/>
        <v>-1261.7219775552662</v>
      </c>
      <c r="Z70" s="2">
        <f t="shared" si="123"/>
        <v>-4736.5158922006194</v>
      </c>
      <c r="AA70" s="2">
        <f t="shared" si="123"/>
        <v>-10110.266538044458</v>
      </c>
      <c r="AB70" s="2">
        <f t="shared" si="123"/>
        <v>-16431.623955551957</v>
      </c>
      <c r="AC70" s="2">
        <f t="shared" si="123"/>
        <v>-22752.981373059458</v>
      </c>
      <c r="AD70" s="2">
        <f t="shared" si="123"/>
        <v>-29074.338790566955</v>
      </c>
      <c r="AE70" s="2">
        <f t="shared" si="123"/>
        <v>-35395.696208074463</v>
      </c>
      <c r="AF70" s="2">
        <f t="shared" si="123"/>
        <v>-41717.053625581953</v>
      </c>
      <c r="AG70" s="2">
        <f t="shared" si="123"/>
        <v>-48038.411043089458</v>
      </c>
      <c r="AH70" s="2">
        <f t="shared" si="123"/>
        <v>-64045.75426162927</v>
      </c>
      <c r="AI70" s="2">
        <f t="shared" si="123"/>
        <v>-89739.083281201412</v>
      </c>
      <c r="AJ70" s="2">
        <f t="shared" si="123"/>
        <v>-115432.41230077355</v>
      </c>
      <c r="AK70" s="2">
        <f t="shared" si="123"/>
        <v>-141125.74132034567</v>
      </c>
      <c r="AL70" s="2">
        <f t="shared" si="123"/>
        <v>-166819.07033991782</v>
      </c>
      <c r="AM70" s="2">
        <f t="shared" si="123"/>
        <v>-192512.39935948991</v>
      </c>
      <c r="AN70" s="2">
        <f t="shared" ref="AN70" si="124">SUM(AN56:AN69)</f>
        <v>-218205.72837906209</v>
      </c>
      <c r="AO70" s="2">
        <f t="shared" ref="AO70" si="125">SUM(AO56:AO69)</f>
        <v>-243899.05739863421</v>
      </c>
      <c r="AP70" s="2">
        <f t="shared" ref="AP70" si="126">SUM(AP56:AP69)</f>
        <v>-269592.38641820633</v>
      </c>
      <c r="AQ70" s="2">
        <f t="shared" ref="AQ70" si="127">SUM(AQ56:AQ69)</f>
        <v>-295285.71543777845</v>
      </c>
      <c r="AR70" s="2">
        <f t="shared" ref="AR70" si="128">SUM(AR56:AR69)</f>
        <v>-320979.04445735051</v>
      </c>
      <c r="AS70" s="2">
        <f t="shared" ref="AS70" si="129">SUM(AS56:AS69)</f>
        <v>-346672.37347692263</v>
      </c>
      <c r="AT70" s="2">
        <f t="shared" ref="AT70" si="130">SUM(AT56:AT69)</f>
        <v>-372365.70249649487</v>
      </c>
      <c r="AU70" s="2">
        <f t="shared" ref="AU70" si="131">SUM(AU56:AU69)</f>
        <v>-398059.03151606699</v>
      </c>
      <c r="AV70" s="2">
        <f t="shared" ref="AV70" si="132">SUM(AV56:AV69)</f>
        <v>-423752.36053563905</v>
      </c>
      <c r="AW70" s="2">
        <f t="shared" ref="AW70" si="133">SUM(AW56:AW69)</f>
        <v>-449445.68955521123</v>
      </c>
      <c r="AX70" s="2">
        <f t="shared" ref="AX70" si="134">SUM(AX56:AX69)</f>
        <v>-475139.0185747834</v>
      </c>
      <c r="AY70" s="2">
        <f t="shared" ref="AY70" si="135">SUM(AY56:AY69)</f>
        <v>-500832.34759435552</v>
      </c>
      <c r="AZ70" s="2">
        <f t="shared" ref="AZ70" si="136">SUM(AZ56:AZ69)</f>
        <v>-526525.67661392759</v>
      </c>
      <c r="BA70" s="2">
        <f t="shared" ref="BA70" si="137">SUM(BA56:BA69)</f>
        <v>-552219.00563349982</v>
      </c>
      <c r="BB70" s="2">
        <f t="shared" ref="BB70" si="138">SUM(BB56:BB69)</f>
        <v>-577912.33465307194</v>
      </c>
      <c r="BC70" s="2">
        <f t="shared" ref="BC70" si="139">SUM(BC56:BC69)</f>
        <v>-603605.66367264395</v>
      </c>
      <c r="BD70" s="2">
        <f t="shared" ref="BD70" si="140">SUM(BD56:BD69)</f>
        <v>-629298.99269221618</v>
      </c>
      <c r="BE70" s="2">
        <f t="shared" ref="BE70" si="141">SUM(BE56:BE69)</f>
        <v>-654992.3217117883</v>
      </c>
      <c r="BF70" s="2">
        <f t="shared" ref="BF70" si="142">SUM(BF56:BF69)</f>
        <v>-680685.65073136031</v>
      </c>
      <c r="BG70" s="2">
        <f t="shared" ref="BG70" si="143">SUM(BG56:BG69)</f>
        <v>-706378.97975093254</v>
      </c>
      <c r="BH70" s="2">
        <f t="shared" ref="BH70" si="144">SUM(BH56:BH69)</f>
        <v>-732072.30877050466</v>
      </c>
      <c r="BI70" s="2">
        <f t="shared" ref="BI70" si="145">SUM(BI56:BI69)</f>
        <v>-757765.63779007678</v>
      </c>
      <c r="BJ70" s="2">
        <f t="shared" ref="BJ70" si="146">SUM(BJ56:BJ69)</f>
        <v>-783458.9668096489</v>
      </c>
      <c r="BK70" s="2">
        <f t="shared" ref="BK70" si="147">SUM(BK56:BK69)</f>
        <v>-809152.29582922102</v>
      </c>
      <c r="BL70" s="2">
        <f t="shared" ref="BL70" si="148">SUM(BL56:BL69)</f>
        <v>-834845.62484879326</v>
      </c>
      <c r="BM70" s="2">
        <f t="shared" ref="BM70" si="149">SUM(BM56:BM69)</f>
        <v>-860538.95386836515</v>
      </c>
      <c r="BN70" s="2">
        <f t="shared" ref="BN70" si="150">SUM(BN56:BN69)</f>
        <v>-886232.28288793727</v>
      </c>
      <c r="BO70" s="2">
        <f t="shared" ref="BO70" si="151">SUM(BO56:BO69)</f>
        <v>-911925.61190750939</v>
      </c>
      <c r="BP70" s="2">
        <f t="shared" ref="BP70" si="152">SUM(BP56:BP69)</f>
        <v>-937618.94092708174</v>
      </c>
      <c r="BQ70" s="2">
        <f t="shared" ref="BQ70" si="153">SUM(BQ56:BQ69)</f>
        <v>-963312.26994665375</v>
      </c>
      <c r="BR70" s="2">
        <f t="shared" ref="BR70" si="154">SUM(BR56:BR69)</f>
        <v>-989005.59896622598</v>
      </c>
      <c r="BS70" s="2">
        <f t="shared" ref="BS70" si="155">SUM(BS56:BS69)</f>
        <v>-1014698.927985798</v>
      </c>
      <c r="BT70" s="2">
        <f t="shared" ref="BT70" si="156">SUM(BT56:BT69)</f>
        <v>-1040392.2570053705</v>
      </c>
      <c r="BU70" s="2">
        <f t="shared" ref="BU70" si="157">SUM(BU56:BU69)</f>
        <v>-1066085.5860249423</v>
      </c>
      <c r="BV70" s="2">
        <f t="shared" ref="BV70" si="158">SUM(BV56:BV69)</f>
        <v>-1091778.9150445145</v>
      </c>
      <c r="BW70" s="2">
        <f t="shared" ref="BW70" si="159">SUM(BW56:BW69)</f>
        <v>-1117472.2440640868</v>
      </c>
      <c r="BX70" s="2"/>
      <c r="BY70" s="2">
        <f t="shared" ref="BY70" si="160">SUM(BY56:BY69)</f>
        <v>-35084.97109141184</v>
      </c>
    </row>
    <row r="71" spans="1:77" ht="15.75" thickBot="1" x14ac:dyDescent="0.3"/>
    <row r="72" spans="1:77" ht="15.75" thickBot="1" x14ac:dyDescent="0.3">
      <c r="A72" s="10" t="s">
        <v>57</v>
      </c>
    </row>
    <row r="73" spans="1:77" x14ac:dyDescent="0.25">
      <c r="B73" t="s">
        <v>29</v>
      </c>
      <c r="C73">
        <v>311000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f>(BW22+BW56)/52</f>
        <v>4304.1955791135269</v>
      </c>
      <c r="Y73" s="1">
        <f>X73</f>
        <v>4304.1955791135269</v>
      </c>
      <c r="Z73" s="1">
        <f t="shared" ref="Z73:BW78" si="161">Y73</f>
        <v>4304.1955791135269</v>
      </c>
      <c r="AA73" s="1">
        <f t="shared" si="161"/>
        <v>4304.1955791135269</v>
      </c>
      <c r="AB73" s="1">
        <f t="shared" si="161"/>
        <v>4304.1955791135269</v>
      </c>
      <c r="AC73" s="1">
        <f t="shared" si="161"/>
        <v>4304.1955791135269</v>
      </c>
      <c r="AD73" s="1">
        <f t="shared" si="161"/>
        <v>4304.1955791135269</v>
      </c>
      <c r="AE73" s="1">
        <f t="shared" si="161"/>
        <v>4304.1955791135269</v>
      </c>
      <c r="AF73" s="1">
        <f t="shared" si="161"/>
        <v>4304.1955791135269</v>
      </c>
      <c r="AG73" s="1">
        <f t="shared" si="161"/>
        <v>4304.1955791135269</v>
      </c>
      <c r="AH73" s="1">
        <f t="shared" si="161"/>
        <v>4304.1955791135269</v>
      </c>
      <c r="AI73" s="1">
        <f t="shared" si="161"/>
        <v>4304.1955791135269</v>
      </c>
      <c r="AJ73" s="1">
        <f t="shared" si="161"/>
        <v>4304.1955791135269</v>
      </c>
      <c r="AK73" s="1">
        <f t="shared" si="161"/>
        <v>4304.1955791135269</v>
      </c>
      <c r="AL73" s="1">
        <f t="shared" si="161"/>
        <v>4304.1955791135269</v>
      </c>
      <c r="AM73" s="1">
        <f t="shared" si="161"/>
        <v>4304.1955791135269</v>
      </c>
      <c r="AN73" s="1">
        <f t="shared" si="161"/>
        <v>4304.1955791135269</v>
      </c>
      <c r="AO73" s="1">
        <f t="shared" si="161"/>
        <v>4304.1955791135269</v>
      </c>
      <c r="AP73" s="1">
        <f t="shared" si="161"/>
        <v>4304.1955791135269</v>
      </c>
      <c r="AQ73" s="1">
        <f t="shared" si="161"/>
        <v>4304.1955791135269</v>
      </c>
      <c r="AR73" s="1">
        <f t="shared" si="161"/>
        <v>4304.1955791135269</v>
      </c>
      <c r="AS73" s="1">
        <f t="shared" si="161"/>
        <v>4304.1955791135269</v>
      </c>
      <c r="AT73" s="1">
        <f t="shared" si="161"/>
        <v>4304.1955791135269</v>
      </c>
      <c r="AU73" s="1">
        <f t="shared" si="161"/>
        <v>4304.1955791135269</v>
      </c>
      <c r="AV73" s="1">
        <f t="shared" si="161"/>
        <v>4304.1955791135269</v>
      </c>
      <c r="AW73" s="1">
        <f t="shared" si="161"/>
        <v>4304.1955791135269</v>
      </c>
      <c r="AX73" s="1">
        <f t="shared" si="161"/>
        <v>4304.1955791135269</v>
      </c>
      <c r="AY73" s="1">
        <f t="shared" si="161"/>
        <v>4304.1955791135269</v>
      </c>
      <c r="AZ73" s="1">
        <f t="shared" si="161"/>
        <v>4304.1955791135269</v>
      </c>
      <c r="BA73" s="1">
        <f t="shared" si="161"/>
        <v>4304.1955791135269</v>
      </c>
      <c r="BB73" s="1">
        <f t="shared" si="161"/>
        <v>4304.1955791135269</v>
      </c>
      <c r="BC73" s="1">
        <f t="shared" si="161"/>
        <v>4304.1955791135269</v>
      </c>
      <c r="BD73" s="1">
        <f t="shared" si="161"/>
        <v>4304.1955791135269</v>
      </c>
      <c r="BE73" s="1">
        <f t="shared" si="161"/>
        <v>4304.1955791135269</v>
      </c>
      <c r="BF73" s="1">
        <f t="shared" si="161"/>
        <v>4304.1955791135269</v>
      </c>
      <c r="BG73" s="1">
        <f t="shared" si="161"/>
        <v>4304.1955791135269</v>
      </c>
      <c r="BH73" s="1">
        <f t="shared" si="161"/>
        <v>4304.1955791135269</v>
      </c>
      <c r="BI73" s="1">
        <f t="shared" si="161"/>
        <v>4304.1955791135269</v>
      </c>
      <c r="BJ73" s="1">
        <f t="shared" si="161"/>
        <v>4304.1955791135269</v>
      </c>
      <c r="BK73" s="1">
        <f t="shared" si="161"/>
        <v>4304.1955791135269</v>
      </c>
      <c r="BL73" s="1">
        <f t="shared" si="161"/>
        <v>4304.1955791135269</v>
      </c>
      <c r="BM73" s="1">
        <f t="shared" si="161"/>
        <v>4304.1955791135269</v>
      </c>
      <c r="BN73" s="1">
        <f t="shared" si="161"/>
        <v>4304.1955791135269</v>
      </c>
      <c r="BO73" s="1">
        <f t="shared" si="161"/>
        <v>4304.1955791135269</v>
      </c>
      <c r="BP73" s="1">
        <f t="shared" si="161"/>
        <v>4304.1955791135269</v>
      </c>
      <c r="BQ73" s="1">
        <f t="shared" si="161"/>
        <v>4304.1955791135269</v>
      </c>
      <c r="BR73" s="1">
        <f t="shared" si="161"/>
        <v>4304.1955791135269</v>
      </c>
      <c r="BS73" s="1">
        <f t="shared" si="161"/>
        <v>4304.1955791135269</v>
      </c>
      <c r="BT73" s="1">
        <f t="shared" si="161"/>
        <v>4304.1955791135269</v>
      </c>
      <c r="BU73" s="1">
        <f t="shared" si="161"/>
        <v>4304.1955791135269</v>
      </c>
      <c r="BV73" s="1">
        <f t="shared" si="161"/>
        <v>4304.1955791135269</v>
      </c>
      <c r="BW73" s="1">
        <f t="shared" si="161"/>
        <v>4304.1955791135269</v>
      </c>
      <c r="BY73" s="2">
        <f>SUM(Y73:AJ73)</f>
        <v>51650.34694936232</v>
      </c>
    </row>
    <row r="74" spans="1:77" x14ac:dyDescent="0.25">
      <c r="C74">
        <v>312000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f t="shared" ref="X74:X85" si="162">(BW23+BW57)/52</f>
        <v>4145.7504938868669</v>
      </c>
      <c r="Y74" s="1">
        <f t="shared" ref="Y74:AN85" si="163">X74</f>
        <v>4145.7504938868669</v>
      </c>
      <c r="Z74" s="1">
        <f t="shared" si="163"/>
        <v>4145.7504938868669</v>
      </c>
      <c r="AA74" s="1">
        <f t="shared" si="163"/>
        <v>4145.7504938868669</v>
      </c>
      <c r="AB74" s="1">
        <f t="shared" si="163"/>
        <v>4145.7504938868669</v>
      </c>
      <c r="AC74" s="1">
        <f t="shared" si="163"/>
        <v>4145.7504938868669</v>
      </c>
      <c r="AD74" s="1">
        <f t="shared" si="163"/>
        <v>4145.7504938868669</v>
      </c>
      <c r="AE74" s="1">
        <f t="shared" si="163"/>
        <v>4145.7504938868669</v>
      </c>
      <c r="AF74" s="1">
        <f t="shared" si="163"/>
        <v>4145.7504938868669</v>
      </c>
      <c r="AG74" s="1">
        <f t="shared" si="163"/>
        <v>4145.7504938868669</v>
      </c>
      <c r="AH74" s="1">
        <f t="shared" si="163"/>
        <v>4145.7504938868669</v>
      </c>
      <c r="AI74" s="1">
        <f t="shared" si="163"/>
        <v>4145.7504938868669</v>
      </c>
      <c r="AJ74" s="1">
        <f t="shared" si="163"/>
        <v>4145.7504938868669</v>
      </c>
      <c r="AK74" s="1">
        <f t="shared" si="163"/>
        <v>4145.7504938868669</v>
      </c>
      <c r="AL74" s="1">
        <f t="shared" si="163"/>
        <v>4145.7504938868669</v>
      </c>
      <c r="AM74" s="1">
        <f t="shared" si="163"/>
        <v>4145.7504938868669</v>
      </c>
      <c r="AN74" s="1">
        <f t="shared" si="163"/>
        <v>4145.7504938868669</v>
      </c>
      <c r="AO74" s="1">
        <f t="shared" si="161"/>
        <v>4145.7504938868669</v>
      </c>
      <c r="AP74" s="1">
        <f t="shared" si="161"/>
        <v>4145.7504938868669</v>
      </c>
      <c r="AQ74" s="1">
        <f t="shared" si="161"/>
        <v>4145.7504938868669</v>
      </c>
      <c r="AR74" s="1">
        <f t="shared" si="161"/>
        <v>4145.7504938868669</v>
      </c>
      <c r="AS74" s="1">
        <f t="shared" si="161"/>
        <v>4145.7504938868669</v>
      </c>
      <c r="AT74" s="1">
        <f t="shared" si="161"/>
        <v>4145.7504938868669</v>
      </c>
      <c r="AU74" s="1">
        <f t="shared" si="161"/>
        <v>4145.7504938868669</v>
      </c>
      <c r="AV74" s="1">
        <f t="shared" si="161"/>
        <v>4145.7504938868669</v>
      </c>
      <c r="AW74" s="1">
        <f t="shared" si="161"/>
        <v>4145.7504938868669</v>
      </c>
      <c r="AX74" s="1">
        <f t="shared" si="161"/>
        <v>4145.7504938868669</v>
      </c>
      <c r="AY74" s="1">
        <f t="shared" si="161"/>
        <v>4145.7504938868669</v>
      </c>
      <c r="AZ74" s="1">
        <f t="shared" si="161"/>
        <v>4145.7504938868669</v>
      </c>
      <c r="BA74" s="1">
        <f t="shared" si="161"/>
        <v>4145.7504938868669</v>
      </c>
      <c r="BB74" s="1">
        <f t="shared" si="161"/>
        <v>4145.7504938868669</v>
      </c>
      <c r="BC74" s="1">
        <f t="shared" si="161"/>
        <v>4145.7504938868669</v>
      </c>
      <c r="BD74" s="1">
        <f t="shared" si="161"/>
        <v>4145.7504938868669</v>
      </c>
      <c r="BE74" s="1">
        <f t="shared" si="161"/>
        <v>4145.7504938868669</v>
      </c>
      <c r="BF74" s="1">
        <f t="shared" si="161"/>
        <v>4145.7504938868669</v>
      </c>
      <c r="BG74" s="1">
        <f t="shared" si="161"/>
        <v>4145.7504938868669</v>
      </c>
      <c r="BH74" s="1">
        <f t="shared" si="161"/>
        <v>4145.7504938868669</v>
      </c>
      <c r="BI74" s="1">
        <f t="shared" si="161"/>
        <v>4145.7504938868669</v>
      </c>
      <c r="BJ74" s="1">
        <f t="shared" si="161"/>
        <v>4145.7504938868669</v>
      </c>
      <c r="BK74" s="1">
        <f t="shared" si="161"/>
        <v>4145.7504938868669</v>
      </c>
      <c r="BL74" s="1">
        <f t="shared" si="161"/>
        <v>4145.7504938868669</v>
      </c>
      <c r="BM74" s="1">
        <f t="shared" si="161"/>
        <v>4145.7504938868669</v>
      </c>
      <c r="BN74" s="1">
        <f t="shared" si="161"/>
        <v>4145.7504938868669</v>
      </c>
      <c r="BO74" s="1">
        <f t="shared" si="161"/>
        <v>4145.7504938868669</v>
      </c>
      <c r="BP74" s="1">
        <f t="shared" si="161"/>
        <v>4145.7504938868669</v>
      </c>
      <c r="BQ74" s="1">
        <f t="shared" si="161"/>
        <v>4145.7504938868669</v>
      </c>
      <c r="BR74" s="1">
        <f t="shared" si="161"/>
        <v>4145.7504938868669</v>
      </c>
      <c r="BS74" s="1">
        <f t="shared" si="161"/>
        <v>4145.7504938868669</v>
      </c>
      <c r="BT74" s="1">
        <f t="shared" si="161"/>
        <v>4145.7504938868669</v>
      </c>
      <c r="BU74" s="1">
        <f t="shared" si="161"/>
        <v>4145.7504938868669</v>
      </c>
      <c r="BV74" s="1">
        <f t="shared" si="161"/>
        <v>4145.7504938868669</v>
      </c>
      <c r="BW74" s="1">
        <f t="shared" si="161"/>
        <v>4145.7504938868669</v>
      </c>
      <c r="BY74" s="2">
        <f t="shared" ref="BY74:BY85" si="164">SUM(Y74:AJ74)</f>
        <v>49749.0059266424</v>
      </c>
    </row>
    <row r="75" spans="1:77" x14ac:dyDescent="0.25">
      <c r="C75">
        <v>313000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f t="shared" si="162"/>
        <v>2578.3425448621251</v>
      </c>
      <c r="Y75" s="1">
        <f t="shared" si="163"/>
        <v>2578.3425448621251</v>
      </c>
      <c r="Z75" s="1">
        <f t="shared" si="161"/>
        <v>2578.3425448621251</v>
      </c>
      <c r="AA75" s="1">
        <f t="shared" si="161"/>
        <v>2578.3425448621251</v>
      </c>
      <c r="AB75" s="1">
        <f t="shared" si="161"/>
        <v>2578.3425448621251</v>
      </c>
      <c r="AC75" s="1">
        <f t="shared" si="161"/>
        <v>2578.3425448621251</v>
      </c>
      <c r="AD75" s="1">
        <f t="shared" si="161"/>
        <v>2578.3425448621251</v>
      </c>
      <c r="AE75" s="1">
        <f t="shared" si="161"/>
        <v>2578.3425448621251</v>
      </c>
      <c r="AF75" s="1">
        <f t="shared" si="161"/>
        <v>2578.3425448621251</v>
      </c>
      <c r="AG75" s="1">
        <f t="shared" si="161"/>
        <v>2578.3425448621251</v>
      </c>
      <c r="AH75" s="1">
        <f t="shared" si="161"/>
        <v>2578.3425448621251</v>
      </c>
      <c r="AI75" s="1">
        <f t="shared" si="161"/>
        <v>2578.3425448621251</v>
      </c>
      <c r="AJ75" s="1">
        <f t="shared" si="161"/>
        <v>2578.3425448621251</v>
      </c>
      <c r="AK75" s="1">
        <f t="shared" si="161"/>
        <v>2578.3425448621251</v>
      </c>
      <c r="AL75" s="1">
        <f t="shared" si="161"/>
        <v>2578.3425448621251</v>
      </c>
      <c r="AM75" s="1">
        <f t="shared" si="161"/>
        <v>2578.3425448621251</v>
      </c>
      <c r="AN75" s="1">
        <f t="shared" si="161"/>
        <v>2578.3425448621251</v>
      </c>
      <c r="AO75" s="1">
        <f t="shared" si="161"/>
        <v>2578.3425448621251</v>
      </c>
      <c r="AP75" s="1">
        <f t="shared" si="161"/>
        <v>2578.3425448621251</v>
      </c>
      <c r="AQ75" s="1">
        <f t="shared" si="161"/>
        <v>2578.3425448621251</v>
      </c>
      <c r="AR75" s="1">
        <f t="shared" si="161"/>
        <v>2578.3425448621251</v>
      </c>
      <c r="AS75" s="1">
        <f t="shared" si="161"/>
        <v>2578.3425448621251</v>
      </c>
      <c r="AT75" s="1">
        <f t="shared" si="161"/>
        <v>2578.3425448621251</v>
      </c>
      <c r="AU75" s="1">
        <f t="shared" si="161"/>
        <v>2578.3425448621251</v>
      </c>
      <c r="AV75" s="1">
        <f t="shared" si="161"/>
        <v>2578.3425448621251</v>
      </c>
      <c r="AW75" s="1">
        <f t="shared" si="161"/>
        <v>2578.3425448621251</v>
      </c>
      <c r="AX75" s="1">
        <f t="shared" si="161"/>
        <v>2578.3425448621251</v>
      </c>
      <c r="AY75" s="1">
        <f t="shared" si="161"/>
        <v>2578.3425448621251</v>
      </c>
      <c r="AZ75" s="1">
        <f t="shared" si="161"/>
        <v>2578.3425448621251</v>
      </c>
      <c r="BA75" s="1">
        <f t="shared" si="161"/>
        <v>2578.3425448621251</v>
      </c>
      <c r="BB75" s="1">
        <f t="shared" si="161"/>
        <v>2578.3425448621251</v>
      </c>
      <c r="BC75" s="1">
        <f t="shared" si="161"/>
        <v>2578.3425448621251</v>
      </c>
      <c r="BD75" s="1">
        <f t="shared" si="161"/>
        <v>2578.3425448621251</v>
      </c>
      <c r="BE75" s="1">
        <f t="shared" si="161"/>
        <v>2578.3425448621251</v>
      </c>
      <c r="BF75" s="1">
        <f t="shared" si="161"/>
        <v>2578.3425448621251</v>
      </c>
      <c r="BG75" s="1">
        <f t="shared" si="161"/>
        <v>2578.3425448621251</v>
      </c>
      <c r="BH75" s="1">
        <f t="shared" si="161"/>
        <v>2578.3425448621251</v>
      </c>
      <c r="BI75" s="1">
        <f t="shared" si="161"/>
        <v>2578.3425448621251</v>
      </c>
      <c r="BJ75" s="1">
        <f t="shared" si="161"/>
        <v>2578.3425448621251</v>
      </c>
      <c r="BK75" s="1">
        <f t="shared" si="161"/>
        <v>2578.3425448621251</v>
      </c>
      <c r="BL75" s="1">
        <f t="shared" si="161"/>
        <v>2578.3425448621251</v>
      </c>
      <c r="BM75" s="1">
        <f t="shared" si="161"/>
        <v>2578.3425448621251</v>
      </c>
      <c r="BN75" s="1">
        <f t="shared" si="161"/>
        <v>2578.3425448621251</v>
      </c>
      <c r="BO75" s="1">
        <f t="shared" si="161"/>
        <v>2578.3425448621251</v>
      </c>
      <c r="BP75" s="1">
        <f t="shared" si="161"/>
        <v>2578.3425448621251</v>
      </c>
      <c r="BQ75" s="1">
        <f t="shared" si="161"/>
        <v>2578.3425448621251</v>
      </c>
      <c r="BR75" s="1">
        <f t="shared" si="161"/>
        <v>2578.3425448621251</v>
      </c>
      <c r="BS75" s="1">
        <f t="shared" si="161"/>
        <v>2578.3425448621251</v>
      </c>
      <c r="BT75" s="1">
        <f t="shared" si="161"/>
        <v>2578.3425448621251</v>
      </c>
      <c r="BU75" s="1">
        <f t="shared" si="161"/>
        <v>2578.3425448621251</v>
      </c>
      <c r="BV75" s="1">
        <f t="shared" si="161"/>
        <v>2578.3425448621251</v>
      </c>
      <c r="BW75" s="1">
        <f t="shared" si="161"/>
        <v>2578.3425448621251</v>
      </c>
      <c r="BY75" s="2">
        <f t="shared" si="164"/>
        <v>30940.110538345496</v>
      </c>
    </row>
    <row r="76" spans="1:77" x14ac:dyDescent="0.25">
      <c r="C76">
        <v>314000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f t="shared" si="162"/>
        <v>3436.8208596170266</v>
      </c>
      <c r="Y76" s="1">
        <f t="shared" si="163"/>
        <v>3436.8208596170266</v>
      </c>
      <c r="Z76" s="1">
        <f t="shared" si="161"/>
        <v>3436.8208596170266</v>
      </c>
      <c r="AA76" s="1">
        <f t="shared" si="161"/>
        <v>3436.8208596170266</v>
      </c>
      <c r="AB76" s="1">
        <f t="shared" si="161"/>
        <v>3436.8208596170266</v>
      </c>
      <c r="AC76" s="1">
        <f t="shared" si="161"/>
        <v>3436.8208596170266</v>
      </c>
      <c r="AD76" s="1">
        <f t="shared" si="161"/>
        <v>3436.8208596170266</v>
      </c>
      <c r="AE76" s="1">
        <f t="shared" si="161"/>
        <v>3436.8208596170266</v>
      </c>
      <c r="AF76" s="1">
        <f t="shared" si="161"/>
        <v>3436.8208596170266</v>
      </c>
      <c r="AG76" s="1">
        <f t="shared" si="161"/>
        <v>3436.8208596170266</v>
      </c>
      <c r="AH76" s="1">
        <f t="shared" si="161"/>
        <v>3436.8208596170266</v>
      </c>
      <c r="AI76" s="1">
        <f t="shared" si="161"/>
        <v>3436.8208596170266</v>
      </c>
      <c r="AJ76" s="1">
        <f t="shared" si="161"/>
        <v>3436.8208596170266</v>
      </c>
      <c r="AK76" s="1">
        <f t="shared" si="161"/>
        <v>3436.8208596170266</v>
      </c>
      <c r="AL76" s="1">
        <f t="shared" si="161"/>
        <v>3436.8208596170266</v>
      </c>
      <c r="AM76" s="1">
        <f t="shared" si="161"/>
        <v>3436.8208596170266</v>
      </c>
      <c r="AN76" s="1">
        <f t="shared" si="161"/>
        <v>3436.8208596170266</v>
      </c>
      <c r="AO76" s="1">
        <f t="shared" si="161"/>
        <v>3436.8208596170266</v>
      </c>
      <c r="AP76" s="1">
        <f t="shared" si="161"/>
        <v>3436.8208596170266</v>
      </c>
      <c r="AQ76" s="1">
        <f t="shared" si="161"/>
        <v>3436.8208596170266</v>
      </c>
      <c r="AR76" s="1">
        <f t="shared" si="161"/>
        <v>3436.8208596170266</v>
      </c>
      <c r="AS76" s="1">
        <f t="shared" si="161"/>
        <v>3436.8208596170266</v>
      </c>
      <c r="AT76" s="1">
        <f t="shared" si="161"/>
        <v>3436.8208596170266</v>
      </c>
      <c r="AU76" s="1">
        <f t="shared" si="161"/>
        <v>3436.8208596170266</v>
      </c>
      <c r="AV76" s="1">
        <f t="shared" si="161"/>
        <v>3436.8208596170266</v>
      </c>
      <c r="AW76" s="1">
        <f t="shared" si="161"/>
        <v>3436.8208596170266</v>
      </c>
      <c r="AX76" s="1">
        <f t="shared" si="161"/>
        <v>3436.8208596170266</v>
      </c>
      <c r="AY76" s="1">
        <f t="shared" si="161"/>
        <v>3436.8208596170266</v>
      </c>
      <c r="AZ76" s="1">
        <f t="shared" si="161"/>
        <v>3436.8208596170266</v>
      </c>
      <c r="BA76" s="1">
        <f t="shared" si="161"/>
        <v>3436.8208596170266</v>
      </c>
      <c r="BB76" s="1">
        <f t="shared" si="161"/>
        <v>3436.8208596170266</v>
      </c>
      <c r="BC76" s="1">
        <f t="shared" si="161"/>
        <v>3436.8208596170266</v>
      </c>
      <c r="BD76" s="1">
        <f t="shared" si="161"/>
        <v>3436.8208596170266</v>
      </c>
      <c r="BE76" s="1">
        <f t="shared" si="161"/>
        <v>3436.8208596170266</v>
      </c>
      <c r="BF76" s="1">
        <f t="shared" si="161"/>
        <v>3436.8208596170266</v>
      </c>
      <c r="BG76" s="1">
        <f t="shared" si="161"/>
        <v>3436.8208596170266</v>
      </c>
      <c r="BH76" s="1">
        <f t="shared" si="161"/>
        <v>3436.8208596170266</v>
      </c>
      <c r="BI76" s="1">
        <f t="shared" si="161"/>
        <v>3436.8208596170266</v>
      </c>
      <c r="BJ76" s="1">
        <f t="shared" si="161"/>
        <v>3436.8208596170266</v>
      </c>
      <c r="BK76" s="1">
        <f t="shared" si="161"/>
        <v>3436.8208596170266</v>
      </c>
      <c r="BL76" s="1">
        <f t="shared" si="161"/>
        <v>3436.8208596170266</v>
      </c>
      <c r="BM76" s="1">
        <f t="shared" si="161"/>
        <v>3436.8208596170266</v>
      </c>
      <c r="BN76" s="1">
        <f t="shared" si="161"/>
        <v>3436.8208596170266</v>
      </c>
      <c r="BO76" s="1">
        <f t="shared" si="161"/>
        <v>3436.8208596170266</v>
      </c>
      <c r="BP76" s="1">
        <f t="shared" si="161"/>
        <v>3436.8208596170266</v>
      </c>
      <c r="BQ76" s="1">
        <f t="shared" si="161"/>
        <v>3436.8208596170266</v>
      </c>
      <c r="BR76" s="1">
        <f t="shared" si="161"/>
        <v>3436.8208596170266</v>
      </c>
      <c r="BS76" s="1">
        <f t="shared" si="161"/>
        <v>3436.8208596170266</v>
      </c>
      <c r="BT76" s="1">
        <f t="shared" si="161"/>
        <v>3436.8208596170266</v>
      </c>
      <c r="BU76" s="1">
        <f t="shared" si="161"/>
        <v>3436.8208596170266</v>
      </c>
      <c r="BV76" s="1">
        <f t="shared" si="161"/>
        <v>3436.8208596170266</v>
      </c>
      <c r="BW76" s="1">
        <f t="shared" si="161"/>
        <v>3436.8208596170266</v>
      </c>
      <c r="BY76" s="2">
        <f t="shared" si="164"/>
        <v>41241.850315404328</v>
      </c>
    </row>
    <row r="77" spans="1:77" x14ac:dyDescent="0.25">
      <c r="C77">
        <v>315000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f t="shared" si="162"/>
        <v>4158.3969600456339</v>
      </c>
      <c r="Y77" s="1">
        <f t="shared" si="163"/>
        <v>4158.3969600456339</v>
      </c>
      <c r="Z77" s="1">
        <f t="shared" si="161"/>
        <v>4158.3969600456339</v>
      </c>
      <c r="AA77" s="1">
        <f t="shared" si="161"/>
        <v>4158.3969600456339</v>
      </c>
      <c r="AB77" s="1">
        <f t="shared" si="161"/>
        <v>4158.3969600456339</v>
      </c>
      <c r="AC77" s="1">
        <f t="shared" si="161"/>
        <v>4158.3969600456339</v>
      </c>
      <c r="AD77" s="1">
        <f t="shared" si="161"/>
        <v>4158.3969600456339</v>
      </c>
      <c r="AE77" s="1">
        <f t="shared" si="161"/>
        <v>4158.3969600456339</v>
      </c>
      <c r="AF77" s="1">
        <f t="shared" si="161"/>
        <v>4158.3969600456339</v>
      </c>
      <c r="AG77" s="1">
        <f t="shared" si="161"/>
        <v>4158.3969600456339</v>
      </c>
      <c r="AH77" s="1">
        <f t="shared" si="161"/>
        <v>4158.3969600456339</v>
      </c>
      <c r="AI77" s="1">
        <f t="shared" si="161"/>
        <v>4158.3969600456339</v>
      </c>
      <c r="AJ77" s="1">
        <f t="shared" si="161"/>
        <v>4158.3969600456339</v>
      </c>
      <c r="AK77" s="1">
        <f t="shared" si="161"/>
        <v>4158.3969600456339</v>
      </c>
      <c r="AL77" s="1">
        <f t="shared" si="161"/>
        <v>4158.3969600456339</v>
      </c>
      <c r="AM77" s="1">
        <f t="shared" si="161"/>
        <v>4158.3969600456339</v>
      </c>
      <c r="AN77" s="1">
        <f t="shared" si="161"/>
        <v>4158.3969600456339</v>
      </c>
      <c r="AO77" s="1">
        <f t="shared" si="161"/>
        <v>4158.3969600456339</v>
      </c>
      <c r="AP77" s="1">
        <f t="shared" si="161"/>
        <v>4158.3969600456339</v>
      </c>
      <c r="AQ77" s="1">
        <f t="shared" si="161"/>
        <v>4158.3969600456339</v>
      </c>
      <c r="AR77" s="1">
        <f t="shared" si="161"/>
        <v>4158.3969600456339</v>
      </c>
      <c r="AS77" s="1">
        <f t="shared" si="161"/>
        <v>4158.3969600456339</v>
      </c>
      <c r="AT77" s="1">
        <f t="shared" si="161"/>
        <v>4158.3969600456339</v>
      </c>
      <c r="AU77" s="1">
        <f t="shared" si="161"/>
        <v>4158.3969600456339</v>
      </c>
      <c r="AV77" s="1">
        <f t="shared" si="161"/>
        <v>4158.3969600456339</v>
      </c>
      <c r="AW77" s="1">
        <f t="shared" si="161"/>
        <v>4158.3969600456339</v>
      </c>
      <c r="AX77" s="1">
        <f t="shared" si="161"/>
        <v>4158.3969600456339</v>
      </c>
      <c r="AY77" s="1">
        <f t="shared" si="161"/>
        <v>4158.3969600456339</v>
      </c>
      <c r="AZ77" s="1">
        <f t="shared" si="161"/>
        <v>4158.3969600456339</v>
      </c>
      <c r="BA77" s="1">
        <f t="shared" si="161"/>
        <v>4158.3969600456339</v>
      </c>
      <c r="BB77" s="1">
        <f t="shared" si="161"/>
        <v>4158.3969600456339</v>
      </c>
      <c r="BC77" s="1">
        <f t="shared" si="161"/>
        <v>4158.3969600456339</v>
      </c>
      <c r="BD77" s="1">
        <f t="shared" si="161"/>
        <v>4158.3969600456339</v>
      </c>
      <c r="BE77" s="1">
        <f t="shared" si="161"/>
        <v>4158.3969600456339</v>
      </c>
      <c r="BF77" s="1">
        <f t="shared" si="161"/>
        <v>4158.3969600456339</v>
      </c>
      <c r="BG77" s="1">
        <f t="shared" si="161"/>
        <v>4158.3969600456339</v>
      </c>
      <c r="BH77" s="1">
        <f t="shared" si="161"/>
        <v>4158.3969600456339</v>
      </c>
      <c r="BI77" s="1">
        <f t="shared" si="161"/>
        <v>4158.3969600456339</v>
      </c>
      <c r="BJ77" s="1">
        <f t="shared" si="161"/>
        <v>4158.3969600456339</v>
      </c>
      <c r="BK77" s="1">
        <f t="shared" si="161"/>
        <v>4158.3969600456339</v>
      </c>
      <c r="BL77" s="1">
        <f t="shared" si="161"/>
        <v>4158.3969600456339</v>
      </c>
      <c r="BM77" s="1">
        <f t="shared" si="161"/>
        <v>4158.3969600456339</v>
      </c>
      <c r="BN77" s="1">
        <f t="shared" si="161"/>
        <v>4158.3969600456339</v>
      </c>
      <c r="BO77" s="1">
        <f t="shared" si="161"/>
        <v>4158.3969600456339</v>
      </c>
      <c r="BP77" s="1">
        <f t="shared" si="161"/>
        <v>4158.3969600456339</v>
      </c>
      <c r="BQ77" s="1">
        <f t="shared" si="161"/>
        <v>4158.3969600456339</v>
      </c>
      <c r="BR77" s="1">
        <f t="shared" si="161"/>
        <v>4158.3969600456339</v>
      </c>
      <c r="BS77" s="1">
        <f t="shared" si="161"/>
        <v>4158.3969600456339</v>
      </c>
      <c r="BT77" s="1">
        <f t="shared" si="161"/>
        <v>4158.3969600456339</v>
      </c>
      <c r="BU77" s="1">
        <f t="shared" si="161"/>
        <v>4158.3969600456339</v>
      </c>
      <c r="BV77" s="1">
        <f t="shared" si="161"/>
        <v>4158.3969600456339</v>
      </c>
      <c r="BW77" s="1">
        <f t="shared" si="161"/>
        <v>4158.3969600456339</v>
      </c>
      <c r="BY77" s="2">
        <f t="shared" si="164"/>
        <v>49900.763520547604</v>
      </c>
    </row>
    <row r="78" spans="1:77" x14ac:dyDescent="0.25">
      <c r="C78">
        <v>316000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f t="shared" si="162"/>
        <v>4228.7427543613076</v>
      </c>
      <c r="Y78" s="1">
        <f t="shared" si="163"/>
        <v>4228.7427543613076</v>
      </c>
      <c r="Z78" s="1">
        <f t="shared" si="161"/>
        <v>4228.7427543613076</v>
      </c>
      <c r="AA78" s="1">
        <f t="shared" si="161"/>
        <v>4228.7427543613076</v>
      </c>
      <c r="AB78" s="1">
        <f t="shared" si="161"/>
        <v>4228.7427543613076</v>
      </c>
      <c r="AC78" s="1">
        <f t="shared" si="161"/>
        <v>4228.7427543613076</v>
      </c>
      <c r="AD78" s="1">
        <f t="shared" si="161"/>
        <v>4228.7427543613076</v>
      </c>
      <c r="AE78" s="1">
        <f t="shared" si="161"/>
        <v>4228.7427543613076</v>
      </c>
      <c r="AF78" s="1">
        <f t="shared" si="161"/>
        <v>4228.7427543613076</v>
      </c>
      <c r="AG78" s="1">
        <f t="shared" si="161"/>
        <v>4228.7427543613076</v>
      </c>
      <c r="AH78" s="1">
        <f t="shared" si="161"/>
        <v>4228.7427543613076</v>
      </c>
      <c r="AI78" s="1">
        <f t="shared" si="161"/>
        <v>4228.7427543613076</v>
      </c>
      <c r="AJ78" s="1">
        <f t="shared" si="161"/>
        <v>4228.7427543613076</v>
      </c>
      <c r="AK78" s="1">
        <f t="shared" si="161"/>
        <v>4228.7427543613076</v>
      </c>
      <c r="AL78" s="1">
        <f t="shared" si="161"/>
        <v>4228.7427543613076</v>
      </c>
      <c r="AM78" s="1">
        <f t="shared" si="161"/>
        <v>4228.7427543613076</v>
      </c>
      <c r="AN78" s="1">
        <f t="shared" si="161"/>
        <v>4228.7427543613076</v>
      </c>
      <c r="AO78" s="1">
        <f t="shared" si="161"/>
        <v>4228.7427543613076</v>
      </c>
      <c r="AP78" s="1">
        <f t="shared" si="161"/>
        <v>4228.7427543613076</v>
      </c>
      <c r="AQ78" s="1">
        <f t="shared" si="161"/>
        <v>4228.7427543613076</v>
      </c>
      <c r="AR78" s="1">
        <f t="shared" si="161"/>
        <v>4228.7427543613076</v>
      </c>
      <c r="AS78" s="1">
        <f t="shared" si="161"/>
        <v>4228.7427543613076</v>
      </c>
      <c r="AT78" s="1">
        <f t="shared" ref="Z78:BW83" si="165">AS78</f>
        <v>4228.7427543613076</v>
      </c>
      <c r="AU78" s="1">
        <f t="shared" si="165"/>
        <v>4228.7427543613076</v>
      </c>
      <c r="AV78" s="1">
        <f t="shared" si="165"/>
        <v>4228.7427543613076</v>
      </c>
      <c r="AW78" s="1">
        <f t="shared" si="165"/>
        <v>4228.7427543613076</v>
      </c>
      <c r="AX78" s="1">
        <f t="shared" si="165"/>
        <v>4228.7427543613076</v>
      </c>
      <c r="AY78" s="1">
        <f t="shared" si="165"/>
        <v>4228.7427543613076</v>
      </c>
      <c r="AZ78" s="1">
        <f t="shared" si="165"/>
        <v>4228.7427543613076</v>
      </c>
      <c r="BA78" s="1">
        <f t="shared" si="165"/>
        <v>4228.7427543613076</v>
      </c>
      <c r="BB78" s="1">
        <f t="shared" si="165"/>
        <v>4228.7427543613076</v>
      </c>
      <c r="BC78" s="1">
        <f t="shared" si="165"/>
        <v>4228.7427543613076</v>
      </c>
      <c r="BD78" s="1">
        <f t="shared" si="165"/>
        <v>4228.7427543613076</v>
      </c>
      <c r="BE78" s="1">
        <f t="shared" si="165"/>
        <v>4228.7427543613076</v>
      </c>
      <c r="BF78" s="1">
        <f t="shared" si="165"/>
        <v>4228.7427543613076</v>
      </c>
      <c r="BG78" s="1">
        <f t="shared" si="165"/>
        <v>4228.7427543613076</v>
      </c>
      <c r="BH78" s="1">
        <f t="shared" si="165"/>
        <v>4228.7427543613076</v>
      </c>
      <c r="BI78" s="1">
        <f t="shared" si="165"/>
        <v>4228.7427543613076</v>
      </c>
      <c r="BJ78" s="1">
        <f t="shared" si="165"/>
        <v>4228.7427543613076</v>
      </c>
      <c r="BK78" s="1">
        <f t="shared" si="165"/>
        <v>4228.7427543613076</v>
      </c>
      <c r="BL78" s="1">
        <f t="shared" si="165"/>
        <v>4228.7427543613076</v>
      </c>
      <c r="BM78" s="1">
        <f t="shared" si="165"/>
        <v>4228.7427543613076</v>
      </c>
      <c r="BN78" s="1">
        <f t="shared" si="165"/>
        <v>4228.7427543613076</v>
      </c>
      <c r="BO78" s="1">
        <f t="shared" si="165"/>
        <v>4228.7427543613076</v>
      </c>
      <c r="BP78" s="1">
        <f t="shared" si="165"/>
        <v>4228.7427543613076</v>
      </c>
      <c r="BQ78" s="1">
        <f t="shared" si="165"/>
        <v>4228.7427543613076</v>
      </c>
      <c r="BR78" s="1">
        <f t="shared" si="165"/>
        <v>4228.7427543613076</v>
      </c>
      <c r="BS78" s="1">
        <f t="shared" si="165"/>
        <v>4228.7427543613076</v>
      </c>
      <c r="BT78" s="1">
        <f t="shared" si="165"/>
        <v>4228.7427543613076</v>
      </c>
      <c r="BU78" s="1">
        <f t="shared" si="165"/>
        <v>4228.7427543613076</v>
      </c>
      <c r="BV78" s="1">
        <f t="shared" si="165"/>
        <v>4228.7427543613076</v>
      </c>
      <c r="BW78" s="1">
        <f t="shared" si="165"/>
        <v>4228.7427543613076</v>
      </c>
      <c r="BY78" s="2">
        <f t="shared" si="164"/>
        <v>50744.913052335694</v>
      </c>
    </row>
    <row r="79" spans="1:77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2">
        <f t="shared" si="164"/>
        <v>0</v>
      </c>
    </row>
    <row r="80" spans="1:77" x14ac:dyDescent="0.25">
      <c r="B80" t="s">
        <v>30</v>
      </c>
      <c r="C80">
        <v>311000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>
        <f t="shared" si="162"/>
        <v>7942.0932348108554</v>
      </c>
      <c r="Y80" s="1">
        <f t="shared" si="163"/>
        <v>7942.0932348108554</v>
      </c>
      <c r="Z80" s="1">
        <f t="shared" si="165"/>
        <v>7942.0932348108554</v>
      </c>
      <c r="AA80" s="1">
        <f t="shared" si="165"/>
        <v>7942.0932348108554</v>
      </c>
      <c r="AB80" s="1">
        <f t="shared" si="165"/>
        <v>7942.0932348108554</v>
      </c>
      <c r="AC80" s="1">
        <f t="shared" si="165"/>
        <v>7942.0932348108554</v>
      </c>
      <c r="AD80" s="1">
        <f t="shared" si="165"/>
        <v>7942.0932348108554</v>
      </c>
      <c r="AE80" s="1">
        <f t="shared" si="165"/>
        <v>7942.0932348108554</v>
      </c>
      <c r="AF80" s="1">
        <f t="shared" si="165"/>
        <v>7942.0932348108554</v>
      </c>
      <c r="AG80" s="1">
        <f t="shared" si="165"/>
        <v>7942.0932348108554</v>
      </c>
      <c r="AH80" s="1">
        <f t="shared" si="165"/>
        <v>7942.0932348108554</v>
      </c>
      <c r="AI80" s="1">
        <f t="shared" si="165"/>
        <v>7942.0932348108554</v>
      </c>
      <c r="AJ80" s="1">
        <f t="shared" si="165"/>
        <v>7942.0932348108554</v>
      </c>
      <c r="AK80" s="1">
        <f t="shared" si="165"/>
        <v>7942.0932348108554</v>
      </c>
      <c r="AL80" s="1">
        <f t="shared" si="165"/>
        <v>7942.0932348108554</v>
      </c>
      <c r="AM80" s="1">
        <f t="shared" si="165"/>
        <v>7942.0932348108554</v>
      </c>
      <c r="AN80" s="1">
        <f t="shared" si="165"/>
        <v>7942.0932348108554</v>
      </c>
      <c r="AO80" s="1">
        <f t="shared" si="165"/>
        <v>7942.0932348108554</v>
      </c>
      <c r="AP80" s="1">
        <f t="shared" si="165"/>
        <v>7942.0932348108554</v>
      </c>
      <c r="AQ80" s="1">
        <f t="shared" si="165"/>
        <v>7942.0932348108554</v>
      </c>
      <c r="AR80" s="1">
        <f t="shared" si="165"/>
        <v>7942.0932348108554</v>
      </c>
      <c r="AS80" s="1">
        <f t="shared" si="165"/>
        <v>7942.0932348108554</v>
      </c>
      <c r="AT80" s="1">
        <f t="shared" si="165"/>
        <v>7942.0932348108554</v>
      </c>
      <c r="AU80" s="1">
        <f t="shared" si="165"/>
        <v>7942.0932348108554</v>
      </c>
      <c r="AV80" s="1">
        <f t="shared" si="165"/>
        <v>7942.0932348108554</v>
      </c>
      <c r="AW80" s="1">
        <f t="shared" si="165"/>
        <v>7942.0932348108554</v>
      </c>
      <c r="AX80" s="1">
        <f t="shared" si="165"/>
        <v>7942.0932348108554</v>
      </c>
      <c r="AY80" s="1">
        <f t="shared" si="165"/>
        <v>7942.0932348108554</v>
      </c>
      <c r="AZ80" s="1">
        <f t="shared" si="165"/>
        <v>7942.0932348108554</v>
      </c>
      <c r="BA80" s="1">
        <f t="shared" si="165"/>
        <v>7942.0932348108554</v>
      </c>
      <c r="BB80" s="1">
        <f t="shared" si="165"/>
        <v>7942.0932348108554</v>
      </c>
      <c r="BC80" s="1">
        <f t="shared" si="165"/>
        <v>7942.0932348108554</v>
      </c>
      <c r="BD80" s="1">
        <f t="shared" si="165"/>
        <v>7942.0932348108554</v>
      </c>
      <c r="BE80" s="1">
        <f t="shared" si="165"/>
        <v>7942.0932348108554</v>
      </c>
      <c r="BF80" s="1">
        <f t="shared" si="165"/>
        <v>7942.0932348108554</v>
      </c>
      <c r="BG80" s="1">
        <f t="shared" si="165"/>
        <v>7942.0932348108554</v>
      </c>
      <c r="BH80" s="1">
        <f t="shared" si="165"/>
        <v>7942.0932348108554</v>
      </c>
      <c r="BI80" s="1">
        <f t="shared" si="165"/>
        <v>7942.0932348108554</v>
      </c>
      <c r="BJ80" s="1">
        <f t="shared" si="165"/>
        <v>7942.0932348108554</v>
      </c>
      <c r="BK80" s="1">
        <f t="shared" si="165"/>
        <v>7942.0932348108554</v>
      </c>
      <c r="BL80" s="1">
        <f t="shared" si="165"/>
        <v>7942.0932348108554</v>
      </c>
      <c r="BM80" s="1">
        <f t="shared" si="165"/>
        <v>7942.0932348108554</v>
      </c>
      <c r="BN80" s="1">
        <f t="shared" si="165"/>
        <v>7942.0932348108554</v>
      </c>
      <c r="BO80" s="1">
        <f t="shared" si="165"/>
        <v>7942.0932348108554</v>
      </c>
      <c r="BP80" s="1">
        <f t="shared" si="165"/>
        <v>7942.0932348108554</v>
      </c>
      <c r="BQ80" s="1">
        <f t="shared" si="165"/>
        <v>7942.0932348108554</v>
      </c>
      <c r="BR80" s="1">
        <f t="shared" si="165"/>
        <v>7942.0932348108554</v>
      </c>
      <c r="BS80" s="1">
        <f t="shared" si="165"/>
        <v>7942.0932348108554</v>
      </c>
      <c r="BT80" s="1">
        <f t="shared" si="165"/>
        <v>7942.0932348108554</v>
      </c>
      <c r="BU80" s="1">
        <f t="shared" si="165"/>
        <v>7942.0932348108554</v>
      </c>
      <c r="BV80" s="1">
        <f t="shared" si="165"/>
        <v>7942.0932348108554</v>
      </c>
      <c r="BW80" s="1">
        <f t="shared" si="165"/>
        <v>7942.0932348108554</v>
      </c>
      <c r="BY80" s="2">
        <f t="shared" si="164"/>
        <v>95305.118817730283</v>
      </c>
    </row>
    <row r="81" spans="1:77" x14ac:dyDescent="0.25">
      <c r="C81">
        <v>312000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>
        <f t="shared" si="162"/>
        <v>7156.7395230922475</v>
      </c>
      <c r="Y81" s="1">
        <f t="shared" si="163"/>
        <v>7156.7395230922475</v>
      </c>
      <c r="Z81" s="1">
        <f t="shared" si="165"/>
        <v>7156.7395230922475</v>
      </c>
      <c r="AA81" s="1">
        <f t="shared" si="165"/>
        <v>7156.7395230922475</v>
      </c>
      <c r="AB81" s="1">
        <f t="shared" si="165"/>
        <v>7156.7395230922475</v>
      </c>
      <c r="AC81" s="1">
        <f t="shared" si="165"/>
        <v>7156.7395230922475</v>
      </c>
      <c r="AD81" s="1">
        <f t="shared" si="165"/>
        <v>7156.7395230922475</v>
      </c>
      <c r="AE81" s="1">
        <f t="shared" si="165"/>
        <v>7156.7395230922475</v>
      </c>
      <c r="AF81" s="1">
        <f t="shared" si="165"/>
        <v>7156.7395230922475</v>
      </c>
      <c r="AG81" s="1">
        <f t="shared" si="165"/>
        <v>7156.7395230922475</v>
      </c>
      <c r="AH81" s="1">
        <f t="shared" si="165"/>
        <v>7156.7395230922475</v>
      </c>
      <c r="AI81" s="1">
        <f t="shared" si="165"/>
        <v>7156.7395230922475</v>
      </c>
      <c r="AJ81" s="1">
        <f t="shared" si="165"/>
        <v>7156.7395230922475</v>
      </c>
      <c r="AK81" s="1">
        <f t="shared" si="165"/>
        <v>7156.7395230922475</v>
      </c>
      <c r="AL81" s="1">
        <f t="shared" si="165"/>
        <v>7156.7395230922475</v>
      </c>
      <c r="AM81" s="1">
        <f t="shared" si="165"/>
        <v>7156.7395230922475</v>
      </c>
      <c r="AN81" s="1">
        <f t="shared" si="165"/>
        <v>7156.7395230922475</v>
      </c>
      <c r="AO81" s="1">
        <f t="shared" si="165"/>
        <v>7156.7395230922475</v>
      </c>
      <c r="AP81" s="1">
        <f t="shared" si="165"/>
        <v>7156.7395230922475</v>
      </c>
      <c r="AQ81" s="1">
        <f t="shared" si="165"/>
        <v>7156.7395230922475</v>
      </c>
      <c r="AR81" s="1">
        <f t="shared" si="165"/>
        <v>7156.7395230922475</v>
      </c>
      <c r="AS81" s="1">
        <f t="shared" si="165"/>
        <v>7156.7395230922475</v>
      </c>
      <c r="AT81" s="1">
        <f t="shared" si="165"/>
        <v>7156.7395230922475</v>
      </c>
      <c r="AU81" s="1">
        <f t="shared" si="165"/>
        <v>7156.7395230922475</v>
      </c>
      <c r="AV81" s="1">
        <f t="shared" si="165"/>
        <v>7156.7395230922475</v>
      </c>
      <c r="AW81" s="1">
        <f t="shared" si="165"/>
        <v>7156.7395230922475</v>
      </c>
      <c r="AX81" s="1">
        <f t="shared" si="165"/>
        <v>7156.7395230922475</v>
      </c>
      <c r="AY81" s="1">
        <f t="shared" si="165"/>
        <v>7156.7395230922475</v>
      </c>
      <c r="AZ81" s="1">
        <f t="shared" si="165"/>
        <v>7156.7395230922475</v>
      </c>
      <c r="BA81" s="1">
        <f t="shared" si="165"/>
        <v>7156.7395230922475</v>
      </c>
      <c r="BB81" s="1">
        <f t="shared" si="165"/>
        <v>7156.7395230922475</v>
      </c>
      <c r="BC81" s="1">
        <f t="shared" si="165"/>
        <v>7156.7395230922475</v>
      </c>
      <c r="BD81" s="1">
        <f t="shared" si="165"/>
        <v>7156.7395230922475</v>
      </c>
      <c r="BE81" s="1">
        <f t="shared" si="165"/>
        <v>7156.7395230922475</v>
      </c>
      <c r="BF81" s="1">
        <f t="shared" si="165"/>
        <v>7156.7395230922475</v>
      </c>
      <c r="BG81" s="1">
        <f t="shared" si="165"/>
        <v>7156.7395230922475</v>
      </c>
      <c r="BH81" s="1">
        <f t="shared" si="165"/>
        <v>7156.7395230922475</v>
      </c>
      <c r="BI81" s="1">
        <f t="shared" si="165"/>
        <v>7156.7395230922475</v>
      </c>
      <c r="BJ81" s="1">
        <f t="shared" si="165"/>
        <v>7156.7395230922475</v>
      </c>
      <c r="BK81" s="1">
        <f t="shared" si="165"/>
        <v>7156.7395230922475</v>
      </c>
      <c r="BL81" s="1">
        <f t="shared" si="165"/>
        <v>7156.7395230922475</v>
      </c>
      <c r="BM81" s="1">
        <f t="shared" si="165"/>
        <v>7156.7395230922475</v>
      </c>
      <c r="BN81" s="1">
        <f t="shared" si="165"/>
        <v>7156.7395230922475</v>
      </c>
      <c r="BO81" s="1">
        <f t="shared" si="165"/>
        <v>7156.7395230922475</v>
      </c>
      <c r="BP81" s="1">
        <f t="shared" si="165"/>
        <v>7156.7395230922475</v>
      </c>
      <c r="BQ81" s="1">
        <f t="shared" si="165"/>
        <v>7156.7395230922475</v>
      </c>
      <c r="BR81" s="1">
        <f t="shared" si="165"/>
        <v>7156.7395230922475</v>
      </c>
      <c r="BS81" s="1">
        <f t="shared" si="165"/>
        <v>7156.7395230922475</v>
      </c>
      <c r="BT81" s="1">
        <f t="shared" si="165"/>
        <v>7156.7395230922475</v>
      </c>
      <c r="BU81" s="1">
        <f t="shared" si="165"/>
        <v>7156.7395230922475</v>
      </c>
      <c r="BV81" s="1">
        <f t="shared" si="165"/>
        <v>7156.7395230922475</v>
      </c>
      <c r="BW81" s="1">
        <f t="shared" si="165"/>
        <v>7156.7395230922475</v>
      </c>
      <c r="BY81" s="2">
        <f t="shared" si="164"/>
        <v>85880.874277106952</v>
      </c>
    </row>
    <row r="82" spans="1:77" x14ac:dyDescent="0.25">
      <c r="C82">
        <v>313000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>
        <f t="shared" si="162"/>
        <v>4642.252119346881</v>
      </c>
      <c r="Y82" s="1">
        <f t="shared" si="163"/>
        <v>4642.252119346881</v>
      </c>
      <c r="Z82" s="1">
        <f t="shared" si="165"/>
        <v>4642.252119346881</v>
      </c>
      <c r="AA82" s="1">
        <f t="shared" si="165"/>
        <v>4642.252119346881</v>
      </c>
      <c r="AB82" s="1">
        <f t="shared" si="165"/>
        <v>4642.252119346881</v>
      </c>
      <c r="AC82" s="1">
        <f t="shared" si="165"/>
        <v>4642.252119346881</v>
      </c>
      <c r="AD82" s="1">
        <f t="shared" si="165"/>
        <v>4642.252119346881</v>
      </c>
      <c r="AE82" s="1">
        <f t="shared" si="165"/>
        <v>4642.252119346881</v>
      </c>
      <c r="AF82" s="1">
        <f t="shared" si="165"/>
        <v>4642.252119346881</v>
      </c>
      <c r="AG82" s="1">
        <f t="shared" si="165"/>
        <v>4642.252119346881</v>
      </c>
      <c r="AH82" s="1">
        <f t="shared" si="165"/>
        <v>4642.252119346881</v>
      </c>
      <c r="AI82" s="1">
        <f t="shared" si="165"/>
        <v>4642.252119346881</v>
      </c>
      <c r="AJ82" s="1">
        <f t="shared" si="165"/>
        <v>4642.252119346881</v>
      </c>
      <c r="AK82" s="1">
        <f t="shared" si="165"/>
        <v>4642.252119346881</v>
      </c>
      <c r="AL82" s="1">
        <f t="shared" si="165"/>
        <v>4642.252119346881</v>
      </c>
      <c r="AM82" s="1">
        <f t="shared" si="165"/>
        <v>4642.252119346881</v>
      </c>
      <c r="AN82" s="1">
        <f t="shared" si="165"/>
        <v>4642.252119346881</v>
      </c>
      <c r="AO82" s="1">
        <f t="shared" si="165"/>
        <v>4642.252119346881</v>
      </c>
      <c r="AP82" s="1">
        <f t="shared" si="165"/>
        <v>4642.252119346881</v>
      </c>
      <c r="AQ82" s="1">
        <f t="shared" si="165"/>
        <v>4642.252119346881</v>
      </c>
      <c r="AR82" s="1">
        <f t="shared" si="165"/>
        <v>4642.252119346881</v>
      </c>
      <c r="AS82" s="1">
        <f t="shared" si="165"/>
        <v>4642.252119346881</v>
      </c>
      <c r="AT82" s="1">
        <f t="shared" si="165"/>
        <v>4642.252119346881</v>
      </c>
      <c r="AU82" s="1">
        <f t="shared" si="165"/>
        <v>4642.252119346881</v>
      </c>
      <c r="AV82" s="1">
        <f t="shared" si="165"/>
        <v>4642.252119346881</v>
      </c>
      <c r="AW82" s="1">
        <f t="shared" si="165"/>
        <v>4642.252119346881</v>
      </c>
      <c r="AX82" s="1">
        <f t="shared" si="165"/>
        <v>4642.252119346881</v>
      </c>
      <c r="AY82" s="1">
        <f t="shared" si="165"/>
        <v>4642.252119346881</v>
      </c>
      <c r="AZ82" s="1">
        <f t="shared" si="165"/>
        <v>4642.252119346881</v>
      </c>
      <c r="BA82" s="1">
        <f t="shared" si="165"/>
        <v>4642.252119346881</v>
      </c>
      <c r="BB82" s="1">
        <f t="shared" si="165"/>
        <v>4642.252119346881</v>
      </c>
      <c r="BC82" s="1">
        <f t="shared" si="165"/>
        <v>4642.252119346881</v>
      </c>
      <c r="BD82" s="1">
        <f t="shared" si="165"/>
        <v>4642.252119346881</v>
      </c>
      <c r="BE82" s="1">
        <f t="shared" si="165"/>
        <v>4642.252119346881</v>
      </c>
      <c r="BF82" s="1">
        <f t="shared" si="165"/>
        <v>4642.252119346881</v>
      </c>
      <c r="BG82" s="1">
        <f t="shared" si="165"/>
        <v>4642.252119346881</v>
      </c>
      <c r="BH82" s="1">
        <f t="shared" si="165"/>
        <v>4642.252119346881</v>
      </c>
      <c r="BI82" s="1">
        <f t="shared" si="165"/>
        <v>4642.252119346881</v>
      </c>
      <c r="BJ82" s="1">
        <f t="shared" si="165"/>
        <v>4642.252119346881</v>
      </c>
      <c r="BK82" s="1">
        <f t="shared" si="165"/>
        <v>4642.252119346881</v>
      </c>
      <c r="BL82" s="1">
        <f t="shared" si="165"/>
        <v>4642.252119346881</v>
      </c>
      <c r="BM82" s="1">
        <f t="shared" si="165"/>
        <v>4642.252119346881</v>
      </c>
      <c r="BN82" s="1">
        <f t="shared" si="165"/>
        <v>4642.252119346881</v>
      </c>
      <c r="BO82" s="1">
        <f t="shared" si="165"/>
        <v>4642.252119346881</v>
      </c>
      <c r="BP82" s="1">
        <f t="shared" si="165"/>
        <v>4642.252119346881</v>
      </c>
      <c r="BQ82" s="1">
        <f t="shared" si="165"/>
        <v>4642.252119346881</v>
      </c>
      <c r="BR82" s="1">
        <f t="shared" si="165"/>
        <v>4642.252119346881</v>
      </c>
      <c r="BS82" s="1">
        <f t="shared" si="165"/>
        <v>4642.252119346881</v>
      </c>
      <c r="BT82" s="1">
        <f t="shared" si="165"/>
        <v>4642.252119346881</v>
      </c>
      <c r="BU82" s="1">
        <f t="shared" si="165"/>
        <v>4642.252119346881</v>
      </c>
      <c r="BV82" s="1">
        <f t="shared" si="165"/>
        <v>4642.252119346881</v>
      </c>
      <c r="BW82" s="1">
        <f t="shared" si="165"/>
        <v>4642.252119346881</v>
      </c>
      <c r="BY82" s="2">
        <f t="shared" si="164"/>
        <v>55707.025432162562</v>
      </c>
    </row>
    <row r="83" spans="1:77" x14ac:dyDescent="0.25">
      <c r="C83">
        <v>314000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f t="shared" si="162"/>
        <v>6147.1409509987461</v>
      </c>
      <c r="Y83" s="1">
        <f t="shared" si="163"/>
        <v>6147.1409509987461</v>
      </c>
      <c r="Z83" s="1">
        <f t="shared" si="165"/>
        <v>6147.1409509987461</v>
      </c>
      <c r="AA83" s="1">
        <f t="shared" si="165"/>
        <v>6147.1409509987461</v>
      </c>
      <c r="AB83" s="1">
        <f t="shared" si="165"/>
        <v>6147.1409509987461</v>
      </c>
      <c r="AC83" s="1">
        <f t="shared" si="165"/>
        <v>6147.1409509987461</v>
      </c>
      <c r="AD83" s="1">
        <f t="shared" si="165"/>
        <v>6147.1409509987461</v>
      </c>
      <c r="AE83" s="1">
        <f t="shared" si="165"/>
        <v>6147.1409509987461</v>
      </c>
      <c r="AF83" s="1">
        <f t="shared" si="165"/>
        <v>6147.1409509987461</v>
      </c>
      <c r="AG83" s="1">
        <f t="shared" si="165"/>
        <v>6147.1409509987461</v>
      </c>
      <c r="AH83" s="1">
        <f t="shared" si="165"/>
        <v>6147.1409509987461</v>
      </c>
      <c r="AI83" s="1">
        <f t="shared" si="165"/>
        <v>6147.1409509987461</v>
      </c>
      <c r="AJ83" s="1">
        <f t="shared" si="165"/>
        <v>6147.1409509987461</v>
      </c>
      <c r="AK83" s="1">
        <f t="shared" si="165"/>
        <v>6147.1409509987461</v>
      </c>
      <c r="AL83" s="1">
        <f t="shared" si="165"/>
        <v>6147.1409509987461</v>
      </c>
      <c r="AM83" s="1">
        <f t="shared" si="165"/>
        <v>6147.1409509987461</v>
      </c>
      <c r="AN83" s="1">
        <f t="shared" si="165"/>
        <v>6147.1409509987461</v>
      </c>
      <c r="AO83" s="1">
        <f t="shared" si="165"/>
        <v>6147.1409509987461</v>
      </c>
      <c r="AP83" s="1">
        <f t="shared" si="165"/>
        <v>6147.1409509987461</v>
      </c>
      <c r="AQ83" s="1">
        <f t="shared" si="165"/>
        <v>6147.1409509987461</v>
      </c>
      <c r="AR83" s="1">
        <f t="shared" si="165"/>
        <v>6147.1409509987461</v>
      </c>
      <c r="AS83" s="1">
        <f t="shared" si="165"/>
        <v>6147.1409509987461</v>
      </c>
      <c r="AT83" s="1">
        <f t="shared" si="165"/>
        <v>6147.1409509987461</v>
      </c>
      <c r="AU83" s="1">
        <f t="shared" si="165"/>
        <v>6147.1409509987461</v>
      </c>
      <c r="AV83" s="1">
        <f t="shared" si="165"/>
        <v>6147.1409509987461</v>
      </c>
      <c r="AW83" s="1">
        <f t="shared" si="165"/>
        <v>6147.1409509987461</v>
      </c>
      <c r="AX83" s="1">
        <f t="shared" si="165"/>
        <v>6147.1409509987461</v>
      </c>
      <c r="AY83" s="1">
        <f t="shared" ref="Z83:BW85" si="166">AX83</f>
        <v>6147.1409509987461</v>
      </c>
      <c r="AZ83" s="1">
        <f t="shared" si="166"/>
        <v>6147.1409509987461</v>
      </c>
      <c r="BA83" s="1">
        <f t="shared" si="166"/>
        <v>6147.1409509987461</v>
      </c>
      <c r="BB83" s="1">
        <f t="shared" si="166"/>
        <v>6147.1409509987461</v>
      </c>
      <c r="BC83" s="1">
        <f t="shared" si="166"/>
        <v>6147.1409509987461</v>
      </c>
      <c r="BD83" s="1">
        <f t="shared" si="166"/>
        <v>6147.1409509987461</v>
      </c>
      <c r="BE83" s="1">
        <f t="shared" si="166"/>
        <v>6147.1409509987461</v>
      </c>
      <c r="BF83" s="1">
        <f t="shared" si="166"/>
        <v>6147.1409509987461</v>
      </c>
      <c r="BG83" s="1">
        <f t="shared" si="166"/>
        <v>6147.1409509987461</v>
      </c>
      <c r="BH83" s="1">
        <f t="shared" si="166"/>
        <v>6147.1409509987461</v>
      </c>
      <c r="BI83" s="1">
        <f t="shared" si="166"/>
        <v>6147.1409509987461</v>
      </c>
      <c r="BJ83" s="1">
        <f t="shared" si="166"/>
        <v>6147.1409509987461</v>
      </c>
      <c r="BK83" s="1">
        <f t="shared" si="166"/>
        <v>6147.1409509987461</v>
      </c>
      <c r="BL83" s="1">
        <f t="shared" si="166"/>
        <v>6147.1409509987461</v>
      </c>
      <c r="BM83" s="1">
        <f t="shared" si="166"/>
        <v>6147.1409509987461</v>
      </c>
      <c r="BN83" s="1">
        <f t="shared" si="166"/>
        <v>6147.1409509987461</v>
      </c>
      <c r="BO83" s="1">
        <f t="shared" si="166"/>
        <v>6147.1409509987461</v>
      </c>
      <c r="BP83" s="1">
        <f t="shared" si="166"/>
        <v>6147.1409509987461</v>
      </c>
      <c r="BQ83" s="1">
        <f t="shared" si="166"/>
        <v>6147.1409509987461</v>
      </c>
      <c r="BR83" s="1">
        <f t="shared" si="166"/>
        <v>6147.1409509987461</v>
      </c>
      <c r="BS83" s="1">
        <f t="shared" si="166"/>
        <v>6147.1409509987461</v>
      </c>
      <c r="BT83" s="1">
        <f t="shared" si="166"/>
        <v>6147.1409509987461</v>
      </c>
      <c r="BU83" s="1">
        <f t="shared" si="166"/>
        <v>6147.1409509987461</v>
      </c>
      <c r="BV83" s="1">
        <f t="shared" si="166"/>
        <v>6147.1409509987461</v>
      </c>
      <c r="BW83" s="1">
        <f t="shared" si="166"/>
        <v>6147.1409509987461</v>
      </c>
      <c r="BY83" s="2">
        <f t="shared" si="164"/>
        <v>73765.691411984939</v>
      </c>
    </row>
    <row r="84" spans="1:77" x14ac:dyDescent="0.25">
      <c r="C84">
        <v>315000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>
        <f t="shared" si="162"/>
        <v>7409.3164443881442</v>
      </c>
      <c r="Y84" s="1">
        <f t="shared" si="163"/>
        <v>7409.3164443881442</v>
      </c>
      <c r="Z84" s="1">
        <f t="shared" si="166"/>
        <v>7409.3164443881442</v>
      </c>
      <c r="AA84" s="1">
        <f t="shared" si="166"/>
        <v>7409.3164443881442</v>
      </c>
      <c r="AB84" s="1">
        <f t="shared" si="166"/>
        <v>7409.3164443881442</v>
      </c>
      <c r="AC84" s="1">
        <f t="shared" si="166"/>
        <v>7409.3164443881442</v>
      </c>
      <c r="AD84" s="1">
        <f t="shared" si="166"/>
        <v>7409.3164443881442</v>
      </c>
      <c r="AE84" s="1">
        <f t="shared" si="166"/>
        <v>7409.3164443881442</v>
      </c>
      <c r="AF84" s="1">
        <f t="shared" si="166"/>
        <v>7409.3164443881442</v>
      </c>
      <c r="AG84" s="1">
        <f t="shared" si="166"/>
        <v>7409.3164443881442</v>
      </c>
      <c r="AH84" s="1">
        <f t="shared" si="166"/>
        <v>7409.3164443881442</v>
      </c>
      <c r="AI84" s="1">
        <f t="shared" si="166"/>
        <v>7409.3164443881442</v>
      </c>
      <c r="AJ84" s="1">
        <f t="shared" si="166"/>
        <v>7409.3164443881442</v>
      </c>
      <c r="AK84" s="1">
        <f t="shared" si="166"/>
        <v>7409.3164443881442</v>
      </c>
      <c r="AL84" s="1">
        <f t="shared" si="166"/>
        <v>7409.3164443881442</v>
      </c>
      <c r="AM84" s="1">
        <f t="shared" si="166"/>
        <v>7409.3164443881442</v>
      </c>
      <c r="AN84" s="1">
        <f t="shared" si="166"/>
        <v>7409.3164443881442</v>
      </c>
      <c r="AO84" s="1">
        <f t="shared" si="166"/>
        <v>7409.3164443881442</v>
      </c>
      <c r="AP84" s="1">
        <f t="shared" si="166"/>
        <v>7409.3164443881442</v>
      </c>
      <c r="AQ84" s="1">
        <f t="shared" si="166"/>
        <v>7409.3164443881442</v>
      </c>
      <c r="AR84" s="1">
        <f t="shared" si="166"/>
        <v>7409.3164443881442</v>
      </c>
      <c r="AS84" s="1">
        <f t="shared" si="166"/>
        <v>7409.3164443881442</v>
      </c>
      <c r="AT84" s="1">
        <f t="shared" si="166"/>
        <v>7409.3164443881442</v>
      </c>
      <c r="AU84" s="1">
        <f t="shared" si="166"/>
        <v>7409.3164443881442</v>
      </c>
      <c r="AV84" s="1">
        <f t="shared" si="166"/>
        <v>7409.3164443881442</v>
      </c>
      <c r="AW84" s="1">
        <f t="shared" si="166"/>
        <v>7409.3164443881442</v>
      </c>
      <c r="AX84" s="1">
        <f t="shared" si="166"/>
        <v>7409.3164443881442</v>
      </c>
      <c r="AY84" s="1">
        <f t="shared" si="166"/>
        <v>7409.3164443881442</v>
      </c>
      <c r="AZ84" s="1">
        <f t="shared" si="166"/>
        <v>7409.3164443881442</v>
      </c>
      <c r="BA84" s="1">
        <f t="shared" si="166"/>
        <v>7409.3164443881442</v>
      </c>
      <c r="BB84" s="1">
        <f t="shared" si="166"/>
        <v>7409.3164443881442</v>
      </c>
      <c r="BC84" s="1">
        <f t="shared" si="166"/>
        <v>7409.3164443881442</v>
      </c>
      <c r="BD84" s="1">
        <f t="shared" si="166"/>
        <v>7409.3164443881442</v>
      </c>
      <c r="BE84" s="1">
        <f t="shared" si="166"/>
        <v>7409.3164443881442</v>
      </c>
      <c r="BF84" s="1">
        <f t="shared" si="166"/>
        <v>7409.3164443881442</v>
      </c>
      <c r="BG84" s="1">
        <f t="shared" si="166"/>
        <v>7409.3164443881442</v>
      </c>
      <c r="BH84" s="1">
        <f t="shared" si="166"/>
        <v>7409.3164443881442</v>
      </c>
      <c r="BI84" s="1">
        <f t="shared" si="166"/>
        <v>7409.3164443881442</v>
      </c>
      <c r="BJ84" s="1">
        <f t="shared" si="166"/>
        <v>7409.3164443881442</v>
      </c>
      <c r="BK84" s="1">
        <f t="shared" si="166"/>
        <v>7409.3164443881442</v>
      </c>
      <c r="BL84" s="1">
        <f t="shared" si="166"/>
        <v>7409.3164443881442</v>
      </c>
      <c r="BM84" s="1">
        <f t="shared" si="166"/>
        <v>7409.3164443881442</v>
      </c>
      <c r="BN84" s="1">
        <f t="shared" si="166"/>
        <v>7409.3164443881442</v>
      </c>
      <c r="BO84" s="1">
        <f t="shared" si="166"/>
        <v>7409.3164443881442</v>
      </c>
      <c r="BP84" s="1">
        <f t="shared" si="166"/>
        <v>7409.3164443881442</v>
      </c>
      <c r="BQ84" s="1">
        <f t="shared" si="166"/>
        <v>7409.3164443881442</v>
      </c>
      <c r="BR84" s="1">
        <f t="shared" si="166"/>
        <v>7409.3164443881442</v>
      </c>
      <c r="BS84" s="1">
        <f t="shared" si="166"/>
        <v>7409.3164443881442</v>
      </c>
      <c r="BT84" s="1">
        <f t="shared" si="166"/>
        <v>7409.3164443881442</v>
      </c>
      <c r="BU84" s="1">
        <f t="shared" si="166"/>
        <v>7409.3164443881442</v>
      </c>
      <c r="BV84" s="1">
        <f t="shared" si="166"/>
        <v>7409.3164443881442</v>
      </c>
      <c r="BW84" s="1">
        <f t="shared" si="166"/>
        <v>7409.3164443881442</v>
      </c>
      <c r="BY84" s="2">
        <f t="shared" si="164"/>
        <v>88911.797332657719</v>
      </c>
    </row>
    <row r="85" spans="1:77" x14ac:dyDescent="0.25">
      <c r="C85">
        <v>316000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f t="shared" si="162"/>
        <v>7494.2991799923047</v>
      </c>
      <c r="Y85" s="1">
        <f t="shared" si="163"/>
        <v>7494.2991799923047</v>
      </c>
      <c r="Z85" s="1">
        <f t="shared" si="166"/>
        <v>7494.2991799923047</v>
      </c>
      <c r="AA85" s="1">
        <f t="shared" si="166"/>
        <v>7494.2991799923047</v>
      </c>
      <c r="AB85" s="1">
        <f t="shared" si="166"/>
        <v>7494.2991799923047</v>
      </c>
      <c r="AC85" s="1">
        <f t="shared" si="166"/>
        <v>7494.2991799923047</v>
      </c>
      <c r="AD85" s="1">
        <f t="shared" si="166"/>
        <v>7494.2991799923047</v>
      </c>
      <c r="AE85" s="1">
        <f t="shared" si="166"/>
        <v>7494.2991799923047</v>
      </c>
      <c r="AF85" s="1">
        <f t="shared" si="166"/>
        <v>7494.2991799923047</v>
      </c>
      <c r="AG85" s="1">
        <f t="shared" si="166"/>
        <v>7494.2991799923047</v>
      </c>
      <c r="AH85" s="1">
        <f t="shared" si="166"/>
        <v>7494.2991799923047</v>
      </c>
      <c r="AI85" s="1">
        <f t="shared" si="166"/>
        <v>7494.2991799923047</v>
      </c>
      <c r="AJ85" s="1">
        <f t="shared" si="166"/>
        <v>7494.2991799923047</v>
      </c>
      <c r="AK85" s="1">
        <f t="shared" si="166"/>
        <v>7494.2991799923047</v>
      </c>
      <c r="AL85" s="1">
        <f t="shared" si="166"/>
        <v>7494.2991799923047</v>
      </c>
      <c r="AM85" s="1">
        <f t="shared" si="166"/>
        <v>7494.2991799923047</v>
      </c>
      <c r="AN85" s="1">
        <f t="shared" si="166"/>
        <v>7494.2991799923047</v>
      </c>
      <c r="AO85" s="1">
        <f t="shared" si="166"/>
        <v>7494.2991799923047</v>
      </c>
      <c r="AP85" s="1">
        <f t="shared" si="166"/>
        <v>7494.2991799923047</v>
      </c>
      <c r="AQ85" s="1">
        <f t="shared" si="166"/>
        <v>7494.2991799923047</v>
      </c>
      <c r="AR85" s="1">
        <f t="shared" si="166"/>
        <v>7494.2991799923047</v>
      </c>
      <c r="AS85" s="1">
        <f t="shared" si="166"/>
        <v>7494.2991799923047</v>
      </c>
      <c r="AT85" s="1">
        <f t="shared" si="166"/>
        <v>7494.2991799923047</v>
      </c>
      <c r="AU85" s="1">
        <f t="shared" si="166"/>
        <v>7494.2991799923047</v>
      </c>
      <c r="AV85" s="1">
        <f t="shared" si="166"/>
        <v>7494.2991799923047</v>
      </c>
      <c r="AW85" s="1">
        <f t="shared" si="166"/>
        <v>7494.2991799923047</v>
      </c>
      <c r="AX85" s="1">
        <f t="shared" si="166"/>
        <v>7494.2991799923047</v>
      </c>
      <c r="AY85" s="1">
        <f t="shared" si="166"/>
        <v>7494.2991799923047</v>
      </c>
      <c r="AZ85" s="1">
        <f t="shared" si="166"/>
        <v>7494.2991799923047</v>
      </c>
      <c r="BA85" s="1">
        <f t="shared" si="166"/>
        <v>7494.2991799923047</v>
      </c>
      <c r="BB85" s="1">
        <f t="shared" si="166"/>
        <v>7494.2991799923047</v>
      </c>
      <c r="BC85" s="1">
        <f t="shared" si="166"/>
        <v>7494.2991799923047</v>
      </c>
      <c r="BD85" s="1">
        <f t="shared" si="166"/>
        <v>7494.2991799923047</v>
      </c>
      <c r="BE85" s="1">
        <f t="shared" si="166"/>
        <v>7494.2991799923047</v>
      </c>
      <c r="BF85" s="1">
        <f t="shared" si="166"/>
        <v>7494.2991799923047</v>
      </c>
      <c r="BG85" s="1">
        <f t="shared" si="166"/>
        <v>7494.2991799923047</v>
      </c>
      <c r="BH85" s="1">
        <f t="shared" si="166"/>
        <v>7494.2991799923047</v>
      </c>
      <c r="BI85" s="1">
        <f t="shared" si="166"/>
        <v>7494.2991799923047</v>
      </c>
      <c r="BJ85" s="1">
        <f t="shared" si="166"/>
        <v>7494.2991799923047</v>
      </c>
      <c r="BK85" s="1">
        <f t="shared" si="166"/>
        <v>7494.2991799923047</v>
      </c>
      <c r="BL85" s="1">
        <f t="shared" si="166"/>
        <v>7494.2991799923047</v>
      </c>
      <c r="BM85" s="1">
        <f t="shared" si="166"/>
        <v>7494.2991799923047</v>
      </c>
      <c r="BN85" s="1">
        <f t="shared" si="166"/>
        <v>7494.2991799923047</v>
      </c>
      <c r="BO85" s="1">
        <f t="shared" si="166"/>
        <v>7494.2991799923047</v>
      </c>
      <c r="BP85" s="1">
        <f t="shared" si="166"/>
        <v>7494.2991799923047</v>
      </c>
      <c r="BQ85" s="1">
        <f t="shared" si="166"/>
        <v>7494.2991799923047</v>
      </c>
      <c r="BR85" s="1">
        <f t="shared" si="166"/>
        <v>7494.2991799923047</v>
      </c>
      <c r="BS85" s="1">
        <f t="shared" si="166"/>
        <v>7494.2991799923047</v>
      </c>
      <c r="BT85" s="1">
        <f t="shared" si="166"/>
        <v>7494.2991799923047</v>
      </c>
      <c r="BU85" s="1">
        <f t="shared" si="166"/>
        <v>7494.2991799923047</v>
      </c>
      <c r="BV85" s="1">
        <f t="shared" si="166"/>
        <v>7494.2991799923047</v>
      </c>
      <c r="BW85" s="1">
        <f t="shared" si="166"/>
        <v>7494.2991799923047</v>
      </c>
      <c r="BY85" s="2">
        <f t="shared" si="164"/>
        <v>89931.590159907661</v>
      </c>
    </row>
    <row r="87" spans="1:77" x14ac:dyDescent="0.25">
      <c r="C87" t="s">
        <v>0</v>
      </c>
      <c r="D87" s="2">
        <f>SUM(D73:D86)</f>
        <v>0</v>
      </c>
      <c r="E87" s="2">
        <f t="shared" ref="E87" si="167">SUM(E73:E86)</f>
        <v>0</v>
      </c>
      <c r="F87" s="2">
        <f t="shared" ref="F87" si="168">SUM(F73:F86)</f>
        <v>0</v>
      </c>
      <c r="G87" s="2">
        <f t="shared" ref="G87" si="169">SUM(G73:G86)</f>
        <v>0</v>
      </c>
      <c r="H87" s="2">
        <f t="shared" ref="H87" si="170">SUM(H73:H86)</f>
        <v>0</v>
      </c>
      <c r="I87" s="2">
        <f t="shared" ref="I87" si="171">SUM(I73:I86)</f>
        <v>0</v>
      </c>
      <c r="J87" s="2">
        <f t="shared" ref="J87" si="172">SUM(J73:J86)</f>
        <v>0</v>
      </c>
      <c r="K87" s="2">
        <f t="shared" ref="K87" si="173">SUM(K73:K86)</f>
        <v>0</v>
      </c>
      <c r="L87" s="2">
        <f t="shared" ref="L87" si="174">SUM(L73:L86)</f>
        <v>0</v>
      </c>
      <c r="M87" s="2">
        <f t="shared" ref="M87" si="175">SUM(M73:M86)</f>
        <v>0</v>
      </c>
      <c r="N87" s="2">
        <f t="shared" ref="N87" si="176">SUM(N73:N86)</f>
        <v>0</v>
      </c>
      <c r="O87" s="2">
        <f t="shared" ref="O87" si="177">SUM(O73:O86)</f>
        <v>0</v>
      </c>
      <c r="P87" s="2">
        <f t="shared" ref="P87" si="178">SUM(P73:P86)</f>
        <v>0</v>
      </c>
      <c r="Q87" s="2">
        <f t="shared" ref="Q87" si="179">SUM(Q73:Q86)</f>
        <v>0</v>
      </c>
      <c r="R87" s="2">
        <f t="shared" ref="R87" si="180">SUM(R73:R86)</f>
        <v>0</v>
      </c>
      <c r="S87" s="2">
        <f t="shared" ref="S87" si="181">SUM(S73:S86)</f>
        <v>0</v>
      </c>
      <c r="T87" s="2">
        <f t="shared" ref="T87" si="182">SUM(T73:T86)</f>
        <v>0</v>
      </c>
      <c r="U87" s="2">
        <f t="shared" ref="U87" si="183">SUM(U73:U86)</f>
        <v>0</v>
      </c>
      <c r="V87" s="2">
        <f t="shared" ref="V87" si="184">SUM(V73:V86)</f>
        <v>0</v>
      </c>
      <c r="W87" s="2">
        <f t="shared" ref="W87" si="185">SUM(W73:W86)</f>
        <v>0</v>
      </c>
      <c r="X87" s="2">
        <f t="shared" ref="X87" si="186">SUM(X73:X86)</f>
        <v>63644.090644515665</v>
      </c>
      <c r="Y87" s="2">
        <f t="shared" ref="Y87" si="187">SUM(Y73:Y86)</f>
        <v>63644.090644515665</v>
      </c>
      <c r="Z87" s="2">
        <f t="shared" ref="Z87" si="188">SUM(Z73:Z86)</f>
        <v>63644.090644515665</v>
      </c>
      <c r="AA87" s="2">
        <f t="shared" ref="AA87" si="189">SUM(AA73:AA86)</f>
        <v>63644.090644515665</v>
      </c>
      <c r="AB87" s="2">
        <f t="shared" ref="AB87" si="190">SUM(AB73:AB86)</f>
        <v>63644.090644515665</v>
      </c>
      <c r="AC87" s="2">
        <f t="shared" ref="AC87" si="191">SUM(AC73:AC86)</f>
        <v>63644.090644515665</v>
      </c>
      <c r="AD87" s="2">
        <f t="shared" ref="AD87" si="192">SUM(AD73:AD86)</f>
        <v>63644.090644515665</v>
      </c>
      <c r="AE87" s="2">
        <f t="shared" ref="AE87" si="193">SUM(AE73:AE86)</f>
        <v>63644.090644515665</v>
      </c>
      <c r="AF87" s="2">
        <f t="shared" ref="AF87" si="194">SUM(AF73:AF86)</f>
        <v>63644.090644515665</v>
      </c>
      <c r="AG87" s="2">
        <f t="shared" ref="AG87" si="195">SUM(AG73:AG86)</f>
        <v>63644.090644515665</v>
      </c>
      <c r="AH87" s="2">
        <f t="shared" ref="AH87" si="196">SUM(AH73:AH86)</f>
        <v>63644.090644515665</v>
      </c>
      <c r="AI87" s="2">
        <f t="shared" ref="AI87" si="197">SUM(AI73:AI86)</f>
        <v>63644.090644515665</v>
      </c>
      <c r="AJ87" s="2">
        <f t="shared" ref="AJ87" si="198">SUM(AJ73:AJ86)</f>
        <v>63644.090644515665</v>
      </c>
      <c r="AK87" s="2">
        <f t="shared" ref="AK87" si="199">SUM(AK73:AK86)</f>
        <v>63644.090644515665</v>
      </c>
      <c r="AL87" s="2">
        <f t="shared" ref="AL87" si="200">SUM(AL73:AL86)</f>
        <v>63644.090644515665</v>
      </c>
      <c r="AM87" s="2">
        <f t="shared" ref="AM87" si="201">SUM(AM73:AM86)</f>
        <v>63644.090644515665</v>
      </c>
      <c r="AN87" s="2">
        <f t="shared" ref="AN87" si="202">SUM(AN73:AN86)</f>
        <v>63644.090644515665</v>
      </c>
      <c r="AO87" s="2">
        <f t="shared" ref="AO87" si="203">SUM(AO73:AO86)</f>
        <v>63644.090644515665</v>
      </c>
      <c r="AP87" s="2">
        <f t="shared" ref="AP87" si="204">SUM(AP73:AP86)</f>
        <v>63644.090644515665</v>
      </c>
      <c r="AQ87" s="2">
        <f t="shared" ref="AQ87" si="205">SUM(AQ73:AQ86)</f>
        <v>63644.090644515665</v>
      </c>
      <c r="AR87" s="2">
        <f t="shared" ref="AR87" si="206">SUM(AR73:AR86)</f>
        <v>63644.090644515665</v>
      </c>
      <c r="AS87" s="2">
        <f t="shared" ref="AS87" si="207">SUM(AS73:AS86)</f>
        <v>63644.090644515665</v>
      </c>
      <c r="AT87" s="2">
        <f t="shared" ref="AT87" si="208">SUM(AT73:AT86)</f>
        <v>63644.090644515665</v>
      </c>
      <c r="AU87" s="2">
        <f t="shared" ref="AU87" si="209">SUM(AU73:AU86)</f>
        <v>63644.090644515665</v>
      </c>
      <c r="AV87" s="2">
        <f t="shared" ref="AV87" si="210">SUM(AV73:AV86)</f>
        <v>63644.090644515665</v>
      </c>
      <c r="AW87" s="2">
        <f t="shared" ref="AW87" si="211">SUM(AW73:AW86)</f>
        <v>63644.090644515665</v>
      </c>
      <c r="AX87" s="2">
        <f t="shared" ref="AX87" si="212">SUM(AX73:AX86)</f>
        <v>63644.090644515665</v>
      </c>
      <c r="AY87" s="2">
        <f t="shared" ref="AY87" si="213">SUM(AY73:AY86)</f>
        <v>63644.090644515665</v>
      </c>
      <c r="AZ87" s="2">
        <f t="shared" ref="AZ87" si="214">SUM(AZ73:AZ86)</f>
        <v>63644.090644515665</v>
      </c>
      <c r="BA87" s="2">
        <f t="shared" ref="BA87" si="215">SUM(BA73:BA86)</f>
        <v>63644.090644515665</v>
      </c>
      <c r="BB87" s="2">
        <f t="shared" ref="BB87" si="216">SUM(BB73:BB86)</f>
        <v>63644.090644515665</v>
      </c>
      <c r="BC87" s="2">
        <f t="shared" ref="BC87" si="217">SUM(BC73:BC86)</f>
        <v>63644.090644515665</v>
      </c>
      <c r="BD87" s="2">
        <f t="shared" ref="BD87" si="218">SUM(BD73:BD86)</f>
        <v>63644.090644515665</v>
      </c>
      <c r="BE87" s="2">
        <f t="shared" ref="BE87" si="219">SUM(BE73:BE86)</f>
        <v>63644.090644515665</v>
      </c>
      <c r="BF87" s="2">
        <f t="shared" ref="BF87" si="220">SUM(BF73:BF86)</f>
        <v>63644.090644515665</v>
      </c>
      <c r="BG87" s="2">
        <f t="shared" ref="BG87" si="221">SUM(BG73:BG86)</f>
        <v>63644.090644515665</v>
      </c>
      <c r="BH87" s="2">
        <f t="shared" ref="BH87" si="222">SUM(BH73:BH86)</f>
        <v>63644.090644515665</v>
      </c>
      <c r="BI87" s="2">
        <f t="shared" ref="BI87" si="223">SUM(BI73:BI86)</f>
        <v>63644.090644515665</v>
      </c>
      <c r="BJ87" s="2">
        <f t="shared" ref="BJ87" si="224">SUM(BJ73:BJ86)</f>
        <v>63644.090644515665</v>
      </c>
      <c r="BK87" s="2">
        <f t="shared" ref="BK87" si="225">SUM(BK73:BK86)</f>
        <v>63644.090644515665</v>
      </c>
      <c r="BL87" s="2">
        <f t="shared" ref="BL87" si="226">SUM(BL73:BL86)</f>
        <v>63644.090644515665</v>
      </c>
      <c r="BM87" s="2">
        <f t="shared" ref="BM87" si="227">SUM(BM73:BM86)</f>
        <v>63644.090644515665</v>
      </c>
      <c r="BN87" s="2">
        <f t="shared" ref="BN87" si="228">SUM(BN73:BN86)</f>
        <v>63644.090644515665</v>
      </c>
      <c r="BO87" s="2">
        <f t="shared" ref="BO87" si="229">SUM(BO73:BO86)</f>
        <v>63644.090644515665</v>
      </c>
      <c r="BP87" s="2">
        <f t="shared" ref="BP87" si="230">SUM(BP73:BP86)</f>
        <v>63644.090644515665</v>
      </c>
      <c r="BQ87" s="2">
        <f t="shared" ref="BQ87" si="231">SUM(BQ73:BQ86)</f>
        <v>63644.090644515665</v>
      </c>
      <c r="BR87" s="2">
        <f t="shared" ref="BR87" si="232">SUM(BR73:BR86)</f>
        <v>63644.090644515665</v>
      </c>
      <c r="BS87" s="2">
        <f t="shared" ref="BS87" si="233">SUM(BS73:BS86)</f>
        <v>63644.090644515665</v>
      </c>
      <c r="BT87" s="2">
        <f t="shared" ref="BT87" si="234">SUM(BT73:BT86)</f>
        <v>63644.090644515665</v>
      </c>
      <c r="BU87" s="2">
        <f t="shared" ref="BU87" si="235">SUM(BU73:BU86)</f>
        <v>63644.090644515665</v>
      </c>
      <c r="BV87" s="2">
        <f t="shared" ref="BV87" si="236">SUM(BV73:BV86)</f>
        <v>63644.090644515665</v>
      </c>
      <c r="BW87" s="2">
        <f t="shared" ref="BW87" si="237">SUM(BW73:BW86)</f>
        <v>63644.090644515665</v>
      </c>
      <c r="BX87" s="2"/>
      <c r="BY87" s="2">
        <f t="shared" ref="BY87" si="238">SUM(BY73:BY86)</f>
        <v>763729.08773418795</v>
      </c>
    </row>
    <row r="88" spans="1:77" ht="15.75" thickBot="1" x14ac:dyDescent="0.3"/>
    <row r="89" spans="1:77" ht="15.75" thickBot="1" x14ac:dyDescent="0.3">
      <c r="A89" s="10" t="s">
        <v>58</v>
      </c>
    </row>
    <row r="90" spans="1:77" x14ac:dyDescent="0.25">
      <c r="B90" t="s">
        <v>29</v>
      </c>
      <c r="C90">
        <v>311000</v>
      </c>
      <c r="D90" s="2">
        <f>-D73+D56</f>
        <v>0</v>
      </c>
      <c r="E90" s="2">
        <f>D90-E73-E39</f>
        <v>0</v>
      </c>
      <c r="F90" s="2">
        <f t="shared" ref="F90:BQ91" si="239">E90-F73-F39</f>
        <v>0</v>
      </c>
      <c r="G90" s="2">
        <f t="shared" si="239"/>
        <v>0</v>
      </c>
      <c r="H90" s="2">
        <f t="shared" si="239"/>
        <v>0</v>
      </c>
      <c r="I90" s="2">
        <f t="shared" si="239"/>
        <v>0</v>
      </c>
      <c r="J90" s="2">
        <f t="shared" si="239"/>
        <v>0</v>
      </c>
      <c r="K90" s="2">
        <f t="shared" si="239"/>
        <v>0</v>
      </c>
      <c r="L90" s="2">
        <f t="shared" si="239"/>
        <v>0</v>
      </c>
      <c r="M90" s="2">
        <f t="shared" si="239"/>
        <v>0</v>
      </c>
      <c r="N90" s="2">
        <f t="shared" si="239"/>
        <v>0</v>
      </c>
      <c r="O90" s="2">
        <f t="shared" si="239"/>
        <v>0</v>
      </c>
      <c r="P90" s="2">
        <f t="shared" si="239"/>
        <v>0</v>
      </c>
      <c r="Q90" s="2">
        <f t="shared" si="239"/>
        <v>0</v>
      </c>
      <c r="R90" s="2">
        <f t="shared" si="239"/>
        <v>0</v>
      </c>
      <c r="S90" s="2">
        <f t="shared" si="239"/>
        <v>0</v>
      </c>
      <c r="T90" s="2">
        <f t="shared" si="239"/>
        <v>0</v>
      </c>
      <c r="U90" s="2">
        <f t="shared" si="239"/>
        <v>0</v>
      </c>
      <c r="V90" s="2">
        <f t="shared" si="239"/>
        <v>0</v>
      </c>
      <c r="W90" s="2">
        <f t="shared" si="239"/>
        <v>0</v>
      </c>
      <c r="X90" s="2">
        <f t="shared" si="239"/>
        <v>-4304.1955791135269</v>
      </c>
      <c r="Y90" s="2">
        <f t="shared" si="239"/>
        <v>-8653.0874228695411</v>
      </c>
      <c r="Z90" s="2">
        <f t="shared" si="239"/>
        <v>-13080.376925327435</v>
      </c>
      <c r="AA90" s="2">
        <f t="shared" si="239"/>
        <v>-17574.936614175152</v>
      </c>
      <c r="AB90" s="2">
        <f t="shared" si="239"/>
        <v>-22103.065095353297</v>
      </c>
      <c r="AC90" s="2">
        <f t="shared" si="239"/>
        <v>-26631.193576531441</v>
      </c>
      <c r="AD90" s="2">
        <f t="shared" si="239"/>
        <v>-31159.322057709585</v>
      </c>
      <c r="AE90" s="2">
        <f t="shared" si="239"/>
        <v>-35687.45053888773</v>
      </c>
      <c r="AF90" s="2">
        <f t="shared" si="239"/>
        <v>-40215.579020065874</v>
      </c>
      <c r="AG90" s="2">
        <f t="shared" si="239"/>
        <v>-44743.707501244018</v>
      </c>
      <c r="AH90" s="2">
        <f t="shared" si="239"/>
        <v>-49614.960214533232</v>
      </c>
      <c r="AI90" s="2">
        <f t="shared" si="239"/>
        <v>-54829.337159933508</v>
      </c>
      <c r="AJ90" s="2">
        <f t="shared" si="239"/>
        <v>-60043.714105333784</v>
      </c>
      <c r="AK90" s="2">
        <f t="shared" si="239"/>
        <v>-65258.09105073406</v>
      </c>
      <c r="AL90" s="2">
        <f t="shared" si="239"/>
        <v>-70472.467996134335</v>
      </c>
      <c r="AM90" s="2">
        <f t="shared" si="239"/>
        <v>-75686.844941534611</v>
      </c>
      <c r="AN90" s="2">
        <f t="shared" si="239"/>
        <v>-80901.221886934887</v>
      </c>
      <c r="AO90" s="2">
        <f t="shared" si="239"/>
        <v>-86115.598832335163</v>
      </c>
      <c r="AP90" s="2">
        <f t="shared" si="239"/>
        <v>-91329.975777735439</v>
      </c>
      <c r="AQ90" s="2">
        <f t="shared" si="239"/>
        <v>-96544.352723135715</v>
      </c>
      <c r="AR90" s="2">
        <f t="shared" si="239"/>
        <v>-101758.72966853599</v>
      </c>
      <c r="AS90" s="2">
        <f t="shared" si="239"/>
        <v>-106973.10661393627</v>
      </c>
      <c r="AT90" s="2">
        <f t="shared" si="239"/>
        <v>-112187.48355933654</v>
      </c>
      <c r="AU90" s="2">
        <f t="shared" si="239"/>
        <v>-117401.86050473682</v>
      </c>
      <c r="AV90" s="2">
        <f t="shared" si="239"/>
        <v>-122616.23745013709</v>
      </c>
      <c r="AW90" s="2">
        <f t="shared" si="239"/>
        <v>-127830.61439553737</v>
      </c>
      <c r="AX90" s="2">
        <f t="shared" si="239"/>
        <v>-133044.99134093767</v>
      </c>
      <c r="AY90" s="2">
        <f t="shared" si="239"/>
        <v>-138259.36828633797</v>
      </c>
      <c r="AZ90" s="2">
        <f t="shared" si="239"/>
        <v>-143473.74523173826</v>
      </c>
      <c r="BA90" s="2">
        <f t="shared" si="239"/>
        <v>-148688.12217713855</v>
      </c>
      <c r="BB90" s="2">
        <f t="shared" si="239"/>
        <v>-153902.49912253884</v>
      </c>
      <c r="BC90" s="2">
        <f t="shared" si="239"/>
        <v>-159116.87606793913</v>
      </c>
      <c r="BD90" s="2">
        <f t="shared" si="239"/>
        <v>-164331.25301333942</v>
      </c>
      <c r="BE90" s="2">
        <f t="shared" si="239"/>
        <v>-169545.62995873971</v>
      </c>
      <c r="BF90" s="2">
        <f t="shared" si="239"/>
        <v>-174760.00690414</v>
      </c>
      <c r="BG90" s="2">
        <f t="shared" si="239"/>
        <v>-179974.38384954029</v>
      </c>
      <c r="BH90" s="2">
        <f t="shared" si="239"/>
        <v>-185188.76079494058</v>
      </c>
      <c r="BI90" s="2">
        <f t="shared" si="239"/>
        <v>-190403.13774034087</v>
      </c>
      <c r="BJ90" s="2">
        <f t="shared" si="239"/>
        <v>-195617.51468574116</v>
      </c>
      <c r="BK90" s="2">
        <f t="shared" si="239"/>
        <v>-200831.89163114145</v>
      </c>
      <c r="BL90" s="2">
        <f t="shared" si="239"/>
        <v>-206046.26857654174</v>
      </c>
      <c r="BM90" s="2">
        <f t="shared" si="239"/>
        <v>-211260.64552194203</v>
      </c>
      <c r="BN90" s="2">
        <f t="shared" si="239"/>
        <v>-216475.02246734232</v>
      </c>
      <c r="BO90" s="2">
        <f t="shared" si="239"/>
        <v>-221689.39941274261</v>
      </c>
      <c r="BP90" s="2">
        <f t="shared" si="239"/>
        <v>-226903.7763581429</v>
      </c>
      <c r="BQ90" s="2">
        <f t="shared" si="239"/>
        <v>-232118.15330354319</v>
      </c>
      <c r="BR90" s="2">
        <f t="shared" ref="BR90:BW94" si="240">BQ90-BR73-BR39</f>
        <v>-237332.53024894348</v>
      </c>
      <c r="BS90" s="2">
        <f t="shared" si="240"/>
        <v>-242546.90719434377</v>
      </c>
      <c r="BT90" s="2">
        <f t="shared" si="240"/>
        <v>-247761.28413974406</v>
      </c>
      <c r="BU90" s="2">
        <f t="shared" si="240"/>
        <v>-252975.66108514435</v>
      </c>
      <c r="BV90" s="2">
        <f t="shared" si="240"/>
        <v>-258190.03803054465</v>
      </c>
      <c r="BW90" s="2">
        <f t="shared" si="240"/>
        <v>-263404.41497594496</v>
      </c>
      <c r="BY90" s="2">
        <f>(((X90+AJ90)/2)+Y90+Z90+AA90+AB90+AC90+AD90+AE90+AF90+AG90+AH90+AI90)/12</f>
        <v>-31372.247580737876</v>
      </c>
    </row>
    <row r="91" spans="1:77" x14ac:dyDescent="0.25">
      <c r="C91">
        <v>312000</v>
      </c>
      <c r="D91" s="2">
        <f t="shared" ref="D91:D102" si="241">-D74+D57</f>
        <v>0</v>
      </c>
      <c r="E91" s="2">
        <f t="shared" ref="E91:T102" si="242">D91-E74-E40</f>
        <v>0</v>
      </c>
      <c r="F91" s="2">
        <f t="shared" si="242"/>
        <v>0</v>
      </c>
      <c r="G91" s="2">
        <f t="shared" si="242"/>
        <v>0</v>
      </c>
      <c r="H91" s="2">
        <f t="shared" si="242"/>
        <v>0</v>
      </c>
      <c r="I91" s="2">
        <f t="shared" si="242"/>
        <v>0</v>
      </c>
      <c r="J91" s="2">
        <f t="shared" si="242"/>
        <v>0</v>
      </c>
      <c r="K91" s="2">
        <f t="shared" si="242"/>
        <v>0</v>
      </c>
      <c r="L91" s="2">
        <f t="shared" si="242"/>
        <v>0</v>
      </c>
      <c r="M91" s="2">
        <f t="shared" si="242"/>
        <v>0</v>
      </c>
      <c r="N91" s="2">
        <f t="shared" si="242"/>
        <v>0</v>
      </c>
      <c r="O91" s="2">
        <f t="shared" si="242"/>
        <v>0</v>
      </c>
      <c r="P91" s="2">
        <f t="shared" si="242"/>
        <v>0</v>
      </c>
      <c r="Q91" s="2">
        <f t="shared" si="242"/>
        <v>0</v>
      </c>
      <c r="R91" s="2">
        <f t="shared" si="242"/>
        <v>0</v>
      </c>
      <c r="S91" s="2">
        <f t="shared" si="242"/>
        <v>0</v>
      </c>
      <c r="T91" s="2">
        <f t="shared" si="242"/>
        <v>0</v>
      </c>
      <c r="U91" s="2">
        <f t="shared" si="239"/>
        <v>0</v>
      </c>
      <c r="V91" s="2">
        <f t="shared" si="239"/>
        <v>0</v>
      </c>
      <c r="W91" s="2">
        <f t="shared" si="239"/>
        <v>0</v>
      </c>
      <c r="X91" s="2">
        <f t="shared" si="239"/>
        <v>-4145.7504938868669</v>
      </c>
      <c r="Y91" s="2">
        <f t="shared" si="239"/>
        <v>-8345.4999529182296</v>
      </c>
      <c r="Z91" s="2">
        <f t="shared" si="239"/>
        <v>-12639.964092773924</v>
      </c>
      <c r="AA91" s="2">
        <f t="shared" si="239"/>
        <v>-17015.699463663874</v>
      </c>
      <c r="AB91" s="2">
        <f t="shared" si="239"/>
        <v>-21431.990349908247</v>
      </c>
      <c r="AC91" s="2">
        <f t="shared" si="239"/>
        <v>-25848.281236152619</v>
      </c>
      <c r="AD91" s="2">
        <f t="shared" si="239"/>
        <v>-30264.572122396992</v>
      </c>
      <c r="AE91" s="2">
        <f t="shared" si="239"/>
        <v>-34680.863008641369</v>
      </c>
      <c r="AF91" s="2">
        <f t="shared" si="239"/>
        <v>-39097.153894885741</v>
      </c>
      <c r="AG91" s="2">
        <f t="shared" si="239"/>
        <v>-43513.444781130114</v>
      </c>
      <c r="AH91" s="2">
        <f t="shared" si="239"/>
        <v>-48344.274859814861</v>
      </c>
      <c r="AI91" s="2">
        <f t="shared" si="239"/>
        <v>-53589.644130939974</v>
      </c>
      <c r="AJ91" s="2">
        <f t="shared" si="239"/>
        <v>-58835.013402065088</v>
      </c>
      <c r="AK91" s="2">
        <f t="shared" si="239"/>
        <v>-64080.382673190201</v>
      </c>
      <c r="AL91" s="2">
        <f t="shared" si="239"/>
        <v>-69325.751944315329</v>
      </c>
      <c r="AM91" s="2">
        <f t="shared" si="239"/>
        <v>-74571.121215440449</v>
      </c>
      <c r="AN91" s="2">
        <f t="shared" si="239"/>
        <v>-79816.49048656557</v>
      </c>
      <c r="AO91" s="2">
        <f t="shared" si="239"/>
        <v>-85061.85975769069</v>
      </c>
      <c r="AP91" s="2">
        <f t="shared" si="239"/>
        <v>-90307.229028815811</v>
      </c>
      <c r="AQ91" s="2">
        <f t="shared" si="239"/>
        <v>-95552.598299940932</v>
      </c>
      <c r="AR91" s="2">
        <f t="shared" si="239"/>
        <v>-100797.96757106605</v>
      </c>
      <c r="AS91" s="2">
        <f t="shared" si="239"/>
        <v>-106043.33684219117</v>
      </c>
      <c r="AT91" s="2">
        <f t="shared" si="239"/>
        <v>-111288.70611331629</v>
      </c>
      <c r="AU91" s="2">
        <f t="shared" si="239"/>
        <v>-116534.07538444141</v>
      </c>
      <c r="AV91" s="2">
        <f t="shared" si="239"/>
        <v>-121779.44465556653</v>
      </c>
      <c r="AW91" s="2">
        <f t="shared" si="239"/>
        <v>-127024.81392669166</v>
      </c>
      <c r="AX91" s="2">
        <f t="shared" si="239"/>
        <v>-132270.18319781678</v>
      </c>
      <c r="AY91" s="2">
        <f t="shared" si="239"/>
        <v>-137515.5524689419</v>
      </c>
      <c r="AZ91" s="2">
        <f t="shared" si="239"/>
        <v>-142760.92174006702</v>
      </c>
      <c r="BA91" s="2">
        <f t="shared" si="239"/>
        <v>-148006.29101119214</v>
      </c>
      <c r="BB91" s="2">
        <f t="shared" si="239"/>
        <v>-153251.66028231726</v>
      </c>
      <c r="BC91" s="2">
        <f t="shared" si="239"/>
        <v>-158497.02955344238</v>
      </c>
      <c r="BD91" s="2">
        <f t="shared" si="239"/>
        <v>-163742.3988245675</v>
      </c>
      <c r="BE91" s="2">
        <f t="shared" si="239"/>
        <v>-168987.76809569262</v>
      </c>
      <c r="BF91" s="2">
        <f t="shared" si="239"/>
        <v>-174233.13736681774</v>
      </c>
      <c r="BG91" s="2">
        <f t="shared" si="239"/>
        <v>-179478.50663794286</v>
      </c>
      <c r="BH91" s="2">
        <f t="shared" si="239"/>
        <v>-184723.87590906798</v>
      </c>
      <c r="BI91" s="2">
        <f t="shared" si="239"/>
        <v>-189969.2451801931</v>
      </c>
      <c r="BJ91" s="2">
        <f t="shared" si="239"/>
        <v>-195214.61445131822</v>
      </c>
      <c r="BK91" s="2">
        <f t="shared" si="239"/>
        <v>-200459.98372244334</v>
      </c>
      <c r="BL91" s="2">
        <f t="shared" si="239"/>
        <v>-205705.35299356846</v>
      </c>
      <c r="BM91" s="2">
        <f t="shared" si="239"/>
        <v>-210950.72226469358</v>
      </c>
      <c r="BN91" s="2">
        <f t="shared" si="239"/>
        <v>-216196.0915358187</v>
      </c>
      <c r="BO91" s="2">
        <f t="shared" si="239"/>
        <v>-221441.46080694383</v>
      </c>
      <c r="BP91" s="2">
        <f t="shared" si="239"/>
        <v>-226686.83007806895</v>
      </c>
      <c r="BQ91" s="2">
        <f t="shared" si="239"/>
        <v>-231932.19934919407</v>
      </c>
      <c r="BR91" s="2">
        <f t="shared" si="240"/>
        <v>-237177.56862031919</v>
      </c>
      <c r="BS91" s="2">
        <f t="shared" si="240"/>
        <v>-242422.93789144431</v>
      </c>
      <c r="BT91" s="2">
        <f t="shared" si="240"/>
        <v>-247668.30716256943</v>
      </c>
      <c r="BU91" s="2">
        <f t="shared" si="240"/>
        <v>-252913.67643369455</v>
      </c>
      <c r="BV91" s="2">
        <f t="shared" si="240"/>
        <v>-258159.04570481967</v>
      </c>
      <c r="BW91" s="2">
        <f t="shared" si="240"/>
        <v>-263404.41497594479</v>
      </c>
      <c r="BY91" s="2">
        <f t="shared" ref="BY91:BY102" si="243">(((X91+AJ91)/2)+Y91+Z91+AA91+AB91+AC91+AD91+AE91+AF91+AG91+AH91+AI91)/12</f>
        <v>-30521.81415343349</v>
      </c>
    </row>
    <row r="92" spans="1:77" x14ac:dyDescent="0.25">
      <c r="C92">
        <v>313000</v>
      </c>
      <c r="D92" s="2">
        <f t="shared" si="241"/>
        <v>0</v>
      </c>
      <c r="E92" s="2">
        <f t="shared" si="242"/>
        <v>0</v>
      </c>
      <c r="F92" s="2">
        <f t="shared" ref="F92:BQ95" si="244">E92-F75-F41</f>
        <v>0</v>
      </c>
      <c r="G92" s="2">
        <f t="shared" si="244"/>
        <v>0</v>
      </c>
      <c r="H92" s="2">
        <f t="shared" si="244"/>
        <v>0</v>
      </c>
      <c r="I92" s="2">
        <f t="shared" si="244"/>
        <v>0</v>
      </c>
      <c r="J92" s="2">
        <f t="shared" si="244"/>
        <v>0</v>
      </c>
      <c r="K92" s="2">
        <f t="shared" si="244"/>
        <v>0</v>
      </c>
      <c r="L92" s="2">
        <f t="shared" si="244"/>
        <v>0</v>
      </c>
      <c r="M92" s="2">
        <f t="shared" si="244"/>
        <v>0</v>
      </c>
      <c r="N92" s="2">
        <f t="shared" si="244"/>
        <v>0</v>
      </c>
      <c r="O92" s="2">
        <f t="shared" si="244"/>
        <v>0</v>
      </c>
      <c r="P92" s="2">
        <f t="shared" si="244"/>
        <v>0</v>
      </c>
      <c r="Q92" s="2">
        <f t="shared" si="244"/>
        <v>0</v>
      </c>
      <c r="R92" s="2">
        <f t="shared" si="244"/>
        <v>0</v>
      </c>
      <c r="S92" s="2">
        <f t="shared" si="244"/>
        <v>0</v>
      </c>
      <c r="T92" s="2">
        <f t="shared" si="244"/>
        <v>0</v>
      </c>
      <c r="U92" s="2">
        <f t="shared" si="244"/>
        <v>0</v>
      </c>
      <c r="V92" s="2">
        <f t="shared" si="244"/>
        <v>0</v>
      </c>
      <c r="W92" s="2">
        <f t="shared" si="244"/>
        <v>0</v>
      </c>
      <c r="X92" s="2">
        <f t="shared" si="244"/>
        <v>-2578.3425448621251</v>
      </c>
      <c r="Y92" s="2">
        <f t="shared" si="244"/>
        <v>-5302.7104291383412</v>
      </c>
      <c r="Z92" s="2">
        <f t="shared" si="244"/>
        <v>-8283.2080999365844</v>
      </c>
      <c r="AA92" s="2">
        <f t="shared" si="244"/>
        <v>-11483.481447261622</v>
      </c>
      <c r="AB92" s="2">
        <f t="shared" si="244"/>
        <v>-14793.426024005516</v>
      </c>
      <c r="AC92" s="2">
        <f t="shared" si="244"/>
        <v>-18103.370600749407</v>
      </c>
      <c r="AD92" s="2">
        <f t="shared" si="244"/>
        <v>-21413.315177493299</v>
      </c>
      <c r="AE92" s="2">
        <f t="shared" si="244"/>
        <v>-24723.259754237191</v>
      </c>
      <c r="AF92" s="2">
        <f t="shared" si="244"/>
        <v>-28033.204330981083</v>
      </c>
      <c r="AG92" s="2">
        <f t="shared" si="244"/>
        <v>-31343.148907724975</v>
      </c>
      <c r="AH92" s="2">
        <f t="shared" si="244"/>
        <v>-35774.100639227618</v>
      </c>
      <c r="AI92" s="2">
        <f t="shared" si="244"/>
        <v>-41326.059525489014</v>
      </c>
      <c r="AJ92" s="2">
        <f t="shared" si="244"/>
        <v>-46878.01841175041</v>
      </c>
      <c r="AK92" s="2">
        <f t="shared" si="244"/>
        <v>-52429.977298011807</v>
      </c>
      <c r="AL92" s="2">
        <f t="shared" si="244"/>
        <v>-57981.936184273203</v>
      </c>
      <c r="AM92" s="2">
        <f t="shared" si="244"/>
        <v>-63533.8950705346</v>
      </c>
      <c r="AN92" s="2">
        <f t="shared" si="244"/>
        <v>-69085.853956795982</v>
      </c>
      <c r="AO92" s="2">
        <f t="shared" si="244"/>
        <v>-74637.812843057371</v>
      </c>
      <c r="AP92" s="2">
        <f t="shared" si="244"/>
        <v>-80189.77172931876</v>
      </c>
      <c r="AQ92" s="2">
        <f t="shared" si="244"/>
        <v>-85741.730615580149</v>
      </c>
      <c r="AR92" s="2">
        <f t="shared" si="244"/>
        <v>-91293.689501841538</v>
      </c>
      <c r="AS92" s="2">
        <f t="shared" si="244"/>
        <v>-96845.648388102927</v>
      </c>
      <c r="AT92" s="2">
        <f t="shared" si="244"/>
        <v>-102397.60727436432</v>
      </c>
      <c r="AU92" s="2">
        <f t="shared" si="244"/>
        <v>-107949.56616062571</v>
      </c>
      <c r="AV92" s="2">
        <f t="shared" si="244"/>
        <v>-113501.52504688709</v>
      </c>
      <c r="AW92" s="2">
        <f t="shared" si="244"/>
        <v>-119053.48393314848</v>
      </c>
      <c r="AX92" s="2">
        <f t="shared" si="244"/>
        <v>-124605.44281940987</v>
      </c>
      <c r="AY92" s="2">
        <f t="shared" si="244"/>
        <v>-130157.40170567126</v>
      </c>
      <c r="AZ92" s="2">
        <f t="shared" si="244"/>
        <v>-135709.36059193264</v>
      </c>
      <c r="BA92" s="2">
        <f t="shared" si="244"/>
        <v>-141261.31947819403</v>
      </c>
      <c r="BB92" s="2">
        <f t="shared" si="244"/>
        <v>-146813.27836445541</v>
      </c>
      <c r="BC92" s="2">
        <f t="shared" si="244"/>
        <v>-152365.2372507168</v>
      </c>
      <c r="BD92" s="2">
        <f t="shared" si="244"/>
        <v>-157917.19613697819</v>
      </c>
      <c r="BE92" s="2">
        <f t="shared" si="244"/>
        <v>-163469.15502323958</v>
      </c>
      <c r="BF92" s="2">
        <f t="shared" si="244"/>
        <v>-169021.11390950097</v>
      </c>
      <c r="BG92" s="2">
        <f t="shared" si="244"/>
        <v>-174573.07279576236</v>
      </c>
      <c r="BH92" s="2">
        <f t="shared" si="244"/>
        <v>-180125.03168202375</v>
      </c>
      <c r="BI92" s="2">
        <f t="shared" si="244"/>
        <v>-185676.99056828514</v>
      </c>
      <c r="BJ92" s="2">
        <f t="shared" si="244"/>
        <v>-191228.94945454653</v>
      </c>
      <c r="BK92" s="2">
        <f t="shared" si="244"/>
        <v>-196780.90834080792</v>
      </c>
      <c r="BL92" s="2">
        <f t="shared" si="244"/>
        <v>-202332.86722706931</v>
      </c>
      <c r="BM92" s="2">
        <f t="shared" si="244"/>
        <v>-207884.8261133307</v>
      </c>
      <c r="BN92" s="2">
        <f t="shared" si="244"/>
        <v>-213436.78499959208</v>
      </c>
      <c r="BO92" s="2">
        <f t="shared" si="244"/>
        <v>-218988.74388585347</v>
      </c>
      <c r="BP92" s="2">
        <f t="shared" si="244"/>
        <v>-224540.70277211486</v>
      </c>
      <c r="BQ92" s="2">
        <f t="shared" si="244"/>
        <v>-230092.66165837625</v>
      </c>
      <c r="BR92" s="2">
        <f t="shared" si="240"/>
        <v>-235644.62054463764</v>
      </c>
      <c r="BS92" s="2">
        <f t="shared" si="240"/>
        <v>-241196.57943089903</v>
      </c>
      <c r="BT92" s="2">
        <f t="shared" si="240"/>
        <v>-246748.53831716042</v>
      </c>
      <c r="BU92" s="2">
        <f t="shared" si="240"/>
        <v>-252300.49720342181</v>
      </c>
      <c r="BV92" s="2">
        <f t="shared" si="240"/>
        <v>-257852.4560896832</v>
      </c>
      <c r="BW92" s="2">
        <f t="shared" si="240"/>
        <v>-263404.41497594462</v>
      </c>
      <c r="BY92" s="2">
        <f t="shared" si="243"/>
        <v>-22108.955451212576</v>
      </c>
    </row>
    <row r="93" spans="1:77" x14ac:dyDescent="0.25">
      <c r="C93">
        <v>314000</v>
      </c>
      <c r="D93" s="2">
        <f t="shared" si="241"/>
        <v>0</v>
      </c>
      <c r="E93" s="2">
        <f t="shared" si="242"/>
        <v>0</v>
      </c>
      <c r="F93" s="2">
        <f t="shared" si="244"/>
        <v>0</v>
      </c>
      <c r="G93" s="2">
        <f t="shared" si="244"/>
        <v>0</v>
      </c>
      <c r="H93" s="2">
        <f t="shared" si="244"/>
        <v>0</v>
      </c>
      <c r="I93" s="2">
        <f t="shared" si="244"/>
        <v>0</v>
      </c>
      <c r="J93" s="2">
        <f t="shared" si="244"/>
        <v>0</v>
      </c>
      <c r="K93" s="2">
        <f t="shared" si="244"/>
        <v>0</v>
      </c>
      <c r="L93" s="2">
        <f t="shared" si="244"/>
        <v>0</v>
      </c>
      <c r="M93" s="2">
        <f t="shared" si="244"/>
        <v>0</v>
      </c>
      <c r="N93" s="2">
        <f t="shared" si="244"/>
        <v>0</v>
      </c>
      <c r="O93" s="2">
        <f t="shared" si="244"/>
        <v>0</v>
      </c>
      <c r="P93" s="2">
        <f t="shared" si="244"/>
        <v>0</v>
      </c>
      <c r="Q93" s="2">
        <f t="shared" si="244"/>
        <v>0</v>
      </c>
      <c r="R93" s="2">
        <f t="shared" si="244"/>
        <v>0</v>
      </c>
      <c r="S93" s="2">
        <f t="shared" si="244"/>
        <v>0</v>
      </c>
      <c r="T93" s="2">
        <f t="shared" si="244"/>
        <v>0</v>
      </c>
      <c r="U93" s="2">
        <f t="shared" si="244"/>
        <v>0</v>
      </c>
      <c r="V93" s="2">
        <f t="shared" si="244"/>
        <v>0</v>
      </c>
      <c r="W93" s="2">
        <f t="shared" si="244"/>
        <v>0</v>
      </c>
      <c r="X93" s="2">
        <f t="shared" si="244"/>
        <v>-3436.8208596170266</v>
      </c>
      <c r="Y93" s="2">
        <f t="shared" si="244"/>
        <v>-6969.2636861597493</v>
      </c>
      <c r="Z93" s="2">
        <f t="shared" si="244"/>
        <v>-10669.428320943181</v>
      </c>
      <c r="AA93" s="2">
        <f t="shared" si="244"/>
        <v>-14513.508953842003</v>
      </c>
      <c r="AB93" s="2">
        <f t="shared" si="244"/>
        <v>-18429.4057435412</v>
      </c>
      <c r="AC93" s="2">
        <f t="shared" si="244"/>
        <v>-22345.302533240396</v>
      </c>
      <c r="AD93" s="2">
        <f t="shared" si="244"/>
        <v>-26261.199322939592</v>
      </c>
      <c r="AE93" s="2">
        <f t="shared" si="244"/>
        <v>-30177.096112638788</v>
      </c>
      <c r="AF93" s="2">
        <f t="shared" si="244"/>
        <v>-34092.992902337988</v>
      </c>
      <c r="AG93" s="2">
        <f t="shared" si="244"/>
        <v>-38008.889692037192</v>
      </c>
      <c r="AH93" s="2">
        <f t="shared" si="244"/>
        <v>-42658.857085550146</v>
      </c>
      <c r="AI93" s="2">
        <f t="shared" si="244"/>
        <v>-48042.895082876843</v>
      </c>
      <c r="AJ93" s="2">
        <f t="shared" si="244"/>
        <v>-53426.93308020354</v>
      </c>
      <c r="AK93" s="2">
        <f t="shared" si="244"/>
        <v>-58810.971077530237</v>
      </c>
      <c r="AL93" s="2">
        <f t="shared" si="244"/>
        <v>-64195.009074856935</v>
      </c>
      <c r="AM93" s="2">
        <f t="shared" si="244"/>
        <v>-69579.047072183632</v>
      </c>
      <c r="AN93" s="2">
        <f t="shared" si="244"/>
        <v>-74963.085069510329</v>
      </c>
      <c r="AO93" s="2">
        <f t="shared" si="244"/>
        <v>-80347.123066837026</v>
      </c>
      <c r="AP93" s="2">
        <f t="shared" si="244"/>
        <v>-85731.161064163723</v>
      </c>
      <c r="AQ93" s="2">
        <f t="shared" si="244"/>
        <v>-91115.199061490421</v>
      </c>
      <c r="AR93" s="2">
        <f t="shared" si="244"/>
        <v>-96499.237058817118</v>
      </c>
      <c r="AS93" s="2">
        <f t="shared" si="244"/>
        <v>-101883.27505614382</v>
      </c>
      <c r="AT93" s="2">
        <f t="shared" si="244"/>
        <v>-107267.31305347051</v>
      </c>
      <c r="AU93" s="2">
        <f t="shared" si="244"/>
        <v>-112651.35105079721</v>
      </c>
      <c r="AV93" s="2">
        <f t="shared" si="244"/>
        <v>-118035.38904812391</v>
      </c>
      <c r="AW93" s="2">
        <f t="shared" si="244"/>
        <v>-123419.4270454506</v>
      </c>
      <c r="AX93" s="2">
        <f t="shared" si="244"/>
        <v>-128803.4650427773</v>
      </c>
      <c r="AY93" s="2">
        <f t="shared" si="244"/>
        <v>-134187.503040104</v>
      </c>
      <c r="AZ93" s="2">
        <f t="shared" si="244"/>
        <v>-139571.5410374307</v>
      </c>
      <c r="BA93" s="2">
        <f t="shared" si="244"/>
        <v>-144955.57903475739</v>
      </c>
      <c r="BB93" s="2">
        <f t="shared" si="244"/>
        <v>-150339.61703208409</v>
      </c>
      <c r="BC93" s="2">
        <f t="shared" si="244"/>
        <v>-155723.65502941079</v>
      </c>
      <c r="BD93" s="2">
        <f t="shared" si="244"/>
        <v>-161107.69302673748</v>
      </c>
      <c r="BE93" s="2">
        <f t="shared" si="244"/>
        <v>-166491.73102406418</v>
      </c>
      <c r="BF93" s="2">
        <f t="shared" si="244"/>
        <v>-171875.76902139088</v>
      </c>
      <c r="BG93" s="2">
        <f t="shared" si="244"/>
        <v>-177259.80701871758</v>
      </c>
      <c r="BH93" s="2">
        <f t="shared" si="244"/>
        <v>-182643.84501604427</v>
      </c>
      <c r="BI93" s="2">
        <f t="shared" si="244"/>
        <v>-188027.88301337097</v>
      </c>
      <c r="BJ93" s="2">
        <f t="shared" si="244"/>
        <v>-193411.92101069767</v>
      </c>
      <c r="BK93" s="2">
        <f t="shared" si="244"/>
        <v>-198795.95900802437</v>
      </c>
      <c r="BL93" s="2">
        <f t="shared" si="244"/>
        <v>-204179.99700535106</v>
      </c>
      <c r="BM93" s="2">
        <f t="shared" si="244"/>
        <v>-209564.03500267776</v>
      </c>
      <c r="BN93" s="2">
        <f t="shared" si="244"/>
        <v>-214948.07300000446</v>
      </c>
      <c r="BO93" s="2">
        <f t="shared" si="244"/>
        <v>-220332.11099733115</v>
      </c>
      <c r="BP93" s="2">
        <f t="shared" si="244"/>
        <v>-225716.14899465785</v>
      </c>
      <c r="BQ93" s="2">
        <f t="shared" si="244"/>
        <v>-231100.18699198455</v>
      </c>
      <c r="BR93" s="2">
        <f t="shared" si="240"/>
        <v>-236484.22498931125</v>
      </c>
      <c r="BS93" s="2">
        <f t="shared" si="240"/>
        <v>-241868.26298663794</v>
      </c>
      <c r="BT93" s="2">
        <f t="shared" si="240"/>
        <v>-247252.30098396464</v>
      </c>
      <c r="BU93" s="2">
        <f t="shared" si="240"/>
        <v>-252636.33898129134</v>
      </c>
      <c r="BV93" s="2">
        <f t="shared" si="240"/>
        <v>-258020.37697861803</v>
      </c>
      <c r="BW93" s="2">
        <f t="shared" si="240"/>
        <v>-263404.41497594473</v>
      </c>
      <c r="BY93" s="2">
        <f t="shared" si="243"/>
        <v>-26716.726367168114</v>
      </c>
    </row>
    <row r="94" spans="1:77" x14ac:dyDescent="0.25">
      <c r="C94">
        <v>315000</v>
      </c>
      <c r="D94" s="2">
        <f t="shared" si="241"/>
        <v>0</v>
      </c>
      <c r="E94" s="2">
        <f t="shared" si="242"/>
        <v>0</v>
      </c>
      <c r="F94" s="2">
        <f t="shared" si="244"/>
        <v>0</v>
      </c>
      <c r="G94" s="2">
        <f t="shared" si="244"/>
        <v>0</v>
      </c>
      <c r="H94" s="2">
        <f t="shared" si="244"/>
        <v>0</v>
      </c>
      <c r="I94" s="2">
        <f t="shared" si="244"/>
        <v>0</v>
      </c>
      <c r="J94" s="2">
        <f t="shared" si="244"/>
        <v>0</v>
      </c>
      <c r="K94" s="2">
        <f t="shared" si="244"/>
        <v>0</v>
      </c>
      <c r="L94" s="2">
        <f t="shared" si="244"/>
        <v>0</v>
      </c>
      <c r="M94" s="2">
        <f t="shared" si="244"/>
        <v>0</v>
      </c>
      <c r="N94" s="2">
        <f t="shared" si="244"/>
        <v>0</v>
      </c>
      <c r="O94" s="2">
        <f t="shared" si="244"/>
        <v>0</v>
      </c>
      <c r="P94" s="2">
        <f t="shared" si="244"/>
        <v>0</v>
      </c>
      <c r="Q94" s="2">
        <f t="shared" si="244"/>
        <v>0</v>
      </c>
      <c r="R94" s="2">
        <f t="shared" si="244"/>
        <v>0</v>
      </c>
      <c r="S94" s="2">
        <f t="shared" si="244"/>
        <v>0</v>
      </c>
      <c r="T94" s="2">
        <f t="shared" si="244"/>
        <v>0</v>
      </c>
      <c r="U94" s="2">
        <f t="shared" si="244"/>
        <v>0</v>
      </c>
      <c r="V94" s="2">
        <f t="shared" si="244"/>
        <v>0</v>
      </c>
      <c r="W94" s="2">
        <f t="shared" si="244"/>
        <v>0</v>
      </c>
      <c r="X94" s="2">
        <f t="shared" si="244"/>
        <v>-4158.3969600456339</v>
      </c>
      <c r="Y94" s="2">
        <f t="shared" si="244"/>
        <v>-8370.0503801153591</v>
      </c>
      <c r="Z94" s="2">
        <f t="shared" si="244"/>
        <v>-12675.116120208586</v>
      </c>
      <c r="AA94" s="2">
        <f t="shared" si="244"/>
        <v>-17060.335582787095</v>
      </c>
      <c r="AB94" s="2">
        <f t="shared" si="244"/>
        <v>-21485.552907851481</v>
      </c>
      <c r="AC94" s="2">
        <f t="shared" si="244"/>
        <v>-25910.770232915867</v>
      </c>
      <c r="AD94" s="2">
        <f t="shared" si="244"/>
        <v>-30335.987557980254</v>
      </c>
      <c r="AE94" s="2">
        <f t="shared" si="244"/>
        <v>-34761.204883044644</v>
      </c>
      <c r="AF94" s="2">
        <f t="shared" si="244"/>
        <v>-39186.422208109034</v>
      </c>
      <c r="AG94" s="2">
        <f t="shared" si="244"/>
        <v>-43611.639533173424</v>
      </c>
      <c r="AH94" s="2">
        <f t="shared" si="244"/>
        <v>-48445.695988238615</v>
      </c>
      <c r="AI94" s="2">
        <f t="shared" si="244"/>
        <v>-53688.591573304613</v>
      </c>
      <c r="AJ94" s="2">
        <f t="shared" si="244"/>
        <v>-58931.487158370612</v>
      </c>
      <c r="AK94" s="2">
        <f t="shared" si="244"/>
        <v>-64174.38274343661</v>
      </c>
      <c r="AL94" s="2">
        <f t="shared" si="244"/>
        <v>-69417.278328502609</v>
      </c>
      <c r="AM94" s="2">
        <f t="shared" si="244"/>
        <v>-74660.173913568608</v>
      </c>
      <c r="AN94" s="2">
        <f t="shared" si="244"/>
        <v>-79903.069498634606</v>
      </c>
      <c r="AO94" s="2">
        <f t="shared" si="244"/>
        <v>-85145.965083700605</v>
      </c>
      <c r="AP94" s="2">
        <f t="shared" si="244"/>
        <v>-90388.860668766603</v>
      </c>
      <c r="AQ94" s="2">
        <f t="shared" si="244"/>
        <v>-95631.756253832602</v>
      </c>
      <c r="AR94" s="2">
        <f t="shared" si="244"/>
        <v>-100874.6518388986</v>
      </c>
      <c r="AS94" s="2">
        <f t="shared" si="244"/>
        <v>-106117.5474239646</v>
      </c>
      <c r="AT94" s="2">
        <f t="shared" si="244"/>
        <v>-111360.4430090306</v>
      </c>
      <c r="AU94" s="2">
        <f t="shared" si="244"/>
        <v>-116603.3385940966</v>
      </c>
      <c r="AV94" s="2">
        <f t="shared" si="244"/>
        <v>-121846.23417916259</v>
      </c>
      <c r="AW94" s="2">
        <f t="shared" si="244"/>
        <v>-127089.12976422859</v>
      </c>
      <c r="AX94" s="2">
        <f t="shared" si="244"/>
        <v>-132332.02534929459</v>
      </c>
      <c r="AY94" s="2">
        <f t="shared" si="244"/>
        <v>-137574.92093436059</v>
      </c>
      <c r="AZ94" s="2">
        <f t="shared" si="244"/>
        <v>-142817.81651942659</v>
      </c>
      <c r="BA94" s="2">
        <f t="shared" si="244"/>
        <v>-148060.71210449259</v>
      </c>
      <c r="BB94" s="2">
        <f t="shared" si="244"/>
        <v>-153303.60768955859</v>
      </c>
      <c r="BC94" s="2">
        <f t="shared" si="244"/>
        <v>-158546.50327462459</v>
      </c>
      <c r="BD94" s="2">
        <f t="shared" si="244"/>
        <v>-163789.39885969058</v>
      </c>
      <c r="BE94" s="2">
        <f t="shared" si="244"/>
        <v>-169032.29444475658</v>
      </c>
      <c r="BF94" s="2">
        <f t="shared" si="244"/>
        <v>-174275.19002982258</v>
      </c>
      <c r="BG94" s="2">
        <f t="shared" si="244"/>
        <v>-179518.08561488858</v>
      </c>
      <c r="BH94" s="2">
        <f t="shared" si="244"/>
        <v>-184760.98119995458</v>
      </c>
      <c r="BI94" s="2">
        <f t="shared" si="244"/>
        <v>-190003.87678502058</v>
      </c>
      <c r="BJ94" s="2">
        <f t="shared" si="244"/>
        <v>-195246.77237008658</v>
      </c>
      <c r="BK94" s="2">
        <f t="shared" si="244"/>
        <v>-200489.66795515257</v>
      </c>
      <c r="BL94" s="2">
        <f t="shared" si="244"/>
        <v>-205732.56354021857</v>
      </c>
      <c r="BM94" s="2">
        <f t="shared" si="244"/>
        <v>-210975.45912528457</v>
      </c>
      <c r="BN94" s="2">
        <f t="shared" si="244"/>
        <v>-216218.35471035057</v>
      </c>
      <c r="BO94" s="2">
        <f t="shared" si="244"/>
        <v>-221461.25029541657</v>
      </c>
      <c r="BP94" s="2">
        <f t="shared" si="244"/>
        <v>-226704.14588048257</v>
      </c>
      <c r="BQ94" s="2">
        <f t="shared" si="244"/>
        <v>-231947.04146554857</v>
      </c>
      <c r="BR94" s="2">
        <f t="shared" si="240"/>
        <v>-237189.93705061456</v>
      </c>
      <c r="BS94" s="2">
        <f t="shared" si="240"/>
        <v>-242432.83263568056</v>
      </c>
      <c r="BT94" s="2">
        <f t="shared" si="240"/>
        <v>-247675.72822074656</v>
      </c>
      <c r="BU94" s="2">
        <f t="shared" si="240"/>
        <v>-252918.62380581256</v>
      </c>
      <c r="BV94" s="2">
        <f t="shared" si="240"/>
        <v>-258161.51939087856</v>
      </c>
      <c r="BW94" s="2">
        <f t="shared" si="240"/>
        <v>-263404.41497594456</v>
      </c>
      <c r="BY94" s="2">
        <f t="shared" si="243"/>
        <v>-30589.692418911422</v>
      </c>
    </row>
    <row r="95" spans="1:77" x14ac:dyDescent="0.25">
      <c r="C95">
        <v>316000</v>
      </c>
      <c r="D95" s="2">
        <f t="shared" si="241"/>
        <v>0</v>
      </c>
      <c r="E95" s="2">
        <f t="shared" si="242"/>
        <v>0</v>
      </c>
      <c r="F95" s="2">
        <f t="shared" si="244"/>
        <v>0</v>
      </c>
      <c r="G95" s="2">
        <f t="shared" si="244"/>
        <v>0</v>
      </c>
      <c r="H95" s="2">
        <f t="shared" si="244"/>
        <v>0</v>
      </c>
      <c r="I95" s="2">
        <f t="shared" si="244"/>
        <v>0</v>
      </c>
      <c r="J95" s="2">
        <f t="shared" si="244"/>
        <v>0</v>
      </c>
      <c r="K95" s="2">
        <f t="shared" si="244"/>
        <v>0</v>
      </c>
      <c r="L95" s="2">
        <f t="shared" si="244"/>
        <v>0</v>
      </c>
      <c r="M95" s="2">
        <f t="shared" si="244"/>
        <v>0</v>
      </c>
      <c r="N95" s="2">
        <f t="shared" si="244"/>
        <v>0</v>
      </c>
      <c r="O95" s="2">
        <f t="shared" si="244"/>
        <v>0</v>
      </c>
      <c r="P95" s="2">
        <f t="shared" si="244"/>
        <v>0</v>
      </c>
      <c r="Q95" s="2">
        <f t="shared" si="244"/>
        <v>0</v>
      </c>
      <c r="R95" s="2">
        <f t="shared" si="244"/>
        <v>0</v>
      </c>
      <c r="S95" s="2">
        <f t="shared" si="244"/>
        <v>0</v>
      </c>
      <c r="T95" s="2">
        <f t="shared" si="244"/>
        <v>0</v>
      </c>
      <c r="U95" s="2">
        <f t="shared" si="244"/>
        <v>0</v>
      </c>
      <c r="V95" s="2">
        <f t="shared" si="244"/>
        <v>0</v>
      </c>
      <c r="W95" s="2">
        <f t="shared" si="244"/>
        <v>0</v>
      </c>
      <c r="X95" s="2">
        <f t="shared" si="244"/>
        <v>-4228.7427543613076</v>
      </c>
      <c r="Y95" s="2">
        <f t="shared" si="244"/>
        <v>-8506.6117942123656</v>
      </c>
      <c r="Z95" s="2">
        <f t="shared" si="244"/>
        <v>-12870.648790019535</v>
      </c>
      <c r="AA95" s="2">
        <f t="shared" si="244"/>
        <v>-17308.623382356724</v>
      </c>
      <c r="AB95" s="2">
        <f t="shared" si="244"/>
        <v>-21783.49390075757</v>
      </c>
      <c r="AC95" s="2">
        <f t="shared" si="244"/>
        <v>-26258.364419158417</v>
      </c>
      <c r="AD95" s="2">
        <f t="shared" si="244"/>
        <v>-30733.234937559264</v>
      </c>
      <c r="AE95" s="2">
        <f t="shared" si="244"/>
        <v>-35208.105455960103</v>
      </c>
      <c r="AF95" s="2">
        <f t="shared" si="244"/>
        <v>-39682.975974360947</v>
      </c>
      <c r="AG95" s="2">
        <f t="shared" si="244"/>
        <v>-44157.84649276179</v>
      </c>
      <c r="AH95" s="2">
        <f t="shared" si="244"/>
        <v>-49009.849622130678</v>
      </c>
      <c r="AI95" s="2">
        <f t="shared" si="244"/>
        <v>-54238.985362467603</v>
      </c>
      <c r="AJ95" s="2">
        <f t="shared" si="244"/>
        <v>-59468.121102804529</v>
      </c>
      <c r="AK95" s="2">
        <f t="shared" si="244"/>
        <v>-64697.256843141455</v>
      </c>
      <c r="AL95" s="2">
        <f t="shared" si="244"/>
        <v>-69926.392583478373</v>
      </c>
      <c r="AM95" s="2">
        <f t="shared" si="244"/>
        <v>-75155.528323815292</v>
      </c>
      <c r="AN95" s="2">
        <f t="shared" si="244"/>
        <v>-80384.66406415221</v>
      </c>
      <c r="AO95" s="2">
        <f t="shared" si="244"/>
        <v>-85613.799804489128</v>
      </c>
      <c r="AP95" s="2">
        <f t="shared" si="244"/>
        <v>-90842.935544826047</v>
      </c>
      <c r="AQ95" s="2">
        <f t="shared" si="244"/>
        <v>-96072.071285162965</v>
      </c>
      <c r="AR95" s="2">
        <f t="shared" si="244"/>
        <v>-101301.20702549988</v>
      </c>
      <c r="AS95" s="2">
        <f t="shared" si="244"/>
        <v>-106530.3427658368</v>
      </c>
      <c r="AT95" s="2">
        <f t="shared" si="244"/>
        <v>-111759.47850617372</v>
      </c>
      <c r="AU95" s="2">
        <f t="shared" si="244"/>
        <v>-116988.61424651064</v>
      </c>
      <c r="AV95" s="2">
        <f t="shared" si="244"/>
        <v>-122217.74998684756</v>
      </c>
      <c r="AW95" s="2">
        <f t="shared" si="244"/>
        <v>-127446.88572718448</v>
      </c>
      <c r="AX95" s="2">
        <f t="shared" si="244"/>
        <v>-132676.02146752141</v>
      </c>
      <c r="AY95" s="2">
        <f t="shared" si="244"/>
        <v>-137905.15720785834</v>
      </c>
      <c r="AZ95" s="2">
        <f t="shared" si="244"/>
        <v>-143134.29294819527</v>
      </c>
      <c r="BA95" s="2">
        <f t="shared" si="244"/>
        <v>-148363.42868853221</v>
      </c>
      <c r="BB95" s="2">
        <f t="shared" si="244"/>
        <v>-153592.56442886914</v>
      </c>
      <c r="BC95" s="2">
        <f t="shared" si="244"/>
        <v>-158821.70016920607</v>
      </c>
      <c r="BD95" s="2">
        <f t="shared" si="244"/>
        <v>-164050.83590954301</v>
      </c>
      <c r="BE95" s="2">
        <f t="shared" si="244"/>
        <v>-169279.97164987994</v>
      </c>
      <c r="BF95" s="2">
        <f t="shared" si="244"/>
        <v>-174509.10739021687</v>
      </c>
      <c r="BG95" s="2">
        <f t="shared" si="244"/>
        <v>-179738.2431305538</v>
      </c>
      <c r="BH95" s="2">
        <f t="shared" si="244"/>
        <v>-184967.37887089074</v>
      </c>
      <c r="BI95" s="2">
        <f t="shared" si="244"/>
        <v>-190196.51461122767</v>
      </c>
      <c r="BJ95" s="2">
        <f t="shared" si="244"/>
        <v>-195425.6503515646</v>
      </c>
      <c r="BK95" s="2">
        <f t="shared" si="244"/>
        <v>-200654.78609190154</v>
      </c>
      <c r="BL95" s="2">
        <f t="shared" si="244"/>
        <v>-205883.92183223847</v>
      </c>
      <c r="BM95" s="2">
        <f t="shared" si="244"/>
        <v>-211113.0575725754</v>
      </c>
      <c r="BN95" s="2">
        <f t="shared" si="244"/>
        <v>-216342.19331291234</v>
      </c>
      <c r="BO95" s="2">
        <f t="shared" si="244"/>
        <v>-221571.32905324927</v>
      </c>
      <c r="BP95" s="2">
        <f t="shared" si="244"/>
        <v>-226800.4647935862</v>
      </c>
      <c r="BQ95" s="2">
        <f t="shared" ref="BQ95:BW98" si="245">BP95-BQ78-BQ44</f>
        <v>-232029.60053392313</v>
      </c>
      <c r="BR95" s="2">
        <f t="shared" si="245"/>
        <v>-237258.73627426007</v>
      </c>
      <c r="BS95" s="2">
        <f t="shared" si="245"/>
        <v>-242487.872014597</v>
      </c>
      <c r="BT95" s="2">
        <f t="shared" si="245"/>
        <v>-247717.00775493393</v>
      </c>
      <c r="BU95" s="2">
        <f t="shared" si="245"/>
        <v>-252946.14349527087</v>
      </c>
      <c r="BV95" s="2">
        <f t="shared" si="245"/>
        <v>-258175.2792356078</v>
      </c>
      <c r="BW95" s="2">
        <f t="shared" si="245"/>
        <v>-263404.41497594473</v>
      </c>
      <c r="BY95" s="2">
        <f t="shared" si="243"/>
        <v>-30967.264338360663</v>
      </c>
    </row>
    <row r="96" spans="1:77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Y96" s="2">
        <f t="shared" si="243"/>
        <v>0</v>
      </c>
    </row>
    <row r="97" spans="2:77" x14ac:dyDescent="0.25">
      <c r="B97" t="s">
        <v>30</v>
      </c>
      <c r="C97">
        <v>311000</v>
      </c>
      <c r="D97" s="2">
        <f t="shared" si="241"/>
        <v>0</v>
      </c>
      <c r="E97" s="2">
        <f t="shared" si="242"/>
        <v>0</v>
      </c>
      <c r="F97" s="2">
        <f t="shared" ref="F97:BQ99" si="246">E97-F80-F46</f>
        <v>0</v>
      </c>
      <c r="G97" s="2">
        <f t="shared" si="246"/>
        <v>0</v>
      </c>
      <c r="H97" s="2">
        <f t="shared" si="246"/>
        <v>0</v>
      </c>
      <c r="I97" s="2">
        <f t="shared" si="246"/>
        <v>0</v>
      </c>
      <c r="J97" s="2">
        <f t="shared" si="246"/>
        <v>0</v>
      </c>
      <c r="K97" s="2">
        <f t="shared" si="246"/>
        <v>0</v>
      </c>
      <c r="L97" s="2">
        <f t="shared" si="246"/>
        <v>0</v>
      </c>
      <c r="M97" s="2">
        <f t="shared" si="246"/>
        <v>0</v>
      </c>
      <c r="N97" s="2">
        <f t="shared" si="246"/>
        <v>0</v>
      </c>
      <c r="O97" s="2">
        <f t="shared" si="246"/>
        <v>0</v>
      </c>
      <c r="P97" s="2">
        <f t="shared" si="246"/>
        <v>0</v>
      </c>
      <c r="Q97" s="2">
        <f t="shared" si="246"/>
        <v>0</v>
      </c>
      <c r="R97" s="2">
        <f t="shared" si="246"/>
        <v>0</v>
      </c>
      <c r="S97" s="2">
        <f t="shared" si="246"/>
        <v>0</v>
      </c>
      <c r="T97" s="2">
        <f t="shared" si="246"/>
        <v>0</v>
      </c>
      <c r="U97" s="2">
        <f t="shared" si="246"/>
        <v>0</v>
      </c>
      <c r="V97" s="2">
        <f t="shared" si="246"/>
        <v>0</v>
      </c>
      <c r="W97" s="2">
        <f t="shared" si="246"/>
        <v>0</v>
      </c>
      <c r="X97" s="2">
        <f t="shared" si="246"/>
        <v>-7942.0932348108554</v>
      </c>
      <c r="Y97" s="2">
        <f t="shared" si="246"/>
        <v>-15953.550982479688</v>
      </c>
      <c r="Z97" s="2">
        <f t="shared" si="246"/>
        <v>-24086.674722789274</v>
      </c>
      <c r="AA97" s="2">
        <f t="shared" si="246"/>
        <v>-32324.195636914581</v>
      </c>
      <c r="AB97" s="2">
        <f t="shared" si="246"/>
        <v>-40613.812245072848</v>
      </c>
      <c r="AC97" s="2">
        <f t="shared" si="246"/>
        <v>-48903.428853231111</v>
      </c>
      <c r="AD97" s="2">
        <f t="shared" si="246"/>
        <v>-57193.045461389374</v>
      </c>
      <c r="AE97" s="2">
        <f t="shared" si="246"/>
        <v>-65482.662069547638</v>
      </c>
      <c r="AF97" s="2">
        <f t="shared" si="246"/>
        <v>-73772.278677705894</v>
      </c>
      <c r="AG97" s="2">
        <f t="shared" si="246"/>
        <v>-82061.895285864157</v>
      </c>
      <c r="AH97" s="2">
        <f t="shared" si="246"/>
        <v>-90884.009305171348</v>
      </c>
      <c r="AI97" s="2">
        <f t="shared" si="246"/>
        <v>-100238.62073562747</v>
      </c>
      <c r="AJ97" s="2">
        <f t="shared" si="246"/>
        <v>-109593.23216608359</v>
      </c>
      <c r="AK97" s="2">
        <f t="shared" si="246"/>
        <v>-118947.84359653971</v>
      </c>
      <c r="AL97" s="2">
        <f t="shared" si="246"/>
        <v>-128302.45502699583</v>
      </c>
      <c r="AM97" s="2">
        <f t="shared" si="246"/>
        <v>-137657.06645745196</v>
      </c>
      <c r="AN97" s="2">
        <f t="shared" si="246"/>
        <v>-147011.6778879081</v>
      </c>
      <c r="AO97" s="2">
        <f t="shared" si="246"/>
        <v>-156366.28931836423</v>
      </c>
      <c r="AP97" s="2">
        <f t="shared" si="246"/>
        <v>-165720.90074882036</v>
      </c>
      <c r="AQ97" s="2">
        <f t="shared" si="246"/>
        <v>-175075.5121792765</v>
      </c>
      <c r="AR97" s="2">
        <f t="shared" si="246"/>
        <v>-184430.12360973263</v>
      </c>
      <c r="AS97" s="2">
        <f t="shared" si="246"/>
        <v>-193784.73504018877</v>
      </c>
      <c r="AT97" s="2">
        <f t="shared" si="246"/>
        <v>-203139.3464706449</v>
      </c>
      <c r="AU97" s="2">
        <f t="shared" si="246"/>
        <v>-212493.95790110104</v>
      </c>
      <c r="AV97" s="2">
        <f t="shared" si="246"/>
        <v>-221848.56933155717</v>
      </c>
      <c r="AW97" s="2">
        <f t="shared" si="246"/>
        <v>-231203.1807620133</v>
      </c>
      <c r="AX97" s="2">
        <f t="shared" si="246"/>
        <v>-240557.79219246944</v>
      </c>
      <c r="AY97" s="2">
        <f t="shared" si="246"/>
        <v>-249912.40362292557</v>
      </c>
      <c r="AZ97" s="2">
        <f t="shared" si="246"/>
        <v>-259267.01505338171</v>
      </c>
      <c r="BA97" s="2">
        <f t="shared" si="246"/>
        <v>-268621.62648383778</v>
      </c>
      <c r="BB97" s="2">
        <f t="shared" si="246"/>
        <v>-277976.23791429389</v>
      </c>
      <c r="BC97" s="2">
        <f t="shared" si="246"/>
        <v>-287330.84934474999</v>
      </c>
      <c r="BD97" s="2">
        <f t="shared" si="246"/>
        <v>-296685.4607752061</v>
      </c>
      <c r="BE97" s="2">
        <f t="shared" si="246"/>
        <v>-306040.0722056622</v>
      </c>
      <c r="BF97" s="2">
        <f t="shared" si="246"/>
        <v>-315394.68363611831</v>
      </c>
      <c r="BG97" s="2">
        <f t="shared" si="246"/>
        <v>-324749.29506657441</v>
      </c>
      <c r="BH97" s="2">
        <f t="shared" si="246"/>
        <v>-334103.90649703052</v>
      </c>
      <c r="BI97" s="2">
        <f t="shared" si="246"/>
        <v>-343458.51792748662</v>
      </c>
      <c r="BJ97" s="2">
        <f t="shared" si="246"/>
        <v>-352813.12935794273</v>
      </c>
      <c r="BK97" s="2">
        <f t="shared" si="246"/>
        <v>-362167.74078839883</v>
      </c>
      <c r="BL97" s="2">
        <f t="shared" si="246"/>
        <v>-371522.35221885494</v>
      </c>
      <c r="BM97" s="2">
        <f t="shared" si="246"/>
        <v>-380876.96364931104</v>
      </c>
      <c r="BN97" s="2">
        <f t="shared" si="246"/>
        <v>-390231.57507976715</v>
      </c>
      <c r="BO97" s="2">
        <f t="shared" si="246"/>
        <v>-399586.18651022326</v>
      </c>
      <c r="BP97" s="2">
        <f t="shared" si="246"/>
        <v>-408940.79794067936</v>
      </c>
      <c r="BQ97" s="2">
        <f t="shared" si="246"/>
        <v>-418295.40937113547</v>
      </c>
      <c r="BR97" s="2">
        <f t="shared" si="245"/>
        <v>-427650.02080159157</v>
      </c>
      <c r="BS97" s="2">
        <f t="shared" si="245"/>
        <v>-437004.63223204768</v>
      </c>
      <c r="BT97" s="2">
        <f t="shared" si="245"/>
        <v>-446359.24366250378</v>
      </c>
      <c r="BU97" s="2">
        <f t="shared" si="245"/>
        <v>-455713.85509295989</v>
      </c>
      <c r="BV97" s="2">
        <f t="shared" si="245"/>
        <v>-465068.46652341599</v>
      </c>
      <c r="BW97" s="2">
        <f t="shared" si="245"/>
        <v>-474423.0779538721</v>
      </c>
      <c r="BY97" s="2">
        <f t="shared" si="243"/>
        <v>-57523.48638968671</v>
      </c>
    </row>
    <row r="98" spans="2:77" x14ac:dyDescent="0.25">
      <c r="C98">
        <v>312000</v>
      </c>
      <c r="D98" s="2">
        <f t="shared" si="241"/>
        <v>0</v>
      </c>
      <c r="E98" s="2">
        <f t="shared" si="242"/>
        <v>0</v>
      </c>
      <c r="F98" s="2">
        <f t="shared" si="246"/>
        <v>0</v>
      </c>
      <c r="G98" s="2">
        <f t="shared" si="246"/>
        <v>0</v>
      </c>
      <c r="H98" s="2">
        <f t="shared" si="246"/>
        <v>0</v>
      </c>
      <c r="I98" s="2">
        <f t="shared" si="246"/>
        <v>0</v>
      </c>
      <c r="J98" s="2">
        <f t="shared" si="246"/>
        <v>0</v>
      </c>
      <c r="K98" s="2">
        <f t="shared" si="246"/>
        <v>0</v>
      </c>
      <c r="L98" s="2">
        <f t="shared" si="246"/>
        <v>0</v>
      </c>
      <c r="M98" s="2">
        <f t="shared" si="246"/>
        <v>0</v>
      </c>
      <c r="N98" s="2">
        <f t="shared" si="246"/>
        <v>0</v>
      </c>
      <c r="O98" s="2">
        <f t="shared" si="246"/>
        <v>0</v>
      </c>
      <c r="P98" s="2">
        <f t="shared" si="246"/>
        <v>0</v>
      </c>
      <c r="Q98" s="2">
        <f t="shared" si="246"/>
        <v>0</v>
      </c>
      <c r="R98" s="2">
        <f t="shared" si="246"/>
        <v>0</v>
      </c>
      <c r="S98" s="2">
        <f t="shared" si="246"/>
        <v>0</v>
      </c>
      <c r="T98" s="2">
        <f t="shared" si="246"/>
        <v>0</v>
      </c>
      <c r="U98" s="2">
        <f t="shared" si="246"/>
        <v>0</v>
      </c>
      <c r="V98" s="2">
        <f t="shared" si="246"/>
        <v>0</v>
      </c>
      <c r="W98" s="2">
        <f t="shared" si="246"/>
        <v>0</v>
      </c>
      <c r="X98" s="2">
        <f t="shared" si="246"/>
        <v>-7156.7395230922475</v>
      </c>
      <c r="Y98" s="2">
        <f t="shared" si="246"/>
        <v>-14428.953606304642</v>
      </c>
      <c r="Z98" s="2">
        <f t="shared" si="246"/>
        <v>-21903.711128559673</v>
      </c>
      <c r="AA98" s="2">
        <f t="shared" si="246"/>
        <v>-29552.263826870225</v>
      </c>
      <c r="AB98" s="2">
        <f t="shared" si="246"/>
        <v>-37287.542822313808</v>
      </c>
      <c r="AC98" s="2">
        <f t="shared" si="246"/>
        <v>-45022.821817757394</v>
      </c>
      <c r="AD98" s="2">
        <f t="shared" si="246"/>
        <v>-52758.100813200981</v>
      </c>
      <c r="AE98" s="2">
        <f t="shared" si="246"/>
        <v>-60493.379808644568</v>
      </c>
      <c r="AF98" s="2">
        <f t="shared" si="246"/>
        <v>-68228.658804088147</v>
      </c>
      <c r="AG98" s="2">
        <f t="shared" si="246"/>
        <v>-75963.937799531719</v>
      </c>
      <c r="AH98" s="2">
        <f t="shared" si="246"/>
        <v>-84585.691762995892</v>
      </c>
      <c r="AI98" s="2">
        <f t="shared" si="246"/>
        <v>-94093.920694480679</v>
      </c>
      <c r="AJ98" s="2">
        <f t="shared" si="246"/>
        <v>-103602.14962596547</v>
      </c>
      <c r="AK98" s="2">
        <f t="shared" si="246"/>
        <v>-113110.37855745025</v>
      </c>
      <c r="AL98" s="2">
        <f t="shared" si="246"/>
        <v>-122618.60748893504</v>
      </c>
      <c r="AM98" s="2">
        <f t="shared" si="246"/>
        <v>-132126.83642041983</v>
      </c>
      <c r="AN98" s="2">
        <f t="shared" si="246"/>
        <v>-141635.06535190463</v>
      </c>
      <c r="AO98" s="2">
        <f t="shared" si="246"/>
        <v>-151143.29428338943</v>
      </c>
      <c r="AP98" s="2">
        <f t="shared" si="246"/>
        <v>-160651.52321487424</v>
      </c>
      <c r="AQ98" s="2">
        <f t="shared" si="246"/>
        <v>-170159.75214635904</v>
      </c>
      <c r="AR98" s="2">
        <f t="shared" si="246"/>
        <v>-179667.98107784384</v>
      </c>
      <c r="AS98" s="2">
        <f t="shared" si="246"/>
        <v>-189176.21000932864</v>
      </c>
      <c r="AT98" s="2">
        <f t="shared" si="246"/>
        <v>-198684.43894081344</v>
      </c>
      <c r="AU98" s="2">
        <f t="shared" si="246"/>
        <v>-208192.66787229825</v>
      </c>
      <c r="AV98" s="2">
        <f t="shared" si="246"/>
        <v>-217700.89680378305</v>
      </c>
      <c r="AW98" s="2">
        <f t="shared" si="246"/>
        <v>-227209.12573526785</v>
      </c>
      <c r="AX98" s="2">
        <f t="shared" si="246"/>
        <v>-236717.35466675265</v>
      </c>
      <c r="AY98" s="2">
        <f t="shared" si="246"/>
        <v>-246225.58359823746</v>
      </c>
      <c r="AZ98" s="2">
        <f t="shared" si="246"/>
        <v>-255733.81252972226</v>
      </c>
      <c r="BA98" s="2">
        <f t="shared" si="246"/>
        <v>-265242.04146120703</v>
      </c>
      <c r="BB98" s="2">
        <f t="shared" si="246"/>
        <v>-274750.27039269177</v>
      </c>
      <c r="BC98" s="2">
        <f t="shared" si="246"/>
        <v>-284258.49932417652</v>
      </c>
      <c r="BD98" s="2">
        <f t="shared" si="246"/>
        <v>-293766.72825566126</v>
      </c>
      <c r="BE98" s="2">
        <f t="shared" si="246"/>
        <v>-303274.95718714601</v>
      </c>
      <c r="BF98" s="2">
        <f t="shared" si="246"/>
        <v>-312783.18611863075</v>
      </c>
      <c r="BG98" s="2">
        <f t="shared" si="246"/>
        <v>-322291.41505011549</v>
      </c>
      <c r="BH98" s="2">
        <f t="shared" si="246"/>
        <v>-331799.64398160024</v>
      </c>
      <c r="BI98" s="2">
        <f t="shared" si="246"/>
        <v>-341307.87291308498</v>
      </c>
      <c r="BJ98" s="2">
        <f t="shared" si="246"/>
        <v>-350816.10184456973</v>
      </c>
      <c r="BK98" s="2">
        <f t="shared" si="246"/>
        <v>-360324.33077605447</v>
      </c>
      <c r="BL98" s="2">
        <f t="shared" si="246"/>
        <v>-369832.55970753921</v>
      </c>
      <c r="BM98" s="2">
        <f t="shared" si="246"/>
        <v>-379340.78863902396</v>
      </c>
      <c r="BN98" s="2">
        <f t="shared" si="246"/>
        <v>-388849.0175705087</v>
      </c>
      <c r="BO98" s="2">
        <f t="shared" si="246"/>
        <v>-398357.24650199345</v>
      </c>
      <c r="BP98" s="2">
        <f t="shared" si="246"/>
        <v>-407865.47543347819</v>
      </c>
      <c r="BQ98" s="2">
        <f t="shared" si="246"/>
        <v>-417373.70436496293</v>
      </c>
      <c r="BR98" s="2">
        <f t="shared" si="245"/>
        <v>-426881.93329644768</v>
      </c>
      <c r="BS98" s="2">
        <f t="shared" si="245"/>
        <v>-436390.16222793242</v>
      </c>
      <c r="BT98" s="2">
        <f t="shared" si="245"/>
        <v>-445898.39115941717</v>
      </c>
      <c r="BU98" s="2">
        <f t="shared" si="245"/>
        <v>-455406.62009090191</v>
      </c>
      <c r="BV98" s="2">
        <f t="shared" si="245"/>
        <v>-464914.84902238665</v>
      </c>
      <c r="BW98" s="2">
        <f t="shared" si="245"/>
        <v>-474423.0779538714</v>
      </c>
      <c r="BY98" s="2">
        <f t="shared" si="243"/>
        <v>-53308.202288273045</v>
      </c>
    </row>
    <row r="99" spans="2:77" x14ac:dyDescent="0.25">
      <c r="C99">
        <v>313000</v>
      </c>
      <c r="D99" s="2">
        <f t="shared" si="241"/>
        <v>0</v>
      </c>
      <c r="E99" s="2">
        <f t="shared" si="242"/>
        <v>0</v>
      </c>
      <c r="F99" s="2">
        <f t="shared" si="246"/>
        <v>0</v>
      </c>
      <c r="G99" s="2">
        <f t="shared" si="246"/>
        <v>0</v>
      </c>
      <c r="H99" s="2">
        <f t="shared" si="246"/>
        <v>0</v>
      </c>
      <c r="I99" s="2">
        <f t="shared" si="246"/>
        <v>0</v>
      </c>
      <c r="J99" s="2">
        <f t="shared" si="246"/>
        <v>0</v>
      </c>
      <c r="K99" s="2">
        <f t="shared" si="246"/>
        <v>0</v>
      </c>
      <c r="L99" s="2">
        <f t="shared" si="246"/>
        <v>0</v>
      </c>
      <c r="M99" s="2">
        <f t="shared" si="246"/>
        <v>0</v>
      </c>
      <c r="N99" s="2">
        <f t="shared" si="246"/>
        <v>0</v>
      </c>
      <c r="O99" s="2">
        <f t="shared" si="246"/>
        <v>0</v>
      </c>
      <c r="P99" s="2">
        <f t="shared" si="246"/>
        <v>0</v>
      </c>
      <c r="Q99" s="2">
        <f t="shared" si="246"/>
        <v>0</v>
      </c>
      <c r="R99" s="2">
        <f t="shared" si="246"/>
        <v>0</v>
      </c>
      <c r="S99" s="2">
        <f t="shared" si="246"/>
        <v>0</v>
      </c>
      <c r="T99" s="2">
        <f t="shared" si="246"/>
        <v>0</v>
      </c>
      <c r="U99" s="2">
        <f t="shared" si="246"/>
        <v>0</v>
      </c>
      <c r="V99" s="2">
        <f t="shared" si="246"/>
        <v>0</v>
      </c>
      <c r="W99" s="2">
        <f t="shared" si="246"/>
        <v>0</v>
      </c>
      <c r="X99" s="2">
        <f t="shared" si="246"/>
        <v>-4642.252119346881</v>
      </c>
      <c r="Y99" s="2">
        <f t="shared" si="246"/>
        <v>-9547.6105363314018</v>
      </c>
      <c r="Z99" s="2">
        <f t="shared" si="246"/>
        <v>-14914.459815908138</v>
      </c>
      <c r="AA99" s="2">
        <f t="shared" si="246"/>
        <v>-20677.297660166765</v>
      </c>
      <c r="AB99" s="2">
        <f t="shared" si="246"/>
        <v>-26637.739504152712</v>
      </c>
      <c r="AC99" s="2">
        <f t="shared" si="246"/>
        <v>-32598.18134813866</v>
      </c>
      <c r="AD99" s="2">
        <f t="shared" si="246"/>
        <v>-38558.623192124607</v>
      </c>
      <c r="AE99" s="2">
        <f t="shared" si="246"/>
        <v>-44519.065036110551</v>
      </c>
      <c r="AF99" s="2">
        <f t="shared" si="246"/>
        <v>-50479.506880096495</v>
      </c>
      <c r="AG99" s="2">
        <f t="shared" si="246"/>
        <v>-56439.948724082438</v>
      </c>
      <c r="AH99" s="2">
        <f t="shared" si="246"/>
        <v>-64420.20468592838</v>
      </c>
      <c r="AI99" s="2">
        <f t="shared" si="246"/>
        <v>-74420.274765634327</v>
      </c>
      <c r="AJ99" s="2">
        <f t="shared" si="246"/>
        <v>-84420.344845340282</v>
      </c>
      <c r="AK99" s="2">
        <f t="shared" si="246"/>
        <v>-94420.414925046236</v>
      </c>
      <c r="AL99" s="2">
        <f t="shared" si="246"/>
        <v>-104420.48500475219</v>
      </c>
      <c r="AM99" s="2">
        <f t="shared" si="246"/>
        <v>-114420.55508445814</v>
      </c>
      <c r="AN99" s="2">
        <f t="shared" si="246"/>
        <v>-124420.6251641641</v>
      </c>
      <c r="AO99" s="2">
        <f t="shared" si="246"/>
        <v>-134420.69524387005</v>
      </c>
      <c r="AP99" s="2">
        <f t="shared" si="246"/>
        <v>-144420.76532357599</v>
      </c>
      <c r="AQ99" s="2">
        <f t="shared" si="246"/>
        <v>-154420.83540328193</v>
      </c>
      <c r="AR99" s="2">
        <f t="shared" si="246"/>
        <v>-164420.90548298787</v>
      </c>
      <c r="AS99" s="2">
        <f t="shared" si="246"/>
        <v>-174420.97556269381</v>
      </c>
      <c r="AT99" s="2">
        <f t="shared" si="246"/>
        <v>-184421.04564239975</v>
      </c>
      <c r="AU99" s="2">
        <f t="shared" si="246"/>
        <v>-194421.11572210569</v>
      </c>
      <c r="AV99" s="2">
        <f t="shared" si="246"/>
        <v>-204421.18580181163</v>
      </c>
      <c r="AW99" s="2">
        <f t="shared" si="246"/>
        <v>-214421.25588151757</v>
      </c>
      <c r="AX99" s="2">
        <f t="shared" si="246"/>
        <v>-224421.32596122351</v>
      </c>
      <c r="AY99" s="2">
        <f t="shared" si="246"/>
        <v>-234421.39604092945</v>
      </c>
      <c r="AZ99" s="2">
        <f t="shared" si="246"/>
        <v>-244421.46612063539</v>
      </c>
      <c r="BA99" s="2">
        <f t="shared" si="246"/>
        <v>-254421.53620034133</v>
      </c>
      <c r="BB99" s="2">
        <f t="shared" si="246"/>
        <v>-264421.60628004727</v>
      </c>
      <c r="BC99" s="2">
        <f t="shared" si="246"/>
        <v>-274421.67635975318</v>
      </c>
      <c r="BD99" s="2">
        <f t="shared" si="246"/>
        <v>-284421.74643945909</v>
      </c>
      <c r="BE99" s="2">
        <f t="shared" si="246"/>
        <v>-294421.816519165</v>
      </c>
      <c r="BF99" s="2">
        <f t="shared" si="246"/>
        <v>-304421.88659887091</v>
      </c>
      <c r="BG99" s="2">
        <f t="shared" si="246"/>
        <v>-314421.95667857683</v>
      </c>
      <c r="BH99" s="2">
        <f t="shared" si="246"/>
        <v>-324422.02675828274</v>
      </c>
      <c r="BI99" s="2">
        <f t="shared" si="246"/>
        <v>-334422.09683798865</v>
      </c>
      <c r="BJ99" s="2">
        <f t="shared" si="246"/>
        <v>-344422.16691769456</v>
      </c>
      <c r="BK99" s="2">
        <f t="shared" si="246"/>
        <v>-354422.23699740047</v>
      </c>
      <c r="BL99" s="2">
        <f t="shared" si="246"/>
        <v>-364422.30707710638</v>
      </c>
      <c r="BM99" s="2">
        <f t="shared" si="246"/>
        <v>-374422.37715681229</v>
      </c>
      <c r="BN99" s="2">
        <f t="shared" si="246"/>
        <v>-384422.4472365182</v>
      </c>
      <c r="BO99" s="2">
        <f t="shared" si="246"/>
        <v>-394422.51731622411</v>
      </c>
      <c r="BP99" s="2">
        <f t="shared" si="246"/>
        <v>-404422.58739593002</v>
      </c>
      <c r="BQ99" s="2">
        <f t="shared" ref="BQ99:BW102" si="247">BP99-BQ82-BQ48</f>
        <v>-414422.65747563593</v>
      </c>
      <c r="BR99" s="2">
        <f t="shared" si="247"/>
        <v>-424422.72755534184</v>
      </c>
      <c r="BS99" s="2">
        <f t="shared" si="247"/>
        <v>-434422.79763504775</v>
      </c>
      <c r="BT99" s="2">
        <f t="shared" si="247"/>
        <v>-444422.86771475367</v>
      </c>
      <c r="BU99" s="2">
        <f t="shared" si="247"/>
        <v>-454422.93779445958</v>
      </c>
      <c r="BV99" s="2">
        <f t="shared" si="247"/>
        <v>-464423.00787416549</v>
      </c>
      <c r="BW99" s="2">
        <f t="shared" si="247"/>
        <v>-474423.0779538714</v>
      </c>
      <c r="BY99" s="2">
        <f t="shared" si="243"/>
        <v>-39812.017552584839</v>
      </c>
    </row>
    <row r="100" spans="2:77" x14ac:dyDescent="0.25">
      <c r="C100">
        <v>314000</v>
      </c>
      <c r="D100" s="2">
        <f t="shared" si="241"/>
        <v>0</v>
      </c>
      <c r="E100" s="2">
        <f t="shared" si="242"/>
        <v>0</v>
      </c>
      <c r="F100" s="2">
        <f t="shared" ref="F100:BQ102" si="248">E100-F83-F49</f>
        <v>0</v>
      </c>
      <c r="G100" s="2">
        <f t="shared" si="248"/>
        <v>0</v>
      </c>
      <c r="H100" s="2">
        <f t="shared" si="248"/>
        <v>0</v>
      </c>
      <c r="I100" s="2">
        <f t="shared" si="248"/>
        <v>0</v>
      </c>
      <c r="J100" s="2">
        <f t="shared" si="248"/>
        <v>0</v>
      </c>
      <c r="K100" s="2">
        <f t="shared" si="248"/>
        <v>0</v>
      </c>
      <c r="L100" s="2">
        <f t="shared" si="248"/>
        <v>0</v>
      </c>
      <c r="M100" s="2">
        <f t="shared" si="248"/>
        <v>0</v>
      </c>
      <c r="N100" s="2">
        <f t="shared" si="248"/>
        <v>0</v>
      </c>
      <c r="O100" s="2">
        <f t="shared" si="248"/>
        <v>0</v>
      </c>
      <c r="P100" s="2">
        <f t="shared" si="248"/>
        <v>0</v>
      </c>
      <c r="Q100" s="2">
        <f t="shared" si="248"/>
        <v>0</v>
      </c>
      <c r="R100" s="2">
        <f t="shared" si="248"/>
        <v>0</v>
      </c>
      <c r="S100" s="2">
        <f t="shared" si="248"/>
        <v>0</v>
      </c>
      <c r="T100" s="2">
        <f t="shared" si="248"/>
        <v>0</v>
      </c>
      <c r="U100" s="2">
        <f t="shared" si="248"/>
        <v>0</v>
      </c>
      <c r="V100" s="2">
        <f t="shared" si="248"/>
        <v>0</v>
      </c>
      <c r="W100" s="2">
        <f t="shared" si="248"/>
        <v>0</v>
      </c>
      <c r="X100" s="2">
        <f t="shared" si="248"/>
        <v>-6147.1409509987461</v>
      </c>
      <c r="Y100" s="2">
        <f t="shared" si="248"/>
        <v>-12469.032476454133</v>
      </c>
      <c r="Z100" s="2">
        <f t="shared" si="248"/>
        <v>-19097.438114527031</v>
      </c>
      <c r="AA100" s="2">
        <f t="shared" si="248"/>
        <v>-25988.85239122904</v>
      </c>
      <c r="AB100" s="2">
        <f t="shared" si="248"/>
        <v>-33011.511768399287</v>
      </c>
      <c r="AC100" s="2">
        <f t="shared" si="248"/>
        <v>-40034.171145569533</v>
      </c>
      <c r="AD100" s="2">
        <f t="shared" si="248"/>
        <v>-47056.83052273978</v>
      </c>
      <c r="AE100" s="2">
        <f t="shared" si="248"/>
        <v>-54079.489899910026</v>
      </c>
      <c r="AF100" s="2">
        <f t="shared" si="248"/>
        <v>-61102.149277080272</v>
      </c>
      <c r="AG100" s="2">
        <f t="shared" si="248"/>
        <v>-68124.808654250519</v>
      </c>
      <c r="AH100" s="2">
        <f t="shared" si="248"/>
        <v>-76488.993036944521</v>
      </c>
      <c r="AI100" s="2">
        <f t="shared" si="248"/>
        <v>-86194.702425162264</v>
      </c>
      <c r="AJ100" s="2">
        <f t="shared" si="248"/>
        <v>-95900.411813380008</v>
      </c>
      <c r="AK100" s="2">
        <f t="shared" si="248"/>
        <v>-105606.12120159775</v>
      </c>
      <c r="AL100" s="2">
        <f t="shared" si="248"/>
        <v>-115311.83058981549</v>
      </c>
      <c r="AM100" s="2">
        <f t="shared" si="248"/>
        <v>-125017.53997803324</v>
      </c>
      <c r="AN100" s="2">
        <f t="shared" si="248"/>
        <v>-134723.249366251</v>
      </c>
      <c r="AO100" s="2">
        <f t="shared" si="248"/>
        <v>-144428.95875446877</v>
      </c>
      <c r="AP100" s="2">
        <f t="shared" si="248"/>
        <v>-154134.66814268654</v>
      </c>
      <c r="AQ100" s="2">
        <f t="shared" si="248"/>
        <v>-163840.37753090431</v>
      </c>
      <c r="AR100" s="2">
        <f t="shared" si="248"/>
        <v>-173546.08691912208</v>
      </c>
      <c r="AS100" s="2">
        <f t="shared" si="248"/>
        <v>-183251.79630733986</v>
      </c>
      <c r="AT100" s="2">
        <f t="shared" si="248"/>
        <v>-192957.50569555763</v>
      </c>
      <c r="AU100" s="2">
        <f t="shared" si="248"/>
        <v>-202663.2150837754</v>
      </c>
      <c r="AV100" s="2">
        <f t="shared" si="248"/>
        <v>-212368.92447199317</v>
      </c>
      <c r="AW100" s="2">
        <f t="shared" si="248"/>
        <v>-222074.63386021095</v>
      </c>
      <c r="AX100" s="2">
        <f t="shared" si="248"/>
        <v>-231780.34324842872</v>
      </c>
      <c r="AY100" s="2">
        <f t="shared" si="248"/>
        <v>-241486.05263664649</v>
      </c>
      <c r="AZ100" s="2">
        <f t="shared" si="248"/>
        <v>-251191.76202486426</v>
      </c>
      <c r="BA100" s="2">
        <f t="shared" si="248"/>
        <v>-260897.47141308204</v>
      </c>
      <c r="BB100" s="2">
        <f t="shared" si="248"/>
        <v>-270603.18080129981</v>
      </c>
      <c r="BC100" s="2">
        <f t="shared" si="248"/>
        <v>-280308.89018951758</v>
      </c>
      <c r="BD100" s="2">
        <f t="shared" si="248"/>
        <v>-290014.59957773535</v>
      </c>
      <c r="BE100" s="2">
        <f t="shared" si="248"/>
        <v>-299720.30896595313</v>
      </c>
      <c r="BF100" s="2">
        <f t="shared" si="248"/>
        <v>-309426.0183541709</v>
      </c>
      <c r="BG100" s="2">
        <f t="shared" si="248"/>
        <v>-319131.72774238867</v>
      </c>
      <c r="BH100" s="2">
        <f t="shared" si="248"/>
        <v>-328837.43713060644</v>
      </c>
      <c r="BI100" s="2">
        <f t="shared" si="248"/>
        <v>-338543.14651882421</v>
      </c>
      <c r="BJ100" s="2">
        <f t="shared" si="248"/>
        <v>-348248.85590704199</v>
      </c>
      <c r="BK100" s="2">
        <f t="shared" si="248"/>
        <v>-357954.56529525976</v>
      </c>
      <c r="BL100" s="2">
        <f t="shared" si="248"/>
        <v>-367660.27468347753</v>
      </c>
      <c r="BM100" s="2">
        <f t="shared" si="248"/>
        <v>-377365.9840716953</v>
      </c>
      <c r="BN100" s="2">
        <f t="shared" si="248"/>
        <v>-387071.69345991308</v>
      </c>
      <c r="BO100" s="2">
        <f t="shared" si="248"/>
        <v>-396777.40284813085</v>
      </c>
      <c r="BP100" s="2">
        <f t="shared" si="248"/>
        <v>-406483.11223634862</v>
      </c>
      <c r="BQ100" s="2">
        <f t="shared" si="248"/>
        <v>-416188.82162456639</v>
      </c>
      <c r="BR100" s="2">
        <f t="shared" si="247"/>
        <v>-425894.53101278417</v>
      </c>
      <c r="BS100" s="2">
        <f t="shared" si="247"/>
        <v>-435600.24040100194</v>
      </c>
      <c r="BT100" s="2">
        <f t="shared" si="247"/>
        <v>-445305.94978921971</v>
      </c>
      <c r="BU100" s="2">
        <f t="shared" si="247"/>
        <v>-455011.65917743748</v>
      </c>
      <c r="BV100" s="2">
        <f t="shared" si="247"/>
        <v>-464717.36856565526</v>
      </c>
      <c r="BW100" s="2">
        <f t="shared" si="247"/>
        <v>-474423.07795387303</v>
      </c>
      <c r="BY100" s="2">
        <f t="shared" si="243"/>
        <v>-47889.313007871322</v>
      </c>
    </row>
    <row r="101" spans="2:77" x14ac:dyDescent="0.25">
      <c r="C101">
        <v>315000</v>
      </c>
      <c r="D101" s="2">
        <f t="shared" si="241"/>
        <v>0</v>
      </c>
      <c r="E101" s="2">
        <f t="shared" si="242"/>
        <v>0</v>
      </c>
      <c r="F101" s="2">
        <f t="shared" si="248"/>
        <v>0</v>
      </c>
      <c r="G101" s="2">
        <f t="shared" si="248"/>
        <v>0</v>
      </c>
      <c r="H101" s="2">
        <f t="shared" si="248"/>
        <v>0</v>
      </c>
      <c r="I101" s="2">
        <f t="shared" si="248"/>
        <v>0</v>
      </c>
      <c r="J101" s="2">
        <f t="shared" si="248"/>
        <v>0</v>
      </c>
      <c r="K101" s="2">
        <f t="shared" si="248"/>
        <v>0</v>
      </c>
      <c r="L101" s="2">
        <f t="shared" si="248"/>
        <v>0</v>
      </c>
      <c r="M101" s="2">
        <f t="shared" si="248"/>
        <v>0</v>
      </c>
      <c r="N101" s="2">
        <f t="shared" si="248"/>
        <v>0</v>
      </c>
      <c r="O101" s="2">
        <f t="shared" si="248"/>
        <v>0</v>
      </c>
      <c r="P101" s="2">
        <f t="shared" si="248"/>
        <v>0</v>
      </c>
      <c r="Q101" s="2">
        <f t="shared" si="248"/>
        <v>0</v>
      </c>
      <c r="R101" s="2">
        <f t="shared" si="248"/>
        <v>0</v>
      </c>
      <c r="S101" s="2">
        <f t="shared" si="248"/>
        <v>0</v>
      </c>
      <c r="T101" s="2">
        <f t="shared" si="248"/>
        <v>0</v>
      </c>
      <c r="U101" s="2">
        <f t="shared" si="248"/>
        <v>0</v>
      </c>
      <c r="V101" s="2">
        <f t="shared" si="248"/>
        <v>0</v>
      </c>
      <c r="W101" s="2">
        <f t="shared" si="248"/>
        <v>0</v>
      </c>
      <c r="X101" s="2">
        <f t="shared" si="248"/>
        <v>-7409.3164443881442</v>
      </c>
      <c r="Y101" s="2">
        <f t="shared" si="248"/>
        <v>-14919.278036869082</v>
      </c>
      <c r="Z101" s="2">
        <f t="shared" si="248"/>
        <v>-22605.772143493912</v>
      </c>
      <c r="AA101" s="2">
        <f t="shared" si="248"/>
        <v>-30443.742395286314</v>
      </c>
      <c r="AB101" s="2">
        <f t="shared" si="248"/>
        <v>-38357.301426195183</v>
      </c>
      <c r="AC101" s="2">
        <f t="shared" si="248"/>
        <v>-46270.860457104056</v>
      </c>
      <c r="AD101" s="2">
        <f t="shared" si="248"/>
        <v>-54184.419488012929</v>
      </c>
      <c r="AE101" s="2">
        <f t="shared" si="248"/>
        <v>-62097.978518921802</v>
      </c>
      <c r="AF101" s="2">
        <f t="shared" si="248"/>
        <v>-70011.537549830682</v>
      </c>
      <c r="AG101" s="2">
        <f t="shared" si="248"/>
        <v>-77925.096580739555</v>
      </c>
      <c r="AH101" s="2">
        <f t="shared" si="248"/>
        <v>-86611.288166768427</v>
      </c>
      <c r="AI101" s="2">
        <f t="shared" si="248"/>
        <v>-96070.112307917298</v>
      </c>
      <c r="AJ101" s="2">
        <f t="shared" si="248"/>
        <v>-105528.93644906617</v>
      </c>
      <c r="AK101" s="2">
        <f t="shared" si="248"/>
        <v>-114987.76059021504</v>
      </c>
      <c r="AL101" s="2">
        <f t="shared" si="248"/>
        <v>-124446.58473136391</v>
      </c>
      <c r="AM101" s="2">
        <f t="shared" si="248"/>
        <v>-133905.40887251278</v>
      </c>
      <c r="AN101" s="2">
        <f t="shared" si="248"/>
        <v>-143364.23301366167</v>
      </c>
      <c r="AO101" s="2">
        <f t="shared" si="248"/>
        <v>-152823.05715481055</v>
      </c>
      <c r="AP101" s="2">
        <f t="shared" si="248"/>
        <v>-162281.88129595944</v>
      </c>
      <c r="AQ101" s="2">
        <f t="shared" si="248"/>
        <v>-171740.70543710832</v>
      </c>
      <c r="AR101" s="2">
        <f t="shared" si="248"/>
        <v>-181199.52957825721</v>
      </c>
      <c r="AS101" s="2">
        <f t="shared" si="248"/>
        <v>-190658.35371940609</v>
      </c>
      <c r="AT101" s="2">
        <f t="shared" si="248"/>
        <v>-200117.17786055498</v>
      </c>
      <c r="AU101" s="2">
        <f t="shared" si="248"/>
        <v>-209576.00200170386</v>
      </c>
      <c r="AV101" s="2">
        <f t="shared" si="248"/>
        <v>-219034.82614285275</v>
      </c>
      <c r="AW101" s="2">
        <f t="shared" si="248"/>
        <v>-228493.65028400163</v>
      </c>
      <c r="AX101" s="2">
        <f t="shared" si="248"/>
        <v>-237952.47442515052</v>
      </c>
      <c r="AY101" s="2">
        <f t="shared" si="248"/>
        <v>-247411.2985662994</v>
      </c>
      <c r="AZ101" s="2">
        <f t="shared" si="248"/>
        <v>-256870.12270744829</v>
      </c>
      <c r="BA101" s="2">
        <f t="shared" si="248"/>
        <v>-266328.94684859714</v>
      </c>
      <c r="BB101" s="2">
        <f t="shared" si="248"/>
        <v>-275787.77098974597</v>
      </c>
      <c r="BC101" s="2">
        <f t="shared" si="248"/>
        <v>-285246.5951308948</v>
      </c>
      <c r="BD101" s="2">
        <f t="shared" si="248"/>
        <v>-294705.41927204363</v>
      </c>
      <c r="BE101" s="2">
        <f t="shared" si="248"/>
        <v>-304164.24341319245</v>
      </c>
      <c r="BF101" s="2">
        <f t="shared" si="248"/>
        <v>-313623.06755434128</v>
      </c>
      <c r="BG101" s="2">
        <f t="shared" si="248"/>
        <v>-323081.89169549011</v>
      </c>
      <c r="BH101" s="2">
        <f t="shared" si="248"/>
        <v>-332540.71583663893</v>
      </c>
      <c r="BI101" s="2">
        <f t="shared" si="248"/>
        <v>-341999.53997778776</v>
      </c>
      <c r="BJ101" s="2">
        <f t="shared" si="248"/>
        <v>-351458.36411893659</v>
      </c>
      <c r="BK101" s="2">
        <f t="shared" si="248"/>
        <v>-360917.18826008542</v>
      </c>
      <c r="BL101" s="2">
        <f t="shared" si="248"/>
        <v>-370376.01240123424</v>
      </c>
      <c r="BM101" s="2">
        <f t="shared" si="248"/>
        <v>-379834.83654238307</v>
      </c>
      <c r="BN101" s="2">
        <f t="shared" si="248"/>
        <v>-389293.6606835319</v>
      </c>
      <c r="BO101" s="2">
        <f t="shared" si="248"/>
        <v>-398752.48482468072</v>
      </c>
      <c r="BP101" s="2">
        <f t="shared" si="248"/>
        <v>-408211.30896582955</v>
      </c>
      <c r="BQ101" s="2">
        <f t="shared" si="248"/>
        <v>-417670.13310697838</v>
      </c>
      <c r="BR101" s="2">
        <f t="shared" si="247"/>
        <v>-427128.9572481272</v>
      </c>
      <c r="BS101" s="2">
        <f t="shared" si="247"/>
        <v>-436587.78138927603</v>
      </c>
      <c r="BT101" s="2">
        <f t="shared" si="247"/>
        <v>-446046.60553042486</v>
      </c>
      <c r="BU101" s="2">
        <f t="shared" si="247"/>
        <v>-455505.42967157369</v>
      </c>
      <c r="BV101" s="2">
        <f t="shared" si="247"/>
        <v>-464964.25381272251</v>
      </c>
      <c r="BW101" s="2">
        <f t="shared" si="247"/>
        <v>-474423.07795387134</v>
      </c>
      <c r="BY101" s="2">
        <f t="shared" si="243"/>
        <v>-54663.876126488867</v>
      </c>
    </row>
    <row r="102" spans="2:77" x14ac:dyDescent="0.25">
      <c r="C102">
        <v>316000</v>
      </c>
      <c r="D102" s="2">
        <f t="shared" si="241"/>
        <v>0</v>
      </c>
      <c r="E102" s="2">
        <f t="shared" si="242"/>
        <v>0</v>
      </c>
      <c r="F102" s="2">
        <f t="shared" si="248"/>
        <v>0</v>
      </c>
      <c r="G102" s="2">
        <f t="shared" si="248"/>
        <v>0</v>
      </c>
      <c r="H102" s="2">
        <f t="shared" si="248"/>
        <v>0</v>
      </c>
      <c r="I102" s="2">
        <f t="shared" si="248"/>
        <v>0</v>
      </c>
      <c r="J102" s="2">
        <f t="shared" si="248"/>
        <v>0</v>
      </c>
      <c r="K102" s="2">
        <f t="shared" si="248"/>
        <v>0</v>
      </c>
      <c r="L102" s="2">
        <f t="shared" si="248"/>
        <v>0</v>
      </c>
      <c r="M102" s="2">
        <f t="shared" si="248"/>
        <v>0</v>
      </c>
      <c r="N102" s="2">
        <f t="shared" si="248"/>
        <v>0</v>
      </c>
      <c r="O102" s="2">
        <f t="shared" si="248"/>
        <v>0</v>
      </c>
      <c r="P102" s="2">
        <f t="shared" si="248"/>
        <v>0</v>
      </c>
      <c r="Q102" s="2">
        <f t="shared" si="248"/>
        <v>0</v>
      </c>
      <c r="R102" s="2">
        <f t="shared" si="248"/>
        <v>0</v>
      </c>
      <c r="S102" s="2">
        <f t="shared" si="248"/>
        <v>0</v>
      </c>
      <c r="T102" s="2">
        <f t="shared" si="248"/>
        <v>0</v>
      </c>
      <c r="U102" s="2">
        <f t="shared" si="248"/>
        <v>0</v>
      </c>
      <c r="V102" s="2">
        <f t="shared" si="248"/>
        <v>0</v>
      </c>
      <c r="W102" s="2">
        <f t="shared" si="248"/>
        <v>0</v>
      </c>
      <c r="X102" s="2">
        <f t="shared" si="248"/>
        <v>-7494.2991799923047</v>
      </c>
      <c r="Y102" s="2">
        <f t="shared" si="248"/>
        <v>-15084.253962734067</v>
      </c>
      <c r="Z102" s="2">
        <f t="shared" si="248"/>
        <v>-22841.989551260351</v>
      </c>
      <c r="AA102" s="2">
        <f t="shared" si="248"/>
        <v>-30743.691761553731</v>
      </c>
      <c r="AB102" s="2">
        <f t="shared" si="248"/>
        <v>-38717.235390579146</v>
      </c>
      <c r="AC102" s="2">
        <f t="shared" si="248"/>
        <v>-46690.779019604561</v>
      </c>
      <c r="AD102" s="2">
        <f t="shared" si="248"/>
        <v>-54664.322648629975</v>
      </c>
      <c r="AE102" s="2">
        <f t="shared" si="248"/>
        <v>-62637.86627765539</v>
      </c>
      <c r="AF102" s="2">
        <f t="shared" si="248"/>
        <v>-70611.409906680812</v>
      </c>
      <c r="AG102" s="2">
        <f t="shared" si="248"/>
        <v>-78584.953535706227</v>
      </c>
      <c r="AH102" s="2">
        <f t="shared" si="248"/>
        <v>-87292.825983997885</v>
      </c>
      <c r="AI102" s="2">
        <f t="shared" si="248"/>
        <v>-96735.027251555803</v>
      </c>
      <c r="AJ102" s="2">
        <f t="shared" si="248"/>
        <v>-106177.22851911372</v>
      </c>
      <c r="AK102" s="2">
        <f t="shared" si="248"/>
        <v>-115619.42978667164</v>
      </c>
      <c r="AL102" s="2">
        <f t="shared" si="248"/>
        <v>-125061.63105422955</v>
      </c>
      <c r="AM102" s="2">
        <f t="shared" si="248"/>
        <v>-134503.83232178746</v>
      </c>
      <c r="AN102" s="2">
        <f t="shared" si="248"/>
        <v>-143946.03358934537</v>
      </c>
      <c r="AO102" s="2">
        <f t="shared" si="248"/>
        <v>-153388.23485690329</v>
      </c>
      <c r="AP102" s="2">
        <f t="shared" si="248"/>
        <v>-162830.43612446121</v>
      </c>
      <c r="AQ102" s="2">
        <f t="shared" si="248"/>
        <v>-172272.63739201913</v>
      </c>
      <c r="AR102" s="2">
        <f t="shared" si="248"/>
        <v>-181714.83865957704</v>
      </c>
      <c r="AS102" s="2">
        <f t="shared" si="248"/>
        <v>-191157.03992713496</v>
      </c>
      <c r="AT102" s="2">
        <f t="shared" si="248"/>
        <v>-200599.24119469288</v>
      </c>
      <c r="AU102" s="2">
        <f t="shared" si="248"/>
        <v>-210041.44246225079</v>
      </c>
      <c r="AV102" s="2">
        <f t="shared" si="248"/>
        <v>-219483.64372980871</v>
      </c>
      <c r="AW102" s="2">
        <f t="shared" si="248"/>
        <v>-228925.84499736663</v>
      </c>
      <c r="AX102" s="2">
        <f t="shared" si="248"/>
        <v>-238368.04626492455</v>
      </c>
      <c r="AY102" s="2">
        <f t="shared" si="248"/>
        <v>-247810.24753248246</v>
      </c>
      <c r="AZ102" s="2">
        <f t="shared" si="248"/>
        <v>-257252.44880004038</v>
      </c>
      <c r="BA102" s="2">
        <f t="shared" si="248"/>
        <v>-266694.65006759833</v>
      </c>
      <c r="BB102" s="2">
        <f t="shared" si="248"/>
        <v>-276136.85133515624</v>
      </c>
      <c r="BC102" s="2">
        <f t="shared" si="248"/>
        <v>-285579.05260271416</v>
      </c>
      <c r="BD102" s="2">
        <f t="shared" si="248"/>
        <v>-295021.25387027208</v>
      </c>
      <c r="BE102" s="2">
        <f t="shared" si="248"/>
        <v>-304463.45513782999</v>
      </c>
      <c r="BF102" s="2">
        <f t="shared" si="248"/>
        <v>-313905.65640538791</v>
      </c>
      <c r="BG102" s="2">
        <f t="shared" si="248"/>
        <v>-323347.85767294583</v>
      </c>
      <c r="BH102" s="2">
        <f t="shared" si="248"/>
        <v>-332790.05894050375</v>
      </c>
      <c r="BI102" s="2">
        <f t="shared" si="248"/>
        <v>-342232.26020806166</v>
      </c>
      <c r="BJ102" s="2">
        <f t="shared" si="248"/>
        <v>-351674.46147561958</v>
      </c>
      <c r="BK102" s="2">
        <f t="shared" si="248"/>
        <v>-361116.6627431775</v>
      </c>
      <c r="BL102" s="2">
        <f t="shared" si="248"/>
        <v>-370558.86401073541</v>
      </c>
      <c r="BM102" s="2">
        <f t="shared" si="248"/>
        <v>-380001.06527829333</v>
      </c>
      <c r="BN102" s="2">
        <f t="shared" si="248"/>
        <v>-389443.26654585125</v>
      </c>
      <c r="BO102" s="2">
        <f t="shared" si="248"/>
        <v>-398885.46781340917</v>
      </c>
      <c r="BP102" s="2">
        <f t="shared" si="248"/>
        <v>-408327.66908096708</v>
      </c>
      <c r="BQ102" s="2">
        <f t="shared" si="248"/>
        <v>-417769.870348525</v>
      </c>
      <c r="BR102" s="2">
        <f t="shared" si="247"/>
        <v>-427212.07161608292</v>
      </c>
      <c r="BS102" s="2">
        <f t="shared" si="247"/>
        <v>-436654.27288364084</v>
      </c>
      <c r="BT102" s="2">
        <f t="shared" si="247"/>
        <v>-446096.47415119875</v>
      </c>
      <c r="BU102" s="2">
        <f t="shared" si="247"/>
        <v>-455538.67541875667</v>
      </c>
      <c r="BV102" s="2">
        <f t="shared" si="247"/>
        <v>-464980.87668631459</v>
      </c>
      <c r="BW102" s="2">
        <f t="shared" si="247"/>
        <v>-474423.0779538725</v>
      </c>
      <c r="BY102" s="2">
        <f t="shared" si="243"/>
        <v>-55120.009928292588</v>
      </c>
    </row>
    <row r="104" spans="2:77" x14ac:dyDescent="0.25">
      <c r="C104" t="s">
        <v>0</v>
      </c>
      <c r="D104" s="2">
        <f>SUM(D90:D103)</f>
        <v>0</v>
      </c>
      <c r="E104" s="2">
        <f>SUM(E90:E103)</f>
        <v>0</v>
      </c>
      <c r="F104" s="2">
        <f t="shared" ref="F104" si="249">SUM(F90:F103)</f>
        <v>0</v>
      </c>
      <c r="G104" s="2">
        <f t="shared" ref="G104" si="250">SUM(G90:G103)</f>
        <v>0</v>
      </c>
      <c r="H104" s="2">
        <f t="shared" ref="H104" si="251">SUM(H90:H103)</f>
        <v>0</v>
      </c>
      <c r="I104" s="2">
        <f t="shared" ref="I104" si="252">SUM(I90:I103)</f>
        <v>0</v>
      </c>
      <c r="J104" s="2">
        <f t="shared" ref="J104" si="253">SUM(J90:J103)</f>
        <v>0</v>
      </c>
      <c r="K104" s="2">
        <f t="shared" ref="K104" si="254">SUM(K90:K103)</f>
        <v>0</v>
      </c>
      <c r="L104" s="2">
        <f t="shared" ref="L104" si="255">SUM(L90:L103)</f>
        <v>0</v>
      </c>
      <c r="M104" s="2">
        <f t="shared" ref="M104" si="256">SUM(M90:M103)</f>
        <v>0</v>
      </c>
      <c r="N104" s="2">
        <f t="shared" ref="N104" si="257">SUM(N90:N103)</f>
        <v>0</v>
      </c>
      <c r="O104" s="2">
        <f t="shared" ref="O104" si="258">SUM(O90:O103)</f>
        <v>0</v>
      </c>
      <c r="P104" s="2">
        <f t="shared" ref="P104" si="259">SUM(P90:P103)</f>
        <v>0</v>
      </c>
      <c r="Q104" s="2">
        <f t="shared" ref="Q104" si="260">SUM(Q90:Q103)</f>
        <v>0</v>
      </c>
      <c r="R104" s="2">
        <f t="shared" ref="R104" si="261">SUM(R90:R103)</f>
        <v>0</v>
      </c>
      <c r="S104" s="2">
        <f t="shared" ref="S104" si="262">SUM(S90:S103)</f>
        <v>0</v>
      </c>
      <c r="T104" s="2">
        <f t="shared" ref="T104" si="263">SUM(T90:T103)</f>
        <v>0</v>
      </c>
      <c r="U104" s="2">
        <f t="shared" ref="U104" si="264">SUM(U90:U103)</f>
        <v>0</v>
      </c>
      <c r="V104" s="2">
        <f t="shared" ref="V104" si="265">SUM(V90:V103)</f>
        <v>0</v>
      </c>
      <c r="W104" s="2">
        <f t="shared" ref="W104" si="266">SUM(W90:W103)</f>
        <v>0</v>
      </c>
      <c r="X104" s="2">
        <f t="shared" ref="X104" si="267">SUM(X90:X103)</f>
        <v>-63644.090644515665</v>
      </c>
      <c r="Y104" s="2">
        <f t="shared" ref="Y104" si="268">SUM(Y90:Y103)</f>
        <v>-128549.9032665866</v>
      </c>
      <c r="Z104" s="2">
        <f t="shared" ref="Z104" si="269">SUM(Z90:Z103)</f>
        <v>-195668.78782574763</v>
      </c>
      <c r="AA104" s="2">
        <f t="shared" ref="AA104" si="270">SUM(AA90:AA103)</f>
        <v>-264686.62911610713</v>
      </c>
      <c r="AB104" s="2">
        <f t="shared" ref="AB104" si="271">SUM(AB90:AB103)</f>
        <v>-334652.07717813033</v>
      </c>
      <c r="AC104" s="2">
        <f t="shared" ref="AC104" si="272">SUM(AC90:AC103)</f>
        <v>-404617.52524015342</v>
      </c>
      <c r="AD104" s="2">
        <f t="shared" ref="AD104" si="273">SUM(AD90:AD103)</f>
        <v>-474582.97330217657</v>
      </c>
      <c r="AE104" s="2">
        <f t="shared" ref="AE104" si="274">SUM(AE90:AE103)</f>
        <v>-544548.42136419984</v>
      </c>
      <c r="AF104" s="2">
        <f t="shared" ref="AF104" si="275">SUM(AF90:AF103)</f>
        <v>-614513.86942622287</v>
      </c>
      <c r="AG104" s="2">
        <f t="shared" ref="AG104" si="276">SUM(AG90:AG103)</f>
        <v>-684479.31748824613</v>
      </c>
      <c r="AH104" s="2">
        <f t="shared" ref="AH104" si="277">SUM(AH90:AH103)</f>
        <v>-764130.75135130156</v>
      </c>
      <c r="AI104" s="2">
        <f t="shared" ref="AI104" si="278">SUM(AI90:AI103)</f>
        <v>-853468.1710153895</v>
      </c>
      <c r="AJ104" s="2">
        <f t="shared" ref="AJ104" si="279">SUM(AJ90:AJ103)</f>
        <v>-942805.59067947709</v>
      </c>
      <c r="AK104" s="2">
        <f t="shared" ref="AK104" si="280">SUM(AK90:AK103)</f>
        <v>-1032143.0103435651</v>
      </c>
      <c r="AL104" s="2">
        <f t="shared" ref="AL104" si="281">SUM(AL90:AL103)</f>
        <v>-1121480.4300076526</v>
      </c>
      <c r="AM104" s="2">
        <f t="shared" ref="AM104" si="282">SUM(AM90:AM103)</f>
        <v>-1210817.8496717406</v>
      </c>
      <c r="AN104" s="2">
        <f t="shared" ref="AN104" si="283">SUM(AN90:AN103)</f>
        <v>-1300155.2693358285</v>
      </c>
      <c r="AO104" s="2">
        <f t="shared" ref="AO104" si="284">SUM(AO90:AO103)</f>
        <v>-1389492.6889999162</v>
      </c>
      <c r="AP104" s="2">
        <f t="shared" ref="AP104" si="285">SUM(AP90:AP103)</f>
        <v>-1478830.1086640044</v>
      </c>
      <c r="AQ104" s="2">
        <f t="shared" ref="AQ104" si="286">SUM(AQ90:AQ103)</f>
        <v>-1568167.5283280921</v>
      </c>
      <c r="AR104" s="2">
        <f t="shared" ref="AR104" si="287">SUM(AR90:AR103)</f>
        <v>-1657504.9479921798</v>
      </c>
      <c r="AS104" s="2">
        <f t="shared" ref="AS104" si="288">SUM(AS90:AS103)</f>
        <v>-1746842.3676562677</v>
      </c>
      <c r="AT104" s="2">
        <f t="shared" ref="AT104" si="289">SUM(AT90:AT103)</f>
        <v>-1836179.7873203557</v>
      </c>
      <c r="AU104" s="2">
        <f t="shared" ref="AU104" si="290">SUM(AU90:AU103)</f>
        <v>-1925517.2069844436</v>
      </c>
      <c r="AV104" s="2">
        <f t="shared" ref="AV104" si="291">SUM(AV90:AV103)</f>
        <v>-2014854.6266485311</v>
      </c>
      <c r="AW104" s="2">
        <f t="shared" ref="AW104" si="292">SUM(AW90:AW103)</f>
        <v>-2104192.046312619</v>
      </c>
      <c r="AX104" s="2">
        <f t="shared" ref="AX104" si="293">SUM(AX90:AX103)</f>
        <v>-2193529.4659767072</v>
      </c>
      <c r="AY104" s="2">
        <f t="shared" ref="AY104" si="294">SUM(AY90:AY103)</f>
        <v>-2282866.8856407949</v>
      </c>
      <c r="AZ104" s="2">
        <f t="shared" ref="AZ104" si="295">SUM(AZ90:AZ103)</f>
        <v>-2372204.305304883</v>
      </c>
      <c r="BA104" s="2">
        <f t="shared" ref="BA104" si="296">SUM(BA90:BA103)</f>
        <v>-2461541.7249689708</v>
      </c>
      <c r="BB104" s="2">
        <f t="shared" ref="BB104" si="297">SUM(BB90:BB103)</f>
        <v>-2550879.1446330585</v>
      </c>
      <c r="BC104" s="2">
        <f t="shared" ref="BC104" si="298">SUM(BC90:BC103)</f>
        <v>-2640216.5642971452</v>
      </c>
      <c r="BD104" s="2">
        <f t="shared" ref="BD104" si="299">SUM(BD90:BD103)</f>
        <v>-2729553.9839612339</v>
      </c>
      <c r="BE104" s="2">
        <f t="shared" ref="BE104" si="300">SUM(BE90:BE103)</f>
        <v>-2818891.4036253216</v>
      </c>
      <c r="BF104" s="2">
        <f t="shared" ref="BF104" si="301">SUM(BF90:BF103)</f>
        <v>-2908228.8232894088</v>
      </c>
      <c r="BG104" s="2">
        <f t="shared" ref="BG104" si="302">SUM(BG90:BG103)</f>
        <v>-2997566.242953497</v>
      </c>
      <c r="BH104" s="2">
        <f t="shared" ref="BH104" si="303">SUM(BH90:BH103)</f>
        <v>-3086903.6626175847</v>
      </c>
      <c r="BI104" s="2">
        <f t="shared" ref="BI104" si="304">SUM(BI90:BI103)</f>
        <v>-3176241.0822816724</v>
      </c>
      <c r="BJ104" s="2">
        <f t="shared" ref="BJ104" si="305">SUM(BJ90:BJ103)</f>
        <v>-3265578.5019457601</v>
      </c>
      <c r="BK104" s="2">
        <f t="shared" ref="BK104" si="306">SUM(BK90:BK103)</f>
        <v>-3354915.9216098478</v>
      </c>
      <c r="BL104" s="2">
        <f t="shared" ref="BL104" si="307">SUM(BL90:BL103)</f>
        <v>-3444253.3412739355</v>
      </c>
      <c r="BM104" s="2">
        <f t="shared" ref="BM104" si="308">SUM(BM90:BM103)</f>
        <v>-3533590.7609380232</v>
      </c>
      <c r="BN104" s="2">
        <f t="shared" ref="BN104" si="309">SUM(BN90:BN103)</f>
        <v>-3622928.1806021105</v>
      </c>
      <c r="BO104" s="2">
        <f t="shared" ref="BO104" si="310">SUM(BO90:BO103)</f>
        <v>-3712265.6002661986</v>
      </c>
      <c r="BP104" s="2">
        <f t="shared" ref="BP104" si="311">SUM(BP90:BP103)</f>
        <v>-3801603.0199302863</v>
      </c>
      <c r="BQ104" s="2">
        <f t="shared" ref="BQ104" si="312">SUM(BQ90:BQ103)</f>
        <v>-3890940.439594374</v>
      </c>
      <c r="BR104" s="2">
        <f t="shared" ref="BR104" si="313">SUM(BR90:BR103)</f>
        <v>-3980277.8592584617</v>
      </c>
      <c r="BS104" s="2">
        <f t="shared" ref="BS104" si="314">SUM(BS90:BS103)</f>
        <v>-4069615.2789225494</v>
      </c>
      <c r="BT104" s="2">
        <f t="shared" ref="BT104" si="315">SUM(BT90:BT103)</f>
        <v>-4158952.6985866372</v>
      </c>
      <c r="BU104" s="2">
        <f t="shared" ref="BU104" si="316">SUM(BU90:BU103)</f>
        <v>-4248290.1182507249</v>
      </c>
      <c r="BV104" s="2">
        <f t="shared" ref="BV104" si="317">SUM(BV90:BV103)</f>
        <v>-4337627.5379148126</v>
      </c>
      <c r="BW104" s="2">
        <f t="shared" ref="BW104" si="318">SUM(BW90:BW103)</f>
        <v>-4426964.9575789003</v>
      </c>
      <c r="BX104" s="2"/>
      <c r="BY104" s="2">
        <f t="shared" ref="BY104" si="319">SUM(BY90:BY103)</f>
        <v>-480593.60560302145</v>
      </c>
    </row>
  </sheetData>
  <pageMargins left="0.7" right="0.7" top="0.75" bottom="0.75" header="0.3" footer="0.3"/>
  <pageSetup scale="31" fitToWidth="4" orientation="landscape" r:id="rId1"/>
  <headerFooter scaleWithDoc="0"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N10"/>
  <sheetViews>
    <sheetView zoomScaleNormal="100" workbookViewId="0">
      <selection activeCell="G10" sqref="G10"/>
    </sheetView>
  </sheetViews>
  <sheetFormatPr defaultRowHeight="15" x14ac:dyDescent="0.25"/>
  <cols>
    <col min="3" max="3" width="20.5703125" customWidth="1"/>
    <col min="4" max="4" width="13.7109375" bestFit="1" customWidth="1"/>
    <col min="6" max="7" width="10.5703125" bestFit="1" customWidth="1"/>
    <col min="12" max="13" width="10.5703125" bestFit="1" customWidth="1"/>
    <col min="14" max="14" width="11.7109375" bestFit="1" customWidth="1"/>
  </cols>
  <sheetData>
    <row r="1" spans="3:14" x14ac:dyDescent="0.25">
      <c r="C1" t="s">
        <v>48</v>
      </c>
      <c r="H1" s="13">
        <v>3.7499999999999999E-2</v>
      </c>
      <c r="I1" s="13">
        <v>7.2190000000000004E-2</v>
      </c>
      <c r="J1" s="13">
        <v>6.6769999999999996E-2</v>
      </c>
    </row>
    <row r="2" spans="3:14" x14ac:dyDescent="0.25">
      <c r="C2" t="s">
        <v>49</v>
      </c>
      <c r="I2" s="13">
        <v>3.7499999999999999E-2</v>
      </c>
      <c r="J2" s="13">
        <v>7.2190000000000004E-2</v>
      </c>
    </row>
    <row r="3" spans="3:14" x14ac:dyDescent="0.25">
      <c r="C3" t="s">
        <v>50</v>
      </c>
      <c r="J3" s="13">
        <v>3.7499999999999999E-2</v>
      </c>
    </row>
    <row r="4" spans="3:14" ht="15.75" thickBot="1" x14ac:dyDescent="0.3"/>
    <row r="5" spans="3:14" s="4" customFormat="1" ht="15.75" thickBot="1" x14ac:dyDescent="0.3">
      <c r="E5" s="29" t="s">
        <v>52</v>
      </c>
      <c r="F5" s="30"/>
      <c r="G5" s="31"/>
      <c r="H5" s="29" t="s">
        <v>56</v>
      </c>
      <c r="I5" s="30"/>
      <c r="J5" s="31"/>
    </row>
    <row r="6" spans="3:14" s="4" customFormat="1" x14ac:dyDescent="0.25">
      <c r="D6" s="4" t="s">
        <v>51</v>
      </c>
      <c r="E6" s="4" t="s">
        <v>53</v>
      </c>
      <c r="F6" s="4" t="s">
        <v>54</v>
      </c>
      <c r="G6" s="4" t="s">
        <v>55</v>
      </c>
      <c r="H6" s="4" t="s">
        <v>53</v>
      </c>
      <c r="I6" s="4" t="s">
        <v>54</v>
      </c>
      <c r="J6" s="4" t="s">
        <v>55</v>
      </c>
      <c r="L6" s="4" t="s">
        <v>59</v>
      </c>
      <c r="M6" s="4" t="s">
        <v>60</v>
      </c>
      <c r="N6" s="4" t="s">
        <v>61</v>
      </c>
    </row>
    <row r="7" spans="3:14" x14ac:dyDescent="0.25">
      <c r="C7" t="s">
        <v>48</v>
      </c>
      <c r="D7" s="1">
        <f>SUM('Forecast-Approved Deprec Rates'!D17:O17)</f>
        <v>0</v>
      </c>
      <c r="E7" s="1"/>
      <c r="F7" s="1"/>
      <c r="G7" s="1"/>
      <c r="H7" s="1">
        <f>$D$7*H1</f>
        <v>0</v>
      </c>
      <c r="I7" s="1">
        <f t="shared" ref="I7" si="0">$D$7*I1</f>
        <v>0</v>
      </c>
      <c r="J7" s="1">
        <v>0</v>
      </c>
      <c r="L7" s="2">
        <f>SUM(E7:G7)</f>
        <v>0</v>
      </c>
      <c r="M7" s="2">
        <f>SUM(H7:J7)</f>
        <v>0</v>
      </c>
      <c r="N7" s="1">
        <f>(M7-L7)*0.21</f>
        <v>0</v>
      </c>
    </row>
    <row r="8" spans="3:14" x14ac:dyDescent="0.25">
      <c r="C8" t="s">
        <v>49</v>
      </c>
      <c r="D8" s="1">
        <f>SUM('Forecast-Approved Deprec Rates'!P17:AA17)</f>
        <v>1089170.9575789017</v>
      </c>
      <c r="E8" s="1"/>
      <c r="F8" s="1">
        <v>69775</v>
      </c>
      <c r="G8" s="1">
        <v>254849</v>
      </c>
      <c r="H8" s="1">
        <f>$D$8*H2</f>
        <v>0</v>
      </c>
      <c r="I8" s="1">
        <f t="shared" ref="I8" si="1">$D$8*I2</f>
        <v>40843.910909208811</v>
      </c>
      <c r="J8" s="1">
        <v>0</v>
      </c>
      <c r="L8" s="2">
        <f t="shared" ref="L8:L9" si="2">SUM(E8:G8)</f>
        <v>324624</v>
      </c>
      <c r="M8" s="2">
        <f t="shared" ref="M8:M9" si="3">SUM(H8:J8)</f>
        <v>40843.910909208811</v>
      </c>
      <c r="N8" s="1">
        <f t="shared" ref="N8:N9" si="4">(M8-L8)*0.21</f>
        <v>-59593.818709066145</v>
      </c>
    </row>
    <row r="9" spans="3:14" x14ac:dyDescent="0.25">
      <c r="C9" t="s">
        <v>50</v>
      </c>
      <c r="D9" s="1">
        <f>SUM('Forecast-Approved Deprec Rates'!AB17:AM17)</f>
        <v>3337794</v>
      </c>
      <c r="E9" s="1"/>
      <c r="F9" s="1"/>
      <c r="G9" s="1">
        <v>887415</v>
      </c>
      <c r="H9" s="1">
        <f>$D$9*H3</f>
        <v>0</v>
      </c>
      <c r="I9" s="1">
        <f t="shared" ref="I9:J9" si="5">$D$9*I3</f>
        <v>0</v>
      </c>
      <c r="J9" s="1">
        <f t="shared" si="5"/>
        <v>125167.27499999999</v>
      </c>
      <c r="L9" s="2">
        <f t="shared" si="2"/>
        <v>887415</v>
      </c>
      <c r="M9" s="2">
        <f t="shared" si="3"/>
        <v>125167.27499999999</v>
      </c>
      <c r="N9" s="1">
        <f t="shared" si="4"/>
        <v>-160072.02224999998</v>
      </c>
    </row>
    <row r="10" spans="3:14" ht="15.75" thickBot="1" x14ac:dyDescent="0.3">
      <c r="D10" s="5">
        <f>SUM(D7:D9)</f>
        <v>4426964.9575789012</v>
      </c>
      <c r="E10" s="5">
        <f t="shared" ref="E10:G10" si="6">SUM(E7:E9)</f>
        <v>0</v>
      </c>
      <c r="F10" s="5">
        <f t="shared" si="6"/>
        <v>69775</v>
      </c>
      <c r="G10" s="5">
        <f t="shared" si="6"/>
        <v>1142264</v>
      </c>
      <c r="H10" s="5">
        <f t="shared" ref="H10" si="7">SUM(H7:H9)</f>
        <v>0</v>
      </c>
      <c r="I10" s="5">
        <f t="shared" ref="I10" si="8">SUM(I7:I9)</f>
        <v>40843.910909208811</v>
      </c>
      <c r="J10" s="5">
        <f t="shared" ref="J10" si="9">SUM(J7:J9)</f>
        <v>125167.27499999999</v>
      </c>
      <c r="L10" s="3">
        <f>SUM(L7:L9)</f>
        <v>1212039</v>
      </c>
      <c r="M10" s="3">
        <f t="shared" ref="M10:N10" si="10">SUM(M7:M9)</f>
        <v>166011.18590920881</v>
      </c>
      <c r="N10" s="5">
        <f t="shared" si="10"/>
        <v>-219665.84095906612</v>
      </c>
    </row>
  </sheetData>
  <mergeCells count="2">
    <mergeCell ref="E5:G5"/>
    <mergeCell ref="H5:J5"/>
  </mergeCells>
  <pageMargins left="0.7" right="0.7" top="0.75" bottom="0.75" header="0.3" footer="0.3"/>
  <pageSetup scale="91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E2FD6D-A39E-4646-9B0B-10C4879CB47C}"/>
</file>

<file path=customXml/itemProps2.xml><?xml version="1.0" encoding="utf-8"?>
<ds:datastoreItem xmlns:ds="http://schemas.openxmlformats.org/officeDocument/2006/customXml" ds:itemID="{951E0005-4410-4EAB-A573-9CCE4AD6F927}"/>
</file>

<file path=customXml/itemProps3.xml><?xml version="1.0" encoding="utf-8"?>
<ds:datastoreItem xmlns:ds="http://schemas.openxmlformats.org/officeDocument/2006/customXml" ds:itemID="{F2C728C6-E2D7-4AD6-B862-E35C7027E828}"/>
</file>

<file path=customXml/itemProps4.xml><?xml version="1.0" encoding="utf-8"?>
<ds:datastoreItem xmlns:ds="http://schemas.openxmlformats.org/officeDocument/2006/customXml" ds:itemID="{C62CFB12-41A7-4E45-9FE9-1A1D68927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Revised 2020.2021.2022</vt:lpstr>
      <vt:lpstr>Filed Forecast</vt:lpstr>
      <vt:lpstr>Forecast-Approved Deprec Rates</vt:lpstr>
      <vt:lpstr>ADFIT</vt:lpstr>
      <vt:lpstr>ADFIT!Print_Area</vt:lpstr>
      <vt:lpstr>'Filed Forecast'!Print_Area</vt:lpstr>
      <vt:lpstr>'Forecast-Approved Deprec Rates'!Print_Titles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Andrews, Liz</cp:lastModifiedBy>
  <cp:lastPrinted>2021-02-26T21:26:06Z</cp:lastPrinted>
  <dcterms:created xsi:type="dcterms:W3CDTF">2020-06-24T18:21:12Z</dcterms:created>
  <dcterms:modified xsi:type="dcterms:W3CDTF">2021-06-11T16:17:48Z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