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Bench Requests\ADJ 3.18 and 3.19\"/>
    </mc:Choice>
  </mc:AlternateContent>
  <xr:revisionPtr revIDLastSave="0" documentId="13_ncr:1_{3490F6A5-BB94-46C2-B683-FC6D1AC7836B}" xr6:coauthVersionLast="45" xr6:coauthVersionMax="45" xr10:uidLastSave="{00000000-0000-0000-0000-000000000000}"/>
  <bookViews>
    <workbookView xWindow="28680" yWindow="-195" windowWidth="29040" windowHeight="15840" xr2:uid="{00000000-000D-0000-FFFF-FFFF00000000}"/>
  </bookViews>
  <sheets>
    <sheet name="Filed vs Adjusted" sheetId="9" r:id="rId1"/>
    <sheet name="Total ADJ - include PF" sheetId="6" r:id="rId2"/>
    <sheet name="12.31.2019 ADJ" sheetId="7" r:id="rId3"/>
    <sheet name="adj" sheetId="5" r:id="rId4"/>
    <sheet name="ARO" sheetId="4" r:id="rId5"/>
    <sheet name="do not print" sheetId="8" r:id="rId6"/>
    <sheet name="D&amp;R Costs" sheetId="3" r:id="rId7"/>
    <sheet name="Entries" sheetId="1" r:id="rId8"/>
    <sheet name="ARO Entry April 2020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6" l="1"/>
  <c r="K18" i="6"/>
  <c r="K8" i="6"/>
  <c r="M5" i="6"/>
  <c r="M8" i="6" s="1"/>
  <c r="M7" i="6"/>
  <c r="M16" i="6"/>
  <c r="N16" i="6" s="1"/>
  <c r="M17" i="6"/>
  <c r="N17" i="6" s="1"/>
  <c r="M4" i="6"/>
  <c r="L16" i="6"/>
  <c r="L17" i="6"/>
  <c r="L18" i="6" s="1"/>
  <c r="L10" i="6" s="1"/>
  <c r="J18" i="6"/>
  <c r="J17" i="6"/>
  <c r="J16" i="6"/>
  <c r="J5" i="6"/>
  <c r="J4" i="6"/>
  <c r="I8" i="6"/>
  <c r="H8" i="6"/>
  <c r="I6" i="6"/>
  <c r="M6" i="6" s="1"/>
  <c r="I18" i="6"/>
  <c r="H18" i="6"/>
  <c r="N10" i="6" l="1"/>
  <c r="N18" i="6"/>
  <c r="M18" i="6"/>
  <c r="M10" i="6" s="1"/>
  <c r="M12" i="6" s="1"/>
  <c r="J6" i="6"/>
  <c r="J8" i="6" s="1"/>
  <c r="F20" i="9"/>
  <c r="D17" i="4" l="1"/>
  <c r="D17" i="5"/>
  <c r="C17" i="4"/>
  <c r="C18" i="4"/>
  <c r="C19" i="4" l="1"/>
  <c r="D14" i="9" l="1"/>
  <c r="D10" i="9"/>
  <c r="D19" i="9" l="1"/>
  <c r="D18" i="9"/>
  <c r="D21" i="9" s="1"/>
  <c r="D23" i="9" s="1"/>
  <c r="D69" i="7"/>
  <c r="E69" i="7"/>
  <c r="F69" i="7"/>
  <c r="G69" i="7"/>
  <c r="H69" i="7"/>
  <c r="I69" i="7"/>
  <c r="J69" i="7"/>
  <c r="K69" i="7"/>
  <c r="L69" i="7"/>
  <c r="M69" i="7"/>
  <c r="N69" i="7"/>
  <c r="D61" i="7"/>
  <c r="E61" i="7"/>
  <c r="F61" i="7"/>
  <c r="G61" i="7"/>
  <c r="H61" i="7"/>
  <c r="I61" i="7"/>
  <c r="J61" i="7"/>
  <c r="K61" i="7"/>
  <c r="L61" i="7"/>
  <c r="M61" i="7"/>
  <c r="N61" i="7"/>
  <c r="D53" i="7"/>
  <c r="E53" i="7"/>
  <c r="F53" i="7"/>
  <c r="G53" i="7"/>
  <c r="H53" i="7"/>
  <c r="I53" i="7"/>
  <c r="J53" i="7"/>
  <c r="K53" i="7"/>
  <c r="L53" i="7"/>
  <c r="M53" i="7"/>
  <c r="N53" i="7"/>
  <c r="D46" i="7"/>
  <c r="E46" i="7"/>
  <c r="F46" i="7"/>
  <c r="G46" i="7"/>
  <c r="H46" i="7"/>
  <c r="I46" i="7"/>
  <c r="J46" i="7"/>
  <c r="K46" i="7"/>
  <c r="L46" i="7"/>
  <c r="M46" i="7"/>
  <c r="N46" i="7"/>
  <c r="O41" i="7"/>
  <c r="Q41" i="7" s="1"/>
  <c r="O42" i="7"/>
  <c r="Q42" i="7" s="1"/>
  <c r="O43" i="7"/>
  <c r="Q43" i="7" s="1"/>
  <c r="O44" i="7"/>
  <c r="Q44" i="7" s="1"/>
  <c r="O45" i="7"/>
  <c r="Q45" i="7" s="1"/>
  <c r="O47" i="7"/>
  <c r="Q47" i="7" s="1"/>
  <c r="O48" i="7"/>
  <c r="Q48" i="7" s="1"/>
  <c r="O49" i="7"/>
  <c r="Q49" i="7" s="1"/>
  <c r="O50" i="7"/>
  <c r="Q50" i="7" s="1"/>
  <c r="O51" i="7"/>
  <c r="Q51" i="7" s="1"/>
  <c r="O52" i="7"/>
  <c r="Q52" i="7" s="1"/>
  <c r="O54" i="7"/>
  <c r="Q54" i="7" s="1"/>
  <c r="O55" i="7"/>
  <c r="Q55" i="7" s="1"/>
  <c r="O56" i="7"/>
  <c r="Q56" i="7" s="1"/>
  <c r="O57" i="7"/>
  <c r="Q57" i="7" s="1"/>
  <c r="O58" i="7"/>
  <c r="Q58" i="7" s="1"/>
  <c r="O59" i="7"/>
  <c r="Q59" i="7" s="1"/>
  <c r="O60" i="7"/>
  <c r="Q60" i="7" s="1"/>
  <c r="O62" i="7"/>
  <c r="Q62" i="7" s="1"/>
  <c r="O63" i="7"/>
  <c r="Q63" i="7" s="1"/>
  <c r="O64" i="7"/>
  <c r="Q64" i="7" s="1"/>
  <c r="O65" i="7"/>
  <c r="Q65" i="7" s="1"/>
  <c r="O66" i="7"/>
  <c r="Q66" i="7" s="1"/>
  <c r="O67" i="7"/>
  <c r="Q67" i="7" s="1"/>
  <c r="O68" i="7"/>
  <c r="Q68" i="7" s="1"/>
  <c r="O40" i="7"/>
  <c r="Q40" i="7" s="1"/>
  <c r="O34" i="7"/>
  <c r="O35" i="7"/>
  <c r="Q35" i="7" s="1"/>
  <c r="O36" i="7"/>
  <c r="Q36" i="7" s="1"/>
  <c r="O37" i="7"/>
  <c r="Q37" i="7" s="1"/>
  <c r="O38" i="7"/>
  <c r="Q38" i="7" s="1"/>
  <c r="O33" i="7"/>
  <c r="Q33" i="7" s="1"/>
  <c r="O27" i="7"/>
  <c r="O28" i="7"/>
  <c r="O29" i="7"/>
  <c r="O30" i="7"/>
  <c r="O31" i="7"/>
  <c r="O26" i="7"/>
  <c r="D39" i="7"/>
  <c r="E39" i="7"/>
  <c r="F39" i="7"/>
  <c r="G39" i="7"/>
  <c r="H39" i="7"/>
  <c r="I39" i="7"/>
  <c r="J39" i="7"/>
  <c r="K39" i="7"/>
  <c r="L39" i="7"/>
  <c r="M39" i="7"/>
  <c r="N39" i="7"/>
  <c r="D32" i="7"/>
  <c r="E32" i="7"/>
  <c r="F32" i="7"/>
  <c r="G32" i="7"/>
  <c r="H32" i="7"/>
  <c r="I32" i="7"/>
  <c r="J32" i="7"/>
  <c r="K32" i="7"/>
  <c r="L32" i="7"/>
  <c r="M32" i="7"/>
  <c r="N32" i="7"/>
  <c r="C69" i="7"/>
  <c r="C61" i="7"/>
  <c r="C53" i="7"/>
  <c r="C46" i="7"/>
  <c r="C39" i="7"/>
  <c r="C32" i="7"/>
  <c r="L70" i="7" l="1"/>
  <c r="H70" i="7"/>
  <c r="D70" i="7"/>
  <c r="O32" i="7"/>
  <c r="Q32" i="7" s="1"/>
  <c r="K70" i="7"/>
  <c r="G70" i="7"/>
  <c r="J70" i="7"/>
  <c r="N70" i="7"/>
  <c r="F70" i="7"/>
  <c r="C70" i="7"/>
  <c r="M70" i="7"/>
  <c r="I70" i="7"/>
  <c r="E70" i="7"/>
  <c r="O39" i="7"/>
  <c r="Q39" i="7" s="1"/>
  <c r="Q34" i="7"/>
  <c r="O46" i="7"/>
  <c r="Q46" i="7" s="1"/>
  <c r="O53" i="7"/>
  <c r="Q53" i="7" s="1"/>
  <c r="O61" i="7"/>
  <c r="Q61" i="7" s="1"/>
  <c r="O69" i="7"/>
  <c r="G15" i="7"/>
  <c r="G8" i="7"/>
  <c r="C15" i="7"/>
  <c r="C8" i="7"/>
  <c r="G16" i="7" l="1"/>
  <c r="C16" i="7"/>
  <c r="Q69" i="7"/>
  <c r="Q70" i="7" s="1"/>
  <c r="O70" i="7"/>
  <c r="C12" i="6"/>
  <c r="E18" i="6" l="1"/>
  <c r="E10" i="6" s="1"/>
  <c r="F10" i="6" s="1"/>
  <c r="E12" i="9" s="1"/>
  <c r="E8" i="6"/>
  <c r="F12" i="9" l="1"/>
  <c r="E12" i="6"/>
  <c r="F24" i="1" l="1"/>
  <c r="C37" i="4" l="1"/>
  <c r="E2" i="5" l="1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E11" i="5"/>
  <c r="E12" i="5"/>
  <c r="E13" i="5"/>
  <c r="BW13" i="5"/>
  <c r="E14" i="5"/>
  <c r="BW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E17" i="5"/>
  <c r="BW17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E19" i="5"/>
  <c r="E20" i="5"/>
  <c r="BW20" i="5"/>
  <c r="E21" i="5"/>
  <c r="F21" i="5"/>
  <c r="BW21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E24" i="5"/>
  <c r="F24" i="5"/>
  <c r="G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E26" i="5"/>
  <c r="F26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E28" i="5"/>
  <c r="F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E30" i="5"/>
  <c r="F30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E39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E48" i="5"/>
  <c r="F48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E50" i="5"/>
  <c r="F50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L52" i="5"/>
  <c r="BM52" i="5"/>
  <c r="BN52" i="5"/>
  <c r="BO52" i="5"/>
  <c r="BP52" i="5"/>
  <c r="BQ52" i="5"/>
  <c r="BR52" i="5"/>
  <c r="BS52" i="5"/>
  <c r="BT52" i="5"/>
  <c r="BU52" i="5"/>
  <c r="BW52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BL57" i="5"/>
  <c r="BM57" i="5"/>
  <c r="BN57" i="5"/>
  <c r="BO57" i="5"/>
  <c r="BP57" i="5"/>
  <c r="BQ57" i="5"/>
  <c r="BR57" i="5"/>
  <c r="BS57" i="5"/>
  <c r="BT57" i="5"/>
  <c r="BU57" i="5"/>
  <c r="BV57" i="5"/>
  <c r="E58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BL59" i="5"/>
  <c r="BM59" i="5"/>
  <c r="BN59" i="5"/>
  <c r="BO59" i="5"/>
  <c r="BP59" i="5"/>
  <c r="BQ59" i="5"/>
  <c r="BR59" i="5"/>
  <c r="BS59" i="5"/>
  <c r="BT59" i="5"/>
  <c r="BU59" i="5"/>
  <c r="BV59" i="5"/>
  <c r="BW59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BK60" i="5"/>
  <c r="BL60" i="5"/>
  <c r="BM60" i="5"/>
  <c r="BN60" i="5"/>
  <c r="BO60" i="5"/>
  <c r="BP60" i="5"/>
  <c r="BQ60" i="5"/>
  <c r="BR60" i="5"/>
  <c r="BS60" i="5"/>
  <c r="BT60" i="5"/>
  <c r="BU60" i="5"/>
  <c r="BV60" i="5"/>
  <c r="BW60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BL61" i="5"/>
  <c r="BM61" i="5"/>
  <c r="BN61" i="5"/>
  <c r="BO61" i="5"/>
  <c r="BP61" i="5"/>
  <c r="BQ61" i="5"/>
  <c r="BR61" i="5"/>
  <c r="BS61" i="5"/>
  <c r="BT61" i="5"/>
  <c r="BU61" i="5"/>
  <c r="BV61" i="5"/>
  <c r="BW61" i="5"/>
  <c r="E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BL62" i="5"/>
  <c r="BM62" i="5"/>
  <c r="BN62" i="5"/>
  <c r="BO62" i="5"/>
  <c r="BP62" i="5"/>
  <c r="BQ62" i="5"/>
  <c r="BR62" i="5"/>
  <c r="BS62" i="5"/>
  <c r="BT62" i="5"/>
  <c r="BU62" i="5"/>
  <c r="BV62" i="5"/>
  <c r="BW62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E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BL64" i="5"/>
  <c r="BM64" i="5"/>
  <c r="BN64" i="5"/>
  <c r="BO64" i="5"/>
  <c r="BP64" i="5"/>
  <c r="BQ64" i="5"/>
  <c r="BR64" i="5"/>
  <c r="BS64" i="5"/>
  <c r="BT64" i="5"/>
  <c r="BU64" i="5"/>
  <c r="BV64" i="5"/>
  <c r="BW64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BK65" i="5"/>
  <c r="BL65" i="5"/>
  <c r="BM65" i="5"/>
  <c r="BN65" i="5"/>
  <c r="BO65" i="5"/>
  <c r="BP65" i="5"/>
  <c r="BQ65" i="5"/>
  <c r="BR65" i="5"/>
  <c r="BS65" i="5"/>
  <c r="BT65" i="5"/>
  <c r="BU65" i="5"/>
  <c r="BV65" i="5"/>
  <c r="BW65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BG66" i="5"/>
  <c r="BH66" i="5"/>
  <c r="BI66" i="5"/>
  <c r="BJ66" i="5"/>
  <c r="BK66" i="5"/>
  <c r="BL66" i="5"/>
  <c r="BM66" i="5"/>
  <c r="BN66" i="5"/>
  <c r="BO66" i="5"/>
  <c r="BP66" i="5"/>
  <c r="BQ66" i="5"/>
  <c r="BR66" i="5"/>
  <c r="BS66" i="5"/>
  <c r="BT66" i="5"/>
  <c r="BU66" i="5"/>
  <c r="BV66" i="5"/>
  <c r="BW66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BL67" i="5"/>
  <c r="BM67" i="5"/>
  <c r="BN67" i="5"/>
  <c r="BO67" i="5"/>
  <c r="BP67" i="5"/>
  <c r="BQ67" i="5"/>
  <c r="BR67" i="5"/>
  <c r="BS67" i="5"/>
  <c r="BT67" i="5"/>
  <c r="BU67" i="5"/>
  <c r="BV67" i="5"/>
  <c r="BW67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BK68" i="5"/>
  <c r="BL68" i="5"/>
  <c r="BM68" i="5"/>
  <c r="BN68" i="5"/>
  <c r="BO68" i="5"/>
  <c r="BP68" i="5"/>
  <c r="BQ68" i="5"/>
  <c r="BR68" i="5"/>
  <c r="BS68" i="5"/>
  <c r="BT68" i="5"/>
  <c r="BU68" i="5"/>
  <c r="BV68" i="5"/>
  <c r="BW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BL69" i="5"/>
  <c r="BM69" i="5"/>
  <c r="BN69" i="5"/>
  <c r="BO69" i="5"/>
  <c r="BP69" i="5"/>
  <c r="BQ69" i="5"/>
  <c r="BR69" i="5"/>
  <c r="BS69" i="5"/>
  <c r="BT69" i="5"/>
  <c r="BU69" i="5"/>
  <c r="BV69" i="5"/>
  <c r="E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BK71" i="5"/>
  <c r="BL71" i="5"/>
  <c r="BM71" i="5"/>
  <c r="BN71" i="5"/>
  <c r="BO71" i="5"/>
  <c r="BP71" i="5"/>
  <c r="BQ71" i="5"/>
  <c r="BR71" i="5"/>
  <c r="BS71" i="5"/>
  <c r="BT71" i="5"/>
  <c r="BU71" i="5"/>
  <c r="BV71" i="5"/>
  <c r="BW71" i="5"/>
  <c r="F72" i="5"/>
  <c r="E73" i="5"/>
  <c r="F73" i="5"/>
  <c r="E74" i="5"/>
  <c r="F74" i="5"/>
  <c r="E75" i="5"/>
  <c r="F75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AZ76" i="5"/>
  <c r="BA76" i="5"/>
  <c r="BB76" i="5"/>
  <c r="BC76" i="5"/>
  <c r="BD76" i="5"/>
  <c r="BE76" i="5"/>
  <c r="BF76" i="5"/>
  <c r="BG76" i="5"/>
  <c r="BH76" i="5"/>
  <c r="BI76" i="5"/>
  <c r="BJ76" i="5"/>
  <c r="BK76" i="5"/>
  <c r="BL76" i="5"/>
  <c r="BM76" i="5"/>
  <c r="BN76" i="5"/>
  <c r="BO76" i="5"/>
  <c r="BP76" i="5"/>
  <c r="BQ76" i="5"/>
  <c r="BR76" i="5"/>
  <c r="BS76" i="5"/>
  <c r="BT76" i="5"/>
  <c r="BU76" i="5"/>
  <c r="BV76" i="5"/>
  <c r="BW76" i="5"/>
  <c r="E77" i="5"/>
  <c r="F77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AR78" i="5"/>
  <c r="AS78" i="5"/>
  <c r="AT78" i="5"/>
  <c r="AU78" i="5"/>
  <c r="AV78" i="5"/>
  <c r="AW78" i="5"/>
  <c r="AX78" i="5"/>
  <c r="AY78" i="5"/>
  <c r="AZ78" i="5"/>
  <c r="BA78" i="5"/>
  <c r="BB78" i="5"/>
  <c r="BC78" i="5"/>
  <c r="BD78" i="5"/>
  <c r="BE78" i="5"/>
  <c r="BF78" i="5"/>
  <c r="BG78" i="5"/>
  <c r="BH78" i="5"/>
  <c r="BI78" i="5"/>
  <c r="BJ78" i="5"/>
  <c r="BK78" i="5"/>
  <c r="BL78" i="5"/>
  <c r="BM78" i="5"/>
  <c r="BN78" i="5"/>
  <c r="BO78" i="5"/>
  <c r="BP78" i="5"/>
  <c r="BQ78" i="5"/>
  <c r="BR78" i="5"/>
  <c r="BS78" i="5"/>
  <c r="BT78" i="5"/>
  <c r="BU78" i="5"/>
  <c r="BV78" i="5"/>
  <c r="BW78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AS79" i="5"/>
  <c r="AT79" i="5"/>
  <c r="AU79" i="5"/>
  <c r="AV79" i="5"/>
  <c r="AW79" i="5"/>
  <c r="AX79" i="5"/>
  <c r="AY79" i="5"/>
  <c r="AZ79" i="5"/>
  <c r="BA79" i="5"/>
  <c r="BB79" i="5"/>
  <c r="BC79" i="5"/>
  <c r="BD79" i="5"/>
  <c r="BE79" i="5"/>
  <c r="BF79" i="5"/>
  <c r="BG79" i="5"/>
  <c r="BH79" i="5"/>
  <c r="BI79" i="5"/>
  <c r="BJ79" i="5"/>
  <c r="BK79" i="5"/>
  <c r="BL79" i="5"/>
  <c r="BM79" i="5"/>
  <c r="BN79" i="5"/>
  <c r="BO79" i="5"/>
  <c r="BP79" i="5"/>
  <c r="BQ79" i="5"/>
  <c r="BR79" i="5"/>
  <c r="BS79" i="5"/>
  <c r="BT79" i="5"/>
  <c r="BU79" i="5"/>
  <c r="BV79" i="5"/>
  <c r="BW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AR80" i="5"/>
  <c r="AS80" i="5"/>
  <c r="AT80" i="5"/>
  <c r="AU80" i="5"/>
  <c r="AV80" i="5"/>
  <c r="AW80" i="5"/>
  <c r="AX80" i="5"/>
  <c r="AY80" i="5"/>
  <c r="AZ80" i="5"/>
  <c r="BA80" i="5"/>
  <c r="BB80" i="5"/>
  <c r="BC80" i="5"/>
  <c r="BD80" i="5"/>
  <c r="BE80" i="5"/>
  <c r="BF80" i="5"/>
  <c r="BG80" i="5"/>
  <c r="BH80" i="5"/>
  <c r="BI80" i="5"/>
  <c r="BJ80" i="5"/>
  <c r="BK80" i="5"/>
  <c r="BL80" i="5"/>
  <c r="BM80" i="5"/>
  <c r="BN80" i="5"/>
  <c r="BO80" i="5"/>
  <c r="BP80" i="5"/>
  <c r="BQ80" i="5"/>
  <c r="BR80" i="5"/>
  <c r="BS80" i="5"/>
  <c r="BT80" i="5"/>
  <c r="BU80" i="5"/>
  <c r="BV80" i="5"/>
  <c r="BW80" i="5"/>
  <c r="E81" i="5"/>
  <c r="F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BF81" i="5"/>
  <c r="BG81" i="5"/>
  <c r="BH81" i="5"/>
  <c r="BI81" i="5"/>
  <c r="BJ81" i="5"/>
  <c r="BK81" i="5"/>
  <c r="BL81" i="5"/>
  <c r="BM81" i="5"/>
  <c r="BN81" i="5"/>
  <c r="BO81" i="5"/>
  <c r="BP81" i="5"/>
  <c r="BQ81" i="5"/>
  <c r="BR81" i="5"/>
  <c r="BS81" i="5"/>
  <c r="BT81" i="5"/>
  <c r="BU81" i="5"/>
  <c r="BV81" i="5"/>
  <c r="BW81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BF82" i="5"/>
  <c r="BG82" i="5"/>
  <c r="BH82" i="5"/>
  <c r="BI82" i="5"/>
  <c r="BJ82" i="5"/>
  <c r="BK82" i="5"/>
  <c r="BL82" i="5"/>
  <c r="BM82" i="5"/>
  <c r="BN82" i="5"/>
  <c r="BO82" i="5"/>
  <c r="BP82" i="5"/>
  <c r="BQ82" i="5"/>
  <c r="BR82" i="5"/>
  <c r="BS82" i="5"/>
  <c r="BT82" i="5"/>
  <c r="BU82" i="5"/>
  <c r="BV82" i="5"/>
  <c r="BW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BL83" i="5"/>
  <c r="BM83" i="5"/>
  <c r="BN83" i="5"/>
  <c r="BO83" i="5"/>
  <c r="BP83" i="5"/>
  <c r="BQ83" i="5"/>
  <c r="BR83" i="5"/>
  <c r="BS83" i="5"/>
  <c r="BT83" i="5"/>
  <c r="BU83" i="5"/>
  <c r="BV83" i="5"/>
  <c r="BW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AR84" i="5"/>
  <c r="AS84" i="5"/>
  <c r="AT84" i="5"/>
  <c r="AU84" i="5"/>
  <c r="AV84" i="5"/>
  <c r="AW84" i="5"/>
  <c r="AX84" i="5"/>
  <c r="AY84" i="5"/>
  <c r="AZ84" i="5"/>
  <c r="BA84" i="5"/>
  <c r="BB84" i="5"/>
  <c r="BC84" i="5"/>
  <c r="BD84" i="5"/>
  <c r="BE84" i="5"/>
  <c r="BF84" i="5"/>
  <c r="BG84" i="5"/>
  <c r="BH84" i="5"/>
  <c r="BI84" i="5"/>
  <c r="BJ84" i="5"/>
  <c r="BK84" i="5"/>
  <c r="BL84" i="5"/>
  <c r="BM84" i="5"/>
  <c r="BN84" i="5"/>
  <c r="BO84" i="5"/>
  <c r="BP84" i="5"/>
  <c r="BQ84" i="5"/>
  <c r="BR84" i="5"/>
  <c r="BS84" i="5"/>
  <c r="BT84" i="5"/>
  <c r="BU84" i="5"/>
  <c r="BV84" i="5"/>
  <c r="BW84" i="5"/>
  <c r="BX84" i="5"/>
  <c r="E85" i="5"/>
  <c r="BV85" i="5"/>
  <c r="BW85" i="5"/>
  <c r="BX85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Q86" i="5"/>
  <c r="AR86" i="5"/>
  <c r="AS86" i="5"/>
  <c r="AT86" i="5"/>
  <c r="AU86" i="5"/>
  <c r="AV86" i="5"/>
  <c r="AW86" i="5"/>
  <c r="AX86" i="5"/>
  <c r="AY86" i="5"/>
  <c r="AZ86" i="5"/>
  <c r="BA86" i="5"/>
  <c r="BB86" i="5"/>
  <c r="BC86" i="5"/>
  <c r="BD86" i="5"/>
  <c r="BE86" i="5"/>
  <c r="BF86" i="5"/>
  <c r="BG86" i="5"/>
  <c r="BH86" i="5"/>
  <c r="BI86" i="5"/>
  <c r="BJ86" i="5"/>
  <c r="BK86" i="5"/>
  <c r="BL86" i="5"/>
  <c r="BM86" i="5"/>
  <c r="BN86" i="5"/>
  <c r="BO86" i="5"/>
  <c r="BP86" i="5"/>
  <c r="BQ86" i="5"/>
  <c r="BR86" i="5"/>
  <c r="BS86" i="5"/>
  <c r="BT86" i="5"/>
  <c r="BU86" i="5"/>
  <c r="BV86" i="5"/>
  <c r="BW86" i="5"/>
  <c r="BX86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AR87" i="5"/>
  <c r="AS87" i="5"/>
  <c r="AT87" i="5"/>
  <c r="AU87" i="5"/>
  <c r="AV87" i="5"/>
  <c r="AW87" i="5"/>
  <c r="AX87" i="5"/>
  <c r="AY87" i="5"/>
  <c r="AZ87" i="5"/>
  <c r="BA87" i="5"/>
  <c r="BB87" i="5"/>
  <c r="BC87" i="5"/>
  <c r="BD87" i="5"/>
  <c r="BE87" i="5"/>
  <c r="BF87" i="5"/>
  <c r="BG87" i="5"/>
  <c r="BH87" i="5"/>
  <c r="BI87" i="5"/>
  <c r="BJ87" i="5"/>
  <c r="BK87" i="5"/>
  <c r="BL87" i="5"/>
  <c r="BM87" i="5"/>
  <c r="BN87" i="5"/>
  <c r="BO87" i="5"/>
  <c r="BP87" i="5"/>
  <c r="BQ87" i="5"/>
  <c r="BR87" i="5"/>
  <c r="BS87" i="5"/>
  <c r="BT87" i="5"/>
  <c r="BU87" i="5"/>
  <c r="BV87" i="5"/>
  <c r="BW87" i="5"/>
  <c r="BX87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AR88" i="5"/>
  <c r="AS88" i="5"/>
  <c r="AT88" i="5"/>
  <c r="AU88" i="5"/>
  <c r="AV88" i="5"/>
  <c r="AW88" i="5"/>
  <c r="AX88" i="5"/>
  <c r="AY88" i="5"/>
  <c r="AZ88" i="5"/>
  <c r="BA88" i="5"/>
  <c r="BB88" i="5"/>
  <c r="BC88" i="5"/>
  <c r="BD88" i="5"/>
  <c r="BE88" i="5"/>
  <c r="BF88" i="5"/>
  <c r="BG88" i="5"/>
  <c r="BH88" i="5"/>
  <c r="BI88" i="5"/>
  <c r="BJ88" i="5"/>
  <c r="BK88" i="5"/>
  <c r="BL88" i="5"/>
  <c r="BM88" i="5"/>
  <c r="BN88" i="5"/>
  <c r="BO88" i="5"/>
  <c r="BP88" i="5"/>
  <c r="BQ88" i="5"/>
  <c r="BR88" i="5"/>
  <c r="BS88" i="5"/>
  <c r="BT88" i="5"/>
  <c r="BU88" i="5"/>
  <c r="BV88" i="5"/>
  <c r="BW88" i="5"/>
  <c r="BX88" i="5"/>
  <c r="BX89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Q90" i="5"/>
  <c r="AR90" i="5"/>
  <c r="AS90" i="5"/>
  <c r="AT90" i="5"/>
  <c r="AU90" i="5"/>
  <c r="AV90" i="5"/>
  <c r="AW90" i="5"/>
  <c r="AX90" i="5"/>
  <c r="AY90" i="5"/>
  <c r="AZ90" i="5"/>
  <c r="BA90" i="5"/>
  <c r="BB90" i="5"/>
  <c r="BC90" i="5"/>
  <c r="BD90" i="5"/>
  <c r="BE90" i="5"/>
  <c r="BF90" i="5"/>
  <c r="BG90" i="5"/>
  <c r="BH90" i="5"/>
  <c r="BI90" i="5"/>
  <c r="BJ90" i="5"/>
  <c r="BK90" i="5"/>
  <c r="BL90" i="5"/>
  <c r="BM90" i="5"/>
  <c r="BN90" i="5"/>
  <c r="BO90" i="5"/>
  <c r="BP90" i="5"/>
  <c r="BQ90" i="5"/>
  <c r="BR90" i="5"/>
  <c r="BS90" i="5"/>
  <c r="BT90" i="5"/>
  <c r="BU90" i="5"/>
  <c r="BV90" i="5"/>
  <c r="BW90" i="5"/>
  <c r="BX90" i="5"/>
  <c r="BX91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X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AV94" i="5"/>
  <c r="AW94" i="5"/>
  <c r="AX94" i="5"/>
  <c r="AY94" i="5"/>
  <c r="AZ94" i="5"/>
  <c r="BA94" i="5"/>
  <c r="BB94" i="5"/>
  <c r="BC94" i="5"/>
  <c r="BD94" i="5"/>
  <c r="BE94" i="5"/>
  <c r="BF94" i="5"/>
  <c r="BG94" i="5"/>
  <c r="BH94" i="5"/>
  <c r="BI94" i="5"/>
  <c r="BJ94" i="5"/>
  <c r="BK94" i="5"/>
  <c r="BL94" i="5"/>
  <c r="BM94" i="5"/>
  <c r="BN94" i="5"/>
  <c r="BO94" i="5"/>
  <c r="BP94" i="5"/>
  <c r="BQ94" i="5"/>
  <c r="BR94" i="5"/>
  <c r="BS94" i="5"/>
  <c r="BT94" i="5"/>
  <c r="BU94" i="5"/>
  <c r="BV94" i="5"/>
  <c r="BW94" i="5"/>
  <c r="BX94" i="5"/>
  <c r="BX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BD96" i="5"/>
  <c r="BE96" i="5"/>
  <c r="BF96" i="5"/>
  <c r="BG96" i="5"/>
  <c r="BH96" i="5"/>
  <c r="BI96" i="5"/>
  <c r="BJ96" i="5"/>
  <c r="BK96" i="5"/>
  <c r="BL96" i="5"/>
  <c r="BM96" i="5"/>
  <c r="BN96" i="5"/>
  <c r="BO96" i="5"/>
  <c r="BP96" i="5"/>
  <c r="BQ96" i="5"/>
  <c r="BR96" i="5"/>
  <c r="BS96" i="5"/>
  <c r="BT96" i="5"/>
  <c r="BU96" i="5"/>
  <c r="BV96" i="5"/>
  <c r="BW96" i="5"/>
  <c r="BX96" i="5"/>
  <c r="BX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BE98" i="5"/>
  <c r="BF98" i="5"/>
  <c r="BG98" i="5"/>
  <c r="BH98" i="5"/>
  <c r="BI98" i="5"/>
  <c r="BJ98" i="5"/>
  <c r="BK98" i="5"/>
  <c r="BL98" i="5"/>
  <c r="BM98" i="5"/>
  <c r="BN98" i="5"/>
  <c r="BO98" i="5"/>
  <c r="BP98" i="5"/>
  <c r="BQ98" i="5"/>
  <c r="BR98" i="5"/>
  <c r="BS98" i="5"/>
  <c r="BT98" i="5"/>
  <c r="BU98" i="5"/>
  <c r="BV98" i="5"/>
  <c r="BW98" i="5"/>
  <c r="BX98" i="5"/>
  <c r="BX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BE100" i="5"/>
  <c r="BF100" i="5"/>
  <c r="BG100" i="5"/>
  <c r="BH100" i="5"/>
  <c r="BI100" i="5"/>
  <c r="BJ100" i="5"/>
  <c r="BK100" i="5"/>
  <c r="BL100" i="5"/>
  <c r="BM100" i="5"/>
  <c r="BN100" i="5"/>
  <c r="BO100" i="5"/>
  <c r="BP100" i="5"/>
  <c r="BQ100" i="5"/>
  <c r="BR100" i="5"/>
  <c r="BS100" i="5"/>
  <c r="BT100" i="5"/>
  <c r="BU100" i="5"/>
  <c r="BV100" i="5"/>
  <c r="BW100" i="5"/>
  <c r="BX100" i="5"/>
  <c r="BX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AR102" i="5"/>
  <c r="AS102" i="5"/>
  <c r="AT102" i="5"/>
  <c r="AU102" i="5"/>
  <c r="AV102" i="5"/>
  <c r="AW102" i="5"/>
  <c r="AX102" i="5"/>
  <c r="AY102" i="5"/>
  <c r="AZ102" i="5"/>
  <c r="BA102" i="5"/>
  <c r="BB102" i="5"/>
  <c r="BC102" i="5"/>
  <c r="BD102" i="5"/>
  <c r="BE102" i="5"/>
  <c r="BF102" i="5"/>
  <c r="BG102" i="5"/>
  <c r="BH102" i="5"/>
  <c r="BI102" i="5"/>
  <c r="BJ102" i="5"/>
  <c r="BK102" i="5"/>
  <c r="BL102" i="5"/>
  <c r="BM102" i="5"/>
  <c r="BN102" i="5"/>
  <c r="BO102" i="5"/>
  <c r="BP102" i="5"/>
  <c r="BQ102" i="5"/>
  <c r="BR102" i="5"/>
  <c r="BS102" i="5"/>
  <c r="BT102" i="5"/>
  <c r="BU102" i="5"/>
  <c r="BV102" i="5"/>
  <c r="BW102" i="5"/>
  <c r="BX102" i="5"/>
  <c r="BX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Q104" i="5"/>
  <c r="AR104" i="5"/>
  <c r="AS104" i="5"/>
  <c r="AT104" i="5"/>
  <c r="AU104" i="5"/>
  <c r="AV104" i="5"/>
  <c r="AW104" i="5"/>
  <c r="AX104" i="5"/>
  <c r="AY104" i="5"/>
  <c r="AZ104" i="5"/>
  <c r="BA104" i="5"/>
  <c r="BB104" i="5"/>
  <c r="BC104" i="5"/>
  <c r="BD104" i="5"/>
  <c r="BE104" i="5"/>
  <c r="BF104" i="5"/>
  <c r="BG104" i="5"/>
  <c r="BH104" i="5"/>
  <c r="BI104" i="5"/>
  <c r="BJ104" i="5"/>
  <c r="BK104" i="5"/>
  <c r="BL104" i="5"/>
  <c r="BM104" i="5"/>
  <c r="BN104" i="5"/>
  <c r="BO104" i="5"/>
  <c r="BP104" i="5"/>
  <c r="BQ104" i="5"/>
  <c r="BR104" i="5"/>
  <c r="BS104" i="5"/>
  <c r="BT104" i="5"/>
  <c r="BU104" i="5"/>
  <c r="BV104" i="5"/>
  <c r="BW104" i="5"/>
  <c r="BX104" i="5"/>
  <c r="BX105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Q106" i="5"/>
  <c r="AR106" i="5"/>
  <c r="AS106" i="5"/>
  <c r="AT106" i="5"/>
  <c r="AU106" i="5"/>
  <c r="AV106" i="5"/>
  <c r="AW106" i="5"/>
  <c r="AX106" i="5"/>
  <c r="AY106" i="5"/>
  <c r="AZ106" i="5"/>
  <c r="BA106" i="5"/>
  <c r="BB106" i="5"/>
  <c r="BC106" i="5"/>
  <c r="BD106" i="5"/>
  <c r="BE106" i="5"/>
  <c r="BF106" i="5"/>
  <c r="BG106" i="5"/>
  <c r="BH106" i="5"/>
  <c r="BI106" i="5"/>
  <c r="BJ106" i="5"/>
  <c r="BK106" i="5"/>
  <c r="BL106" i="5"/>
  <c r="BM106" i="5"/>
  <c r="BN106" i="5"/>
  <c r="BO106" i="5"/>
  <c r="BP106" i="5"/>
  <c r="BQ106" i="5"/>
  <c r="BR106" i="5"/>
  <c r="BS106" i="5"/>
  <c r="BT106" i="5"/>
  <c r="BU106" i="5"/>
  <c r="BV106" i="5"/>
  <c r="BW106" i="5"/>
  <c r="BX106" i="5"/>
  <c r="BX107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AR108" i="5"/>
  <c r="AS108" i="5"/>
  <c r="AT108" i="5"/>
  <c r="AU108" i="5"/>
  <c r="AV108" i="5"/>
  <c r="AW108" i="5"/>
  <c r="AX108" i="5"/>
  <c r="AY108" i="5"/>
  <c r="AZ108" i="5"/>
  <c r="BA108" i="5"/>
  <c r="BB108" i="5"/>
  <c r="BC108" i="5"/>
  <c r="BD108" i="5"/>
  <c r="BE108" i="5"/>
  <c r="BF108" i="5"/>
  <c r="BG108" i="5"/>
  <c r="BH108" i="5"/>
  <c r="BI108" i="5"/>
  <c r="BJ108" i="5"/>
  <c r="BK108" i="5"/>
  <c r="BL108" i="5"/>
  <c r="BM108" i="5"/>
  <c r="BN108" i="5"/>
  <c r="BO108" i="5"/>
  <c r="BP108" i="5"/>
  <c r="BQ108" i="5"/>
  <c r="BR108" i="5"/>
  <c r="BS108" i="5"/>
  <c r="BT108" i="5"/>
  <c r="BU108" i="5"/>
  <c r="BV108" i="5"/>
  <c r="BW108" i="5"/>
  <c r="BX108" i="5"/>
  <c r="BX109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N110" i="5"/>
  <c r="AO110" i="5"/>
  <c r="AP110" i="5"/>
  <c r="AQ110" i="5"/>
  <c r="AR110" i="5"/>
  <c r="AS110" i="5"/>
  <c r="AT110" i="5"/>
  <c r="AU110" i="5"/>
  <c r="AV110" i="5"/>
  <c r="AW110" i="5"/>
  <c r="AX110" i="5"/>
  <c r="AY110" i="5"/>
  <c r="AZ110" i="5"/>
  <c r="BA110" i="5"/>
  <c r="BB110" i="5"/>
  <c r="BC110" i="5"/>
  <c r="BD110" i="5"/>
  <c r="BE110" i="5"/>
  <c r="BF110" i="5"/>
  <c r="BG110" i="5"/>
  <c r="BH110" i="5"/>
  <c r="BI110" i="5"/>
  <c r="BJ110" i="5"/>
  <c r="BK110" i="5"/>
  <c r="BL110" i="5"/>
  <c r="BM110" i="5"/>
  <c r="BN110" i="5"/>
  <c r="BO110" i="5"/>
  <c r="BP110" i="5"/>
  <c r="BQ110" i="5"/>
  <c r="BR110" i="5"/>
  <c r="BS110" i="5"/>
  <c r="BT110" i="5"/>
  <c r="BU110" i="5"/>
  <c r="BV110" i="5"/>
  <c r="BW110" i="5"/>
  <c r="BX110" i="5"/>
  <c r="BX111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AR112" i="5"/>
  <c r="AS112" i="5"/>
  <c r="AT112" i="5"/>
  <c r="AU112" i="5"/>
  <c r="AV112" i="5"/>
  <c r="AW112" i="5"/>
  <c r="AX112" i="5"/>
  <c r="AY112" i="5"/>
  <c r="AZ112" i="5"/>
  <c r="BA112" i="5"/>
  <c r="BB112" i="5"/>
  <c r="BC112" i="5"/>
  <c r="BD112" i="5"/>
  <c r="BE112" i="5"/>
  <c r="BF112" i="5"/>
  <c r="BG112" i="5"/>
  <c r="BH112" i="5"/>
  <c r="BI112" i="5"/>
  <c r="BJ112" i="5"/>
  <c r="BK112" i="5"/>
  <c r="BL112" i="5"/>
  <c r="BM112" i="5"/>
  <c r="BN112" i="5"/>
  <c r="BO112" i="5"/>
  <c r="BP112" i="5"/>
  <c r="BQ112" i="5"/>
  <c r="BR112" i="5"/>
  <c r="BS112" i="5"/>
  <c r="BT112" i="5"/>
  <c r="BU112" i="5"/>
  <c r="BV112" i="5"/>
  <c r="BW112" i="5"/>
  <c r="BX112" i="5"/>
  <c r="BX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Q114" i="5"/>
  <c r="AR114" i="5"/>
  <c r="AS114" i="5"/>
  <c r="AT114" i="5"/>
  <c r="AU114" i="5"/>
  <c r="AV114" i="5"/>
  <c r="AW114" i="5"/>
  <c r="AX114" i="5"/>
  <c r="AY114" i="5"/>
  <c r="AZ114" i="5"/>
  <c r="BA114" i="5"/>
  <c r="BB114" i="5"/>
  <c r="BC114" i="5"/>
  <c r="BD114" i="5"/>
  <c r="BE114" i="5"/>
  <c r="BF114" i="5"/>
  <c r="BG114" i="5"/>
  <c r="BH114" i="5"/>
  <c r="BI114" i="5"/>
  <c r="BJ114" i="5"/>
  <c r="BK114" i="5"/>
  <c r="BL114" i="5"/>
  <c r="BM114" i="5"/>
  <c r="BN114" i="5"/>
  <c r="BO114" i="5"/>
  <c r="BP114" i="5"/>
  <c r="BQ114" i="5"/>
  <c r="BR114" i="5"/>
  <c r="BS114" i="5"/>
  <c r="BT114" i="5"/>
  <c r="BU114" i="5"/>
  <c r="BV114" i="5"/>
  <c r="BW114" i="5"/>
  <c r="BX114" i="5"/>
  <c r="BX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Q116" i="5"/>
  <c r="AR116" i="5"/>
  <c r="AS116" i="5"/>
  <c r="AT116" i="5"/>
  <c r="AU116" i="5"/>
  <c r="AV116" i="5"/>
  <c r="AW116" i="5"/>
  <c r="AX116" i="5"/>
  <c r="AY116" i="5"/>
  <c r="AZ116" i="5"/>
  <c r="BA116" i="5"/>
  <c r="BB116" i="5"/>
  <c r="BC116" i="5"/>
  <c r="BD116" i="5"/>
  <c r="BE116" i="5"/>
  <c r="BF116" i="5"/>
  <c r="BG116" i="5"/>
  <c r="BH116" i="5"/>
  <c r="BI116" i="5"/>
  <c r="BJ116" i="5"/>
  <c r="BK116" i="5"/>
  <c r="BL116" i="5"/>
  <c r="BM116" i="5"/>
  <c r="BN116" i="5"/>
  <c r="BO116" i="5"/>
  <c r="BP116" i="5"/>
  <c r="BQ116" i="5"/>
  <c r="BR116" i="5"/>
  <c r="BS116" i="5"/>
  <c r="BT116" i="5"/>
  <c r="BU116" i="5"/>
  <c r="BV116" i="5"/>
  <c r="BW116" i="5"/>
  <c r="BX116" i="5"/>
  <c r="BX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AX118" i="5"/>
  <c r="AY118" i="5"/>
  <c r="AZ118" i="5"/>
  <c r="BA118" i="5"/>
  <c r="BB118" i="5"/>
  <c r="BC118" i="5"/>
  <c r="BD118" i="5"/>
  <c r="BE118" i="5"/>
  <c r="BF118" i="5"/>
  <c r="BG118" i="5"/>
  <c r="BH118" i="5"/>
  <c r="BI118" i="5"/>
  <c r="BJ118" i="5"/>
  <c r="BK118" i="5"/>
  <c r="BL118" i="5"/>
  <c r="BM118" i="5"/>
  <c r="BN118" i="5"/>
  <c r="BO118" i="5"/>
  <c r="BP118" i="5"/>
  <c r="BQ118" i="5"/>
  <c r="BR118" i="5"/>
  <c r="BS118" i="5"/>
  <c r="BT118" i="5"/>
  <c r="BU118" i="5"/>
  <c r="BV118" i="5"/>
  <c r="BW118" i="5"/>
  <c r="BX118" i="5"/>
  <c r="BX119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Q120" i="5"/>
  <c r="AR120" i="5"/>
  <c r="AS120" i="5"/>
  <c r="AT120" i="5"/>
  <c r="AU120" i="5"/>
  <c r="AV120" i="5"/>
  <c r="AW120" i="5"/>
  <c r="AX120" i="5"/>
  <c r="AY120" i="5"/>
  <c r="AZ120" i="5"/>
  <c r="BA120" i="5"/>
  <c r="BB120" i="5"/>
  <c r="BC120" i="5"/>
  <c r="BD120" i="5"/>
  <c r="BE120" i="5"/>
  <c r="BF120" i="5"/>
  <c r="BG120" i="5"/>
  <c r="BH120" i="5"/>
  <c r="BI120" i="5"/>
  <c r="BJ120" i="5"/>
  <c r="BK120" i="5"/>
  <c r="BL120" i="5"/>
  <c r="BM120" i="5"/>
  <c r="BN120" i="5"/>
  <c r="BO120" i="5"/>
  <c r="BP120" i="5"/>
  <c r="BQ120" i="5"/>
  <c r="BR120" i="5"/>
  <c r="BS120" i="5"/>
  <c r="BT120" i="5"/>
  <c r="BU120" i="5"/>
  <c r="BV120" i="5"/>
  <c r="BW120" i="5"/>
  <c r="BX120" i="5"/>
  <c r="BX12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Q122" i="5"/>
  <c r="AR122" i="5"/>
  <c r="AS122" i="5"/>
  <c r="AT122" i="5"/>
  <c r="AU122" i="5"/>
  <c r="AV122" i="5"/>
  <c r="AW122" i="5"/>
  <c r="AX122" i="5"/>
  <c r="AY122" i="5"/>
  <c r="AZ122" i="5"/>
  <c r="BA122" i="5"/>
  <c r="BB122" i="5"/>
  <c r="BC122" i="5"/>
  <c r="BD122" i="5"/>
  <c r="BE122" i="5"/>
  <c r="BF122" i="5"/>
  <c r="BG122" i="5"/>
  <c r="BH122" i="5"/>
  <c r="BI122" i="5"/>
  <c r="BJ122" i="5"/>
  <c r="BK122" i="5"/>
  <c r="BL122" i="5"/>
  <c r="BM122" i="5"/>
  <c r="BN122" i="5"/>
  <c r="BO122" i="5"/>
  <c r="BP122" i="5"/>
  <c r="BQ122" i="5"/>
  <c r="BR122" i="5"/>
  <c r="BS122" i="5"/>
  <c r="BT122" i="5"/>
  <c r="BU122" i="5"/>
  <c r="BV122" i="5"/>
  <c r="BW122" i="5"/>
  <c r="BX122" i="5"/>
  <c r="BX123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AK124" i="5"/>
  <c r="AL124" i="5"/>
  <c r="AM124" i="5"/>
  <c r="AN124" i="5"/>
  <c r="AO124" i="5"/>
  <c r="AP124" i="5"/>
  <c r="AQ124" i="5"/>
  <c r="AR124" i="5"/>
  <c r="AS124" i="5"/>
  <c r="AT124" i="5"/>
  <c r="AU124" i="5"/>
  <c r="AV124" i="5"/>
  <c r="AW124" i="5"/>
  <c r="AX124" i="5"/>
  <c r="AY124" i="5"/>
  <c r="AZ124" i="5"/>
  <c r="BA124" i="5"/>
  <c r="BB124" i="5"/>
  <c r="BC124" i="5"/>
  <c r="BD124" i="5"/>
  <c r="BE124" i="5"/>
  <c r="BF124" i="5"/>
  <c r="BG124" i="5"/>
  <c r="BH124" i="5"/>
  <c r="BI124" i="5"/>
  <c r="BJ124" i="5"/>
  <c r="BK124" i="5"/>
  <c r="BL124" i="5"/>
  <c r="BM124" i="5"/>
  <c r="BN124" i="5"/>
  <c r="BO124" i="5"/>
  <c r="BP124" i="5"/>
  <c r="BQ124" i="5"/>
  <c r="BR124" i="5"/>
  <c r="BS124" i="5"/>
  <c r="BT124" i="5"/>
  <c r="BU124" i="5"/>
  <c r="BV124" i="5"/>
  <c r="BW124" i="5"/>
  <c r="BX124" i="5"/>
  <c r="BX125" i="5"/>
  <c r="BX129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H130" i="5"/>
  <c r="AI130" i="5"/>
  <c r="AJ130" i="5"/>
  <c r="AK130" i="5"/>
  <c r="AL130" i="5"/>
  <c r="AM130" i="5"/>
  <c r="AN130" i="5"/>
  <c r="AO130" i="5"/>
  <c r="AP130" i="5"/>
  <c r="AQ130" i="5"/>
  <c r="AR130" i="5"/>
  <c r="AS130" i="5"/>
  <c r="AT130" i="5"/>
  <c r="AU130" i="5"/>
  <c r="AV130" i="5"/>
  <c r="AW130" i="5"/>
  <c r="AX130" i="5"/>
  <c r="AY130" i="5"/>
  <c r="AZ130" i="5"/>
  <c r="BA130" i="5"/>
  <c r="BB130" i="5"/>
  <c r="BC130" i="5"/>
  <c r="BD130" i="5"/>
  <c r="BE130" i="5"/>
  <c r="BF130" i="5"/>
  <c r="BG130" i="5"/>
  <c r="BH130" i="5"/>
  <c r="BI130" i="5"/>
  <c r="BJ130" i="5"/>
  <c r="BK130" i="5"/>
  <c r="BL130" i="5"/>
  <c r="BM130" i="5"/>
  <c r="BN130" i="5"/>
  <c r="BO130" i="5"/>
  <c r="BP130" i="5"/>
  <c r="BQ130" i="5"/>
  <c r="BR130" i="5"/>
  <c r="BS130" i="5"/>
  <c r="BT130" i="5"/>
  <c r="BU130" i="5"/>
  <c r="BV130" i="5"/>
  <c r="BW130" i="5"/>
  <c r="BX130" i="5"/>
  <c r="BX131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AH132" i="5"/>
  <c r="AI132" i="5"/>
  <c r="AJ132" i="5"/>
  <c r="AK132" i="5"/>
  <c r="AL132" i="5"/>
  <c r="AM132" i="5"/>
  <c r="AN132" i="5"/>
  <c r="AO132" i="5"/>
  <c r="AP132" i="5"/>
  <c r="AQ132" i="5"/>
  <c r="AR132" i="5"/>
  <c r="AS132" i="5"/>
  <c r="AT132" i="5"/>
  <c r="AU132" i="5"/>
  <c r="AV132" i="5"/>
  <c r="AW132" i="5"/>
  <c r="AX132" i="5"/>
  <c r="AY132" i="5"/>
  <c r="AZ132" i="5"/>
  <c r="BA132" i="5"/>
  <c r="BB132" i="5"/>
  <c r="BC132" i="5"/>
  <c r="BD132" i="5"/>
  <c r="BE132" i="5"/>
  <c r="BF132" i="5"/>
  <c r="BG132" i="5"/>
  <c r="BH132" i="5"/>
  <c r="BI132" i="5"/>
  <c r="BJ132" i="5"/>
  <c r="BK132" i="5"/>
  <c r="BL132" i="5"/>
  <c r="BM132" i="5"/>
  <c r="BN132" i="5"/>
  <c r="BO132" i="5"/>
  <c r="BP132" i="5"/>
  <c r="BQ132" i="5"/>
  <c r="BR132" i="5"/>
  <c r="BS132" i="5"/>
  <c r="BT132" i="5"/>
  <c r="BU132" i="5"/>
  <c r="BV132" i="5"/>
  <c r="BW132" i="5"/>
  <c r="BX132" i="5"/>
  <c r="BX133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H134" i="5"/>
  <c r="AI134" i="5"/>
  <c r="AJ134" i="5"/>
  <c r="AK134" i="5"/>
  <c r="AL134" i="5"/>
  <c r="AM134" i="5"/>
  <c r="AN134" i="5"/>
  <c r="AO134" i="5"/>
  <c r="AP134" i="5"/>
  <c r="AQ134" i="5"/>
  <c r="AR134" i="5"/>
  <c r="AS134" i="5"/>
  <c r="AT134" i="5"/>
  <c r="AU134" i="5"/>
  <c r="AV134" i="5"/>
  <c r="AW134" i="5"/>
  <c r="AX134" i="5"/>
  <c r="AY134" i="5"/>
  <c r="AZ134" i="5"/>
  <c r="BA134" i="5"/>
  <c r="BB134" i="5"/>
  <c r="BC134" i="5"/>
  <c r="BD134" i="5"/>
  <c r="BE134" i="5"/>
  <c r="BF134" i="5"/>
  <c r="BG134" i="5"/>
  <c r="BH134" i="5"/>
  <c r="BI134" i="5"/>
  <c r="BJ134" i="5"/>
  <c r="BK134" i="5"/>
  <c r="BL134" i="5"/>
  <c r="BM134" i="5"/>
  <c r="BN134" i="5"/>
  <c r="BO134" i="5"/>
  <c r="BP134" i="5"/>
  <c r="BQ134" i="5"/>
  <c r="BR134" i="5"/>
  <c r="BS134" i="5"/>
  <c r="BT134" i="5"/>
  <c r="BU134" i="5"/>
  <c r="BV134" i="5"/>
  <c r="BW134" i="5"/>
  <c r="BX134" i="5"/>
  <c r="BX135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H136" i="5"/>
  <c r="AI136" i="5"/>
  <c r="AJ136" i="5"/>
  <c r="AK136" i="5"/>
  <c r="AL136" i="5"/>
  <c r="AM136" i="5"/>
  <c r="AN136" i="5"/>
  <c r="AO136" i="5"/>
  <c r="AP136" i="5"/>
  <c r="AQ136" i="5"/>
  <c r="AR136" i="5"/>
  <c r="AS136" i="5"/>
  <c r="AT136" i="5"/>
  <c r="AU136" i="5"/>
  <c r="AV136" i="5"/>
  <c r="AW136" i="5"/>
  <c r="AX136" i="5"/>
  <c r="AY136" i="5"/>
  <c r="AZ136" i="5"/>
  <c r="BA136" i="5"/>
  <c r="BB136" i="5"/>
  <c r="BC136" i="5"/>
  <c r="BD136" i="5"/>
  <c r="BE136" i="5"/>
  <c r="BF136" i="5"/>
  <c r="BG136" i="5"/>
  <c r="BH136" i="5"/>
  <c r="BI136" i="5"/>
  <c r="BJ136" i="5"/>
  <c r="BK136" i="5"/>
  <c r="BL136" i="5"/>
  <c r="BM136" i="5"/>
  <c r="BN136" i="5"/>
  <c r="BO136" i="5"/>
  <c r="BP136" i="5"/>
  <c r="BQ136" i="5"/>
  <c r="BR136" i="5"/>
  <c r="BS136" i="5"/>
  <c r="BT136" i="5"/>
  <c r="BU136" i="5"/>
  <c r="BV136" i="5"/>
  <c r="BW136" i="5"/>
  <c r="BX136" i="5"/>
  <c r="BX137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H138" i="5"/>
  <c r="AI138" i="5"/>
  <c r="AJ138" i="5"/>
  <c r="AK138" i="5"/>
  <c r="AL138" i="5"/>
  <c r="AM138" i="5"/>
  <c r="AN138" i="5"/>
  <c r="AO138" i="5"/>
  <c r="AP138" i="5"/>
  <c r="AQ138" i="5"/>
  <c r="AR138" i="5"/>
  <c r="AS138" i="5"/>
  <c r="AT138" i="5"/>
  <c r="AU138" i="5"/>
  <c r="AV138" i="5"/>
  <c r="AW138" i="5"/>
  <c r="AX138" i="5"/>
  <c r="AY138" i="5"/>
  <c r="AZ138" i="5"/>
  <c r="BA138" i="5"/>
  <c r="BB138" i="5"/>
  <c r="BC138" i="5"/>
  <c r="BD138" i="5"/>
  <c r="BE138" i="5"/>
  <c r="BF138" i="5"/>
  <c r="BG138" i="5"/>
  <c r="BH138" i="5"/>
  <c r="BI138" i="5"/>
  <c r="BJ138" i="5"/>
  <c r="BK138" i="5"/>
  <c r="BL138" i="5"/>
  <c r="BM138" i="5"/>
  <c r="BN138" i="5"/>
  <c r="BO138" i="5"/>
  <c r="BP138" i="5"/>
  <c r="BQ138" i="5"/>
  <c r="BR138" i="5"/>
  <c r="BS138" i="5"/>
  <c r="BT138" i="5"/>
  <c r="BU138" i="5"/>
  <c r="BV138" i="5"/>
  <c r="BW138" i="5"/>
  <c r="BX138" i="5"/>
  <c r="BX139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H140" i="5"/>
  <c r="AI140" i="5"/>
  <c r="AJ140" i="5"/>
  <c r="AK140" i="5"/>
  <c r="AL140" i="5"/>
  <c r="AM140" i="5"/>
  <c r="AN140" i="5"/>
  <c r="AO140" i="5"/>
  <c r="AP140" i="5"/>
  <c r="AQ140" i="5"/>
  <c r="AR140" i="5"/>
  <c r="AS140" i="5"/>
  <c r="AT140" i="5"/>
  <c r="AU140" i="5"/>
  <c r="AV140" i="5"/>
  <c r="AW140" i="5"/>
  <c r="AX140" i="5"/>
  <c r="AY140" i="5"/>
  <c r="AZ140" i="5"/>
  <c r="BA140" i="5"/>
  <c r="BB140" i="5"/>
  <c r="BC140" i="5"/>
  <c r="BD140" i="5"/>
  <c r="BE140" i="5"/>
  <c r="BF140" i="5"/>
  <c r="BG140" i="5"/>
  <c r="BH140" i="5"/>
  <c r="BI140" i="5"/>
  <c r="BJ140" i="5"/>
  <c r="BK140" i="5"/>
  <c r="BL140" i="5"/>
  <c r="BM140" i="5"/>
  <c r="BN140" i="5"/>
  <c r="BO140" i="5"/>
  <c r="BP140" i="5"/>
  <c r="BQ140" i="5"/>
  <c r="BR140" i="5"/>
  <c r="BS140" i="5"/>
  <c r="BT140" i="5"/>
  <c r="BU140" i="5"/>
  <c r="BV140" i="5"/>
  <c r="BW140" i="5"/>
  <c r="BX140" i="5"/>
  <c r="BX141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H142" i="5"/>
  <c r="AI142" i="5"/>
  <c r="AJ142" i="5"/>
  <c r="AK142" i="5"/>
  <c r="AL142" i="5"/>
  <c r="AM142" i="5"/>
  <c r="AN142" i="5"/>
  <c r="AO142" i="5"/>
  <c r="AP142" i="5"/>
  <c r="AQ142" i="5"/>
  <c r="AR142" i="5"/>
  <c r="AS142" i="5"/>
  <c r="AT142" i="5"/>
  <c r="AU142" i="5"/>
  <c r="AV142" i="5"/>
  <c r="AW142" i="5"/>
  <c r="AX142" i="5"/>
  <c r="AY142" i="5"/>
  <c r="AZ142" i="5"/>
  <c r="BA142" i="5"/>
  <c r="BB142" i="5"/>
  <c r="BC142" i="5"/>
  <c r="BD142" i="5"/>
  <c r="BE142" i="5"/>
  <c r="BF142" i="5"/>
  <c r="BG142" i="5"/>
  <c r="BH142" i="5"/>
  <c r="BI142" i="5"/>
  <c r="BJ142" i="5"/>
  <c r="BK142" i="5"/>
  <c r="BL142" i="5"/>
  <c r="BM142" i="5"/>
  <c r="BN142" i="5"/>
  <c r="BO142" i="5"/>
  <c r="BP142" i="5"/>
  <c r="BQ142" i="5"/>
  <c r="BR142" i="5"/>
  <c r="BS142" i="5"/>
  <c r="BT142" i="5"/>
  <c r="BU142" i="5"/>
  <c r="BV142" i="5"/>
  <c r="BW142" i="5"/>
  <c r="BX142" i="5"/>
  <c r="BX143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H144" i="5"/>
  <c r="AI144" i="5"/>
  <c r="AJ144" i="5"/>
  <c r="AK144" i="5"/>
  <c r="AL144" i="5"/>
  <c r="AM144" i="5"/>
  <c r="AN144" i="5"/>
  <c r="AO144" i="5"/>
  <c r="AP144" i="5"/>
  <c r="AQ144" i="5"/>
  <c r="AR144" i="5"/>
  <c r="AS144" i="5"/>
  <c r="AT144" i="5"/>
  <c r="AU144" i="5"/>
  <c r="AV144" i="5"/>
  <c r="AW144" i="5"/>
  <c r="AX144" i="5"/>
  <c r="AY144" i="5"/>
  <c r="AZ144" i="5"/>
  <c r="BA144" i="5"/>
  <c r="BB144" i="5"/>
  <c r="BC144" i="5"/>
  <c r="BD144" i="5"/>
  <c r="BE144" i="5"/>
  <c r="BF144" i="5"/>
  <c r="BG144" i="5"/>
  <c r="BH144" i="5"/>
  <c r="BI144" i="5"/>
  <c r="BJ144" i="5"/>
  <c r="BK144" i="5"/>
  <c r="BL144" i="5"/>
  <c r="BM144" i="5"/>
  <c r="BN144" i="5"/>
  <c r="BO144" i="5"/>
  <c r="BP144" i="5"/>
  <c r="BQ144" i="5"/>
  <c r="BR144" i="5"/>
  <c r="BS144" i="5"/>
  <c r="BT144" i="5"/>
  <c r="BU144" i="5"/>
  <c r="BV144" i="5"/>
  <c r="BW144" i="5"/>
  <c r="BX144" i="5"/>
  <c r="BX145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H146" i="5"/>
  <c r="AI146" i="5"/>
  <c r="AJ146" i="5"/>
  <c r="AK146" i="5"/>
  <c r="AL146" i="5"/>
  <c r="AM146" i="5"/>
  <c r="AN146" i="5"/>
  <c r="AO146" i="5"/>
  <c r="AP146" i="5"/>
  <c r="AQ146" i="5"/>
  <c r="AR146" i="5"/>
  <c r="AS146" i="5"/>
  <c r="AT146" i="5"/>
  <c r="AU146" i="5"/>
  <c r="AV146" i="5"/>
  <c r="AW146" i="5"/>
  <c r="AX146" i="5"/>
  <c r="AY146" i="5"/>
  <c r="AZ146" i="5"/>
  <c r="BA146" i="5"/>
  <c r="BB146" i="5"/>
  <c r="BC146" i="5"/>
  <c r="BD146" i="5"/>
  <c r="BE146" i="5"/>
  <c r="BF146" i="5"/>
  <c r="BG146" i="5"/>
  <c r="BH146" i="5"/>
  <c r="BI146" i="5"/>
  <c r="BJ146" i="5"/>
  <c r="BK146" i="5"/>
  <c r="BL146" i="5"/>
  <c r="BM146" i="5"/>
  <c r="BN146" i="5"/>
  <c r="BO146" i="5"/>
  <c r="BP146" i="5"/>
  <c r="BQ146" i="5"/>
  <c r="BR146" i="5"/>
  <c r="BS146" i="5"/>
  <c r="BT146" i="5"/>
  <c r="BU146" i="5"/>
  <c r="BV146" i="5"/>
  <c r="BW146" i="5"/>
  <c r="BX146" i="5"/>
  <c r="BX147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H148" i="5"/>
  <c r="AI148" i="5"/>
  <c r="AJ148" i="5"/>
  <c r="AK148" i="5"/>
  <c r="AL148" i="5"/>
  <c r="AM148" i="5"/>
  <c r="AN148" i="5"/>
  <c r="AO148" i="5"/>
  <c r="AP148" i="5"/>
  <c r="AQ148" i="5"/>
  <c r="AR148" i="5"/>
  <c r="AS148" i="5"/>
  <c r="AT148" i="5"/>
  <c r="AU148" i="5"/>
  <c r="AV148" i="5"/>
  <c r="AW148" i="5"/>
  <c r="AX148" i="5"/>
  <c r="AY148" i="5"/>
  <c r="AZ148" i="5"/>
  <c r="BA148" i="5"/>
  <c r="BB148" i="5"/>
  <c r="BC148" i="5"/>
  <c r="BD148" i="5"/>
  <c r="BE148" i="5"/>
  <c r="BF148" i="5"/>
  <c r="BG148" i="5"/>
  <c r="BH148" i="5"/>
  <c r="BI148" i="5"/>
  <c r="BJ148" i="5"/>
  <c r="BK148" i="5"/>
  <c r="BL148" i="5"/>
  <c r="BM148" i="5"/>
  <c r="BN148" i="5"/>
  <c r="BO148" i="5"/>
  <c r="BP148" i="5"/>
  <c r="BQ148" i="5"/>
  <c r="BR148" i="5"/>
  <c r="BS148" i="5"/>
  <c r="BT148" i="5"/>
  <c r="BU148" i="5"/>
  <c r="BV148" i="5"/>
  <c r="BW148" i="5"/>
  <c r="BX148" i="5"/>
  <c r="BX149" i="5"/>
  <c r="D2" i="5"/>
  <c r="D25" i="5"/>
  <c r="D26" i="5"/>
  <c r="D27" i="5"/>
  <c r="D28" i="5"/>
  <c r="D29" i="5"/>
  <c r="D31" i="5"/>
  <c r="D33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90" i="5"/>
  <c r="D92" i="5"/>
  <c r="D94" i="5"/>
  <c r="D96" i="5"/>
  <c r="D98" i="5"/>
  <c r="D100" i="5"/>
  <c r="D102" i="5"/>
  <c r="D104" i="5"/>
  <c r="D106" i="5"/>
  <c r="D108" i="5"/>
  <c r="D110" i="5"/>
  <c r="D112" i="5"/>
  <c r="D114" i="5"/>
  <c r="D116" i="5"/>
  <c r="D118" i="5"/>
  <c r="D120" i="5"/>
  <c r="D122" i="5"/>
  <c r="D124" i="5"/>
  <c r="D130" i="5"/>
  <c r="D132" i="5"/>
  <c r="D134" i="5"/>
  <c r="D136" i="5"/>
  <c r="D138" i="5"/>
  <c r="D140" i="5"/>
  <c r="D142" i="5"/>
  <c r="D144" i="5"/>
  <c r="D146" i="5"/>
  <c r="D148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8" i="5"/>
  <c r="D19" i="5"/>
  <c r="D20" i="5"/>
  <c r="D21" i="5"/>
  <c r="D22" i="5"/>
  <c r="D23" i="5"/>
  <c r="D24" i="5"/>
  <c r="D3" i="5"/>
  <c r="E72" i="1"/>
  <c r="E72" i="5" s="1"/>
  <c r="BZ148" i="5" l="1"/>
  <c r="BZ140" i="5"/>
  <c r="BZ132" i="5"/>
  <c r="BZ100" i="5"/>
  <c r="BZ92" i="5"/>
  <c r="BZ138" i="5"/>
  <c r="BZ130" i="5"/>
  <c r="BZ122" i="5"/>
  <c r="BZ124" i="5"/>
  <c r="BZ116" i="5"/>
  <c r="BZ108" i="5"/>
  <c r="BZ136" i="5"/>
  <c r="BZ112" i="5"/>
  <c r="BZ96" i="5"/>
  <c r="BZ146" i="5"/>
  <c r="BZ114" i="5"/>
  <c r="BZ106" i="5"/>
  <c r="BZ98" i="5"/>
  <c r="BZ144" i="5"/>
  <c r="BZ120" i="5"/>
  <c r="BZ104" i="5"/>
  <c r="BZ142" i="5"/>
  <c r="BZ134" i="5"/>
  <c r="BZ118" i="5"/>
  <c r="BZ110" i="5"/>
  <c r="BZ102" i="5"/>
  <c r="BZ94" i="5"/>
  <c r="BZ90" i="5"/>
  <c r="CC100" i="1"/>
  <c r="K129" i="1"/>
  <c r="K129" i="5" s="1"/>
  <c r="L129" i="1"/>
  <c r="L129" i="5" s="1"/>
  <c r="M129" i="1"/>
  <c r="M129" i="5" s="1"/>
  <c r="N129" i="1"/>
  <c r="N129" i="5" s="1"/>
  <c r="O129" i="1"/>
  <c r="O129" i="5" s="1"/>
  <c r="P129" i="1"/>
  <c r="P129" i="5" s="1"/>
  <c r="Q129" i="1"/>
  <c r="Q129" i="5" s="1"/>
  <c r="R129" i="1"/>
  <c r="R129" i="5" s="1"/>
  <c r="S129" i="1"/>
  <c r="S129" i="5" s="1"/>
  <c r="T129" i="1"/>
  <c r="T129" i="5" s="1"/>
  <c r="U129" i="1"/>
  <c r="U129" i="5" s="1"/>
  <c r="V129" i="1"/>
  <c r="V129" i="5" s="1"/>
  <c r="W129" i="1"/>
  <c r="W129" i="5" s="1"/>
  <c r="X129" i="1"/>
  <c r="X129" i="5" s="1"/>
  <c r="Y129" i="1"/>
  <c r="Y129" i="5" s="1"/>
  <c r="Z129" i="1"/>
  <c r="Z129" i="5" s="1"/>
  <c r="AA129" i="1"/>
  <c r="AA129" i="5" s="1"/>
  <c r="AB129" i="1"/>
  <c r="AB129" i="5" s="1"/>
  <c r="AC129" i="1"/>
  <c r="AC129" i="5" s="1"/>
  <c r="AD129" i="1"/>
  <c r="AD129" i="5" s="1"/>
  <c r="AE129" i="1"/>
  <c r="AE129" i="5" s="1"/>
  <c r="AF129" i="1"/>
  <c r="AF129" i="5" s="1"/>
  <c r="AG129" i="1"/>
  <c r="AG129" i="5" s="1"/>
  <c r="AH129" i="1"/>
  <c r="AH129" i="5" s="1"/>
  <c r="AI129" i="1"/>
  <c r="AI129" i="5" s="1"/>
  <c r="AJ129" i="1"/>
  <c r="AJ129" i="5" s="1"/>
  <c r="AK129" i="1"/>
  <c r="AK129" i="5" s="1"/>
  <c r="AL129" i="1"/>
  <c r="AL129" i="5" s="1"/>
  <c r="AM129" i="1"/>
  <c r="AM129" i="5" s="1"/>
  <c r="AN129" i="1"/>
  <c r="AN129" i="5" s="1"/>
  <c r="AO129" i="1"/>
  <c r="AO129" i="5" s="1"/>
  <c r="AP129" i="1"/>
  <c r="AP129" i="5" s="1"/>
  <c r="AQ129" i="1"/>
  <c r="AQ129" i="5" s="1"/>
  <c r="AR129" i="1"/>
  <c r="AR129" i="5" s="1"/>
  <c r="AS129" i="1"/>
  <c r="AS129" i="5" s="1"/>
  <c r="AT129" i="1"/>
  <c r="AT129" i="5" s="1"/>
  <c r="AU129" i="1"/>
  <c r="AU129" i="5" s="1"/>
  <c r="AV129" i="1"/>
  <c r="AV129" i="5" s="1"/>
  <c r="AW129" i="1"/>
  <c r="AW129" i="5" s="1"/>
  <c r="AX129" i="1"/>
  <c r="AX129" i="5" s="1"/>
  <c r="AY129" i="1"/>
  <c r="AY129" i="5" s="1"/>
  <c r="AZ129" i="1"/>
  <c r="AZ129" i="5" s="1"/>
  <c r="BA129" i="1"/>
  <c r="BA129" i="5" s="1"/>
  <c r="BB129" i="1"/>
  <c r="BB129" i="5" s="1"/>
  <c r="BC129" i="1"/>
  <c r="BC129" i="5" s="1"/>
  <c r="BD129" i="1"/>
  <c r="BD129" i="5" s="1"/>
  <c r="BE129" i="1"/>
  <c r="BE129" i="5" s="1"/>
  <c r="BF129" i="1"/>
  <c r="BF129" i="5" s="1"/>
  <c r="BG129" i="1"/>
  <c r="BG129" i="5" s="1"/>
  <c r="BH129" i="1"/>
  <c r="BH129" i="5" s="1"/>
  <c r="BI129" i="1"/>
  <c r="BI129" i="5" s="1"/>
  <c r="BJ129" i="1"/>
  <c r="BJ129" i="5" s="1"/>
  <c r="BK129" i="1"/>
  <c r="BK129" i="5" s="1"/>
  <c r="BL129" i="1"/>
  <c r="BL129" i="5" s="1"/>
  <c r="BM129" i="1"/>
  <c r="BM129" i="5" s="1"/>
  <c r="BN129" i="1"/>
  <c r="BN129" i="5" s="1"/>
  <c r="BO129" i="1"/>
  <c r="BO129" i="5" s="1"/>
  <c r="BP129" i="1"/>
  <c r="BP129" i="5" s="1"/>
  <c r="BQ129" i="1"/>
  <c r="BQ129" i="5" s="1"/>
  <c r="BR129" i="1"/>
  <c r="BR129" i="5" s="1"/>
  <c r="BS129" i="1"/>
  <c r="BS129" i="5" s="1"/>
  <c r="BT129" i="1"/>
  <c r="BT129" i="5" s="1"/>
  <c r="BU129" i="1"/>
  <c r="BU129" i="5" s="1"/>
  <c r="BW129" i="1"/>
  <c r="BW129" i="5" s="1"/>
  <c r="K131" i="1"/>
  <c r="K131" i="5" s="1"/>
  <c r="L131" i="1"/>
  <c r="L131" i="5" s="1"/>
  <c r="M131" i="1"/>
  <c r="M131" i="5" s="1"/>
  <c r="N131" i="1"/>
  <c r="N131" i="5" s="1"/>
  <c r="O131" i="1"/>
  <c r="O131" i="5" s="1"/>
  <c r="P131" i="1"/>
  <c r="P131" i="5" s="1"/>
  <c r="Q131" i="1"/>
  <c r="Q131" i="5" s="1"/>
  <c r="R131" i="1"/>
  <c r="R131" i="5" s="1"/>
  <c r="S131" i="1"/>
  <c r="S131" i="5" s="1"/>
  <c r="T131" i="1"/>
  <c r="T131" i="5" s="1"/>
  <c r="U131" i="1"/>
  <c r="U131" i="5" s="1"/>
  <c r="V131" i="1"/>
  <c r="V131" i="5" s="1"/>
  <c r="W131" i="1"/>
  <c r="W131" i="5" s="1"/>
  <c r="X131" i="1"/>
  <c r="X131" i="5" s="1"/>
  <c r="Y131" i="1"/>
  <c r="Y131" i="5" s="1"/>
  <c r="Z131" i="1"/>
  <c r="Z131" i="5" s="1"/>
  <c r="AA131" i="1"/>
  <c r="AA131" i="5" s="1"/>
  <c r="AB131" i="1"/>
  <c r="AB131" i="5" s="1"/>
  <c r="AC131" i="1"/>
  <c r="AC131" i="5" s="1"/>
  <c r="AD131" i="1"/>
  <c r="AD131" i="5" s="1"/>
  <c r="AE131" i="1"/>
  <c r="AE131" i="5" s="1"/>
  <c r="AF131" i="1"/>
  <c r="AF131" i="5" s="1"/>
  <c r="AG131" i="1"/>
  <c r="AG131" i="5" s="1"/>
  <c r="AH131" i="1"/>
  <c r="AH131" i="5" s="1"/>
  <c r="AI131" i="1"/>
  <c r="AI131" i="5" s="1"/>
  <c r="AJ131" i="1"/>
  <c r="AJ131" i="5" s="1"/>
  <c r="AK131" i="1"/>
  <c r="AK131" i="5" s="1"/>
  <c r="AL131" i="1"/>
  <c r="AL131" i="5" s="1"/>
  <c r="AM131" i="1"/>
  <c r="AM131" i="5" s="1"/>
  <c r="AN131" i="1"/>
  <c r="AN131" i="5" s="1"/>
  <c r="AO131" i="1"/>
  <c r="AO131" i="5" s="1"/>
  <c r="AP131" i="1"/>
  <c r="AP131" i="5" s="1"/>
  <c r="AQ131" i="1"/>
  <c r="AQ131" i="5" s="1"/>
  <c r="AR131" i="1"/>
  <c r="AR131" i="5" s="1"/>
  <c r="AS131" i="1"/>
  <c r="AS131" i="5" s="1"/>
  <c r="AT131" i="1"/>
  <c r="AT131" i="5" s="1"/>
  <c r="AU131" i="1"/>
  <c r="AU131" i="5" s="1"/>
  <c r="AV131" i="1"/>
  <c r="AV131" i="5" s="1"/>
  <c r="AW131" i="1"/>
  <c r="AW131" i="5" s="1"/>
  <c r="AX131" i="1"/>
  <c r="AX131" i="5" s="1"/>
  <c r="AY131" i="1"/>
  <c r="AY131" i="5" s="1"/>
  <c r="AZ131" i="1"/>
  <c r="AZ131" i="5" s="1"/>
  <c r="BA131" i="1"/>
  <c r="BA131" i="5" s="1"/>
  <c r="BB131" i="1"/>
  <c r="BB131" i="5" s="1"/>
  <c r="BC131" i="1"/>
  <c r="BC131" i="5" s="1"/>
  <c r="BD131" i="1"/>
  <c r="BD131" i="5" s="1"/>
  <c r="BE131" i="1"/>
  <c r="BE131" i="5" s="1"/>
  <c r="BF131" i="1"/>
  <c r="BF131" i="5" s="1"/>
  <c r="BG131" i="1"/>
  <c r="BG131" i="5" s="1"/>
  <c r="BH131" i="1"/>
  <c r="BH131" i="5" s="1"/>
  <c r="BI131" i="1"/>
  <c r="BI131" i="5" s="1"/>
  <c r="BJ131" i="1"/>
  <c r="BJ131" i="5" s="1"/>
  <c r="BK131" i="1"/>
  <c r="BK131" i="5" s="1"/>
  <c r="BL131" i="1"/>
  <c r="BL131" i="5" s="1"/>
  <c r="BM131" i="1"/>
  <c r="BM131" i="5" s="1"/>
  <c r="BN131" i="1"/>
  <c r="BN131" i="5" s="1"/>
  <c r="BO131" i="1"/>
  <c r="BO131" i="5" s="1"/>
  <c r="BP131" i="1"/>
  <c r="BP131" i="5" s="1"/>
  <c r="BQ131" i="1"/>
  <c r="BQ131" i="5" s="1"/>
  <c r="BR131" i="1"/>
  <c r="BR131" i="5" s="1"/>
  <c r="BS131" i="1"/>
  <c r="BS131" i="5" s="1"/>
  <c r="BT131" i="1"/>
  <c r="BT131" i="5" s="1"/>
  <c r="BU131" i="1"/>
  <c r="BU131" i="5" s="1"/>
  <c r="BV131" i="1"/>
  <c r="BV131" i="5" s="1"/>
  <c r="K135" i="1"/>
  <c r="K135" i="5" s="1"/>
  <c r="L135" i="1"/>
  <c r="L135" i="5" s="1"/>
  <c r="M135" i="1"/>
  <c r="M135" i="5" s="1"/>
  <c r="N135" i="1"/>
  <c r="N135" i="5" s="1"/>
  <c r="O135" i="1"/>
  <c r="O135" i="5" s="1"/>
  <c r="P135" i="1"/>
  <c r="P135" i="5" s="1"/>
  <c r="Q135" i="1"/>
  <c r="Q135" i="5" s="1"/>
  <c r="R135" i="1"/>
  <c r="R135" i="5" s="1"/>
  <c r="S135" i="1"/>
  <c r="S135" i="5" s="1"/>
  <c r="T135" i="1"/>
  <c r="T135" i="5" s="1"/>
  <c r="U135" i="1"/>
  <c r="U135" i="5" s="1"/>
  <c r="V135" i="1"/>
  <c r="V135" i="5" s="1"/>
  <c r="W135" i="1"/>
  <c r="W135" i="5" s="1"/>
  <c r="X135" i="1"/>
  <c r="X135" i="5" s="1"/>
  <c r="Y135" i="1"/>
  <c r="Y135" i="5" s="1"/>
  <c r="Z135" i="1"/>
  <c r="Z135" i="5" s="1"/>
  <c r="AA135" i="1"/>
  <c r="AA135" i="5" s="1"/>
  <c r="AB135" i="1"/>
  <c r="AB135" i="5" s="1"/>
  <c r="AC135" i="1"/>
  <c r="AC135" i="5" s="1"/>
  <c r="AD135" i="1"/>
  <c r="AD135" i="5" s="1"/>
  <c r="AE135" i="1"/>
  <c r="AE135" i="5" s="1"/>
  <c r="AF135" i="1"/>
  <c r="AF135" i="5" s="1"/>
  <c r="AG135" i="1"/>
  <c r="AG135" i="5" s="1"/>
  <c r="AH135" i="1"/>
  <c r="AH135" i="5" s="1"/>
  <c r="AI135" i="1"/>
  <c r="AI135" i="5" s="1"/>
  <c r="AJ135" i="1"/>
  <c r="AJ135" i="5" s="1"/>
  <c r="AK135" i="1"/>
  <c r="AK135" i="5" s="1"/>
  <c r="AL135" i="1"/>
  <c r="AL135" i="5" s="1"/>
  <c r="AM135" i="1"/>
  <c r="AM135" i="5" s="1"/>
  <c r="AN135" i="1"/>
  <c r="AN135" i="5" s="1"/>
  <c r="AO135" i="1"/>
  <c r="AO135" i="5" s="1"/>
  <c r="AP135" i="1"/>
  <c r="AP135" i="5" s="1"/>
  <c r="AQ135" i="1"/>
  <c r="AQ135" i="5" s="1"/>
  <c r="AR135" i="1"/>
  <c r="AR135" i="5" s="1"/>
  <c r="AS135" i="1"/>
  <c r="AS135" i="5" s="1"/>
  <c r="AT135" i="1"/>
  <c r="AT135" i="5" s="1"/>
  <c r="AU135" i="1"/>
  <c r="AU135" i="5" s="1"/>
  <c r="AV135" i="1"/>
  <c r="AV135" i="5" s="1"/>
  <c r="AW135" i="1"/>
  <c r="AW135" i="5" s="1"/>
  <c r="AX135" i="1"/>
  <c r="AX135" i="5" s="1"/>
  <c r="AY135" i="1"/>
  <c r="AY135" i="5" s="1"/>
  <c r="AZ135" i="1"/>
  <c r="AZ135" i="5" s="1"/>
  <c r="BA135" i="1"/>
  <c r="BA135" i="5" s="1"/>
  <c r="BB135" i="1"/>
  <c r="BB135" i="5" s="1"/>
  <c r="BC135" i="1"/>
  <c r="BC135" i="5" s="1"/>
  <c r="BD135" i="1"/>
  <c r="BD135" i="5" s="1"/>
  <c r="BE135" i="1"/>
  <c r="BE135" i="5" s="1"/>
  <c r="BF135" i="1"/>
  <c r="BF135" i="5" s="1"/>
  <c r="BG135" i="1"/>
  <c r="BG135" i="5" s="1"/>
  <c r="BH135" i="1"/>
  <c r="BH135" i="5" s="1"/>
  <c r="BI135" i="1"/>
  <c r="BI135" i="5" s="1"/>
  <c r="BJ135" i="1"/>
  <c r="BJ135" i="5" s="1"/>
  <c r="BK135" i="1"/>
  <c r="BK135" i="5" s="1"/>
  <c r="BL135" i="1"/>
  <c r="BL135" i="5" s="1"/>
  <c r="BM135" i="1"/>
  <c r="BM135" i="5" s="1"/>
  <c r="BN135" i="1"/>
  <c r="BN135" i="5" s="1"/>
  <c r="BO135" i="1"/>
  <c r="BO135" i="5" s="1"/>
  <c r="BP135" i="1"/>
  <c r="BP135" i="5" s="1"/>
  <c r="BQ135" i="1"/>
  <c r="BQ135" i="5" s="1"/>
  <c r="BR135" i="1"/>
  <c r="BR135" i="5" s="1"/>
  <c r="BS135" i="1"/>
  <c r="BS135" i="5" s="1"/>
  <c r="BT135" i="1"/>
  <c r="BT135" i="5" s="1"/>
  <c r="BU135" i="1"/>
  <c r="BU135" i="5" s="1"/>
  <c r="BV135" i="1"/>
  <c r="BV135" i="5" s="1"/>
  <c r="BW135" i="1"/>
  <c r="BW135" i="5" s="1"/>
  <c r="R137" i="1"/>
  <c r="R137" i="5" s="1"/>
  <c r="S137" i="1"/>
  <c r="S137" i="5" s="1"/>
  <c r="T137" i="1"/>
  <c r="T137" i="5" s="1"/>
  <c r="U137" i="1"/>
  <c r="U137" i="5" s="1"/>
  <c r="V137" i="1"/>
  <c r="V137" i="5" s="1"/>
  <c r="W137" i="1"/>
  <c r="W137" i="5" s="1"/>
  <c r="X137" i="1"/>
  <c r="X137" i="5" s="1"/>
  <c r="Y137" i="1"/>
  <c r="Y137" i="5" s="1"/>
  <c r="Z137" i="1"/>
  <c r="Z137" i="5" s="1"/>
  <c r="AA137" i="1"/>
  <c r="AA137" i="5" s="1"/>
  <c r="AB137" i="1"/>
  <c r="AB137" i="5" s="1"/>
  <c r="AC137" i="1"/>
  <c r="AC137" i="5" s="1"/>
  <c r="AD137" i="1"/>
  <c r="AD137" i="5" s="1"/>
  <c r="AE137" i="1"/>
  <c r="AE137" i="5" s="1"/>
  <c r="AF137" i="1"/>
  <c r="AF137" i="5" s="1"/>
  <c r="AG137" i="1"/>
  <c r="AG137" i="5" s="1"/>
  <c r="AH137" i="1"/>
  <c r="AH137" i="5" s="1"/>
  <c r="AI137" i="1"/>
  <c r="AI137" i="5" s="1"/>
  <c r="AJ137" i="1"/>
  <c r="AJ137" i="5" s="1"/>
  <c r="AK137" i="1"/>
  <c r="AK137" i="5" s="1"/>
  <c r="AL137" i="1"/>
  <c r="AL137" i="5" s="1"/>
  <c r="AM137" i="1"/>
  <c r="AM137" i="5" s="1"/>
  <c r="AN137" i="1"/>
  <c r="AN137" i="5" s="1"/>
  <c r="AO137" i="1"/>
  <c r="AO137" i="5" s="1"/>
  <c r="AP137" i="1"/>
  <c r="AP137" i="5" s="1"/>
  <c r="AQ137" i="1"/>
  <c r="AQ137" i="5" s="1"/>
  <c r="AR137" i="1"/>
  <c r="AR137" i="5" s="1"/>
  <c r="AS137" i="1"/>
  <c r="AS137" i="5" s="1"/>
  <c r="AT137" i="1"/>
  <c r="AT137" i="5" s="1"/>
  <c r="AU137" i="1"/>
  <c r="AU137" i="5" s="1"/>
  <c r="AV137" i="1"/>
  <c r="AV137" i="5" s="1"/>
  <c r="AW137" i="1"/>
  <c r="AW137" i="5" s="1"/>
  <c r="AX137" i="1"/>
  <c r="AX137" i="5" s="1"/>
  <c r="AY137" i="1"/>
  <c r="AY137" i="5" s="1"/>
  <c r="AZ137" i="1"/>
  <c r="AZ137" i="5" s="1"/>
  <c r="BA137" i="1"/>
  <c r="BA137" i="5" s="1"/>
  <c r="BB137" i="1"/>
  <c r="BB137" i="5" s="1"/>
  <c r="BC137" i="1"/>
  <c r="BC137" i="5" s="1"/>
  <c r="BD137" i="1"/>
  <c r="BD137" i="5" s="1"/>
  <c r="BE137" i="1"/>
  <c r="BE137" i="5" s="1"/>
  <c r="BF137" i="1"/>
  <c r="BF137" i="5" s="1"/>
  <c r="BG137" i="1"/>
  <c r="BG137" i="5" s="1"/>
  <c r="BH137" i="1"/>
  <c r="BH137" i="5" s="1"/>
  <c r="BI137" i="1"/>
  <c r="BI137" i="5" s="1"/>
  <c r="BJ137" i="1"/>
  <c r="BJ137" i="5" s="1"/>
  <c r="BK137" i="1"/>
  <c r="BK137" i="5" s="1"/>
  <c r="BL137" i="1"/>
  <c r="BL137" i="5" s="1"/>
  <c r="BM137" i="1"/>
  <c r="BM137" i="5" s="1"/>
  <c r="BN137" i="1"/>
  <c r="BN137" i="5" s="1"/>
  <c r="BO137" i="1"/>
  <c r="BO137" i="5" s="1"/>
  <c r="BP137" i="1"/>
  <c r="BP137" i="5" s="1"/>
  <c r="BQ137" i="1"/>
  <c r="BQ137" i="5" s="1"/>
  <c r="BR137" i="1"/>
  <c r="BR137" i="5" s="1"/>
  <c r="BS137" i="1"/>
  <c r="BS137" i="5" s="1"/>
  <c r="BT137" i="1"/>
  <c r="BT137" i="5" s="1"/>
  <c r="BU137" i="1"/>
  <c r="BU137" i="5" s="1"/>
  <c r="BV137" i="1"/>
  <c r="BV137" i="5" s="1"/>
  <c r="BW137" i="1"/>
  <c r="BW137" i="5" s="1"/>
  <c r="W139" i="1"/>
  <c r="W139" i="5" s="1"/>
  <c r="X139" i="1"/>
  <c r="X139" i="5" s="1"/>
  <c r="Y139" i="1"/>
  <c r="Y139" i="5" s="1"/>
  <c r="Z139" i="1"/>
  <c r="Z139" i="5" s="1"/>
  <c r="AA139" i="1"/>
  <c r="AA139" i="5" s="1"/>
  <c r="AB139" i="1"/>
  <c r="AB139" i="5" s="1"/>
  <c r="AC139" i="1"/>
  <c r="AC139" i="5" s="1"/>
  <c r="AD139" i="1"/>
  <c r="AD139" i="5" s="1"/>
  <c r="AE139" i="1"/>
  <c r="AE139" i="5" s="1"/>
  <c r="AF139" i="1"/>
  <c r="AF139" i="5" s="1"/>
  <c r="AG139" i="1"/>
  <c r="AG139" i="5" s="1"/>
  <c r="AH139" i="1"/>
  <c r="AH139" i="5" s="1"/>
  <c r="AI139" i="1"/>
  <c r="AI139" i="5" s="1"/>
  <c r="AJ139" i="1"/>
  <c r="AJ139" i="5" s="1"/>
  <c r="AK139" i="1"/>
  <c r="AK139" i="5" s="1"/>
  <c r="AL139" i="1"/>
  <c r="AL139" i="5" s="1"/>
  <c r="AM139" i="1"/>
  <c r="AM139" i="5" s="1"/>
  <c r="AN139" i="1"/>
  <c r="AN139" i="5" s="1"/>
  <c r="AO139" i="1"/>
  <c r="AO139" i="5" s="1"/>
  <c r="AP139" i="1"/>
  <c r="AP139" i="5" s="1"/>
  <c r="AQ139" i="1"/>
  <c r="AQ139" i="5" s="1"/>
  <c r="AR139" i="1"/>
  <c r="AR139" i="5" s="1"/>
  <c r="AS139" i="1"/>
  <c r="AS139" i="5" s="1"/>
  <c r="AT139" i="1"/>
  <c r="AT139" i="5" s="1"/>
  <c r="AU139" i="1"/>
  <c r="AU139" i="5" s="1"/>
  <c r="AV139" i="1"/>
  <c r="AV139" i="5" s="1"/>
  <c r="AW139" i="1"/>
  <c r="AW139" i="5" s="1"/>
  <c r="AX139" i="1"/>
  <c r="AX139" i="5" s="1"/>
  <c r="AY139" i="1"/>
  <c r="AY139" i="5" s="1"/>
  <c r="AZ139" i="1"/>
  <c r="AZ139" i="5" s="1"/>
  <c r="BA139" i="1"/>
  <c r="BA139" i="5" s="1"/>
  <c r="BB139" i="1"/>
  <c r="BB139" i="5" s="1"/>
  <c r="BC139" i="1"/>
  <c r="BC139" i="5" s="1"/>
  <c r="BD139" i="1"/>
  <c r="BD139" i="5" s="1"/>
  <c r="BE139" i="1"/>
  <c r="BE139" i="5" s="1"/>
  <c r="BF139" i="1"/>
  <c r="BF139" i="5" s="1"/>
  <c r="BG139" i="1"/>
  <c r="BG139" i="5" s="1"/>
  <c r="BH139" i="1"/>
  <c r="BH139" i="5" s="1"/>
  <c r="BI139" i="1"/>
  <c r="BI139" i="5" s="1"/>
  <c r="BJ139" i="1"/>
  <c r="BJ139" i="5" s="1"/>
  <c r="BK139" i="1"/>
  <c r="BK139" i="5" s="1"/>
  <c r="BL139" i="1"/>
  <c r="BL139" i="5" s="1"/>
  <c r="BM139" i="1"/>
  <c r="BM139" i="5" s="1"/>
  <c r="BN139" i="1"/>
  <c r="BN139" i="5" s="1"/>
  <c r="BO139" i="1"/>
  <c r="BO139" i="5" s="1"/>
  <c r="BP139" i="1"/>
  <c r="BP139" i="5" s="1"/>
  <c r="BQ139" i="1"/>
  <c r="BQ139" i="5" s="1"/>
  <c r="BR139" i="1"/>
  <c r="BR139" i="5" s="1"/>
  <c r="BS139" i="1"/>
  <c r="BS139" i="5" s="1"/>
  <c r="BT139" i="1"/>
  <c r="BT139" i="5" s="1"/>
  <c r="BU139" i="1"/>
  <c r="BU139" i="5" s="1"/>
  <c r="BV139" i="1"/>
  <c r="BV139" i="5" s="1"/>
  <c r="BW139" i="1"/>
  <c r="BW139" i="5" s="1"/>
  <c r="K141" i="1"/>
  <c r="K141" i="5" s="1"/>
  <c r="L141" i="1"/>
  <c r="L141" i="5" s="1"/>
  <c r="M141" i="1"/>
  <c r="M141" i="5" s="1"/>
  <c r="N141" i="1"/>
  <c r="N141" i="5" s="1"/>
  <c r="O141" i="1"/>
  <c r="O141" i="5" s="1"/>
  <c r="P141" i="1"/>
  <c r="P141" i="5" s="1"/>
  <c r="Q141" i="1"/>
  <c r="Q141" i="5" s="1"/>
  <c r="R141" i="1"/>
  <c r="R141" i="5" s="1"/>
  <c r="S141" i="1"/>
  <c r="S141" i="5" s="1"/>
  <c r="T141" i="1"/>
  <c r="T141" i="5" s="1"/>
  <c r="U141" i="1"/>
  <c r="U141" i="5" s="1"/>
  <c r="V141" i="1"/>
  <c r="V141" i="5" s="1"/>
  <c r="W141" i="1"/>
  <c r="W141" i="5" s="1"/>
  <c r="X141" i="1"/>
  <c r="X141" i="5" s="1"/>
  <c r="Y141" i="1"/>
  <c r="Y141" i="5" s="1"/>
  <c r="Z141" i="1"/>
  <c r="Z141" i="5" s="1"/>
  <c r="AA141" i="1"/>
  <c r="AA141" i="5" s="1"/>
  <c r="AB141" i="1"/>
  <c r="AB141" i="5" s="1"/>
  <c r="AC141" i="1"/>
  <c r="AC141" i="5" s="1"/>
  <c r="AD141" i="1"/>
  <c r="AD141" i="5" s="1"/>
  <c r="AE141" i="1"/>
  <c r="AE141" i="5" s="1"/>
  <c r="AF141" i="1"/>
  <c r="AF141" i="5" s="1"/>
  <c r="AG141" i="1"/>
  <c r="AG141" i="5" s="1"/>
  <c r="AH141" i="1"/>
  <c r="AH141" i="5" s="1"/>
  <c r="AI141" i="1"/>
  <c r="AI141" i="5" s="1"/>
  <c r="AJ141" i="1"/>
  <c r="AJ141" i="5" s="1"/>
  <c r="AK141" i="1"/>
  <c r="AK141" i="5" s="1"/>
  <c r="AL141" i="1"/>
  <c r="AL141" i="5" s="1"/>
  <c r="AM141" i="1"/>
  <c r="AM141" i="5" s="1"/>
  <c r="AN141" i="1"/>
  <c r="AN141" i="5" s="1"/>
  <c r="AO141" i="1"/>
  <c r="AO141" i="5" s="1"/>
  <c r="AP141" i="1"/>
  <c r="AP141" i="5" s="1"/>
  <c r="AQ141" i="1"/>
  <c r="AQ141" i="5" s="1"/>
  <c r="AR141" i="1"/>
  <c r="AR141" i="5" s="1"/>
  <c r="AS141" i="1"/>
  <c r="AS141" i="5" s="1"/>
  <c r="AT141" i="1"/>
  <c r="AT141" i="5" s="1"/>
  <c r="AU141" i="1"/>
  <c r="AU141" i="5" s="1"/>
  <c r="AV141" i="1"/>
  <c r="AV141" i="5" s="1"/>
  <c r="AW141" i="1"/>
  <c r="AW141" i="5" s="1"/>
  <c r="AX141" i="1"/>
  <c r="AX141" i="5" s="1"/>
  <c r="AY141" i="1"/>
  <c r="AY141" i="5" s="1"/>
  <c r="AZ141" i="1"/>
  <c r="AZ141" i="5" s="1"/>
  <c r="BA141" i="1"/>
  <c r="BA141" i="5" s="1"/>
  <c r="BB141" i="1"/>
  <c r="BB141" i="5" s="1"/>
  <c r="BC141" i="1"/>
  <c r="BC141" i="5" s="1"/>
  <c r="BD141" i="1"/>
  <c r="BD141" i="5" s="1"/>
  <c r="BE141" i="1"/>
  <c r="BE141" i="5" s="1"/>
  <c r="BF141" i="1"/>
  <c r="BF141" i="5" s="1"/>
  <c r="BG141" i="1"/>
  <c r="BG141" i="5" s="1"/>
  <c r="BH141" i="1"/>
  <c r="BH141" i="5" s="1"/>
  <c r="BI141" i="1"/>
  <c r="BI141" i="5" s="1"/>
  <c r="BJ141" i="1"/>
  <c r="BJ141" i="5" s="1"/>
  <c r="BK141" i="1"/>
  <c r="BK141" i="5" s="1"/>
  <c r="BL141" i="1"/>
  <c r="BL141" i="5" s="1"/>
  <c r="BM141" i="1"/>
  <c r="BM141" i="5" s="1"/>
  <c r="BN141" i="1"/>
  <c r="BN141" i="5" s="1"/>
  <c r="BO141" i="1"/>
  <c r="BO141" i="5" s="1"/>
  <c r="BP141" i="1"/>
  <c r="BP141" i="5" s="1"/>
  <c r="BQ141" i="1"/>
  <c r="BQ141" i="5" s="1"/>
  <c r="BR141" i="1"/>
  <c r="BR141" i="5" s="1"/>
  <c r="BS141" i="1"/>
  <c r="BS141" i="5" s="1"/>
  <c r="BT141" i="1"/>
  <c r="BT141" i="5" s="1"/>
  <c r="BU141" i="1"/>
  <c r="BU141" i="5" s="1"/>
  <c r="BV141" i="1"/>
  <c r="BV141" i="5" s="1"/>
  <c r="BW141" i="1"/>
  <c r="BW141" i="5" s="1"/>
  <c r="K149" i="1"/>
  <c r="K149" i="5" s="1"/>
  <c r="L149" i="1"/>
  <c r="L149" i="5" s="1"/>
  <c r="M149" i="1"/>
  <c r="M149" i="5" s="1"/>
  <c r="N149" i="1"/>
  <c r="N149" i="5" s="1"/>
  <c r="O149" i="1"/>
  <c r="O149" i="5" s="1"/>
  <c r="P149" i="1"/>
  <c r="P149" i="5" s="1"/>
  <c r="Q149" i="1"/>
  <c r="Q149" i="5" s="1"/>
  <c r="R149" i="1"/>
  <c r="R149" i="5" s="1"/>
  <c r="S149" i="1"/>
  <c r="S149" i="5" s="1"/>
  <c r="T149" i="1"/>
  <c r="T149" i="5" s="1"/>
  <c r="U149" i="1"/>
  <c r="U149" i="5" s="1"/>
  <c r="V149" i="1"/>
  <c r="V149" i="5" s="1"/>
  <c r="W149" i="1"/>
  <c r="W149" i="5" s="1"/>
  <c r="X149" i="1"/>
  <c r="X149" i="5" s="1"/>
  <c r="Y149" i="1"/>
  <c r="Y149" i="5" s="1"/>
  <c r="Z149" i="1"/>
  <c r="Z149" i="5" s="1"/>
  <c r="AA149" i="1"/>
  <c r="AA149" i="5" s="1"/>
  <c r="AB149" i="1"/>
  <c r="AB149" i="5" s="1"/>
  <c r="AC149" i="1"/>
  <c r="AC149" i="5" s="1"/>
  <c r="AD149" i="1"/>
  <c r="AD149" i="5" s="1"/>
  <c r="AE149" i="1"/>
  <c r="AE149" i="5" s="1"/>
  <c r="AF149" i="1"/>
  <c r="AF149" i="5" s="1"/>
  <c r="AG149" i="1"/>
  <c r="AG149" i="5" s="1"/>
  <c r="AH149" i="1"/>
  <c r="AH149" i="5" s="1"/>
  <c r="AI149" i="1"/>
  <c r="AI149" i="5" s="1"/>
  <c r="AJ149" i="1"/>
  <c r="AJ149" i="5" s="1"/>
  <c r="AK149" i="1"/>
  <c r="AK149" i="5" s="1"/>
  <c r="AL149" i="1"/>
  <c r="AL149" i="5" s="1"/>
  <c r="AM149" i="1"/>
  <c r="AM149" i="5" s="1"/>
  <c r="AN149" i="1"/>
  <c r="AN149" i="5" s="1"/>
  <c r="AO149" i="1"/>
  <c r="AO149" i="5" s="1"/>
  <c r="AP149" i="1"/>
  <c r="AP149" i="5" s="1"/>
  <c r="AQ149" i="1"/>
  <c r="AQ149" i="5" s="1"/>
  <c r="AR149" i="1"/>
  <c r="AR149" i="5" s="1"/>
  <c r="AS149" i="1"/>
  <c r="AS149" i="5" s="1"/>
  <c r="AT149" i="1"/>
  <c r="AT149" i="5" s="1"/>
  <c r="AU149" i="1"/>
  <c r="AU149" i="5" s="1"/>
  <c r="AV149" i="1"/>
  <c r="AV149" i="5" s="1"/>
  <c r="AW149" i="1"/>
  <c r="AW149" i="5" s="1"/>
  <c r="AX149" i="1"/>
  <c r="AX149" i="5" s="1"/>
  <c r="AY149" i="1"/>
  <c r="AY149" i="5" s="1"/>
  <c r="AZ149" i="1"/>
  <c r="AZ149" i="5" s="1"/>
  <c r="BA149" i="1"/>
  <c r="BA149" i="5" s="1"/>
  <c r="BB149" i="1"/>
  <c r="BB149" i="5" s="1"/>
  <c r="BC149" i="1"/>
  <c r="BC149" i="5" s="1"/>
  <c r="BD149" i="1"/>
  <c r="BD149" i="5" s="1"/>
  <c r="BE149" i="1"/>
  <c r="BE149" i="5" s="1"/>
  <c r="BF149" i="1"/>
  <c r="BF149" i="5" s="1"/>
  <c r="BG149" i="1"/>
  <c r="BG149" i="5" s="1"/>
  <c r="BH149" i="1"/>
  <c r="BH149" i="5" s="1"/>
  <c r="BI149" i="1"/>
  <c r="BI149" i="5" s="1"/>
  <c r="BJ149" i="1"/>
  <c r="BJ149" i="5" s="1"/>
  <c r="BK149" i="1"/>
  <c r="BK149" i="5" s="1"/>
  <c r="BL149" i="1"/>
  <c r="BL149" i="5" s="1"/>
  <c r="BM149" i="1"/>
  <c r="BM149" i="5" s="1"/>
  <c r="BN149" i="1"/>
  <c r="BN149" i="5" s="1"/>
  <c r="BO149" i="1"/>
  <c r="BO149" i="5" s="1"/>
  <c r="BP149" i="1"/>
  <c r="BP149" i="5" s="1"/>
  <c r="BQ149" i="1"/>
  <c r="BQ149" i="5" s="1"/>
  <c r="BR149" i="1"/>
  <c r="BR149" i="5" s="1"/>
  <c r="BS149" i="1"/>
  <c r="BS149" i="5" s="1"/>
  <c r="BT149" i="1"/>
  <c r="BT149" i="5" s="1"/>
  <c r="BU149" i="1"/>
  <c r="BU149" i="5" s="1"/>
  <c r="BV149" i="1"/>
  <c r="BV149" i="5" s="1"/>
  <c r="BW149" i="1"/>
  <c r="BW149" i="5" s="1"/>
  <c r="E129" i="1"/>
  <c r="E129" i="5" s="1"/>
  <c r="F129" i="1"/>
  <c r="F129" i="5" s="1"/>
  <c r="G129" i="1"/>
  <c r="G129" i="5" s="1"/>
  <c r="H129" i="1"/>
  <c r="H129" i="5" s="1"/>
  <c r="I129" i="1"/>
  <c r="I129" i="5" s="1"/>
  <c r="J129" i="1"/>
  <c r="J129" i="5" s="1"/>
  <c r="E131" i="1"/>
  <c r="E131" i="5" s="1"/>
  <c r="F131" i="1"/>
  <c r="F131" i="5" s="1"/>
  <c r="G131" i="1"/>
  <c r="G131" i="5" s="1"/>
  <c r="H131" i="1"/>
  <c r="H131" i="5" s="1"/>
  <c r="I131" i="1"/>
  <c r="I131" i="5" s="1"/>
  <c r="J131" i="1"/>
  <c r="J131" i="5" s="1"/>
  <c r="E133" i="1"/>
  <c r="E133" i="5" s="1"/>
  <c r="E135" i="1"/>
  <c r="E135" i="5" s="1"/>
  <c r="F135" i="1"/>
  <c r="F135" i="5" s="1"/>
  <c r="G135" i="1"/>
  <c r="G135" i="5" s="1"/>
  <c r="H135" i="1"/>
  <c r="H135" i="5" s="1"/>
  <c r="I135" i="1"/>
  <c r="I135" i="5" s="1"/>
  <c r="J135" i="1"/>
  <c r="J135" i="5" s="1"/>
  <c r="E137" i="1"/>
  <c r="E137" i="5" s="1"/>
  <c r="E139" i="1"/>
  <c r="E139" i="5" s="1"/>
  <c r="E141" i="1"/>
  <c r="E141" i="5" s="1"/>
  <c r="F141" i="1"/>
  <c r="F141" i="5" s="1"/>
  <c r="G141" i="1"/>
  <c r="G141" i="5" s="1"/>
  <c r="H141" i="1"/>
  <c r="H141" i="5" s="1"/>
  <c r="I141" i="1"/>
  <c r="I141" i="5" s="1"/>
  <c r="J141" i="1"/>
  <c r="J141" i="5" s="1"/>
  <c r="E143" i="1"/>
  <c r="E143" i="5" s="1"/>
  <c r="E145" i="1"/>
  <c r="E145" i="5" s="1"/>
  <c r="F145" i="1"/>
  <c r="F145" i="5" s="1"/>
  <c r="E147" i="1"/>
  <c r="E147" i="5" s="1"/>
  <c r="F147" i="1"/>
  <c r="F147" i="5" s="1"/>
  <c r="E149" i="1"/>
  <c r="E149" i="5" s="1"/>
  <c r="F149" i="1"/>
  <c r="F149" i="5" s="1"/>
  <c r="G149" i="1"/>
  <c r="G149" i="5" s="1"/>
  <c r="H149" i="1"/>
  <c r="H149" i="5" s="1"/>
  <c r="I149" i="1"/>
  <c r="I149" i="5" s="1"/>
  <c r="J149" i="1"/>
  <c r="J149" i="5" s="1"/>
  <c r="D149" i="1"/>
  <c r="D149" i="5" s="1"/>
  <c r="D147" i="1"/>
  <c r="D147" i="5" s="1"/>
  <c r="D145" i="1"/>
  <c r="D145" i="5" s="1"/>
  <c r="D143" i="1"/>
  <c r="D143" i="5" s="1"/>
  <c r="D141" i="1"/>
  <c r="D141" i="5" s="1"/>
  <c r="D139" i="1"/>
  <c r="D139" i="5" s="1"/>
  <c r="D137" i="1"/>
  <c r="D137" i="5" s="1"/>
  <c r="D135" i="1"/>
  <c r="D135" i="5" s="1"/>
  <c r="D133" i="1"/>
  <c r="D133" i="5" s="1"/>
  <c r="D131" i="1"/>
  <c r="D131" i="5" s="1"/>
  <c r="D125" i="1"/>
  <c r="D129" i="1"/>
  <c r="D129" i="5" s="1"/>
  <c r="D121" i="1"/>
  <c r="D119" i="1"/>
  <c r="D117" i="1"/>
  <c r="D117" i="5" s="1"/>
  <c r="D115" i="1"/>
  <c r="D113" i="1"/>
  <c r="D105" i="1"/>
  <c r="D103" i="1"/>
  <c r="D101" i="1"/>
  <c r="D99" i="1"/>
  <c r="D97" i="1"/>
  <c r="D95" i="1"/>
  <c r="D93" i="1"/>
  <c r="D91" i="1"/>
  <c r="D89" i="1"/>
  <c r="BZ149" i="5" l="1"/>
  <c r="BZ141" i="5"/>
  <c r="BZ135" i="5"/>
  <c r="BZ131" i="5"/>
  <c r="Q72" i="7" s="1"/>
  <c r="Q74" i="7" s="1"/>
  <c r="BZ129" i="5"/>
  <c r="BZ137" i="5"/>
  <c r="BZ139" i="5"/>
  <c r="E95" i="1"/>
  <c r="E95" i="5" s="1"/>
  <c r="D95" i="5"/>
  <c r="E103" i="1"/>
  <c r="D103" i="5"/>
  <c r="E89" i="1"/>
  <c r="D89" i="5"/>
  <c r="E105" i="1"/>
  <c r="D105" i="5"/>
  <c r="E91" i="1"/>
  <c r="D91" i="5"/>
  <c r="E99" i="1"/>
  <c r="E99" i="5" s="1"/>
  <c r="D99" i="5"/>
  <c r="E113" i="1"/>
  <c r="D113" i="5"/>
  <c r="E121" i="1"/>
  <c r="D121" i="5"/>
  <c r="E93" i="1"/>
  <c r="E93" i="5" s="1"/>
  <c r="D93" i="5"/>
  <c r="E101" i="1"/>
  <c r="E101" i="5" s="1"/>
  <c r="D101" i="5"/>
  <c r="E115" i="1"/>
  <c r="E115" i="5" s="1"/>
  <c r="D115" i="5"/>
  <c r="E125" i="1"/>
  <c r="D125" i="5"/>
  <c r="E97" i="1"/>
  <c r="E97" i="5" s="1"/>
  <c r="D97" i="5"/>
  <c r="E119" i="1"/>
  <c r="D119" i="5"/>
  <c r="E117" i="1"/>
  <c r="BW39" i="1"/>
  <c r="BW39" i="5" s="1"/>
  <c r="C33" i="4"/>
  <c r="C32" i="4"/>
  <c r="CA149" i="5" l="1"/>
  <c r="D11" i="6" s="1"/>
  <c r="F125" i="1"/>
  <c r="F125" i="5" s="1"/>
  <c r="E125" i="5"/>
  <c r="F117" i="1"/>
  <c r="E117" i="5"/>
  <c r="F121" i="1"/>
  <c r="E121" i="5"/>
  <c r="F105" i="1"/>
  <c r="F105" i="5" s="1"/>
  <c r="E105" i="5"/>
  <c r="F103" i="1"/>
  <c r="F103" i="5" s="1"/>
  <c r="E103" i="5"/>
  <c r="F119" i="1"/>
  <c r="E119" i="5"/>
  <c r="F113" i="1"/>
  <c r="E113" i="5"/>
  <c r="F91" i="1"/>
  <c r="E91" i="5"/>
  <c r="F89" i="1"/>
  <c r="E89" i="5"/>
  <c r="V24" i="1"/>
  <c r="U24" i="1"/>
  <c r="U24" i="5" s="1"/>
  <c r="T24" i="1"/>
  <c r="T24" i="5" s="1"/>
  <c r="S24" i="1"/>
  <c r="R24" i="1"/>
  <c r="Q24" i="1"/>
  <c r="P24" i="1"/>
  <c r="O24" i="1"/>
  <c r="N24" i="1"/>
  <c r="M24" i="1"/>
  <c r="M24" i="5" s="1"/>
  <c r="L24" i="1"/>
  <c r="K24" i="1"/>
  <c r="J24" i="1"/>
  <c r="I24" i="1"/>
  <c r="BV77" i="1"/>
  <c r="BW77" i="1"/>
  <c r="BW26" i="1"/>
  <c r="BW26" i="5" s="1"/>
  <c r="G85" i="1"/>
  <c r="U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H24" i="1"/>
  <c r="H24" i="5" s="1"/>
  <c r="F11" i="6" l="1"/>
  <c r="L11" i="6"/>
  <c r="F12" i="6"/>
  <c r="E13" i="9"/>
  <c r="D12" i="6"/>
  <c r="BQ77" i="1"/>
  <c r="BQ85" i="5"/>
  <c r="BE77" i="1"/>
  <c r="BE85" i="5"/>
  <c r="AO77" i="1"/>
  <c r="AO85" i="5"/>
  <c r="BT77" i="1"/>
  <c r="BT85" i="5"/>
  <c r="BR77" i="1"/>
  <c r="BR85" i="5"/>
  <c r="BN77" i="1"/>
  <c r="BN85" i="5"/>
  <c r="BJ77" i="1"/>
  <c r="BJ85" i="5"/>
  <c r="BF77" i="1"/>
  <c r="BF85" i="5"/>
  <c r="BB77" i="1"/>
  <c r="BB85" i="5"/>
  <c r="AX77" i="1"/>
  <c r="AX85" i="5"/>
  <c r="AT77" i="1"/>
  <c r="AT85" i="5"/>
  <c r="AP77" i="1"/>
  <c r="AP85" i="5"/>
  <c r="AL77" i="1"/>
  <c r="AL85" i="5"/>
  <c r="AH77" i="1"/>
  <c r="AH85" i="5"/>
  <c r="AD77" i="1"/>
  <c r="AD85" i="5"/>
  <c r="Z77" i="1"/>
  <c r="Z85" i="5"/>
  <c r="U77" i="1"/>
  <c r="U85" i="5"/>
  <c r="BV147" i="1"/>
  <c r="BV147" i="5" s="1"/>
  <c r="BV77" i="5"/>
  <c r="L85" i="1"/>
  <c r="L24" i="5"/>
  <c r="P85" i="1"/>
  <c r="P24" i="5"/>
  <c r="BI77" i="1"/>
  <c r="BI85" i="5"/>
  <c r="AW77" i="1"/>
  <c r="AW85" i="5"/>
  <c r="AG77" i="1"/>
  <c r="AG85" i="5"/>
  <c r="AC77" i="1"/>
  <c r="AC85" i="5"/>
  <c r="Y77" i="1"/>
  <c r="Y85" i="5"/>
  <c r="G77" i="1"/>
  <c r="G85" i="5"/>
  <c r="I85" i="1"/>
  <c r="I24" i="5"/>
  <c r="Q85" i="1"/>
  <c r="Q24" i="5"/>
  <c r="G89" i="1"/>
  <c r="F89" i="5"/>
  <c r="G113" i="1"/>
  <c r="F113" i="5"/>
  <c r="G117" i="1"/>
  <c r="F117" i="5"/>
  <c r="BM77" i="1"/>
  <c r="BM85" i="5"/>
  <c r="AS77" i="1"/>
  <c r="AS85" i="5"/>
  <c r="BP77" i="1"/>
  <c r="BP85" i="5"/>
  <c r="BD77" i="1"/>
  <c r="BD85" i="5"/>
  <c r="AR77" i="1"/>
  <c r="AR85" i="5"/>
  <c r="AF77" i="1"/>
  <c r="AF85" i="5"/>
  <c r="J85" i="1"/>
  <c r="J24" i="5"/>
  <c r="N85" i="1"/>
  <c r="N24" i="5"/>
  <c r="R85" i="1"/>
  <c r="R24" i="5"/>
  <c r="V85" i="1"/>
  <c r="V24" i="5"/>
  <c r="BU77" i="1"/>
  <c r="BU85" i="5"/>
  <c r="BA77" i="1"/>
  <c r="BA85" i="5"/>
  <c r="AK77" i="1"/>
  <c r="AK85" i="5"/>
  <c r="BL77" i="1"/>
  <c r="BL85" i="5"/>
  <c r="BH77" i="1"/>
  <c r="BH85" i="5"/>
  <c r="AZ77" i="1"/>
  <c r="AZ85" i="5"/>
  <c r="AV77" i="1"/>
  <c r="AV85" i="5"/>
  <c r="AN77" i="1"/>
  <c r="AN85" i="5"/>
  <c r="AJ77" i="1"/>
  <c r="AJ85" i="5"/>
  <c r="AB77" i="1"/>
  <c r="AB85" i="5"/>
  <c r="X77" i="1"/>
  <c r="X85" i="5"/>
  <c r="BS77" i="1"/>
  <c r="BS85" i="5"/>
  <c r="BO77" i="1"/>
  <c r="BO85" i="5"/>
  <c r="BK77" i="1"/>
  <c r="BK85" i="5"/>
  <c r="BG77" i="1"/>
  <c r="BG85" i="5"/>
  <c r="BC77" i="1"/>
  <c r="BC85" i="5"/>
  <c r="AY77" i="1"/>
  <c r="AY85" i="5"/>
  <c r="AU77" i="1"/>
  <c r="AU85" i="5"/>
  <c r="AQ77" i="1"/>
  <c r="AQ85" i="5"/>
  <c r="AM77" i="1"/>
  <c r="AM85" i="5"/>
  <c r="AI77" i="1"/>
  <c r="AI85" i="5"/>
  <c r="AE77" i="1"/>
  <c r="AE85" i="5"/>
  <c r="AA77" i="1"/>
  <c r="AA85" i="5"/>
  <c r="W77" i="1"/>
  <c r="W85" i="5"/>
  <c r="BW147" i="1"/>
  <c r="BW147" i="5" s="1"/>
  <c r="BW77" i="5"/>
  <c r="K85" i="1"/>
  <c r="K24" i="5"/>
  <c r="O85" i="1"/>
  <c r="O24" i="5"/>
  <c r="S85" i="1"/>
  <c r="S24" i="5"/>
  <c r="G91" i="1"/>
  <c r="F91" i="5"/>
  <c r="G119" i="1"/>
  <c r="F119" i="5"/>
  <c r="G121" i="1"/>
  <c r="F121" i="5"/>
  <c r="F85" i="1"/>
  <c r="F85" i="5" s="1"/>
  <c r="F101" i="1"/>
  <c r="BW72" i="1"/>
  <c r="BW72" i="5" s="1"/>
  <c r="T85" i="1"/>
  <c r="M85" i="1"/>
  <c r="H85" i="1"/>
  <c r="BW50" i="1"/>
  <c r="T81" i="1"/>
  <c r="T81" i="5" s="1"/>
  <c r="U81" i="1"/>
  <c r="U81" i="5" s="1"/>
  <c r="V81" i="1"/>
  <c r="V81" i="5" s="1"/>
  <c r="W81" i="1"/>
  <c r="W81" i="5" s="1"/>
  <c r="H28" i="1"/>
  <c r="I28" i="1"/>
  <c r="J28" i="1"/>
  <c r="K28" i="1"/>
  <c r="L28" i="1"/>
  <c r="M28" i="1"/>
  <c r="N28" i="1"/>
  <c r="O28" i="1"/>
  <c r="P28" i="1"/>
  <c r="Q28" i="1"/>
  <c r="R28" i="1"/>
  <c r="G28" i="1"/>
  <c r="G28" i="5" s="1"/>
  <c r="S28" i="1"/>
  <c r="BW30" i="1"/>
  <c r="BW69" i="1"/>
  <c r="BW69" i="5" s="1"/>
  <c r="B29" i="4"/>
  <c r="C28" i="4"/>
  <c r="C27" i="4"/>
  <c r="D25" i="4"/>
  <c r="B19" i="4"/>
  <c r="D18" i="4"/>
  <c r="D19" i="4" s="1"/>
  <c r="B8" i="4"/>
  <c r="D7" i="4"/>
  <c r="C7" i="4"/>
  <c r="D6" i="4"/>
  <c r="C6" i="4"/>
  <c r="C8" i="4" l="1"/>
  <c r="N11" i="6"/>
  <c r="N12" i="6" s="1"/>
  <c r="L12" i="6"/>
  <c r="F13" i="9"/>
  <c r="F14" i="9" s="1"/>
  <c r="F18" i="9" s="1"/>
  <c r="E14" i="9"/>
  <c r="E18" i="9" s="1"/>
  <c r="D8" i="4"/>
  <c r="C39" i="4"/>
  <c r="C31" i="4"/>
  <c r="C34" i="4" s="1"/>
  <c r="P81" i="1"/>
  <c r="P81" i="5" s="1"/>
  <c r="P28" i="5"/>
  <c r="H81" i="1"/>
  <c r="H81" i="5" s="1"/>
  <c r="H28" i="5"/>
  <c r="T77" i="1"/>
  <c r="T85" i="5"/>
  <c r="O81" i="1"/>
  <c r="O81" i="5" s="1"/>
  <c r="O28" i="5"/>
  <c r="K81" i="1"/>
  <c r="K81" i="5" s="1"/>
  <c r="K28" i="5"/>
  <c r="BW73" i="1"/>
  <c r="BW73" i="5" s="1"/>
  <c r="BW50" i="5"/>
  <c r="H121" i="1"/>
  <c r="G121" i="5"/>
  <c r="H91" i="1"/>
  <c r="G91" i="5"/>
  <c r="O77" i="1"/>
  <c r="O85" i="5"/>
  <c r="AA147" i="1"/>
  <c r="AA147" i="5" s="1"/>
  <c r="AA77" i="5"/>
  <c r="AI147" i="1"/>
  <c r="AI147" i="5" s="1"/>
  <c r="AI77" i="5"/>
  <c r="AQ147" i="1"/>
  <c r="AQ147" i="5" s="1"/>
  <c r="AQ77" i="5"/>
  <c r="AY147" i="1"/>
  <c r="AY147" i="5" s="1"/>
  <c r="AY77" i="5"/>
  <c r="BG147" i="1"/>
  <c r="BG147" i="5" s="1"/>
  <c r="BG77" i="5"/>
  <c r="BO147" i="1"/>
  <c r="BO147" i="5" s="1"/>
  <c r="BO77" i="5"/>
  <c r="X147" i="1"/>
  <c r="X147" i="5" s="1"/>
  <c r="X77" i="5"/>
  <c r="AJ147" i="1"/>
  <c r="AJ147" i="5" s="1"/>
  <c r="AJ77" i="5"/>
  <c r="AV147" i="1"/>
  <c r="AV147" i="5" s="1"/>
  <c r="AV77" i="5"/>
  <c r="BH147" i="1"/>
  <c r="BH147" i="5" s="1"/>
  <c r="BH77" i="5"/>
  <c r="AK147" i="1"/>
  <c r="AK147" i="5" s="1"/>
  <c r="AK77" i="5"/>
  <c r="BU147" i="1"/>
  <c r="BU147" i="5" s="1"/>
  <c r="BU77" i="5"/>
  <c r="R77" i="1"/>
  <c r="R85" i="5"/>
  <c r="J77" i="1"/>
  <c r="J85" i="5"/>
  <c r="AR147" i="1"/>
  <c r="AR147" i="5" s="1"/>
  <c r="AR77" i="5"/>
  <c r="BP147" i="1"/>
  <c r="BP147" i="5" s="1"/>
  <c r="BP77" i="5"/>
  <c r="BM147" i="1"/>
  <c r="BM147" i="5" s="1"/>
  <c r="BM77" i="5"/>
  <c r="H113" i="1"/>
  <c r="G113" i="5"/>
  <c r="Q77" i="1"/>
  <c r="Q85" i="5"/>
  <c r="G147" i="1"/>
  <c r="G147" i="5" s="1"/>
  <c r="G77" i="5"/>
  <c r="AC147" i="1"/>
  <c r="AC147" i="5" s="1"/>
  <c r="AC77" i="5"/>
  <c r="AW147" i="1"/>
  <c r="AW147" i="5" s="1"/>
  <c r="AW77" i="5"/>
  <c r="P77" i="1"/>
  <c r="P85" i="5"/>
  <c r="Z147" i="1"/>
  <c r="Z147" i="5" s="1"/>
  <c r="Z77" i="5"/>
  <c r="AH147" i="1"/>
  <c r="AH147" i="5" s="1"/>
  <c r="AH77" i="5"/>
  <c r="AP147" i="1"/>
  <c r="AP147" i="5" s="1"/>
  <c r="AP77" i="5"/>
  <c r="AX147" i="1"/>
  <c r="AX147" i="5" s="1"/>
  <c r="AX77" i="5"/>
  <c r="BF147" i="1"/>
  <c r="BF147" i="5" s="1"/>
  <c r="BF77" i="5"/>
  <c r="BN147" i="1"/>
  <c r="BN147" i="5" s="1"/>
  <c r="BN77" i="5"/>
  <c r="BT147" i="1"/>
  <c r="BT147" i="5" s="1"/>
  <c r="BT77" i="5"/>
  <c r="BE147" i="1"/>
  <c r="BE147" i="5" s="1"/>
  <c r="BE77" i="5"/>
  <c r="L81" i="1"/>
  <c r="L81" i="5" s="1"/>
  <c r="L28" i="5"/>
  <c r="D28" i="4"/>
  <c r="D37" i="4"/>
  <c r="R81" i="1"/>
  <c r="R81" i="5" s="1"/>
  <c r="R28" i="5"/>
  <c r="N81" i="1"/>
  <c r="N81" i="5" s="1"/>
  <c r="N28" i="5"/>
  <c r="J81" i="1"/>
  <c r="J81" i="5" s="1"/>
  <c r="J28" i="5"/>
  <c r="H77" i="1"/>
  <c r="H85" i="5"/>
  <c r="G101" i="1"/>
  <c r="F101" i="5"/>
  <c r="S81" i="1"/>
  <c r="S81" i="5" s="1"/>
  <c r="S28" i="5"/>
  <c r="C29" i="4"/>
  <c r="BW74" i="1"/>
  <c r="BW74" i="5" s="1"/>
  <c r="BW30" i="5"/>
  <c r="Q81" i="1"/>
  <c r="Q81" i="5" s="1"/>
  <c r="Q28" i="5"/>
  <c r="M81" i="1"/>
  <c r="M81" i="5" s="1"/>
  <c r="M28" i="5"/>
  <c r="I81" i="1"/>
  <c r="I81" i="5" s="1"/>
  <c r="I28" i="5"/>
  <c r="M77" i="1"/>
  <c r="M85" i="5"/>
  <c r="H119" i="1"/>
  <c r="G119" i="5"/>
  <c r="S77" i="1"/>
  <c r="S85" i="5"/>
  <c r="K77" i="1"/>
  <c r="K85" i="5"/>
  <c r="W147" i="1"/>
  <c r="W147" i="5" s="1"/>
  <c r="W77" i="5"/>
  <c r="AE147" i="1"/>
  <c r="AE147" i="5" s="1"/>
  <c r="AE77" i="5"/>
  <c r="AM147" i="1"/>
  <c r="AM147" i="5" s="1"/>
  <c r="AM77" i="5"/>
  <c r="AU147" i="1"/>
  <c r="AU147" i="5" s="1"/>
  <c r="AU77" i="5"/>
  <c r="BC147" i="1"/>
  <c r="BC147" i="5" s="1"/>
  <c r="BC77" i="5"/>
  <c r="BK147" i="1"/>
  <c r="BK147" i="5" s="1"/>
  <c r="BK77" i="5"/>
  <c r="BS147" i="1"/>
  <c r="BS147" i="5" s="1"/>
  <c r="BS77" i="5"/>
  <c r="AB147" i="1"/>
  <c r="AB147" i="5" s="1"/>
  <c r="AB77" i="5"/>
  <c r="AN147" i="1"/>
  <c r="AN147" i="5" s="1"/>
  <c r="AN77" i="5"/>
  <c r="AZ147" i="1"/>
  <c r="AZ147" i="5" s="1"/>
  <c r="AZ77" i="5"/>
  <c r="BL147" i="1"/>
  <c r="BL147" i="5" s="1"/>
  <c r="BL77" i="5"/>
  <c r="BA147" i="1"/>
  <c r="BA147" i="5" s="1"/>
  <c r="BA77" i="5"/>
  <c r="V77" i="1"/>
  <c r="V85" i="5"/>
  <c r="N77" i="1"/>
  <c r="N85" i="5"/>
  <c r="AF147" i="1"/>
  <c r="AF147" i="5" s="1"/>
  <c r="AF77" i="5"/>
  <c r="BD147" i="1"/>
  <c r="BD147" i="5" s="1"/>
  <c r="BD77" i="5"/>
  <c r="AS147" i="1"/>
  <c r="AS147" i="5" s="1"/>
  <c r="AS77" i="5"/>
  <c r="H117" i="1"/>
  <c r="G117" i="5"/>
  <c r="H89" i="1"/>
  <c r="G89" i="5"/>
  <c r="I77" i="1"/>
  <c r="I85" i="5"/>
  <c r="Y147" i="1"/>
  <c r="Y147" i="5" s="1"/>
  <c r="Y77" i="5"/>
  <c r="AG147" i="1"/>
  <c r="AG147" i="5" s="1"/>
  <c r="AG77" i="5"/>
  <c r="BI147" i="1"/>
  <c r="BI147" i="5" s="1"/>
  <c r="BI77" i="5"/>
  <c r="L77" i="1"/>
  <c r="L85" i="5"/>
  <c r="U147" i="1"/>
  <c r="U147" i="5" s="1"/>
  <c r="U77" i="5"/>
  <c r="AD147" i="1"/>
  <c r="AD147" i="5" s="1"/>
  <c r="AD77" i="5"/>
  <c r="AL147" i="1"/>
  <c r="AL147" i="5" s="1"/>
  <c r="AL77" i="5"/>
  <c r="AT147" i="1"/>
  <c r="AT147" i="5" s="1"/>
  <c r="AT77" i="5"/>
  <c r="BB147" i="1"/>
  <c r="BB147" i="5" s="1"/>
  <c r="BB77" i="5"/>
  <c r="BJ147" i="1"/>
  <c r="BJ147" i="5" s="1"/>
  <c r="BJ77" i="5"/>
  <c r="BR147" i="1"/>
  <c r="BR147" i="5" s="1"/>
  <c r="BR77" i="5"/>
  <c r="AO147" i="1"/>
  <c r="AO147" i="5" s="1"/>
  <c r="AO77" i="5"/>
  <c r="BQ147" i="1"/>
  <c r="BQ147" i="5" s="1"/>
  <c r="BQ77" i="5"/>
  <c r="G81" i="1"/>
  <c r="G81" i="5" s="1"/>
  <c r="G105" i="1"/>
  <c r="BW70" i="1"/>
  <c r="D27" i="4"/>
  <c r="D29" i="4" s="1"/>
  <c r="BZ147" i="5" l="1"/>
  <c r="H101" i="1"/>
  <c r="G101" i="5"/>
  <c r="I113" i="1"/>
  <c r="H113" i="5"/>
  <c r="J147" i="1"/>
  <c r="J147" i="5" s="1"/>
  <c r="J77" i="5"/>
  <c r="O147" i="1"/>
  <c r="O147" i="5" s="1"/>
  <c r="O77" i="5"/>
  <c r="I121" i="1"/>
  <c r="H121" i="5"/>
  <c r="T147" i="1"/>
  <c r="T147" i="5" s="1"/>
  <c r="T77" i="5"/>
  <c r="BW143" i="1"/>
  <c r="BW143" i="5" s="1"/>
  <c r="BW70" i="5"/>
  <c r="I89" i="1"/>
  <c r="H89" i="5"/>
  <c r="V147" i="1"/>
  <c r="V147" i="5" s="1"/>
  <c r="V77" i="5"/>
  <c r="S147" i="1"/>
  <c r="S147" i="5" s="1"/>
  <c r="S77" i="5"/>
  <c r="H105" i="1"/>
  <c r="G105" i="5"/>
  <c r="L147" i="1"/>
  <c r="L147" i="5" s="1"/>
  <c r="L77" i="5"/>
  <c r="I147" i="1"/>
  <c r="I147" i="5" s="1"/>
  <c r="I77" i="5"/>
  <c r="I117" i="1"/>
  <c r="H117" i="5"/>
  <c r="N147" i="1"/>
  <c r="N147" i="5" s="1"/>
  <c r="N77" i="5"/>
  <c r="K147" i="1"/>
  <c r="K147" i="5" s="1"/>
  <c r="K77" i="5"/>
  <c r="I119" i="1"/>
  <c r="H119" i="5"/>
  <c r="D39" i="4"/>
  <c r="M147" i="1"/>
  <c r="M147" i="5" s="1"/>
  <c r="M77" i="5"/>
  <c r="H147" i="1"/>
  <c r="H147" i="5" s="1"/>
  <c r="H77" i="5"/>
  <c r="P147" i="1"/>
  <c r="P147" i="5" s="1"/>
  <c r="P77" i="5"/>
  <c r="Q147" i="1"/>
  <c r="Q147" i="5" s="1"/>
  <c r="Q77" i="5"/>
  <c r="R147" i="1"/>
  <c r="R147" i="5" s="1"/>
  <c r="R77" i="5"/>
  <c r="I91" i="1"/>
  <c r="H91" i="5"/>
  <c r="H21" i="1"/>
  <c r="H21" i="5" s="1"/>
  <c r="I21" i="1"/>
  <c r="I21" i="5" s="1"/>
  <c r="J21" i="1"/>
  <c r="J21" i="5" s="1"/>
  <c r="K21" i="1"/>
  <c r="K21" i="5" s="1"/>
  <c r="L21" i="1"/>
  <c r="L21" i="5" s="1"/>
  <c r="M21" i="1"/>
  <c r="M21" i="5" s="1"/>
  <c r="N21" i="1"/>
  <c r="N21" i="5" s="1"/>
  <c r="O21" i="1"/>
  <c r="O21" i="5" s="1"/>
  <c r="P21" i="1"/>
  <c r="P21" i="5" s="1"/>
  <c r="Q21" i="1"/>
  <c r="Q21" i="5" s="1"/>
  <c r="R21" i="1"/>
  <c r="R21" i="5" s="1"/>
  <c r="S21" i="1"/>
  <c r="S21" i="5" s="1"/>
  <c r="T21" i="1"/>
  <c r="T21" i="5" s="1"/>
  <c r="U21" i="1"/>
  <c r="U21" i="5" s="1"/>
  <c r="V21" i="1"/>
  <c r="V21" i="5" s="1"/>
  <c r="W21" i="1"/>
  <c r="W21" i="5" s="1"/>
  <c r="X21" i="1"/>
  <c r="X21" i="5" s="1"/>
  <c r="Y21" i="1"/>
  <c r="Y21" i="5" s="1"/>
  <c r="Z21" i="1"/>
  <c r="Z21" i="5" s="1"/>
  <c r="AA21" i="1"/>
  <c r="AA21" i="5" s="1"/>
  <c r="AB21" i="1"/>
  <c r="AB21" i="5" s="1"/>
  <c r="AC21" i="1"/>
  <c r="AC21" i="5" s="1"/>
  <c r="AD21" i="1"/>
  <c r="AD21" i="5" s="1"/>
  <c r="AE21" i="1"/>
  <c r="AE21" i="5" s="1"/>
  <c r="AF21" i="1"/>
  <c r="AF21" i="5" s="1"/>
  <c r="AG21" i="1"/>
  <c r="AG21" i="5" s="1"/>
  <c r="AH21" i="1"/>
  <c r="AH21" i="5" s="1"/>
  <c r="AI21" i="1"/>
  <c r="AI21" i="5" s="1"/>
  <c r="AJ21" i="1"/>
  <c r="AJ21" i="5" s="1"/>
  <c r="AK21" i="1"/>
  <c r="AK21" i="5" s="1"/>
  <c r="AL21" i="1"/>
  <c r="AL21" i="5" s="1"/>
  <c r="AM21" i="1"/>
  <c r="AM21" i="5" s="1"/>
  <c r="AN21" i="1"/>
  <c r="AN21" i="5" s="1"/>
  <c r="AO21" i="1"/>
  <c r="AO21" i="5" s="1"/>
  <c r="AP21" i="1"/>
  <c r="AP21" i="5" s="1"/>
  <c r="AQ21" i="1"/>
  <c r="AQ21" i="5" s="1"/>
  <c r="AR21" i="1"/>
  <c r="AR21" i="5" s="1"/>
  <c r="AS21" i="1"/>
  <c r="AS21" i="5" s="1"/>
  <c r="AT21" i="1"/>
  <c r="AT21" i="5" s="1"/>
  <c r="AU21" i="1"/>
  <c r="AU21" i="5" s="1"/>
  <c r="AV21" i="1"/>
  <c r="AV21" i="5" s="1"/>
  <c r="AW21" i="1"/>
  <c r="AW21" i="5" s="1"/>
  <c r="AX21" i="1"/>
  <c r="AX21" i="5" s="1"/>
  <c r="AY21" i="1"/>
  <c r="AY21" i="5" s="1"/>
  <c r="AZ21" i="1"/>
  <c r="AZ21" i="5" s="1"/>
  <c r="BA21" i="1"/>
  <c r="BA21" i="5" s="1"/>
  <c r="BB21" i="1"/>
  <c r="BB21" i="5" s="1"/>
  <c r="BC21" i="1"/>
  <c r="BC21" i="5" s="1"/>
  <c r="BD21" i="1"/>
  <c r="BD21" i="5" s="1"/>
  <c r="BE21" i="1"/>
  <c r="BE21" i="5" s="1"/>
  <c r="BF21" i="1"/>
  <c r="BF21" i="5" s="1"/>
  <c r="BG21" i="1"/>
  <c r="BG21" i="5" s="1"/>
  <c r="BH21" i="1"/>
  <c r="BH21" i="5" s="1"/>
  <c r="BI21" i="1"/>
  <c r="BI21" i="5" s="1"/>
  <c r="BJ21" i="1"/>
  <c r="BJ21" i="5" s="1"/>
  <c r="BK21" i="1"/>
  <c r="BK21" i="5" s="1"/>
  <c r="BL21" i="1"/>
  <c r="BL21" i="5" s="1"/>
  <c r="BM21" i="1"/>
  <c r="BM21" i="5" s="1"/>
  <c r="BN21" i="1"/>
  <c r="BN21" i="5" s="1"/>
  <c r="BO21" i="1"/>
  <c r="BO21" i="5" s="1"/>
  <c r="BP21" i="1"/>
  <c r="BP21" i="5" s="1"/>
  <c r="BQ21" i="1"/>
  <c r="BQ21" i="5" s="1"/>
  <c r="BR21" i="1"/>
  <c r="BR21" i="5" s="1"/>
  <c r="BS21" i="1"/>
  <c r="BS21" i="5" s="1"/>
  <c r="BT21" i="1"/>
  <c r="BT21" i="5" s="1"/>
  <c r="BU21" i="1"/>
  <c r="BU21" i="5" s="1"/>
  <c r="BV21" i="1"/>
  <c r="BV21" i="5" s="1"/>
  <c r="G21" i="1"/>
  <c r="G21" i="5" s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G64" i="1"/>
  <c r="J117" i="1" l="1"/>
  <c r="I117" i="5"/>
  <c r="J139" i="1"/>
  <c r="J139" i="5" s="1"/>
  <c r="J64" i="5"/>
  <c r="J91" i="1"/>
  <c r="I91" i="5"/>
  <c r="J89" i="1"/>
  <c r="I89" i="5"/>
  <c r="J113" i="1"/>
  <c r="I113" i="5"/>
  <c r="G139" i="1"/>
  <c r="G139" i="5" s="1"/>
  <c r="G64" i="5"/>
  <c r="O139" i="1"/>
  <c r="O139" i="5" s="1"/>
  <c r="O64" i="5"/>
  <c r="R139" i="1"/>
  <c r="R139" i="5" s="1"/>
  <c r="R64" i="5"/>
  <c r="N139" i="1"/>
  <c r="N139" i="5" s="1"/>
  <c r="N64" i="5"/>
  <c r="U139" i="1"/>
  <c r="U139" i="5" s="1"/>
  <c r="U64" i="5"/>
  <c r="Q139" i="1"/>
  <c r="Q139" i="5" s="1"/>
  <c r="Q64" i="5"/>
  <c r="M139" i="1"/>
  <c r="M139" i="5" s="1"/>
  <c r="M64" i="5"/>
  <c r="I139" i="1"/>
  <c r="I139" i="5" s="1"/>
  <c r="I64" i="5"/>
  <c r="J119" i="1"/>
  <c r="I119" i="5"/>
  <c r="I105" i="1"/>
  <c r="H105" i="5"/>
  <c r="S139" i="1"/>
  <c r="S139" i="5" s="1"/>
  <c r="S64" i="5"/>
  <c r="K139" i="1"/>
  <c r="K139" i="5" s="1"/>
  <c r="K64" i="5"/>
  <c r="V139" i="1"/>
  <c r="V139" i="5" s="1"/>
  <c r="V64" i="5"/>
  <c r="T139" i="1"/>
  <c r="T139" i="5" s="1"/>
  <c r="T64" i="5"/>
  <c r="P139" i="1"/>
  <c r="P139" i="5" s="1"/>
  <c r="P64" i="5"/>
  <c r="L139" i="1"/>
  <c r="L139" i="5" s="1"/>
  <c r="L64" i="5"/>
  <c r="H139" i="1"/>
  <c r="H139" i="5" s="1"/>
  <c r="H64" i="5"/>
  <c r="J121" i="1"/>
  <c r="I121" i="5"/>
  <c r="I101" i="1"/>
  <c r="H101" i="5"/>
  <c r="F6" i="3"/>
  <c r="G6" i="3"/>
  <c r="D6" i="3"/>
  <c r="C6" i="3"/>
  <c r="J101" i="1" l="1"/>
  <c r="I101" i="5"/>
  <c r="K119" i="1"/>
  <c r="J119" i="5"/>
  <c r="K89" i="1"/>
  <c r="J89" i="5"/>
  <c r="K121" i="1"/>
  <c r="J121" i="5"/>
  <c r="J105" i="1"/>
  <c r="I105" i="5"/>
  <c r="K113" i="1"/>
  <c r="J113" i="5"/>
  <c r="K91" i="1"/>
  <c r="J91" i="5"/>
  <c r="K117" i="1"/>
  <c r="J117" i="5"/>
  <c r="BW57" i="1"/>
  <c r="BW57" i="5" s="1"/>
  <c r="L119" i="1" l="1"/>
  <c r="K119" i="5"/>
  <c r="L117" i="1"/>
  <c r="K117" i="5"/>
  <c r="L113" i="1"/>
  <c r="K113" i="5"/>
  <c r="L121" i="1"/>
  <c r="K121" i="5"/>
  <c r="L91" i="1"/>
  <c r="K91" i="5"/>
  <c r="K105" i="1"/>
  <c r="J105" i="5"/>
  <c r="L89" i="1"/>
  <c r="K89" i="5"/>
  <c r="K101" i="1"/>
  <c r="J101" i="5"/>
  <c r="BW58" i="1"/>
  <c r="BW58" i="5" s="1"/>
  <c r="BV52" i="1"/>
  <c r="BV52" i="5" s="1"/>
  <c r="G17" i="1"/>
  <c r="H17" i="1"/>
  <c r="H17" i="5" s="1"/>
  <c r="I17" i="1"/>
  <c r="I17" i="5" s="1"/>
  <c r="J17" i="1"/>
  <c r="J17" i="5" s="1"/>
  <c r="K17" i="1"/>
  <c r="K17" i="5" s="1"/>
  <c r="L17" i="1"/>
  <c r="L17" i="5" s="1"/>
  <c r="M17" i="1"/>
  <c r="M17" i="5" s="1"/>
  <c r="N17" i="1"/>
  <c r="N17" i="5" s="1"/>
  <c r="O17" i="1"/>
  <c r="O17" i="5" s="1"/>
  <c r="P17" i="1"/>
  <c r="P17" i="5" s="1"/>
  <c r="Q17" i="1"/>
  <c r="Q17" i="5" s="1"/>
  <c r="R17" i="1"/>
  <c r="R17" i="5" s="1"/>
  <c r="S17" i="1"/>
  <c r="S17" i="5" s="1"/>
  <c r="T17" i="1"/>
  <c r="T17" i="5" s="1"/>
  <c r="U17" i="1"/>
  <c r="U17" i="5" s="1"/>
  <c r="V17" i="1"/>
  <c r="V17" i="5" s="1"/>
  <c r="W17" i="1"/>
  <c r="W17" i="5" s="1"/>
  <c r="X17" i="1"/>
  <c r="X17" i="5" s="1"/>
  <c r="Y17" i="1"/>
  <c r="Y17" i="5" s="1"/>
  <c r="Z17" i="1"/>
  <c r="Z17" i="5" s="1"/>
  <c r="AA17" i="1"/>
  <c r="AA17" i="5" s="1"/>
  <c r="AB17" i="1"/>
  <c r="AB17" i="5" s="1"/>
  <c r="AC17" i="1"/>
  <c r="AC17" i="5" s="1"/>
  <c r="AD17" i="1"/>
  <c r="AD17" i="5" s="1"/>
  <c r="AE17" i="1"/>
  <c r="AE17" i="5" s="1"/>
  <c r="AF17" i="1"/>
  <c r="AF17" i="5" s="1"/>
  <c r="AG17" i="1"/>
  <c r="AG17" i="5" s="1"/>
  <c r="AH17" i="1"/>
  <c r="AH17" i="5" s="1"/>
  <c r="AI17" i="1"/>
  <c r="AI17" i="5" s="1"/>
  <c r="AJ17" i="1"/>
  <c r="AJ17" i="5" s="1"/>
  <c r="AK17" i="1"/>
  <c r="AK17" i="5" s="1"/>
  <c r="AL17" i="1"/>
  <c r="AL17" i="5" s="1"/>
  <c r="AM17" i="1"/>
  <c r="AM17" i="5" s="1"/>
  <c r="AN17" i="1"/>
  <c r="AN17" i="5" s="1"/>
  <c r="AO17" i="1"/>
  <c r="AO17" i="5" s="1"/>
  <c r="AP17" i="1"/>
  <c r="AP17" i="5" s="1"/>
  <c r="AQ17" i="1"/>
  <c r="AQ17" i="5" s="1"/>
  <c r="AR17" i="1"/>
  <c r="AR17" i="5" s="1"/>
  <c r="AS17" i="1"/>
  <c r="AS17" i="5" s="1"/>
  <c r="AT17" i="1"/>
  <c r="AT17" i="5" s="1"/>
  <c r="AU17" i="1"/>
  <c r="AU17" i="5" s="1"/>
  <c r="AV17" i="1"/>
  <c r="AV17" i="5" s="1"/>
  <c r="AW17" i="1"/>
  <c r="AW17" i="5" s="1"/>
  <c r="AX17" i="1"/>
  <c r="AX17" i="5" s="1"/>
  <c r="AY17" i="1"/>
  <c r="AY17" i="5" s="1"/>
  <c r="AZ17" i="1"/>
  <c r="AZ17" i="5" s="1"/>
  <c r="BA17" i="1"/>
  <c r="BA17" i="5" s="1"/>
  <c r="BB17" i="1"/>
  <c r="BB17" i="5" s="1"/>
  <c r="BC17" i="1"/>
  <c r="BC17" i="5" s="1"/>
  <c r="BD17" i="1"/>
  <c r="BD17" i="5" s="1"/>
  <c r="BE17" i="1"/>
  <c r="BE17" i="5" s="1"/>
  <c r="BF17" i="1"/>
  <c r="BF17" i="5" s="1"/>
  <c r="BG17" i="1"/>
  <c r="BG17" i="5" s="1"/>
  <c r="BH17" i="1"/>
  <c r="BH17" i="5" s="1"/>
  <c r="BI17" i="1"/>
  <c r="BI17" i="5" s="1"/>
  <c r="BJ17" i="1"/>
  <c r="BJ17" i="5" s="1"/>
  <c r="BK17" i="1"/>
  <c r="BK17" i="5" s="1"/>
  <c r="BL17" i="1"/>
  <c r="BL17" i="5" s="1"/>
  <c r="BM17" i="1"/>
  <c r="BM17" i="5" s="1"/>
  <c r="BN17" i="1"/>
  <c r="BN17" i="5" s="1"/>
  <c r="BO17" i="1"/>
  <c r="BO17" i="5" s="1"/>
  <c r="BP17" i="1"/>
  <c r="BP17" i="5" s="1"/>
  <c r="BQ17" i="1"/>
  <c r="BQ17" i="5" s="1"/>
  <c r="BR17" i="1"/>
  <c r="BR17" i="5" s="1"/>
  <c r="BS17" i="1"/>
  <c r="BS17" i="5" s="1"/>
  <c r="BT17" i="1"/>
  <c r="BT17" i="5" s="1"/>
  <c r="BU17" i="1"/>
  <c r="BU17" i="5" s="1"/>
  <c r="F17" i="1"/>
  <c r="G20" i="1"/>
  <c r="G20" i="5" s="1"/>
  <c r="H20" i="1"/>
  <c r="H20" i="5" s="1"/>
  <c r="I20" i="1"/>
  <c r="I20" i="5" s="1"/>
  <c r="J20" i="1"/>
  <c r="J20" i="5" s="1"/>
  <c r="K20" i="1"/>
  <c r="K20" i="5" s="1"/>
  <c r="L20" i="1"/>
  <c r="L20" i="5" s="1"/>
  <c r="M20" i="1"/>
  <c r="M20" i="5" s="1"/>
  <c r="N20" i="1"/>
  <c r="N20" i="5" s="1"/>
  <c r="O20" i="1"/>
  <c r="O20" i="5" s="1"/>
  <c r="P20" i="1"/>
  <c r="P20" i="5" s="1"/>
  <c r="Q20" i="1"/>
  <c r="Q20" i="5" s="1"/>
  <c r="R20" i="1"/>
  <c r="R20" i="5" s="1"/>
  <c r="S20" i="1"/>
  <c r="S20" i="5" s="1"/>
  <c r="T20" i="1"/>
  <c r="T20" i="5" s="1"/>
  <c r="U20" i="1"/>
  <c r="U20" i="5" s="1"/>
  <c r="V20" i="1"/>
  <c r="V20" i="5" s="1"/>
  <c r="W20" i="1"/>
  <c r="W20" i="5" s="1"/>
  <c r="X20" i="1"/>
  <c r="X20" i="5" s="1"/>
  <c r="Y20" i="1"/>
  <c r="Y20" i="5" s="1"/>
  <c r="Z20" i="1"/>
  <c r="Z20" i="5" s="1"/>
  <c r="AA20" i="1"/>
  <c r="AA20" i="5" s="1"/>
  <c r="AB20" i="1"/>
  <c r="AB20" i="5" s="1"/>
  <c r="AC20" i="1"/>
  <c r="AC20" i="5" s="1"/>
  <c r="AD20" i="1"/>
  <c r="AD20" i="5" s="1"/>
  <c r="AE20" i="1"/>
  <c r="AE20" i="5" s="1"/>
  <c r="AF20" i="1"/>
  <c r="AF20" i="5" s="1"/>
  <c r="AG20" i="1"/>
  <c r="AG20" i="5" s="1"/>
  <c r="AH20" i="1"/>
  <c r="AH20" i="5" s="1"/>
  <c r="AI20" i="1"/>
  <c r="AI20" i="5" s="1"/>
  <c r="AJ20" i="1"/>
  <c r="AJ20" i="5" s="1"/>
  <c r="AK20" i="1"/>
  <c r="AK20" i="5" s="1"/>
  <c r="AL20" i="1"/>
  <c r="AL20" i="5" s="1"/>
  <c r="AM20" i="1"/>
  <c r="AM20" i="5" s="1"/>
  <c r="AN20" i="1"/>
  <c r="AN20" i="5" s="1"/>
  <c r="AO20" i="1"/>
  <c r="AO20" i="5" s="1"/>
  <c r="AP20" i="1"/>
  <c r="AP20" i="5" s="1"/>
  <c r="AQ20" i="1"/>
  <c r="AQ20" i="5" s="1"/>
  <c r="AR20" i="1"/>
  <c r="AR20" i="5" s="1"/>
  <c r="AS20" i="1"/>
  <c r="AS20" i="5" s="1"/>
  <c r="AT20" i="1"/>
  <c r="AT20" i="5" s="1"/>
  <c r="AU20" i="1"/>
  <c r="AU20" i="5" s="1"/>
  <c r="AV20" i="1"/>
  <c r="AV20" i="5" s="1"/>
  <c r="AW20" i="1"/>
  <c r="AW20" i="5" s="1"/>
  <c r="AX20" i="1"/>
  <c r="AX20" i="5" s="1"/>
  <c r="AY20" i="1"/>
  <c r="AY20" i="5" s="1"/>
  <c r="AZ20" i="1"/>
  <c r="AZ20" i="5" s="1"/>
  <c r="BA20" i="1"/>
  <c r="BA20" i="5" s="1"/>
  <c r="BB20" i="1"/>
  <c r="BB20" i="5" s="1"/>
  <c r="BC20" i="1"/>
  <c r="BC20" i="5" s="1"/>
  <c r="BD20" i="1"/>
  <c r="BD20" i="5" s="1"/>
  <c r="BE20" i="1"/>
  <c r="BE20" i="5" s="1"/>
  <c r="BF20" i="1"/>
  <c r="BF20" i="5" s="1"/>
  <c r="BG20" i="1"/>
  <c r="BG20" i="5" s="1"/>
  <c r="BH20" i="1"/>
  <c r="BH20" i="5" s="1"/>
  <c r="BI20" i="1"/>
  <c r="BI20" i="5" s="1"/>
  <c r="BJ20" i="1"/>
  <c r="BJ20" i="5" s="1"/>
  <c r="BK20" i="1"/>
  <c r="BK20" i="5" s="1"/>
  <c r="BL20" i="1"/>
  <c r="BL20" i="5" s="1"/>
  <c r="BM20" i="1"/>
  <c r="BM20" i="5" s="1"/>
  <c r="BN20" i="1"/>
  <c r="BN20" i="5" s="1"/>
  <c r="BO20" i="1"/>
  <c r="BO20" i="5" s="1"/>
  <c r="BP20" i="1"/>
  <c r="BP20" i="5" s="1"/>
  <c r="BQ20" i="1"/>
  <c r="BQ20" i="5" s="1"/>
  <c r="BR20" i="1"/>
  <c r="BR20" i="5" s="1"/>
  <c r="BS20" i="1"/>
  <c r="BS20" i="5" s="1"/>
  <c r="BT20" i="1"/>
  <c r="BT20" i="5" s="1"/>
  <c r="BU20" i="1"/>
  <c r="BU20" i="5" s="1"/>
  <c r="BV20" i="1"/>
  <c r="BV20" i="5" s="1"/>
  <c r="F20" i="1"/>
  <c r="F20" i="5" s="1"/>
  <c r="G11" i="1"/>
  <c r="G11" i="5" s="1"/>
  <c r="H11" i="1"/>
  <c r="H11" i="5" s="1"/>
  <c r="I11" i="1"/>
  <c r="I11" i="5" s="1"/>
  <c r="J11" i="1"/>
  <c r="J11" i="5" s="1"/>
  <c r="K11" i="1"/>
  <c r="K11" i="5" s="1"/>
  <c r="L11" i="1"/>
  <c r="L11" i="5" s="1"/>
  <c r="M11" i="1"/>
  <c r="M11" i="5" s="1"/>
  <c r="N11" i="1"/>
  <c r="N11" i="5" s="1"/>
  <c r="O11" i="1"/>
  <c r="O11" i="5" s="1"/>
  <c r="P11" i="1"/>
  <c r="P11" i="5" s="1"/>
  <c r="Q11" i="1"/>
  <c r="Q11" i="5" s="1"/>
  <c r="R11" i="1"/>
  <c r="R11" i="5" s="1"/>
  <c r="S11" i="1"/>
  <c r="S11" i="5" s="1"/>
  <c r="T11" i="1"/>
  <c r="T11" i="5" s="1"/>
  <c r="U11" i="1"/>
  <c r="U11" i="5" s="1"/>
  <c r="V11" i="1"/>
  <c r="V11" i="5" s="1"/>
  <c r="W11" i="1"/>
  <c r="W11" i="5" s="1"/>
  <c r="X11" i="1"/>
  <c r="X11" i="5" s="1"/>
  <c r="Y11" i="1"/>
  <c r="Y11" i="5" s="1"/>
  <c r="Z11" i="1"/>
  <c r="Z11" i="5" s="1"/>
  <c r="AA11" i="1"/>
  <c r="AA11" i="5" s="1"/>
  <c r="AB11" i="1"/>
  <c r="AB11" i="5" s="1"/>
  <c r="AC11" i="1"/>
  <c r="AC11" i="5" s="1"/>
  <c r="AD11" i="1"/>
  <c r="AD11" i="5" s="1"/>
  <c r="AE11" i="1"/>
  <c r="AE11" i="5" s="1"/>
  <c r="AF11" i="1"/>
  <c r="AF11" i="5" s="1"/>
  <c r="AG11" i="1"/>
  <c r="AG11" i="5" s="1"/>
  <c r="AH11" i="1"/>
  <c r="AH11" i="5" s="1"/>
  <c r="AI11" i="1"/>
  <c r="AI11" i="5" s="1"/>
  <c r="AJ11" i="1"/>
  <c r="AJ11" i="5" s="1"/>
  <c r="AK11" i="1"/>
  <c r="AK11" i="5" s="1"/>
  <c r="AL11" i="1"/>
  <c r="AL11" i="5" s="1"/>
  <c r="AM11" i="1"/>
  <c r="AM11" i="5" s="1"/>
  <c r="AN11" i="1"/>
  <c r="AN11" i="5" s="1"/>
  <c r="AO11" i="1"/>
  <c r="AO11" i="5" s="1"/>
  <c r="AP11" i="1"/>
  <c r="AP11" i="5" s="1"/>
  <c r="AQ11" i="1"/>
  <c r="AQ11" i="5" s="1"/>
  <c r="AR11" i="1"/>
  <c r="AR11" i="5" s="1"/>
  <c r="AS11" i="1"/>
  <c r="AS11" i="5" s="1"/>
  <c r="AT11" i="1"/>
  <c r="AT11" i="5" s="1"/>
  <c r="AU11" i="1"/>
  <c r="AU11" i="5" s="1"/>
  <c r="AV11" i="1"/>
  <c r="AV11" i="5" s="1"/>
  <c r="AW11" i="1"/>
  <c r="AW11" i="5" s="1"/>
  <c r="AX11" i="1"/>
  <c r="AX11" i="5" s="1"/>
  <c r="AY11" i="1"/>
  <c r="AY11" i="5" s="1"/>
  <c r="AZ11" i="1"/>
  <c r="AZ11" i="5" s="1"/>
  <c r="BA11" i="1"/>
  <c r="BA11" i="5" s="1"/>
  <c r="BB11" i="1"/>
  <c r="BB11" i="5" s="1"/>
  <c r="BC11" i="1"/>
  <c r="BC11" i="5" s="1"/>
  <c r="BD11" i="1"/>
  <c r="BD11" i="5" s="1"/>
  <c r="BE11" i="1"/>
  <c r="BE11" i="5" s="1"/>
  <c r="BF11" i="1"/>
  <c r="BF11" i="5" s="1"/>
  <c r="BG11" i="1"/>
  <c r="BG11" i="5" s="1"/>
  <c r="BH11" i="1"/>
  <c r="BH11" i="5" s="1"/>
  <c r="BI11" i="1"/>
  <c r="BI11" i="5" s="1"/>
  <c r="BJ11" i="1"/>
  <c r="BJ11" i="5" s="1"/>
  <c r="BK11" i="1"/>
  <c r="BK11" i="5" s="1"/>
  <c r="BL11" i="1"/>
  <c r="BL11" i="5" s="1"/>
  <c r="BM11" i="1"/>
  <c r="BM11" i="5" s="1"/>
  <c r="BN11" i="1"/>
  <c r="BN11" i="5" s="1"/>
  <c r="BO11" i="1"/>
  <c r="BO11" i="5" s="1"/>
  <c r="BP11" i="1"/>
  <c r="BP11" i="5" s="1"/>
  <c r="BQ11" i="1"/>
  <c r="BQ11" i="5" s="1"/>
  <c r="BR11" i="1"/>
  <c r="BR11" i="5" s="1"/>
  <c r="BS11" i="1"/>
  <c r="BS11" i="5" s="1"/>
  <c r="BT11" i="1"/>
  <c r="BT11" i="5" s="1"/>
  <c r="BU11" i="1"/>
  <c r="BU11" i="5" s="1"/>
  <c r="BV11" i="1"/>
  <c r="BV11" i="5" s="1"/>
  <c r="G12" i="1"/>
  <c r="G12" i="5" s="1"/>
  <c r="H12" i="1"/>
  <c r="H12" i="5" s="1"/>
  <c r="I12" i="1"/>
  <c r="I12" i="5" s="1"/>
  <c r="J12" i="1"/>
  <c r="J12" i="5" s="1"/>
  <c r="K12" i="1"/>
  <c r="K12" i="5" s="1"/>
  <c r="L12" i="1"/>
  <c r="L12" i="5" s="1"/>
  <c r="M12" i="1"/>
  <c r="M12" i="5" s="1"/>
  <c r="N12" i="1"/>
  <c r="N12" i="5" s="1"/>
  <c r="O12" i="1"/>
  <c r="O12" i="5" s="1"/>
  <c r="P12" i="1"/>
  <c r="P12" i="5" s="1"/>
  <c r="Q12" i="1"/>
  <c r="Q12" i="5" s="1"/>
  <c r="R12" i="1"/>
  <c r="R12" i="5" s="1"/>
  <c r="S12" i="1"/>
  <c r="S12" i="5" s="1"/>
  <c r="T12" i="1"/>
  <c r="T12" i="5" s="1"/>
  <c r="U12" i="1"/>
  <c r="U12" i="5" s="1"/>
  <c r="V12" i="1"/>
  <c r="V12" i="5" s="1"/>
  <c r="W12" i="1"/>
  <c r="W12" i="5" s="1"/>
  <c r="X12" i="1"/>
  <c r="X12" i="5" s="1"/>
  <c r="Y12" i="1"/>
  <c r="Y12" i="5" s="1"/>
  <c r="Z12" i="1"/>
  <c r="Z12" i="5" s="1"/>
  <c r="AA12" i="1"/>
  <c r="AA12" i="5" s="1"/>
  <c r="AB12" i="1"/>
  <c r="AB12" i="5" s="1"/>
  <c r="AC12" i="1"/>
  <c r="AC12" i="5" s="1"/>
  <c r="AD12" i="1"/>
  <c r="AD12" i="5" s="1"/>
  <c r="AE12" i="1"/>
  <c r="AE12" i="5" s="1"/>
  <c r="AF12" i="1"/>
  <c r="AF12" i="5" s="1"/>
  <c r="AG12" i="1"/>
  <c r="AG12" i="5" s="1"/>
  <c r="AH12" i="1"/>
  <c r="AH12" i="5" s="1"/>
  <c r="AI12" i="1"/>
  <c r="AI12" i="5" s="1"/>
  <c r="AJ12" i="1"/>
  <c r="AJ12" i="5" s="1"/>
  <c r="AK12" i="1"/>
  <c r="AK12" i="5" s="1"/>
  <c r="AL12" i="1"/>
  <c r="AL12" i="5" s="1"/>
  <c r="AM12" i="1"/>
  <c r="AM12" i="5" s="1"/>
  <c r="AN12" i="1"/>
  <c r="AN12" i="5" s="1"/>
  <c r="AO12" i="1"/>
  <c r="AO12" i="5" s="1"/>
  <c r="AP12" i="1"/>
  <c r="AP12" i="5" s="1"/>
  <c r="AQ12" i="1"/>
  <c r="AQ12" i="5" s="1"/>
  <c r="AR12" i="1"/>
  <c r="AR12" i="5" s="1"/>
  <c r="AS12" i="1"/>
  <c r="AS12" i="5" s="1"/>
  <c r="AT12" i="1"/>
  <c r="AT12" i="5" s="1"/>
  <c r="AU12" i="1"/>
  <c r="AU12" i="5" s="1"/>
  <c r="AV12" i="1"/>
  <c r="AV12" i="5" s="1"/>
  <c r="AW12" i="1"/>
  <c r="AW12" i="5" s="1"/>
  <c r="AX12" i="1"/>
  <c r="AX12" i="5" s="1"/>
  <c r="AY12" i="1"/>
  <c r="AY12" i="5" s="1"/>
  <c r="AZ12" i="1"/>
  <c r="AZ12" i="5" s="1"/>
  <c r="BA12" i="1"/>
  <c r="BA12" i="5" s="1"/>
  <c r="BB12" i="1"/>
  <c r="BB12" i="5" s="1"/>
  <c r="BC12" i="1"/>
  <c r="BC12" i="5" s="1"/>
  <c r="BD12" i="1"/>
  <c r="BD12" i="5" s="1"/>
  <c r="BE12" i="1"/>
  <c r="BE12" i="5" s="1"/>
  <c r="BF12" i="1"/>
  <c r="BF12" i="5" s="1"/>
  <c r="BG12" i="1"/>
  <c r="BG12" i="5" s="1"/>
  <c r="BH12" i="1"/>
  <c r="BH12" i="5" s="1"/>
  <c r="BI12" i="1"/>
  <c r="BI12" i="5" s="1"/>
  <c r="BJ12" i="1"/>
  <c r="BJ12" i="5" s="1"/>
  <c r="BK12" i="1"/>
  <c r="BK12" i="5" s="1"/>
  <c r="BL12" i="1"/>
  <c r="BL12" i="5" s="1"/>
  <c r="BM12" i="1"/>
  <c r="BM12" i="5" s="1"/>
  <c r="BN12" i="1"/>
  <c r="BN12" i="5" s="1"/>
  <c r="BO12" i="1"/>
  <c r="BO12" i="5" s="1"/>
  <c r="BP12" i="1"/>
  <c r="BP12" i="5" s="1"/>
  <c r="BQ12" i="1"/>
  <c r="BQ12" i="5" s="1"/>
  <c r="BR12" i="1"/>
  <c r="BR12" i="5" s="1"/>
  <c r="BS12" i="1"/>
  <c r="BS12" i="5" s="1"/>
  <c r="BT12" i="1"/>
  <c r="BT12" i="5" s="1"/>
  <c r="BU12" i="1"/>
  <c r="BU12" i="5" s="1"/>
  <c r="BV12" i="1"/>
  <c r="BV12" i="5" s="1"/>
  <c r="F12" i="1"/>
  <c r="F12" i="5" s="1"/>
  <c r="F11" i="1"/>
  <c r="G62" i="1"/>
  <c r="H62" i="1"/>
  <c r="I62" i="1"/>
  <c r="J62" i="1"/>
  <c r="K62" i="1"/>
  <c r="L62" i="1"/>
  <c r="M62" i="1"/>
  <c r="N62" i="1"/>
  <c r="O62" i="1"/>
  <c r="P62" i="1"/>
  <c r="Q62" i="1"/>
  <c r="F62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G58" i="1"/>
  <c r="G19" i="1" s="1"/>
  <c r="H58" i="1"/>
  <c r="H19" i="1" s="1"/>
  <c r="I58" i="1"/>
  <c r="I58" i="5" s="1"/>
  <c r="J58" i="1"/>
  <c r="K58" i="1"/>
  <c r="L58" i="1"/>
  <c r="L19" i="1" s="1"/>
  <c r="M58" i="1"/>
  <c r="M19" i="1" s="1"/>
  <c r="N58" i="1"/>
  <c r="O58" i="1"/>
  <c r="O19" i="1" s="1"/>
  <c r="P58" i="1"/>
  <c r="P58" i="5" s="1"/>
  <c r="Q58" i="1"/>
  <c r="Q58" i="5" s="1"/>
  <c r="R58" i="1"/>
  <c r="S58" i="1"/>
  <c r="T58" i="1"/>
  <c r="T58" i="5" s="1"/>
  <c r="U58" i="1"/>
  <c r="U19" i="1" s="1"/>
  <c r="V58" i="1"/>
  <c r="W58" i="1"/>
  <c r="W19" i="1" s="1"/>
  <c r="X58" i="1"/>
  <c r="X58" i="5" s="1"/>
  <c r="Y58" i="1"/>
  <c r="Y58" i="5" s="1"/>
  <c r="Z58" i="1"/>
  <c r="AA58" i="1"/>
  <c r="AA19" i="1" s="1"/>
  <c r="AB58" i="1"/>
  <c r="AB58" i="5" s="1"/>
  <c r="AC58" i="1"/>
  <c r="AC58" i="5" s="1"/>
  <c r="AD58" i="1"/>
  <c r="AE58" i="1"/>
  <c r="AF58" i="1"/>
  <c r="AF19" i="1" s="1"/>
  <c r="AG58" i="1"/>
  <c r="AG58" i="5" s="1"/>
  <c r="AH58" i="1"/>
  <c r="AI58" i="1"/>
  <c r="AI19" i="1" s="1"/>
  <c r="AJ58" i="1"/>
  <c r="AJ58" i="5" s="1"/>
  <c r="AK58" i="1"/>
  <c r="AK58" i="5" s="1"/>
  <c r="AL58" i="1"/>
  <c r="AM58" i="1"/>
  <c r="AM19" i="1" s="1"/>
  <c r="AN58" i="1"/>
  <c r="AO58" i="1"/>
  <c r="AO58" i="5" s="1"/>
  <c r="AP58" i="1"/>
  <c r="AQ58" i="1"/>
  <c r="AR58" i="1"/>
  <c r="AR58" i="5" s="1"/>
  <c r="AS58" i="1"/>
  <c r="AS58" i="5" s="1"/>
  <c r="AT58" i="1"/>
  <c r="AU58" i="1"/>
  <c r="AU19" i="1" s="1"/>
  <c r="AV58" i="1"/>
  <c r="AV19" i="1" s="1"/>
  <c r="AW58" i="1"/>
  <c r="AW58" i="5" s="1"/>
  <c r="AX58" i="1"/>
  <c r="AY58" i="1"/>
  <c r="AY19" i="1" s="1"/>
  <c r="AZ58" i="1"/>
  <c r="AZ58" i="5" s="1"/>
  <c r="BA58" i="1"/>
  <c r="BA58" i="5" s="1"/>
  <c r="BB58" i="1"/>
  <c r="BC58" i="1"/>
  <c r="BD58" i="1"/>
  <c r="BD58" i="5" s="1"/>
  <c r="BE58" i="1"/>
  <c r="BE58" i="5" s="1"/>
  <c r="BF58" i="1"/>
  <c r="BG58" i="1"/>
  <c r="BH58" i="1"/>
  <c r="BH58" i="5" s="1"/>
  <c r="BI58" i="1"/>
  <c r="BI58" i="5" s="1"/>
  <c r="BJ58" i="1"/>
  <c r="BK58" i="1"/>
  <c r="BK19" i="1" s="1"/>
  <c r="BL58" i="1"/>
  <c r="BL58" i="5" s="1"/>
  <c r="BM58" i="1"/>
  <c r="BM58" i="5" s="1"/>
  <c r="BN58" i="1"/>
  <c r="BO58" i="1"/>
  <c r="BO19" i="1" s="1"/>
  <c r="BP58" i="1"/>
  <c r="BP58" i="5" s="1"/>
  <c r="BQ58" i="1"/>
  <c r="BQ58" i="5" s="1"/>
  <c r="BR58" i="1"/>
  <c r="BS58" i="1"/>
  <c r="BT58" i="1"/>
  <c r="BT58" i="5" s="1"/>
  <c r="BU58" i="1"/>
  <c r="BU58" i="5" s="1"/>
  <c r="BV58" i="1"/>
  <c r="F70" i="1"/>
  <c r="F58" i="1"/>
  <c r="F58" i="5" s="1"/>
  <c r="K19" i="1"/>
  <c r="S19" i="1"/>
  <c r="AE19" i="1"/>
  <c r="AQ19" i="1"/>
  <c r="BC19" i="1"/>
  <c r="BG19" i="1"/>
  <c r="BS1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F39" i="1"/>
  <c r="G13" i="1"/>
  <c r="G13" i="5" s="1"/>
  <c r="H13" i="1"/>
  <c r="H13" i="5" s="1"/>
  <c r="I13" i="1"/>
  <c r="I13" i="5" s="1"/>
  <c r="J13" i="1"/>
  <c r="J13" i="5" s="1"/>
  <c r="K13" i="1"/>
  <c r="K13" i="5" s="1"/>
  <c r="L13" i="1"/>
  <c r="L13" i="5" s="1"/>
  <c r="M13" i="1"/>
  <c r="M13" i="5" s="1"/>
  <c r="N13" i="1"/>
  <c r="N13" i="5" s="1"/>
  <c r="O13" i="1"/>
  <c r="O13" i="5" s="1"/>
  <c r="P13" i="1"/>
  <c r="P13" i="5" s="1"/>
  <c r="Q13" i="1"/>
  <c r="Q13" i="5" s="1"/>
  <c r="R13" i="1"/>
  <c r="R13" i="5" s="1"/>
  <c r="S13" i="1"/>
  <c r="S13" i="5" s="1"/>
  <c r="T13" i="1"/>
  <c r="T13" i="5" s="1"/>
  <c r="U13" i="1"/>
  <c r="U13" i="5" s="1"/>
  <c r="V13" i="1"/>
  <c r="V13" i="5" s="1"/>
  <c r="W13" i="1"/>
  <c r="W13" i="5" s="1"/>
  <c r="X13" i="1"/>
  <c r="X13" i="5" s="1"/>
  <c r="Y13" i="1"/>
  <c r="Y13" i="5" s="1"/>
  <c r="Z13" i="1"/>
  <c r="Z13" i="5" s="1"/>
  <c r="AA13" i="1"/>
  <c r="AA13" i="5" s="1"/>
  <c r="AB13" i="1"/>
  <c r="AB13" i="5" s="1"/>
  <c r="AC13" i="1"/>
  <c r="AC13" i="5" s="1"/>
  <c r="AD13" i="1"/>
  <c r="AD13" i="5" s="1"/>
  <c r="AE13" i="1"/>
  <c r="AE13" i="5" s="1"/>
  <c r="AF13" i="1"/>
  <c r="AF13" i="5" s="1"/>
  <c r="AG13" i="1"/>
  <c r="AG13" i="5" s="1"/>
  <c r="AH13" i="1"/>
  <c r="AH13" i="5" s="1"/>
  <c r="AI13" i="1"/>
  <c r="AI13" i="5" s="1"/>
  <c r="AJ13" i="1"/>
  <c r="AJ13" i="5" s="1"/>
  <c r="AK13" i="1"/>
  <c r="AK13" i="5" s="1"/>
  <c r="AL13" i="1"/>
  <c r="AL13" i="5" s="1"/>
  <c r="AM13" i="1"/>
  <c r="AM13" i="5" s="1"/>
  <c r="AN13" i="1"/>
  <c r="AN13" i="5" s="1"/>
  <c r="AO13" i="1"/>
  <c r="AO13" i="5" s="1"/>
  <c r="AP13" i="1"/>
  <c r="AP13" i="5" s="1"/>
  <c r="AQ13" i="1"/>
  <c r="AQ13" i="5" s="1"/>
  <c r="AR13" i="1"/>
  <c r="AR13" i="5" s="1"/>
  <c r="AS13" i="1"/>
  <c r="AS13" i="5" s="1"/>
  <c r="AT13" i="1"/>
  <c r="AT13" i="5" s="1"/>
  <c r="AU13" i="1"/>
  <c r="AU13" i="5" s="1"/>
  <c r="AV13" i="1"/>
  <c r="AV13" i="5" s="1"/>
  <c r="AW13" i="1"/>
  <c r="AW13" i="5" s="1"/>
  <c r="AX13" i="1"/>
  <c r="AX13" i="5" s="1"/>
  <c r="AY13" i="1"/>
  <c r="AY13" i="5" s="1"/>
  <c r="AZ13" i="1"/>
  <c r="AZ13" i="5" s="1"/>
  <c r="BA13" i="1"/>
  <c r="BA13" i="5" s="1"/>
  <c r="BB13" i="1"/>
  <c r="BB13" i="5" s="1"/>
  <c r="BC13" i="1"/>
  <c r="BC13" i="5" s="1"/>
  <c r="BD13" i="1"/>
  <c r="BD13" i="5" s="1"/>
  <c r="BE13" i="1"/>
  <c r="BE13" i="5" s="1"/>
  <c r="BF13" i="1"/>
  <c r="BF13" i="5" s="1"/>
  <c r="BG13" i="1"/>
  <c r="BG13" i="5" s="1"/>
  <c r="BH13" i="1"/>
  <c r="BH13" i="5" s="1"/>
  <c r="BI13" i="1"/>
  <c r="BI13" i="5" s="1"/>
  <c r="BJ13" i="1"/>
  <c r="BJ13" i="5" s="1"/>
  <c r="BK13" i="1"/>
  <c r="BK13" i="5" s="1"/>
  <c r="BL13" i="1"/>
  <c r="BL13" i="5" s="1"/>
  <c r="BM13" i="1"/>
  <c r="BM13" i="5" s="1"/>
  <c r="BN13" i="1"/>
  <c r="BN13" i="5" s="1"/>
  <c r="BO13" i="1"/>
  <c r="BO13" i="5" s="1"/>
  <c r="BP13" i="1"/>
  <c r="BP13" i="5" s="1"/>
  <c r="BQ13" i="1"/>
  <c r="BQ13" i="5" s="1"/>
  <c r="BR13" i="1"/>
  <c r="BR13" i="5" s="1"/>
  <c r="BS13" i="1"/>
  <c r="BS13" i="5" s="1"/>
  <c r="BT13" i="1"/>
  <c r="BT13" i="5" s="1"/>
  <c r="BU13" i="1"/>
  <c r="BU13" i="5" s="1"/>
  <c r="BV13" i="1"/>
  <c r="BV13" i="5" s="1"/>
  <c r="G14" i="1"/>
  <c r="G14" i="5" s="1"/>
  <c r="H14" i="1"/>
  <c r="H14" i="5" s="1"/>
  <c r="I14" i="1"/>
  <c r="I14" i="5" s="1"/>
  <c r="J14" i="1"/>
  <c r="J14" i="5" s="1"/>
  <c r="K14" i="1"/>
  <c r="K14" i="5" s="1"/>
  <c r="L14" i="1"/>
  <c r="L14" i="5" s="1"/>
  <c r="M14" i="1"/>
  <c r="M14" i="5" s="1"/>
  <c r="N14" i="1"/>
  <c r="N14" i="5" s="1"/>
  <c r="O14" i="1"/>
  <c r="O14" i="5" s="1"/>
  <c r="P14" i="1"/>
  <c r="P14" i="5" s="1"/>
  <c r="Q14" i="1"/>
  <c r="Q14" i="5" s="1"/>
  <c r="R14" i="1"/>
  <c r="R14" i="5" s="1"/>
  <c r="S14" i="1"/>
  <c r="S14" i="5" s="1"/>
  <c r="T14" i="1"/>
  <c r="T14" i="5" s="1"/>
  <c r="U14" i="1"/>
  <c r="U14" i="5" s="1"/>
  <c r="V14" i="1"/>
  <c r="V14" i="5" s="1"/>
  <c r="W14" i="1"/>
  <c r="W14" i="5" s="1"/>
  <c r="X14" i="1"/>
  <c r="X14" i="5" s="1"/>
  <c r="Y14" i="1"/>
  <c r="Y14" i="5" s="1"/>
  <c r="Z14" i="1"/>
  <c r="Z14" i="5" s="1"/>
  <c r="AA14" i="1"/>
  <c r="AA14" i="5" s="1"/>
  <c r="AB14" i="1"/>
  <c r="AB14" i="5" s="1"/>
  <c r="AC14" i="1"/>
  <c r="AC14" i="5" s="1"/>
  <c r="AD14" i="1"/>
  <c r="AD14" i="5" s="1"/>
  <c r="AE14" i="1"/>
  <c r="AE14" i="5" s="1"/>
  <c r="AF14" i="1"/>
  <c r="AF14" i="5" s="1"/>
  <c r="AG14" i="1"/>
  <c r="AG14" i="5" s="1"/>
  <c r="AH14" i="1"/>
  <c r="AH14" i="5" s="1"/>
  <c r="AI14" i="1"/>
  <c r="AI14" i="5" s="1"/>
  <c r="AJ14" i="1"/>
  <c r="AJ14" i="5" s="1"/>
  <c r="AK14" i="1"/>
  <c r="AK14" i="5" s="1"/>
  <c r="AL14" i="1"/>
  <c r="AL14" i="5" s="1"/>
  <c r="AM14" i="1"/>
  <c r="AM14" i="5" s="1"/>
  <c r="AN14" i="1"/>
  <c r="AN14" i="5" s="1"/>
  <c r="AO14" i="1"/>
  <c r="AO14" i="5" s="1"/>
  <c r="AP14" i="1"/>
  <c r="AP14" i="5" s="1"/>
  <c r="AQ14" i="1"/>
  <c r="AQ14" i="5" s="1"/>
  <c r="AR14" i="1"/>
  <c r="AR14" i="5" s="1"/>
  <c r="AS14" i="1"/>
  <c r="AS14" i="5" s="1"/>
  <c r="AT14" i="1"/>
  <c r="AT14" i="5" s="1"/>
  <c r="AU14" i="1"/>
  <c r="AU14" i="5" s="1"/>
  <c r="AV14" i="1"/>
  <c r="AV14" i="5" s="1"/>
  <c r="AW14" i="1"/>
  <c r="AW14" i="5" s="1"/>
  <c r="AX14" i="1"/>
  <c r="AX14" i="5" s="1"/>
  <c r="AY14" i="1"/>
  <c r="AY14" i="5" s="1"/>
  <c r="AZ14" i="1"/>
  <c r="AZ14" i="5" s="1"/>
  <c r="BA14" i="1"/>
  <c r="BA14" i="5" s="1"/>
  <c r="BB14" i="1"/>
  <c r="BB14" i="5" s="1"/>
  <c r="BC14" i="1"/>
  <c r="BC14" i="5" s="1"/>
  <c r="BD14" i="1"/>
  <c r="BD14" i="5" s="1"/>
  <c r="BE14" i="1"/>
  <c r="BE14" i="5" s="1"/>
  <c r="BF14" i="1"/>
  <c r="BF14" i="5" s="1"/>
  <c r="BG14" i="1"/>
  <c r="BG14" i="5" s="1"/>
  <c r="BH14" i="1"/>
  <c r="BH14" i="5" s="1"/>
  <c r="BI14" i="1"/>
  <c r="BI14" i="5" s="1"/>
  <c r="BJ14" i="1"/>
  <c r="BJ14" i="5" s="1"/>
  <c r="BK14" i="1"/>
  <c r="BK14" i="5" s="1"/>
  <c r="BL14" i="1"/>
  <c r="BL14" i="5" s="1"/>
  <c r="BM14" i="1"/>
  <c r="BM14" i="5" s="1"/>
  <c r="BN14" i="1"/>
  <c r="BN14" i="5" s="1"/>
  <c r="BO14" i="1"/>
  <c r="BO14" i="5" s="1"/>
  <c r="BP14" i="1"/>
  <c r="BP14" i="5" s="1"/>
  <c r="BQ14" i="1"/>
  <c r="BQ14" i="5" s="1"/>
  <c r="BR14" i="1"/>
  <c r="BR14" i="5" s="1"/>
  <c r="BS14" i="1"/>
  <c r="BS14" i="5" s="1"/>
  <c r="BT14" i="1"/>
  <c r="BT14" i="5" s="1"/>
  <c r="BU14" i="1"/>
  <c r="BU14" i="5" s="1"/>
  <c r="BV14" i="1"/>
  <c r="BV14" i="5" s="1"/>
  <c r="F14" i="1"/>
  <c r="F14" i="5" s="1"/>
  <c r="F13" i="1"/>
  <c r="F13" i="5" s="1"/>
  <c r="G17" i="5" l="1"/>
  <c r="G26" i="1"/>
  <c r="BW133" i="1"/>
  <c r="BW133" i="5" s="1"/>
  <c r="F115" i="1"/>
  <c r="F39" i="5"/>
  <c r="BS30" i="1"/>
  <c r="BS39" i="5"/>
  <c r="BO30" i="1"/>
  <c r="BO39" i="5"/>
  <c r="BK30" i="1"/>
  <c r="BK39" i="5"/>
  <c r="BG30" i="1"/>
  <c r="BG39" i="5"/>
  <c r="BC30" i="1"/>
  <c r="BC39" i="5"/>
  <c r="AY30" i="1"/>
  <c r="AY39" i="5"/>
  <c r="AU30" i="1"/>
  <c r="AU39" i="5"/>
  <c r="AQ30" i="1"/>
  <c r="AQ39" i="5"/>
  <c r="AM30" i="1"/>
  <c r="AM39" i="5"/>
  <c r="AI30" i="1"/>
  <c r="AI39" i="5"/>
  <c r="AE30" i="1"/>
  <c r="AE39" i="5"/>
  <c r="AA30" i="1"/>
  <c r="AA39" i="5"/>
  <c r="W30" i="1"/>
  <c r="W39" i="5"/>
  <c r="S30" i="1"/>
  <c r="S39" i="5"/>
  <c r="O30" i="1"/>
  <c r="O39" i="5"/>
  <c r="K30" i="1"/>
  <c r="K39" i="5"/>
  <c r="G30" i="1"/>
  <c r="G39" i="5"/>
  <c r="BG48" i="1"/>
  <c r="BG19" i="5"/>
  <c r="AU48" i="1"/>
  <c r="AU19" i="5"/>
  <c r="AF48" i="1"/>
  <c r="AF19" i="5"/>
  <c r="U48" i="1"/>
  <c r="U19" i="5"/>
  <c r="L48" i="1"/>
  <c r="L19" i="5"/>
  <c r="AV133" i="1"/>
  <c r="AV133" i="5" s="1"/>
  <c r="AV58" i="5"/>
  <c r="AN133" i="1"/>
  <c r="AN133" i="5" s="1"/>
  <c r="AN58" i="5"/>
  <c r="AF133" i="1"/>
  <c r="AF133" i="5" s="1"/>
  <c r="AF58" i="5"/>
  <c r="L133" i="1"/>
  <c r="L133" i="5" s="1"/>
  <c r="L58" i="5"/>
  <c r="H133" i="1"/>
  <c r="H133" i="5" s="1"/>
  <c r="H58" i="5"/>
  <c r="BT143" i="1"/>
  <c r="BT143" i="5" s="1"/>
  <c r="BT70" i="5"/>
  <c r="BP143" i="1"/>
  <c r="BP143" i="5" s="1"/>
  <c r="BP70" i="5"/>
  <c r="BL143" i="1"/>
  <c r="BL143" i="5" s="1"/>
  <c r="BL70" i="5"/>
  <c r="BH143" i="1"/>
  <c r="BH143" i="5" s="1"/>
  <c r="BH70" i="5"/>
  <c r="BD143" i="1"/>
  <c r="BD143" i="5" s="1"/>
  <c r="BD70" i="5"/>
  <c r="AZ143" i="1"/>
  <c r="AZ143" i="5" s="1"/>
  <c r="AZ70" i="5"/>
  <c r="AV143" i="1"/>
  <c r="AV143" i="5" s="1"/>
  <c r="AV70" i="5"/>
  <c r="AR143" i="1"/>
  <c r="AR143" i="5" s="1"/>
  <c r="AR70" i="5"/>
  <c r="AN143" i="1"/>
  <c r="AN143" i="5" s="1"/>
  <c r="AN70" i="5"/>
  <c r="AJ143" i="1"/>
  <c r="AJ143" i="5" s="1"/>
  <c r="AJ70" i="5"/>
  <c r="AF143" i="1"/>
  <c r="AF143" i="5" s="1"/>
  <c r="AF70" i="5"/>
  <c r="AB143" i="1"/>
  <c r="AB143" i="5" s="1"/>
  <c r="AB70" i="5"/>
  <c r="X143" i="1"/>
  <c r="X143" i="5" s="1"/>
  <c r="X70" i="5"/>
  <c r="T143" i="1"/>
  <c r="T143" i="5" s="1"/>
  <c r="T70" i="5"/>
  <c r="P143" i="1"/>
  <c r="P143" i="5" s="1"/>
  <c r="P70" i="5"/>
  <c r="L143" i="1"/>
  <c r="L143" i="5" s="1"/>
  <c r="L70" i="5"/>
  <c r="H143" i="1"/>
  <c r="H143" i="5" s="1"/>
  <c r="H70" i="5"/>
  <c r="P137" i="1"/>
  <c r="P137" i="5" s="1"/>
  <c r="P62" i="5"/>
  <c r="L137" i="1"/>
  <c r="L137" i="5" s="1"/>
  <c r="L62" i="5"/>
  <c r="H137" i="1"/>
  <c r="H137" i="5" s="1"/>
  <c r="H62" i="5"/>
  <c r="BV30" i="1"/>
  <c r="BV39" i="5"/>
  <c r="BR30" i="1"/>
  <c r="BR39" i="5"/>
  <c r="BN30" i="1"/>
  <c r="BN39" i="5"/>
  <c r="BJ30" i="1"/>
  <c r="BJ39" i="5"/>
  <c r="BF30" i="1"/>
  <c r="BF39" i="5"/>
  <c r="BB30" i="1"/>
  <c r="BB39" i="5"/>
  <c r="AX30" i="1"/>
  <c r="AX39" i="5"/>
  <c r="AT30" i="1"/>
  <c r="AT39" i="5"/>
  <c r="AP30" i="1"/>
  <c r="AP39" i="5"/>
  <c r="AL30" i="1"/>
  <c r="AL39" i="5"/>
  <c r="AH30" i="1"/>
  <c r="AH39" i="5"/>
  <c r="AD30" i="1"/>
  <c r="AD39" i="5"/>
  <c r="Z30" i="1"/>
  <c r="Z39" i="5"/>
  <c r="V30" i="1"/>
  <c r="V39" i="5"/>
  <c r="R30" i="1"/>
  <c r="R39" i="5"/>
  <c r="N30" i="1"/>
  <c r="N39" i="5"/>
  <c r="J30" i="1"/>
  <c r="J39" i="5"/>
  <c r="BS48" i="1"/>
  <c r="BS19" i="5"/>
  <c r="BC48" i="1"/>
  <c r="BC19" i="5"/>
  <c r="AQ48" i="1"/>
  <c r="AQ19" i="5"/>
  <c r="AE48" i="1"/>
  <c r="AE19" i="5"/>
  <c r="S48" i="1"/>
  <c r="S19" i="5"/>
  <c r="K48" i="1"/>
  <c r="K19" i="5"/>
  <c r="F143" i="1"/>
  <c r="F143" i="5" s="1"/>
  <c r="F70" i="5"/>
  <c r="BS133" i="1"/>
  <c r="BS133" i="5" s="1"/>
  <c r="BS58" i="5"/>
  <c r="BO133" i="1"/>
  <c r="BO133" i="5" s="1"/>
  <c r="BO58" i="5"/>
  <c r="BK133" i="1"/>
  <c r="BK133" i="5" s="1"/>
  <c r="BK58" i="5"/>
  <c r="BG133" i="1"/>
  <c r="BG133" i="5" s="1"/>
  <c r="BG58" i="5"/>
  <c r="BC133" i="1"/>
  <c r="BC133" i="5" s="1"/>
  <c r="BC58" i="5"/>
  <c r="AY133" i="1"/>
  <c r="AY133" i="5" s="1"/>
  <c r="AY58" i="5"/>
  <c r="AU133" i="1"/>
  <c r="AU133" i="5" s="1"/>
  <c r="AU58" i="5"/>
  <c r="AQ133" i="1"/>
  <c r="AQ133" i="5" s="1"/>
  <c r="AQ58" i="5"/>
  <c r="AM133" i="1"/>
  <c r="AM133" i="5" s="1"/>
  <c r="AM58" i="5"/>
  <c r="AI133" i="1"/>
  <c r="AI133" i="5" s="1"/>
  <c r="AI58" i="5"/>
  <c r="AE133" i="1"/>
  <c r="AE133" i="5" s="1"/>
  <c r="AE58" i="5"/>
  <c r="AA133" i="1"/>
  <c r="AA133" i="5" s="1"/>
  <c r="AA58" i="5"/>
  <c r="W133" i="1"/>
  <c r="W133" i="5" s="1"/>
  <c r="W58" i="5"/>
  <c r="S133" i="1"/>
  <c r="S133" i="5" s="1"/>
  <c r="S58" i="5"/>
  <c r="O133" i="1"/>
  <c r="O133" i="5" s="1"/>
  <c r="O58" i="5"/>
  <c r="K133" i="1"/>
  <c r="K133" i="5" s="1"/>
  <c r="K58" i="5"/>
  <c r="G133" i="1"/>
  <c r="G133" i="5" s="1"/>
  <c r="G58" i="5"/>
  <c r="BS143" i="1"/>
  <c r="BS143" i="5" s="1"/>
  <c r="BS70" i="5"/>
  <c r="BO143" i="1"/>
  <c r="BO143" i="5" s="1"/>
  <c r="BO70" i="5"/>
  <c r="BK143" i="1"/>
  <c r="BK143" i="5" s="1"/>
  <c r="BK70" i="5"/>
  <c r="BG143" i="1"/>
  <c r="BG143" i="5" s="1"/>
  <c r="BG70" i="5"/>
  <c r="BC143" i="1"/>
  <c r="BC143" i="5" s="1"/>
  <c r="BC70" i="5"/>
  <c r="AY143" i="1"/>
  <c r="AY143" i="5" s="1"/>
  <c r="AY70" i="5"/>
  <c r="AU143" i="1"/>
  <c r="AU143" i="5" s="1"/>
  <c r="AU70" i="5"/>
  <c r="AQ143" i="1"/>
  <c r="AQ143" i="5" s="1"/>
  <c r="AQ70" i="5"/>
  <c r="AM143" i="1"/>
  <c r="AM143" i="5" s="1"/>
  <c r="AM70" i="5"/>
  <c r="AI143" i="1"/>
  <c r="AI143" i="5" s="1"/>
  <c r="AI70" i="5"/>
  <c r="AE143" i="1"/>
  <c r="AE143" i="5" s="1"/>
  <c r="AE70" i="5"/>
  <c r="AA143" i="1"/>
  <c r="AA143" i="5" s="1"/>
  <c r="AA70" i="5"/>
  <c r="W143" i="1"/>
  <c r="W143" i="5" s="1"/>
  <c r="W70" i="5"/>
  <c r="S143" i="1"/>
  <c r="S143" i="5" s="1"/>
  <c r="S70" i="5"/>
  <c r="O143" i="1"/>
  <c r="O143" i="5" s="1"/>
  <c r="O70" i="5"/>
  <c r="K143" i="1"/>
  <c r="K143" i="5" s="1"/>
  <c r="K70" i="5"/>
  <c r="G143" i="1"/>
  <c r="G143" i="5" s="1"/>
  <c r="G70" i="5"/>
  <c r="O137" i="1"/>
  <c r="O137" i="5" s="1"/>
  <c r="O62" i="5"/>
  <c r="K137" i="1"/>
  <c r="K137" i="5" s="1"/>
  <c r="K62" i="5"/>
  <c r="G137" i="1"/>
  <c r="G137" i="5" s="1"/>
  <c r="G62" i="5"/>
  <c r="F97" i="1"/>
  <c r="F97" i="5" s="1"/>
  <c r="F17" i="5"/>
  <c r="L101" i="1"/>
  <c r="K101" i="5"/>
  <c r="L105" i="1"/>
  <c r="K105" i="5"/>
  <c r="M121" i="1"/>
  <c r="L121" i="5"/>
  <c r="M117" i="1"/>
  <c r="L117" i="5"/>
  <c r="BU30" i="1"/>
  <c r="BU39" i="5"/>
  <c r="BQ30" i="1"/>
  <c r="BQ39" i="5"/>
  <c r="BM30" i="1"/>
  <c r="BM39" i="5"/>
  <c r="BI30" i="1"/>
  <c r="BI39" i="5"/>
  <c r="BE30" i="1"/>
  <c r="BE39" i="5"/>
  <c r="BA30" i="1"/>
  <c r="BA39" i="5"/>
  <c r="AW30" i="1"/>
  <c r="AW39" i="5"/>
  <c r="AS30" i="1"/>
  <c r="AS39" i="5"/>
  <c r="AO30" i="1"/>
  <c r="AO39" i="5"/>
  <c r="AK30" i="1"/>
  <c r="AK39" i="5"/>
  <c r="AG30" i="1"/>
  <c r="AG39" i="5"/>
  <c r="AC30" i="1"/>
  <c r="AC39" i="5"/>
  <c r="Y30" i="1"/>
  <c r="Y39" i="5"/>
  <c r="U30" i="1"/>
  <c r="U39" i="5"/>
  <c r="Q30" i="1"/>
  <c r="Q39" i="5"/>
  <c r="M30" i="1"/>
  <c r="M39" i="5"/>
  <c r="I30" i="1"/>
  <c r="I39" i="5"/>
  <c r="BO48" i="1"/>
  <c r="BO19" i="5"/>
  <c r="AY48" i="1"/>
  <c r="AY19" i="5"/>
  <c r="AM48" i="1"/>
  <c r="AM19" i="5"/>
  <c r="AA48" i="1"/>
  <c r="AA19" i="5"/>
  <c r="O48" i="1"/>
  <c r="O19" i="5"/>
  <c r="H48" i="1"/>
  <c r="H19" i="5"/>
  <c r="BV133" i="1"/>
  <c r="BV133" i="5" s="1"/>
  <c r="BV58" i="5"/>
  <c r="BR133" i="1"/>
  <c r="BR133" i="5" s="1"/>
  <c r="BR58" i="5"/>
  <c r="BN133" i="1"/>
  <c r="BN133" i="5" s="1"/>
  <c r="BN58" i="5"/>
  <c r="BJ133" i="1"/>
  <c r="BJ133" i="5" s="1"/>
  <c r="BJ58" i="5"/>
  <c r="BF133" i="1"/>
  <c r="BF133" i="5" s="1"/>
  <c r="BF58" i="5"/>
  <c r="BB133" i="1"/>
  <c r="BB133" i="5" s="1"/>
  <c r="BB58" i="5"/>
  <c r="AX133" i="1"/>
  <c r="AX133" i="5" s="1"/>
  <c r="AX58" i="5"/>
  <c r="AT133" i="1"/>
  <c r="AT133" i="5" s="1"/>
  <c r="AT58" i="5"/>
  <c r="AP133" i="1"/>
  <c r="AP133" i="5" s="1"/>
  <c r="AP58" i="5"/>
  <c r="AL133" i="1"/>
  <c r="AL133" i="5" s="1"/>
  <c r="AL58" i="5"/>
  <c r="AH133" i="1"/>
  <c r="AH133" i="5" s="1"/>
  <c r="AH58" i="5"/>
  <c r="AD133" i="1"/>
  <c r="AD133" i="5" s="1"/>
  <c r="AD58" i="5"/>
  <c r="Z133" i="1"/>
  <c r="Z133" i="5" s="1"/>
  <c r="Z58" i="5"/>
  <c r="V133" i="1"/>
  <c r="V133" i="5" s="1"/>
  <c r="V58" i="5"/>
  <c r="R133" i="1"/>
  <c r="R133" i="5" s="1"/>
  <c r="R58" i="5"/>
  <c r="N133" i="1"/>
  <c r="N133" i="5" s="1"/>
  <c r="N58" i="5"/>
  <c r="J133" i="1"/>
  <c r="J133" i="5" s="1"/>
  <c r="J58" i="5"/>
  <c r="BV143" i="1"/>
  <c r="BV143" i="5" s="1"/>
  <c r="BV70" i="5"/>
  <c r="BR143" i="1"/>
  <c r="BR143" i="5" s="1"/>
  <c r="BR70" i="5"/>
  <c r="BN143" i="1"/>
  <c r="BN143" i="5" s="1"/>
  <c r="BN70" i="5"/>
  <c r="BJ143" i="1"/>
  <c r="BJ143" i="5" s="1"/>
  <c r="BJ70" i="5"/>
  <c r="BF143" i="1"/>
  <c r="BF143" i="5" s="1"/>
  <c r="BF70" i="5"/>
  <c r="BB143" i="1"/>
  <c r="BB143" i="5" s="1"/>
  <c r="BB70" i="5"/>
  <c r="AX143" i="1"/>
  <c r="AX143" i="5" s="1"/>
  <c r="AX70" i="5"/>
  <c r="AT143" i="1"/>
  <c r="AT143" i="5" s="1"/>
  <c r="AT70" i="5"/>
  <c r="AP143" i="1"/>
  <c r="AP143" i="5" s="1"/>
  <c r="AP70" i="5"/>
  <c r="AL143" i="1"/>
  <c r="AL143" i="5" s="1"/>
  <c r="AL70" i="5"/>
  <c r="AH143" i="1"/>
  <c r="AH143" i="5" s="1"/>
  <c r="AH70" i="5"/>
  <c r="AD143" i="1"/>
  <c r="AD143" i="5" s="1"/>
  <c r="AD70" i="5"/>
  <c r="Z143" i="1"/>
  <c r="Z143" i="5" s="1"/>
  <c r="Z70" i="5"/>
  <c r="V143" i="1"/>
  <c r="V143" i="5" s="1"/>
  <c r="V70" i="5"/>
  <c r="R143" i="1"/>
  <c r="R143" i="5" s="1"/>
  <c r="R70" i="5"/>
  <c r="N143" i="1"/>
  <c r="N143" i="5" s="1"/>
  <c r="N70" i="5"/>
  <c r="J143" i="1"/>
  <c r="J143" i="5" s="1"/>
  <c r="J70" i="5"/>
  <c r="F137" i="1"/>
  <c r="F137" i="5" s="1"/>
  <c r="F62" i="5"/>
  <c r="N137" i="1"/>
  <c r="N137" i="5" s="1"/>
  <c r="N62" i="5"/>
  <c r="J137" i="1"/>
  <c r="J137" i="5" s="1"/>
  <c r="J62" i="5"/>
  <c r="F93" i="1"/>
  <c r="F11" i="5"/>
  <c r="BT30" i="1"/>
  <c r="BT39" i="5"/>
  <c r="BP30" i="1"/>
  <c r="BP39" i="5"/>
  <c r="BL30" i="1"/>
  <c r="BL39" i="5"/>
  <c r="BH30" i="1"/>
  <c r="BH39" i="5"/>
  <c r="BD30" i="1"/>
  <c r="BD39" i="5"/>
  <c r="AZ30" i="1"/>
  <c r="AZ39" i="5"/>
  <c r="AV30" i="1"/>
  <c r="AV39" i="5"/>
  <c r="AR30" i="1"/>
  <c r="AR39" i="5"/>
  <c r="AN30" i="1"/>
  <c r="AN39" i="5"/>
  <c r="AJ30" i="1"/>
  <c r="AJ39" i="5"/>
  <c r="AF30" i="1"/>
  <c r="AF39" i="5"/>
  <c r="AB30" i="1"/>
  <c r="AB39" i="5"/>
  <c r="X30" i="1"/>
  <c r="X39" i="5"/>
  <c r="T30" i="1"/>
  <c r="T39" i="5"/>
  <c r="P30" i="1"/>
  <c r="P39" i="5"/>
  <c r="L30" i="1"/>
  <c r="L39" i="5"/>
  <c r="H30" i="1"/>
  <c r="H39" i="5"/>
  <c r="BK48" i="1"/>
  <c r="BK19" i="5"/>
  <c r="AV48" i="1"/>
  <c r="AV19" i="5"/>
  <c r="AI48" i="1"/>
  <c r="AI19" i="5"/>
  <c r="W48" i="1"/>
  <c r="W19" i="5"/>
  <c r="M48" i="1"/>
  <c r="M19" i="5"/>
  <c r="G48" i="1"/>
  <c r="G19" i="5"/>
  <c r="U133" i="1"/>
  <c r="U133" i="5" s="1"/>
  <c r="U58" i="5"/>
  <c r="M133" i="1"/>
  <c r="M133" i="5" s="1"/>
  <c r="M58" i="5"/>
  <c r="BU143" i="1"/>
  <c r="BU143" i="5" s="1"/>
  <c r="BU70" i="5"/>
  <c r="BQ143" i="1"/>
  <c r="BQ143" i="5" s="1"/>
  <c r="BQ70" i="5"/>
  <c r="BM143" i="1"/>
  <c r="BM143" i="5" s="1"/>
  <c r="BM70" i="5"/>
  <c r="BI143" i="1"/>
  <c r="BI143" i="5" s="1"/>
  <c r="BI70" i="5"/>
  <c r="BE143" i="1"/>
  <c r="BE143" i="5" s="1"/>
  <c r="BE70" i="5"/>
  <c r="BA143" i="1"/>
  <c r="BA143" i="5" s="1"/>
  <c r="BA70" i="5"/>
  <c r="AW143" i="1"/>
  <c r="AW143" i="5" s="1"/>
  <c r="AW70" i="5"/>
  <c r="AS143" i="1"/>
  <c r="AS143" i="5" s="1"/>
  <c r="AS70" i="5"/>
  <c r="AO143" i="1"/>
  <c r="AO143" i="5" s="1"/>
  <c r="AO70" i="5"/>
  <c r="AK143" i="1"/>
  <c r="AK143" i="5" s="1"/>
  <c r="AK70" i="5"/>
  <c r="AG143" i="1"/>
  <c r="AG143" i="5" s="1"/>
  <c r="AG70" i="5"/>
  <c r="AC143" i="1"/>
  <c r="AC143" i="5" s="1"/>
  <c r="AC70" i="5"/>
  <c r="Y143" i="1"/>
  <c r="Y143" i="5" s="1"/>
  <c r="Y70" i="5"/>
  <c r="U143" i="1"/>
  <c r="U143" i="5" s="1"/>
  <c r="U70" i="5"/>
  <c r="Q143" i="1"/>
  <c r="Q143" i="5" s="1"/>
  <c r="Q70" i="5"/>
  <c r="M143" i="1"/>
  <c r="M143" i="5" s="1"/>
  <c r="M70" i="5"/>
  <c r="I143" i="1"/>
  <c r="I143" i="5" s="1"/>
  <c r="I70" i="5"/>
  <c r="Q137" i="1"/>
  <c r="Q137" i="5" s="1"/>
  <c r="Q62" i="5"/>
  <c r="M137" i="1"/>
  <c r="M137" i="5" s="1"/>
  <c r="M62" i="5"/>
  <c r="I137" i="1"/>
  <c r="I137" i="5" s="1"/>
  <c r="I62" i="5"/>
  <c r="M89" i="1"/>
  <c r="L89" i="5"/>
  <c r="M91" i="1"/>
  <c r="L91" i="5"/>
  <c r="M113" i="1"/>
  <c r="L113" i="5"/>
  <c r="M119" i="1"/>
  <c r="L119" i="5"/>
  <c r="F19" i="1"/>
  <c r="F133" i="1"/>
  <c r="F133" i="5" s="1"/>
  <c r="BT19" i="1"/>
  <c r="BT133" i="1"/>
  <c r="BT133" i="5" s="1"/>
  <c r="BP19" i="1"/>
  <c r="BP133" i="1"/>
  <c r="BP133" i="5" s="1"/>
  <c r="BL19" i="1"/>
  <c r="BL133" i="1"/>
  <c r="BL133" i="5" s="1"/>
  <c r="BH19" i="1"/>
  <c r="BH133" i="1"/>
  <c r="BH133" i="5" s="1"/>
  <c r="BD19" i="1"/>
  <c r="BD133" i="1"/>
  <c r="BD133" i="5" s="1"/>
  <c r="AZ19" i="1"/>
  <c r="AZ133" i="1"/>
  <c r="AZ133" i="5" s="1"/>
  <c r="AR19" i="1"/>
  <c r="AR133" i="1"/>
  <c r="AR133" i="5" s="1"/>
  <c r="AJ19" i="1"/>
  <c r="AJ133" i="1"/>
  <c r="AJ133" i="5" s="1"/>
  <c r="AB19" i="1"/>
  <c r="AB133" i="1"/>
  <c r="AB133" i="5" s="1"/>
  <c r="X19" i="1"/>
  <c r="X133" i="1"/>
  <c r="X133" i="5" s="1"/>
  <c r="T19" i="1"/>
  <c r="T133" i="1"/>
  <c r="T133" i="5" s="1"/>
  <c r="P19" i="1"/>
  <c r="P133" i="1"/>
  <c r="P133" i="5" s="1"/>
  <c r="G72" i="1"/>
  <c r="G72" i="5" s="1"/>
  <c r="F95" i="1"/>
  <c r="AN19" i="1"/>
  <c r="BV17" i="1"/>
  <c r="BV17" i="5" s="1"/>
  <c r="BV129" i="1"/>
  <c r="BV129" i="5" s="1"/>
  <c r="BV50" i="1"/>
  <c r="BV50" i="5" s="1"/>
  <c r="BU19" i="1"/>
  <c r="BU133" i="1"/>
  <c r="BU133" i="5" s="1"/>
  <c r="BQ19" i="1"/>
  <c r="BQ133" i="1"/>
  <c r="BQ133" i="5" s="1"/>
  <c r="BM19" i="1"/>
  <c r="BM133" i="1"/>
  <c r="BM133" i="5" s="1"/>
  <c r="BI19" i="1"/>
  <c r="BI133" i="1"/>
  <c r="BI133" i="5" s="1"/>
  <c r="BE19" i="1"/>
  <c r="BE133" i="1"/>
  <c r="BE133" i="5" s="1"/>
  <c r="BA19" i="1"/>
  <c r="BA133" i="1"/>
  <c r="BA133" i="5" s="1"/>
  <c r="AW19" i="1"/>
  <c r="AW133" i="1"/>
  <c r="AW133" i="5" s="1"/>
  <c r="AS19" i="1"/>
  <c r="AS133" i="1"/>
  <c r="AS133" i="5" s="1"/>
  <c r="AO19" i="1"/>
  <c r="AO133" i="1"/>
  <c r="AO133" i="5" s="1"/>
  <c r="AK19" i="1"/>
  <c r="AK133" i="1"/>
  <c r="AK133" i="5" s="1"/>
  <c r="AG19" i="1"/>
  <c r="AG133" i="1"/>
  <c r="AG133" i="5" s="1"/>
  <c r="AC19" i="1"/>
  <c r="AC133" i="1"/>
  <c r="AC133" i="5" s="1"/>
  <c r="Y19" i="1"/>
  <c r="Y133" i="1"/>
  <c r="Y133" i="5" s="1"/>
  <c r="Q19" i="1"/>
  <c r="Q133" i="1"/>
  <c r="Q133" i="5" s="1"/>
  <c r="I19" i="1"/>
  <c r="I133" i="1"/>
  <c r="I133" i="5" s="1"/>
  <c r="BW19" i="1"/>
  <c r="BQ26" i="1"/>
  <c r="BE26" i="1"/>
  <c r="AS26" i="1"/>
  <c r="AG26" i="1"/>
  <c r="AC26" i="1"/>
  <c r="Y26" i="1"/>
  <c r="U26" i="1"/>
  <c r="Q26" i="1"/>
  <c r="BO50" i="1"/>
  <c r="BC50" i="1"/>
  <c r="AQ50" i="1"/>
  <c r="AE50" i="1"/>
  <c r="S50" i="1"/>
  <c r="O50" i="1"/>
  <c r="K50" i="1"/>
  <c r="G50" i="1"/>
  <c r="G50" i="5" s="1"/>
  <c r="BT26" i="1"/>
  <c r="BP26" i="1"/>
  <c r="BL26" i="1"/>
  <c r="BH26" i="1"/>
  <c r="BD26" i="1"/>
  <c r="AZ26" i="1"/>
  <c r="AV26" i="1"/>
  <c r="AR26" i="1"/>
  <c r="AN26" i="1"/>
  <c r="AJ26" i="1"/>
  <c r="AF26" i="1"/>
  <c r="AB26" i="1"/>
  <c r="X26" i="1"/>
  <c r="T26" i="1"/>
  <c r="P26" i="1"/>
  <c r="L26" i="1"/>
  <c r="H26" i="1"/>
  <c r="BP50" i="1"/>
  <c r="BH50" i="1"/>
  <c r="AZ50" i="1"/>
  <c r="AR50" i="1"/>
  <c r="AJ50" i="1"/>
  <c r="AB50" i="1"/>
  <c r="T50" i="1"/>
  <c r="L50" i="1"/>
  <c r="BU26" i="1"/>
  <c r="BM26" i="1"/>
  <c r="BA26" i="1"/>
  <c r="AK26" i="1"/>
  <c r="M26" i="1"/>
  <c r="BS50" i="1"/>
  <c r="BG50" i="1"/>
  <c r="AY50" i="1"/>
  <c r="AM50" i="1"/>
  <c r="W50" i="1"/>
  <c r="BR50" i="1"/>
  <c r="BN50" i="1"/>
  <c r="BF50" i="1"/>
  <c r="BB50" i="1"/>
  <c r="AX50" i="1"/>
  <c r="AT50" i="1"/>
  <c r="AP50" i="1"/>
  <c r="AL50" i="1"/>
  <c r="AH50" i="1"/>
  <c r="AD50" i="1"/>
  <c r="Z50" i="1"/>
  <c r="V50" i="1"/>
  <c r="R50" i="1"/>
  <c r="N50" i="1"/>
  <c r="J50" i="1"/>
  <c r="BS26" i="1"/>
  <c r="BO26" i="1"/>
  <c r="BK26" i="1"/>
  <c r="BG26" i="1"/>
  <c r="BC26" i="1"/>
  <c r="AY26" i="1"/>
  <c r="AU26" i="1"/>
  <c r="AQ26" i="1"/>
  <c r="AM26" i="1"/>
  <c r="AI26" i="1"/>
  <c r="AE26" i="1"/>
  <c r="AA26" i="1"/>
  <c r="W26" i="1"/>
  <c r="S26" i="1"/>
  <c r="O26" i="1"/>
  <c r="K26" i="1"/>
  <c r="BT50" i="1"/>
  <c r="BL50" i="1"/>
  <c r="BD50" i="1"/>
  <c r="AV50" i="1"/>
  <c r="AN50" i="1"/>
  <c r="AF50" i="1"/>
  <c r="X50" i="1"/>
  <c r="P50" i="1"/>
  <c r="H50" i="1"/>
  <c r="BI26" i="1"/>
  <c r="AW26" i="1"/>
  <c r="AO26" i="1"/>
  <c r="I26" i="1"/>
  <c r="BK50" i="1"/>
  <c r="AU50" i="1"/>
  <c r="AI50" i="1"/>
  <c r="AA50" i="1"/>
  <c r="BJ50" i="1"/>
  <c r="BU50" i="1"/>
  <c r="BQ50" i="1"/>
  <c r="BM50" i="1"/>
  <c r="BI50" i="1"/>
  <c r="BE50" i="1"/>
  <c r="BA50" i="1"/>
  <c r="AW50" i="1"/>
  <c r="AS50" i="1"/>
  <c r="AO50" i="1"/>
  <c r="AK50" i="1"/>
  <c r="AG50" i="1"/>
  <c r="AC50" i="1"/>
  <c r="Y50" i="1"/>
  <c r="U50" i="1"/>
  <c r="Q50" i="1"/>
  <c r="M50" i="1"/>
  <c r="I50" i="1"/>
  <c r="BR26" i="1"/>
  <c r="BN26" i="1"/>
  <c r="BJ26" i="1"/>
  <c r="BF26" i="1"/>
  <c r="BB26" i="1"/>
  <c r="AX26" i="1"/>
  <c r="AT26" i="1"/>
  <c r="AP26" i="1"/>
  <c r="AL26" i="1"/>
  <c r="AH26" i="1"/>
  <c r="AD26" i="1"/>
  <c r="Z26" i="1"/>
  <c r="V26" i="1"/>
  <c r="R26" i="1"/>
  <c r="N26" i="1"/>
  <c r="J26" i="1"/>
  <c r="BV19" i="1"/>
  <c r="BR19" i="1"/>
  <c r="BN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D34" i="1"/>
  <c r="D48" i="1"/>
  <c r="D32" i="1"/>
  <c r="D30" i="1"/>
  <c r="E5" i="3"/>
  <c r="H5" i="3" s="1"/>
  <c r="BW12" i="1" s="1"/>
  <c r="E4" i="3"/>
  <c r="H4" i="3" s="1"/>
  <c r="G97" i="1" l="1"/>
  <c r="BZ143" i="5"/>
  <c r="BV26" i="1"/>
  <c r="BV26" i="5" s="1"/>
  <c r="BZ133" i="5"/>
  <c r="AD48" i="1"/>
  <c r="AD19" i="5"/>
  <c r="V72" i="1"/>
  <c r="V72" i="5" s="1"/>
  <c r="V26" i="5"/>
  <c r="U73" i="1"/>
  <c r="U73" i="5" s="1"/>
  <c r="U50" i="5"/>
  <c r="I72" i="1"/>
  <c r="I26" i="5"/>
  <c r="H73" i="1"/>
  <c r="H73" i="5" s="1"/>
  <c r="H50" i="5"/>
  <c r="S72" i="1"/>
  <c r="S26" i="5"/>
  <c r="AY72" i="1"/>
  <c r="AY26" i="5"/>
  <c r="R73" i="1"/>
  <c r="R73" i="5" s="1"/>
  <c r="R50" i="5"/>
  <c r="AX73" i="1"/>
  <c r="AX73" i="5" s="1"/>
  <c r="AX50" i="5"/>
  <c r="BG73" i="1"/>
  <c r="BG73" i="5" s="1"/>
  <c r="BG50" i="5"/>
  <c r="T73" i="1"/>
  <c r="T73" i="5" s="1"/>
  <c r="T50" i="5"/>
  <c r="AZ73" i="1"/>
  <c r="AZ73" i="5" s="1"/>
  <c r="AZ50" i="5"/>
  <c r="AB72" i="1"/>
  <c r="AB26" i="5"/>
  <c r="BH72" i="1"/>
  <c r="BH26" i="5"/>
  <c r="AG72" i="1"/>
  <c r="AG72" i="5" s="1"/>
  <c r="AG26" i="5"/>
  <c r="E6" i="3"/>
  <c r="D123" i="1"/>
  <c r="D48" i="5"/>
  <c r="R48" i="1"/>
  <c r="R19" i="5"/>
  <c r="AH48" i="1"/>
  <c r="AH19" i="5"/>
  <c r="AX48" i="1"/>
  <c r="AX19" i="5"/>
  <c r="BN48" i="1"/>
  <c r="BN19" i="5"/>
  <c r="J72" i="1"/>
  <c r="J72" i="5" s="1"/>
  <c r="J26" i="5"/>
  <c r="Z72" i="1"/>
  <c r="Z72" i="5" s="1"/>
  <c r="Z26" i="5"/>
  <c r="AP72" i="1"/>
  <c r="AP72" i="5" s="1"/>
  <c r="AP26" i="5"/>
  <c r="BF72" i="1"/>
  <c r="BF72" i="5" s="1"/>
  <c r="BF26" i="5"/>
  <c r="I73" i="1"/>
  <c r="I73" i="5" s="1"/>
  <c r="I50" i="5"/>
  <c r="Y73" i="1"/>
  <c r="Y73" i="5" s="1"/>
  <c r="Y50" i="5"/>
  <c r="AO73" i="1"/>
  <c r="AO73" i="5" s="1"/>
  <c r="AO50" i="5"/>
  <c r="BE73" i="1"/>
  <c r="BE73" i="5" s="1"/>
  <c r="BE50" i="5"/>
  <c r="BU73" i="1"/>
  <c r="BU73" i="5" s="1"/>
  <c r="BU50" i="5"/>
  <c r="AI73" i="1"/>
  <c r="AI73" i="5" s="1"/>
  <c r="AI50" i="5"/>
  <c r="AO72" i="1"/>
  <c r="AO72" i="5" s="1"/>
  <c r="AO26" i="5"/>
  <c r="P73" i="1"/>
  <c r="P73" i="5" s="1"/>
  <c r="P50" i="5"/>
  <c r="AV73" i="1"/>
  <c r="AV73" i="5" s="1"/>
  <c r="AV50" i="5"/>
  <c r="W72" i="1"/>
  <c r="W26" i="5"/>
  <c r="AM72" i="1"/>
  <c r="AM72" i="5" s="1"/>
  <c r="AM26" i="5"/>
  <c r="BC72" i="1"/>
  <c r="BC72" i="5" s="1"/>
  <c r="BC26" i="5"/>
  <c r="BS72" i="1"/>
  <c r="BS26" i="5"/>
  <c r="V73" i="1"/>
  <c r="V73" i="5" s="1"/>
  <c r="V50" i="5"/>
  <c r="AL73" i="1"/>
  <c r="AL73" i="5" s="1"/>
  <c r="AL50" i="5"/>
  <c r="BB73" i="1"/>
  <c r="BB73" i="5" s="1"/>
  <c r="BB50" i="5"/>
  <c r="W73" i="1"/>
  <c r="W73" i="5" s="1"/>
  <c r="W50" i="5"/>
  <c r="BS73" i="1"/>
  <c r="BS73" i="5" s="1"/>
  <c r="BS50" i="5"/>
  <c r="BM72" i="1"/>
  <c r="BM72" i="5" s="1"/>
  <c r="BM26" i="5"/>
  <c r="AB73" i="1"/>
  <c r="AB73" i="5" s="1"/>
  <c r="AB50" i="5"/>
  <c r="BH73" i="1"/>
  <c r="BH73" i="5" s="1"/>
  <c r="BH50" i="5"/>
  <c r="P72" i="1"/>
  <c r="P72" i="5" s="1"/>
  <c r="P26" i="5"/>
  <c r="AF72" i="1"/>
  <c r="AF72" i="5" s="1"/>
  <c r="AF26" i="5"/>
  <c r="AV72" i="1"/>
  <c r="AV72" i="5" s="1"/>
  <c r="AV26" i="5"/>
  <c r="BL72" i="1"/>
  <c r="BL72" i="5" s="1"/>
  <c r="BL26" i="5"/>
  <c r="K73" i="1"/>
  <c r="K73" i="5" s="1"/>
  <c r="K50" i="5"/>
  <c r="AQ73" i="1"/>
  <c r="AQ73" i="5" s="1"/>
  <c r="AQ50" i="5"/>
  <c r="U72" i="1"/>
  <c r="U72" i="5" s="1"/>
  <c r="U26" i="5"/>
  <c r="AS72" i="1"/>
  <c r="AS72" i="5" s="1"/>
  <c r="AS26" i="5"/>
  <c r="G95" i="1"/>
  <c r="F95" i="5"/>
  <c r="D109" i="1"/>
  <c r="D32" i="5"/>
  <c r="AT48" i="1"/>
  <c r="AT19" i="5"/>
  <c r="AL72" i="1"/>
  <c r="AL72" i="5" s="1"/>
  <c r="AL26" i="5"/>
  <c r="AK73" i="1"/>
  <c r="AK73" i="5" s="1"/>
  <c r="AK50" i="5"/>
  <c r="BW55" i="1"/>
  <c r="BW55" i="5" s="1"/>
  <c r="BW12" i="5"/>
  <c r="V48" i="1"/>
  <c r="V19" i="5"/>
  <c r="BB48" i="1"/>
  <c r="BB19" i="5"/>
  <c r="N72" i="1"/>
  <c r="N26" i="5"/>
  <c r="AT72" i="1"/>
  <c r="AT26" i="5"/>
  <c r="M73" i="1"/>
  <c r="M73" i="5" s="1"/>
  <c r="M50" i="5"/>
  <c r="AS73" i="1"/>
  <c r="AS73" i="5" s="1"/>
  <c r="AS50" i="5"/>
  <c r="BJ73" i="1"/>
  <c r="BJ73" i="5" s="1"/>
  <c r="BJ50" i="5"/>
  <c r="AU73" i="1"/>
  <c r="AU73" i="5" s="1"/>
  <c r="AU50" i="5"/>
  <c r="X73" i="1"/>
  <c r="X73" i="5" s="1"/>
  <c r="X50" i="5"/>
  <c r="K72" i="1"/>
  <c r="K26" i="5"/>
  <c r="AQ72" i="1"/>
  <c r="AQ26" i="5"/>
  <c r="J73" i="1"/>
  <c r="J73" i="5" s="1"/>
  <c r="J50" i="5"/>
  <c r="AP73" i="1"/>
  <c r="AP73" i="5" s="1"/>
  <c r="AP50" i="5"/>
  <c r="M72" i="1"/>
  <c r="M72" i="5" s="1"/>
  <c r="M26" i="5"/>
  <c r="AJ73" i="1"/>
  <c r="AJ73" i="5" s="1"/>
  <c r="AJ50" i="5"/>
  <c r="BP73" i="1"/>
  <c r="BP73" i="5" s="1"/>
  <c r="BP50" i="5"/>
  <c r="AJ72" i="1"/>
  <c r="AJ72" i="5" s="1"/>
  <c r="AJ26" i="5"/>
  <c r="BP72" i="1"/>
  <c r="BP72" i="5" s="1"/>
  <c r="BP26" i="5"/>
  <c r="BC73" i="1"/>
  <c r="BC73" i="5" s="1"/>
  <c r="BC50" i="5"/>
  <c r="Y72" i="1"/>
  <c r="Y26" i="5"/>
  <c r="BE72" i="1"/>
  <c r="BE26" i="5"/>
  <c r="Y48" i="1"/>
  <c r="Y19" i="5"/>
  <c r="AG48" i="1"/>
  <c r="AG19" i="5"/>
  <c r="AO48" i="1"/>
  <c r="AO19" i="5"/>
  <c r="AW48" i="1"/>
  <c r="AW19" i="5"/>
  <c r="BE48" i="1"/>
  <c r="BE19" i="5"/>
  <c r="BM48" i="1"/>
  <c r="BM19" i="5"/>
  <c r="BU48" i="1"/>
  <c r="BU19" i="5"/>
  <c r="G103" i="1"/>
  <c r="G103" i="5" s="1"/>
  <c r="G26" i="5"/>
  <c r="T48" i="1"/>
  <c r="T19" i="5"/>
  <c r="AB48" i="1"/>
  <c r="AB19" i="5"/>
  <c r="AR48" i="1"/>
  <c r="AR19" i="5"/>
  <c r="BD48" i="1"/>
  <c r="BD19" i="5"/>
  <c r="BL48" i="1"/>
  <c r="BL19" i="5"/>
  <c r="BT48" i="1"/>
  <c r="BT19" i="5"/>
  <c r="N119" i="1"/>
  <c r="M119" i="5"/>
  <c r="N91" i="1"/>
  <c r="M91" i="5"/>
  <c r="G75" i="1"/>
  <c r="G75" i="5" s="1"/>
  <c r="G48" i="5"/>
  <c r="W75" i="1"/>
  <c r="W75" i="5" s="1"/>
  <c r="W48" i="5"/>
  <c r="AV75" i="1"/>
  <c r="AV75" i="5" s="1"/>
  <c r="AV48" i="5"/>
  <c r="H74" i="1"/>
  <c r="H74" i="5" s="1"/>
  <c r="H30" i="5"/>
  <c r="P74" i="1"/>
  <c r="P74" i="5" s="1"/>
  <c r="P30" i="5"/>
  <c r="X74" i="1"/>
  <c r="X74" i="5" s="1"/>
  <c r="X30" i="5"/>
  <c r="AF74" i="1"/>
  <c r="AF74" i="5" s="1"/>
  <c r="AF30" i="5"/>
  <c r="AN74" i="1"/>
  <c r="AN74" i="5" s="1"/>
  <c r="AN30" i="5"/>
  <c r="AV74" i="1"/>
  <c r="AV74" i="5" s="1"/>
  <c r="AV30" i="5"/>
  <c r="BD74" i="1"/>
  <c r="BD74" i="5" s="1"/>
  <c r="BD30" i="5"/>
  <c r="BL74" i="1"/>
  <c r="BL74" i="5" s="1"/>
  <c r="BL30" i="5"/>
  <c r="BT74" i="1"/>
  <c r="BT74" i="5" s="1"/>
  <c r="BT30" i="5"/>
  <c r="O75" i="1"/>
  <c r="O75" i="5" s="1"/>
  <c r="O48" i="5"/>
  <c r="AM75" i="1"/>
  <c r="AM75" i="5" s="1"/>
  <c r="AM48" i="5"/>
  <c r="BO75" i="1"/>
  <c r="BO75" i="5" s="1"/>
  <c r="BO48" i="5"/>
  <c r="M74" i="1"/>
  <c r="M74" i="5" s="1"/>
  <c r="M30" i="5"/>
  <c r="U74" i="1"/>
  <c r="U74" i="5" s="1"/>
  <c r="U30" i="5"/>
  <c r="AC74" i="1"/>
  <c r="AC74" i="5" s="1"/>
  <c r="AC30" i="5"/>
  <c r="AK74" i="1"/>
  <c r="AK74" i="5" s="1"/>
  <c r="AK30" i="5"/>
  <c r="AS74" i="1"/>
  <c r="AS74" i="5" s="1"/>
  <c r="AS30" i="5"/>
  <c r="BA74" i="1"/>
  <c r="BA74" i="5" s="1"/>
  <c r="BA30" i="5"/>
  <c r="BI74" i="1"/>
  <c r="BI74" i="5" s="1"/>
  <c r="BI30" i="5"/>
  <c r="BQ74" i="1"/>
  <c r="BQ74" i="5" s="1"/>
  <c r="BQ30" i="5"/>
  <c r="N117" i="1"/>
  <c r="M117" i="5"/>
  <c r="M105" i="1"/>
  <c r="L105" i="5"/>
  <c r="S75" i="1"/>
  <c r="S75" i="5" s="1"/>
  <c r="S48" i="5"/>
  <c r="AQ75" i="1"/>
  <c r="AQ75" i="5" s="1"/>
  <c r="AQ48" i="5"/>
  <c r="BS75" i="1"/>
  <c r="BS75" i="5" s="1"/>
  <c r="BS48" i="5"/>
  <c r="N74" i="1"/>
  <c r="N74" i="5" s="1"/>
  <c r="N30" i="5"/>
  <c r="V74" i="1"/>
  <c r="V74" i="5" s="1"/>
  <c r="V30" i="5"/>
  <c r="AD74" i="1"/>
  <c r="AD74" i="5" s="1"/>
  <c r="AD30" i="5"/>
  <c r="AL74" i="1"/>
  <c r="AL74" i="5" s="1"/>
  <c r="AL30" i="5"/>
  <c r="AT74" i="1"/>
  <c r="AT74" i="5" s="1"/>
  <c r="AT30" i="5"/>
  <c r="BB74" i="1"/>
  <c r="BB74" i="5" s="1"/>
  <c r="BB30" i="5"/>
  <c r="BJ74" i="1"/>
  <c r="BJ74" i="5" s="1"/>
  <c r="BJ30" i="5"/>
  <c r="BR74" i="1"/>
  <c r="BR74" i="5" s="1"/>
  <c r="BR30" i="5"/>
  <c r="U75" i="1"/>
  <c r="U75" i="5" s="1"/>
  <c r="U48" i="5"/>
  <c r="AU75" i="1"/>
  <c r="AU75" i="5" s="1"/>
  <c r="AU48" i="5"/>
  <c r="G74" i="1"/>
  <c r="G74" i="5" s="1"/>
  <c r="G30" i="5"/>
  <c r="O74" i="1"/>
  <c r="O74" i="5" s="1"/>
  <c r="O30" i="5"/>
  <c r="W74" i="1"/>
  <c r="W74" i="5" s="1"/>
  <c r="W30" i="5"/>
  <c r="AE74" i="1"/>
  <c r="AE74" i="5" s="1"/>
  <c r="AE30" i="5"/>
  <c r="AM74" i="1"/>
  <c r="AM74" i="5" s="1"/>
  <c r="AM30" i="5"/>
  <c r="AU74" i="1"/>
  <c r="AU74" i="5" s="1"/>
  <c r="AU30" i="5"/>
  <c r="BC74" i="1"/>
  <c r="BC74" i="5" s="1"/>
  <c r="BC30" i="5"/>
  <c r="BK74" i="1"/>
  <c r="BK74" i="5" s="1"/>
  <c r="BK30" i="5"/>
  <c r="BS74" i="1"/>
  <c r="BS74" i="5" s="1"/>
  <c r="BS30" i="5"/>
  <c r="BV72" i="1"/>
  <c r="BR72" i="1"/>
  <c r="BR72" i="5" s="1"/>
  <c r="BR26" i="5"/>
  <c r="BQ73" i="1"/>
  <c r="BQ73" i="5" s="1"/>
  <c r="BQ50" i="5"/>
  <c r="BT73" i="1"/>
  <c r="BT73" i="5" s="1"/>
  <c r="BT50" i="5"/>
  <c r="D111" i="1"/>
  <c r="D34" i="5"/>
  <c r="AL48" i="1"/>
  <c r="AL19" i="5"/>
  <c r="BR48" i="1"/>
  <c r="BR19" i="5"/>
  <c r="AD72" i="1"/>
  <c r="AD26" i="5"/>
  <c r="BJ72" i="1"/>
  <c r="BJ26" i="5"/>
  <c r="AC73" i="1"/>
  <c r="AC73" i="5" s="1"/>
  <c r="AC50" i="5"/>
  <c r="BI73" i="1"/>
  <c r="BI73" i="5" s="1"/>
  <c r="BI50" i="5"/>
  <c r="AW72" i="1"/>
  <c r="AW26" i="5"/>
  <c r="BD73" i="1"/>
  <c r="BD73" i="5" s="1"/>
  <c r="BD50" i="5"/>
  <c r="AA72" i="1"/>
  <c r="AA26" i="5"/>
  <c r="BG72" i="1"/>
  <c r="BG26" i="5"/>
  <c r="Z73" i="1"/>
  <c r="Z73" i="5" s="1"/>
  <c r="Z50" i="5"/>
  <c r="BF73" i="1"/>
  <c r="BF73" i="5" s="1"/>
  <c r="BF50" i="5"/>
  <c r="AM73" i="1"/>
  <c r="AM73" i="5" s="1"/>
  <c r="AM50" i="5"/>
  <c r="BU72" i="1"/>
  <c r="BU26" i="5"/>
  <c r="T72" i="1"/>
  <c r="T26" i="5"/>
  <c r="AZ72" i="1"/>
  <c r="AZ26" i="5"/>
  <c r="O73" i="1"/>
  <c r="O73" i="5" s="1"/>
  <c r="O50" i="5"/>
  <c r="I48" i="1"/>
  <c r="I19" i="5"/>
  <c r="D107" i="1"/>
  <c r="D30" i="5"/>
  <c r="J48" i="1"/>
  <c r="J19" i="5"/>
  <c r="Z48" i="1"/>
  <c r="Z19" i="5"/>
  <c r="AP48" i="1"/>
  <c r="AP19" i="5"/>
  <c r="BF48" i="1"/>
  <c r="BF19" i="5"/>
  <c r="BV48" i="1"/>
  <c r="BV19" i="5"/>
  <c r="R72" i="1"/>
  <c r="R72" i="5" s="1"/>
  <c r="R26" i="5"/>
  <c r="AH72" i="1"/>
  <c r="AH72" i="5" s="1"/>
  <c r="AH26" i="5"/>
  <c r="AX72" i="1"/>
  <c r="AX72" i="5" s="1"/>
  <c r="AX26" i="5"/>
  <c r="BN72" i="1"/>
  <c r="BN26" i="5"/>
  <c r="Q73" i="1"/>
  <c r="Q73" i="5" s="1"/>
  <c r="Q50" i="5"/>
  <c r="AG73" i="1"/>
  <c r="AG73" i="5" s="1"/>
  <c r="AG50" i="5"/>
  <c r="AW73" i="1"/>
  <c r="AW73" i="5" s="1"/>
  <c r="AW50" i="5"/>
  <c r="BM73" i="1"/>
  <c r="BM73" i="5" s="1"/>
  <c r="BM50" i="5"/>
  <c r="BV73" i="1"/>
  <c r="BV73" i="5" s="1"/>
  <c r="BK73" i="1"/>
  <c r="BK73" i="5" s="1"/>
  <c r="BK50" i="5"/>
  <c r="BI72" i="1"/>
  <c r="BI72" i="5" s="1"/>
  <c r="BI26" i="5"/>
  <c r="AF73" i="1"/>
  <c r="AF73" i="5" s="1"/>
  <c r="AF50" i="5"/>
  <c r="BL73" i="1"/>
  <c r="BL73" i="5" s="1"/>
  <c r="BL50" i="5"/>
  <c r="O72" i="1"/>
  <c r="O72" i="5" s="1"/>
  <c r="O26" i="5"/>
  <c r="AE72" i="1"/>
  <c r="AE72" i="5" s="1"/>
  <c r="AE26" i="5"/>
  <c r="AU72" i="1"/>
  <c r="AU72" i="5" s="1"/>
  <c r="AU26" i="5"/>
  <c r="BK72" i="1"/>
  <c r="BK72" i="5" s="1"/>
  <c r="BK26" i="5"/>
  <c r="N73" i="1"/>
  <c r="N73" i="5" s="1"/>
  <c r="N50" i="5"/>
  <c r="AD73" i="1"/>
  <c r="AD73" i="5" s="1"/>
  <c r="AD50" i="5"/>
  <c r="AT73" i="1"/>
  <c r="AT73" i="5" s="1"/>
  <c r="AT50" i="5"/>
  <c r="BN73" i="1"/>
  <c r="BN73" i="5" s="1"/>
  <c r="BN50" i="5"/>
  <c r="AY73" i="1"/>
  <c r="AY73" i="5" s="1"/>
  <c r="AY50" i="5"/>
  <c r="AK72" i="1"/>
  <c r="AK72" i="5" s="1"/>
  <c r="AK26" i="5"/>
  <c r="L73" i="1"/>
  <c r="L73" i="5" s="1"/>
  <c r="L50" i="5"/>
  <c r="AR73" i="1"/>
  <c r="AR73" i="5" s="1"/>
  <c r="AR50" i="5"/>
  <c r="H72" i="1"/>
  <c r="H72" i="5" s="1"/>
  <c r="H26" i="5"/>
  <c r="X72" i="1"/>
  <c r="X72" i="5" s="1"/>
  <c r="X26" i="5"/>
  <c r="AN72" i="1"/>
  <c r="AN72" i="5" s="1"/>
  <c r="AN26" i="5"/>
  <c r="BD72" i="1"/>
  <c r="BD72" i="5" s="1"/>
  <c r="BD26" i="5"/>
  <c r="BT72" i="1"/>
  <c r="BT72" i="5" s="1"/>
  <c r="BT26" i="5"/>
  <c r="S73" i="1"/>
  <c r="S73" i="5" s="1"/>
  <c r="S50" i="5"/>
  <c r="BO73" i="1"/>
  <c r="BO73" i="5" s="1"/>
  <c r="BO50" i="5"/>
  <c r="AC72" i="1"/>
  <c r="AC72" i="5" s="1"/>
  <c r="AC26" i="5"/>
  <c r="BQ72" i="1"/>
  <c r="BQ72" i="5" s="1"/>
  <c r="BQ26" i="5"/>
  <c r="H97" i="1"/>
  <c r="G97" i="5"/>
  <c r="N48" i="1"/>
  <c r="N19" i="5"/>
  <c r="BJ48" i="1"/>
  <c r="BJ19" i="5"/>
  <c r="BB72" i="1"/>
  <c r="BB72" i="5" s="1"/>
  <c r="BB26" i="5"/>
  <c r="BA73" i="1"/>
  <c r="BA73" i="5" s="1"/>
  <c r="BA50" i="5"/>
  <c r="AA73" i="1"/>
  <c r="AA73" i="5" s="1"/>
  <c r="AA50" i="5"/>
  <c r="AN73" i="1"/>
  <c r="AN73" i="5" s="1"/>
  <c r="AN50" i="5"/>
  <c r="AI72" i="1"/>
  <c r="AI26" i="5"/>
  <c r="BO72" i="1"/>
  <c r="BO26" i="5"/>
  <c r="AH73" i="1"/>
  <c r="AH73" i="5" s="1"/>
  <c r="AH50" i="5"/>
  <c r="BR73" i="1"/>
  <c r="BR73" i="5" s="1"/>
  <c r="BR50" i="5"/>
  <c r="BA72" i="1"/>
  <c r="BA72" i="5" s="1"/>
  <c r="BA26" i="5"/>
  <c r="L72" i="1"/>
  <c r="L26" i="5"/>
  <c r="AR72" i="1"/>
  <c r="AR26" i="5"/>
  <c r="AE73" i="1"/>
  <c r="AE73" i="5" s="1"/>
  <c r="AE50" i="5"/>
  <c r="Q72" i="1"/>
  <c r="Q72" i="5" s="1"/>
  <c r="Q26" i="5"/>
  <c r="BW48" i="1"/>
  <c r="BW19" i="5"/>
  <c r="Q48" i="1"/>
  <c r="Q19" i="5"/>
  <c r="AC48" i="1"/>
  <c r="AC19" i="5"/>
  <c r="AK48" i="1"/>
  <c r="AK19" i="5"/>
  <c r="AS48" i="1"/>
  <c r="AS19" i="5"/>
  <c r="BA48" i="1"/>
  <c r="BA19" i="5"/>
  <c r="BI48" i="1"/>
  <c r="BI19" i="5"/>
  <c r="BQ48" i="1"/>
  <c r="BQ19" i="5"/>
  <c r="AN48" i="1"/>
  <c r="AN19" i="5"/>
  <c r="P48" i="1"/>
  <c r="P19" i="5"/>
  <c r="X48" i="1"/>
  <c r="X19" i="5"/>
  <c r="AJ48" i="1"/>
  <c r="AJ19" i="5"/>
  <c r="AZ48" i="1"/>
  <c r="AZ19" i="5"/>
  <c r="BH48" i="1"/>
  <c r="BH19" i="5"/>
  <c r="BP48" i="1"/>
  <c r="BP19" i="5"/>
  <c r="F99" i="1"/>
  <c r="F19" i="5"/>
  <c r="N113" i="1"/>
  <c r="M113" i="5"/>
  <c r="N89" i="1"/>
  <c r="M89" i="5"/>
  <c r="M75" i="1"/>
  <c r="M75" i="5" s="1"/>
  <c r="M48" i="5"/>
  <c r="AI75" i="1"/>
  <c r="AI75" i="5" s="1"/>
  <c r="AI48" i="5"/>
  <c r="BK75" i="1"/>
  <c r="BK75" i="5" s="1"/>
  <c r="BK48" i="5"/>
  <c r="L74" i="1"/>
  <c r="L74" i="5" s="1"/>
  <c r="L30" i="5"/>
  <c r="T74" i="1"/>
  <c r="T74" i="5" s="1"/>
  <c r="T30" i="5"/>
  <c r="AB74" i="1"/>
  <c r="AB74" i="5" s="1"/>
  <c r="AB30" i="5"/>
  <c r="AJ74" i="1"/>
  <c r="AJ74" i="5" s="1"/>
  <c r="AJ30" i="5"/>
  <c r="AR74" i="1"/>
  <c r="AR74" i="5" s="1"/>
  <c r="AR30" i="5"/>
  <c r="AZ74" i="1"/>
  <c r="AZ74" i="5" s="1"/>
  <c r="AZ30" i="5"/>
  <c r="BH74" i="1"/>
  <c r="BH74" i="5" s="1"/>
  <c r="BH30" i="5"/>
  <c r="BP74" i="1"/>
  <c r="BP74" i="5" s="1"/>
  <c r="BP30" i="5"/>
  <c r="G93" i="1"/>
  <c r="F93" i="5"/>
  <c r="H75" i="1"/>
  <c r="H75" i="5" s="1"/>
  <c r="H48" i="5"/>
  <c r="AA75" i="1"/>
  <c r="AA75" i="5" s="1"/>
  <c r="AA48" i="5"/>
  <c r="AY75" i="1"/>
  <c r="AY75" i="5" s="1"/>
  <c r="AY48" i="5"/>
  <c r="I74" i="1"/>
  <c r="I74" i="5" s="1"/>
  <c r="I30" i="5"/>
  <c r="Q74" i="1"/>
  <c r="Q74" i="5" s="1"/>
  <c r="Q30" i="5"/>
  <c r="Y74" i="1"/>
  <c r="Y74" i="5" s="1"/>
  <c r="Y30" i="5"/>
  <c r="AG74" i="1"/>
  <c r="AG74" i="5" s="1"/>
  <c r="AG30" i="5"/>
  <c r="AO74" i="1"/>
  <c r="AO74" i="5" s="1"/>
  <c r="AO30" i="5"/>
  <c r="AW74" i="1"/>
  <c r="AW74" i="5" s="1"/>
  <c r="AW30" i="5"/>
  <c r="BE74" i="1"/>
  <c r="BE74" i="5" s="1"/>
  <c r="BE30" i="5"/>
  <c r="BM74" i="1"/>
  <c r="BM74" i="5" s="1"/>
  <c r="BM30" i="5"/>
  <c r="BU74" i="1"/>
  <c r="BU74" i="5" s="1"/>
  <c r="BU30" i="5"/>
  <c r="N121" i="1"/>
  <c r="M121" i="5"/>
  <c r="M101" i="1"/>
  <c r="L101" i="5"/>
  <c r="K75" i="1"/>
  <c r="K75" i="5" s="1"/>
  <c r="K48" i="5"/>
  <c r="AE75" i="1"/>
  <c r="AE75" i="5" s="1"/>
  <c r="AE48" i="5"/>
  <c r="BC75" i="1"/>
  <c r="BC75" i="5" s="1"/>
  <c r="BC48" i="5"/>
  <c r="J74" i="1"/>
  <c r="J74" i="5" s="1"/>
  <c r="J30" i="5"/>
  <c r="R74" i="1"/>
  <c r="R74" i="5" s="1"/>
  <c r="R30" i="5"/>
  <c r="Z74" i="1"/>
  <c r="Z74" i="5" s="1"/>
  <c r="Z30" i="5"/>
  <c r="AH74" i="1"/>
  <c r="AH74" i="5" s="1"/>
  <c r="AH30" i="5"/>
  <c r="AP74" i="1"/>
  <c r="AP74" i="5" s="1"/>
  <c r="AP30" i="5"/>
  <c r="AX74" i="1"/>
  <c r="AX74" i="5" s="1"/>
  <c r="AX30" i="5"/>
  <c r="BF74" i="1"/>
  <c r="BF74" i="5" s="1"/>
  <c r="BF30" i="5"/>
  <c r="BN74" i="1"/>
  <c r="BN74" i="5" s="1"/>
  <c r="BN30" i="5"/>
  <c r="BV74" i="1"/>
  <c r="BV74" i="5" s="1"/>
  <c r="BV30" i="5"/>
  <c r="L75" i="1"/>
  <c r="L75" i="5" s="1"/>
  <c r="L48" i="5"/>
  <c r="AF75" i="1"/>
  <c r="AF75" i="5" s="1"/>
  <c r="AF48" i="5"/>
  <c r="BG75" i="1"/>
  <c r="BG75" i="5" s="1"/>
  <c r="BG48" i="5"/>
  <c r="K74" i="1"/>
  <c r="K74" i="5" s="1"/>
  <c r="K30" i="5"/>
  <c r="S74" i="1"/>
  <c r="S74" i="5" s="1"/>
  <c r="S30" i="5"/>
  <c r="AA74" i="1"/>
  <c r="AA74" i="5" s="1"/>
  <c r="AA30" i="5"/>
  <c r="AI74" i="1"/>
  <c r="AI74" i="5" s="1"/>
  <c r="AI30" i="5"/>
  <c r="AQ74" i="1"/>
  <c r="AQ74" i="5" s="1"/>
  <c r="AQ30" i="5"/>
  <c r="AY74" i="1"/>
  <c r="AY74" i="5" s="1"/>
  <c r="AY30" i="5"/>
  <c r="BG74" i="1"/>
  <c r="BG74" i="5" s="1"/>
  <c r="BG30" i="5"/>
  <c r="BO74" i="1"/>
  <c r="BO74" i="5" s="1"/>
  <c r="BO30" i="5"/>
  <c r="G115" i="1"/>
  <c r="F115" i="5"/>
  <c r="G73" i="1"/>
  <c r="G73" i="5" s="1"/>
  <c r="G125" i="1"/>
  <c r="BX4" i="1"/>
  <c r="BX4" i="5" s="1"/>
  <c r="BX5" i="1"/>
  <c r="BX5" i="5" s="1"/>
  <c r="BX6" i="1"/>
  <c r="BX6" i="5" s="1"/>
  <c r="BX7" i="1"/>
  <c r="BX7" i="5" s="1"/>
  <c r="BX8" i="1"/>
  <c r="BX8" i="5" s="1"/>
  <c r="BX9" i="1"/>
  <c r="BX9" i="5" s="1"/>
  <c r="BX10" i="1"/>
  <c r="BX10" i="5" s="1"/>
  <c r="BX12" i="1"/>
  <c r="BX12" i="5" s="1"/>
  <c r="BX13" i="1"/>
  <c r="BX13" i="5" s="1"/>
  <c r="BX14" i="1"/>
  <c r="BX14" i="5" s="1"/>
  <c r="BX15" i="1"/>
  <c r="BX15" i="5" s="1"/>
  <c r="BX16" i="1"/>
  <c r="BX16" i="5" s="1"/>
  <c r="BX17" i="1"/>
  <c r="BX17" i="5" s="1"/>
  <c r="BX18" i="1"/>
  <c r="BX18" i="5" s="1"/>
  <c r="BX19" i="1"/>
  <c r="BX19" i="5" s="1"/>
  <c r="BX20" i="1"/>
  <c r="BX20" i="5" s="1"/>
  <c r="BX21" i="1"/>
  <c r="BX21" i="5" s="1"/>
  <c r="BX22" i="1"/>
  <c r="BX22" i="5" s="1"/>
  <c r="BX23" i="1"/>
  <c r="BX23" i="5" s="1"/>
  <c r="BX25" i="1"/>
  <c r="BX25" i="5" s="1"/>
  <c r="BX27" i="1"/>
  <c r="BX27" i="5" s="1"/>
  <c r="BX28" i="1"/>
  <c r="BX28" i="5" s="1"/>
  <c r="BX29" i="1"/>
  <c r="BX29" i="5" s="1"/>
  <c r="BX30" i="1"/>
  <c r="BX30" i="5" s="1"/>
  <c r="BX31" i="1"/>
  <c r="BX31" i="5" s="1"/>
  <c r="BX32" i="1"/>
  <c r="BX32" i="5" s="1"/>
  <c r="BX33" i="1"/>
  <c r="BX33" i="5" s="1"/>
  <c r="BX34" i="1"/>
  <c r="BX34" i="5" s="1"/>
  <c r="BX35" i="1"/>
  <c r="BX35" i="5" s="1"/>
  <c r="BX36" i="1"/>
  <c r="BX36" i="5" s="1"/>
  <c r="BX37" i="1"/>
  <c r="BX37" i="5" s="1"/>
  <c r="BX38" i="1"/>
  <c r="BX38" i="5" s="1"/>
  <c r="BX39" i="1"/>
  <c r="BX39" i="5" s="1"/>
  <c r="BX40" i="1"/>
  <c r="BX40" i="5" s="1"/>
  <c r="BX41" i="1"/>
  <c r="BX41" i="5" s="1"/>
  <c r="BX42" i="1"/>
  <c r="BX42" i="5" s="1"/>
  <c r="BX43" i="1"/>
  <c r="BX43" i="5" s="1"/>
  <c r="BX44" i="1"/>
  <c r="BX44" i="5" s="1"/>
  <c r="BX45" i="1"/>
  <c r="BX45" i="5" s="1"/>
  <c r="BX46" i="1"/>
  <c r="BX46" i="5" s="1"/>
  <c r="BX47" i="1"/>
  <c r="BX47" i="5" s="1"/>
  <c r="BX49" i="1"/>
  <c r="BX49" i="5" s="1"/>
  <c r="BX50" i="1"/>
  <c r="BX50" i="5" s="1"/>
  <c r="BX51" i="1"/>
  <c r="BX51" i="5" s="1"/>
  <c r="BX52" i="1"/>
  <c r="BX52" i="5" s="1"/>
  <c r="BX53" i="1"/>
  <c r="BX53" i="5" s="1"/>
  <c r="BX55" i="1"/>
  <c r="BX55" i="5" s="1"/>
  <c r="BX56" i="1"/>
  <c r="BX56" i="5" s="1"/>
  <c r="BX57" i="1"/>
  <c r="BX57" i="5" s="1"/>
  <c r="BX58" i="1"/>
  <c r="BX58" i="5" s="1"/>
  <c r="BX59" i="1"/>
  <c r="BX59" i="5" s="1"/>
  <c r="BX60" i="1"/>
  <c r="BX60" i="5" s="1"/>
  <c r="BX61" i="1"/>
  <c r="BX61" i="5" s="1"/>
  <c r="BX62" i="1"/>
  <c r="BX62" i="5" s="1"/>
  <c r="BX63" i="1"/>
  <c r="BX63" i="5" s="1"/>
  <c r="BX65" i="1"/>
  <c r="BX65" i="5" s="1"/>
  <c r="BX66" i="1"/>
  <c r="BX66" i="5" s="1"/>
  <c r="BX67" i="1"/>
  <c r="BX67" i="5" s="1"/>
  <c r="BX68" i="1"/>
  <c r="BX68" i="5" s="1"/>
  <c r="BX69" i="1"/>
  <c r="BX69" i="5" s="1"/>
  <c r="BX70" i="1"/>
  <c r="BX70" i="5" s="1"/>
  <c r="BX71" i="1"/>
  <c r="BX71" i="5" s="1"/>
  <c r="BX76" i="1"/>
  <c r="BX76" i="5" s="1"/>
  <c r="BX77" i="1"/>
  <c r="BX77" i="5" s="1"/>
  <c r="BX78" i="1"/>
  <c r="BX78" i="5" s="1"/>
  <c r="BX79" i="1"/>
  <c r="BX79" i="5" s="1"/>
  <c r="BX80" i="1"/>
  <c r="BX80" i="5" s="1"/>
  <c r="BX81" i="1"/>
  <c r="BX81" i="5" s="1"/>
  <c r="BX82" i="1"/>
  <c r="BX82" i="5" s="1"/>
  <c r="BX83" i="1"/>
  <c r="BX83" i="5" s="1"/>
  <c r="BX3" i="1"/>
  <c r="BX3" i="5" s="1"/>
  <c r="U145" i="1" l="1"/>
  <c r="U145" i="5" s="1"/>
  <c r="BX73" i="1"/>
  <c r="BX73" i="5" s="1"/>
  <c r="M145" i="1"/>
  <c r="M145" i="5" s="1"/>
  <c r="BX26" i="1"/>
  <c r="BX26" i="5" s="1"/>
  <c r="AV145" i="1"/>
  <c r="AV145" i="5" s="1"/>
  <c r="BX48" i="1"/>
  <c r="BX48" i="5" s="1"/>
  <c r="BC145" i="1"/>
  <c r="BC145" i="5" s="1"/>
  <c r="AM145" i="1"/>
  <c r="AM145" i="5" s="1"/>
  <c r="AU145" i="1"/>
  <c r="AU145" i="5" s="1"/>
  <c r="H103" i="1"/>
  <c r="I103" i="1" s="1"/>
  <c r="BX72" i="1"/>
  <c r="BX72" i="5" s="1"/>
  <c r="AE145" i="1"/>
  <c r="AE145" i="5" s="1"/>
  <c r="H145" i="1"/>
  <c r="H145" i="5" s="1"/>
  <c r="O145" i="1"/>
  <c r="O145" i="5" s="1"/>
  <c r="BK145" i="1"/>
  <c r="BK145" i="5" s="1"/>
  <c r="G115" i="5"/>
  <c r="H115" i="1"/>
  <c r="BX74" i="1"/>
  <c r="BX74" i="5" s="1"/>
  <c r="AF145" i="1"/>
  <c r="AF145" i="5" s="1"/>
  <c r="BF75" i="1"/>
  <c r="BF75" i="5" s="1"/>
  <c r="BF48" i="5"/>
  <c r="Z75" i="1"/>
  <c r="Z48" i="5"/>
  <c r="E107" i="1"/>
  <c r="D107" i="5"/>
  <c r="T72" i="5"/>
  <c r="AA145" i="1"/>
  <c r="AA145" i="5" s="1"/>
  <c r="AA72" i="5"/>
  <c r="AW72" i="5"/>
  <c r="AD72" i="5"/>
  <c r="AL75" i="1"/>
  <c r="AL48" i="5"/>
  <c r="G145" i="1"/>
  <c r="G145" i="5" s="1"/>
  <c r="H125" i="1"/>
  <c r="G125" i="5"/>
  <c r="O121" i="1"/>
  <c r="N121" i="5"/>
  <c r="O113" i="1"/>
  <c r="N113" i="5"/>
  <c r="BP75" i="1"/>
  <c r="BP48" i="5"/>
  <c r="AZ75" i="1"/>
  <c r="AZ75" i="5" s="1"/>
  <c r="AZ48" i="5"/>
  <c r="X75" i="1"/>
  <c r="X48" i="5"/>
  <c r="AN75" i="1"/>
  <c r="AN48" i="5"/>
  <c r="BI75" i="1"/>
  <c r="BI48" i="5"/>
  <c r="AS75" i="1"/>
  <c r="AS48" i="5"/>
  <c r="AC75" i="1"/>
  <c r="AC48" i="5"/>
  <c r="BW75" i="1"/>
  <c r="BW48" i="5"/>
  <c r="L145" i="1"/>
  <c r="L145" i="5" s="1"/>
  <c r="L72" i="5"/>
  <c r="BO145" i="1"/>
  <c r="BO145" i="5" s="1"/>
  <c r="BO72" i="5"/>
  <c r="BJ75" i="1"/>
  <c r="BJ75" i="5" s="1"/>
  <c r="BJ48" i="5"/>
  <c r="I97" i="1"/>
  <c r="H97" i="5"/>
  <c r="N105" i="1"/>
  <c r="M105" i="5"/>
  <c r="O119" i="1"/>
  <c r="N119" i="5"/>
  <c r="BL75" i="1"/>
  <c r="BL48" i="5"/>
  <c r="AR75" i="1"/>
  <c r="AR75" i="5" s="1"/>
  <c r="AR48" i="5"/>
  <c r="T75" i="1"/>
  <c r="T75" i="5" s="1"/>
  <c r="T48" i="5"/>
  <c r="BU75" i="1"/>
  <c r="BU75" i="5" s="1"/>
  <c r="BU48" i="5"/>
  <c r="BE75" i="1"/>
  <c r="BE75" i="5" s="1"/>
  <c r="BE48" i="5"/>
  <c r="AO75" i="1"/>
  <c r="AO48" i="5"/>
  <c r="Y75" i="1"/>
  <c r="Y75" i="5" s="1"/>
  <c r="Y48" i="5"/>
  <c r="Y72" i="5"/>
  <c r="K145" i="1"/>
  <c r="K145" i="5" s="1"/>
  <c r="K72" i="5"/>
  <c r="AT72" i="5"/>
  <c r="BB75" i="1"/>
  <c r="BB48" i="5"/>
  <c r="E109" i="1"/>
  <c r="D109" i="5"/>
  <c r="BS145" i="1"/>
  <c r="BS145" i="5" s="1"/>
  <c r="BS72" i="5"/>
  <c r="AX75" i="1"/>
  <c r="AX48" i="5"/>
  <c r="R75" i="1"/>
  <c r="R48" i="5"/>
  <c r="BW11" i="1"/>
  <c r="H6" i="3"/>
  <c r="BH72" i="5"/>
  <c r="S145" i="1"/>
  <c r="S145" i="5" s="1"/>
  <c r="S72" i="5"/>
  <c r="I72" i="5"/>
  <c r="BN72" i="5"/>
  <c r="BV75" i="1"/>
  <c r="BV75" i="5" s="1"/>
  <c r="BV48" i="5"/>
  <c r="AP75" i="1"/>
  <c r="AP75" i="5" s="1"/>
  <c r="AP48" i="5"/>
  <c r="J75" i="1"/>
  <c r="J48" i="5"/>
  <c r="I75" i="1"/>
  <c r="I145" i="1" s="1"/>
  <c r="I145" i="5" s="1"/>
  <c r="I48" i="5"/>
  <c r="AZ72" i="5"/>
  <c r="BU72" i="5"/>
  <c r="BG145" i="1"/>
  <c r="BG145" i="5" s="1"/>
  <c r="BG72" i="5"/>
  <c r="BJ72" i="5"/>
  <c r="BR75" i="1"/>
  <c r="BR48" i="5"/>
  <c r="E111" i="1"/>
  <c r="D111" i="5"/>
  <c r="BV72" i="5"/>
  <c r="N101" i="1"/>
  <c r="M101" i="5"/>
  <c r="H93" i="1"/>
  <c r="G93" i="5"/>
  <c r="O89" i="1"/>
  <c r="N89" i="5"/>
  <c r="G99" i="1"/>
  <c r="F99" i="5"/>
  <c r="BH75" i="1"/>
  <c r="BH75" i="5" s="1"/>
  <c r="BH48" i="5"/>
  <c r="AJ75" i="1"/>
  <c r="AJ75" i="5" s="1"/>
  <c r="AJ48" i="5"/>
  <c r="P75" i="1"/>
  <c r="P48" i="5"/>
  <c r="BQ75" i="1"/>
  <c r="BQ48" i="5"/>
  <c r="BA75" i="1"/>
  <c r="BA48" i="5"/>
  <c r="AK75" i="1"/>
  <c r="AK48" i="5"/>
  <c r="Q75" i="1"/>
  <c r="Q75" i="5" s="1"/>
  <c r="Q48" i="5"/>
  <c r="AR72" i="5"/>
  <c r="AI145" i="1"/>
  <c r="AI145" i="5" s="1"/>
  <c r="AI72" i="5"/>
  <c r="N75" i="1"/>
  <c r="N75" i="5" s="1"/>
  <c r="N48" i="5"/>
  <c r="O117" i="1"/>
  <c r="N117" i="5"/>
  <c r="O91" i="1"/>
  <c r="N91" i="5"/>
  <c r="BT75" i="1"/>
  <c r="BT48" i="5"/>
  <c r="BD75" i="1"/>
  <c r="BD48" i="5"/>
  <c r="AB75" i="1"/>
  <c r="AB75" i="5" s="1"/>
  <c r="AB48" i="5"/>
  <c r="BM75" i="1"/>
  <c r="BM48" i="5"/>
  <c r="AW75" i="1"/>
  <c r="AW75" i="5" s="1"/>
  <c r="AW48" i="5"/>
  <c r="AG75" i="1"/>
  <c r="AG48" i="5"/>
  <c r="BE72" i="5"/>
  <c r="AQ145" i="1"/>
  <c r="AQ145" i="5" s="1"/>
  <c r="AQ72" i="5"/>
  <c r="N72" i="5"/>
  <c r="V75" i="1"/>
  <c r="V48" i="5"/>
  <c r="AT75" i="1"/>
  <c r="AT75" i="5" s="1"/>
  <c r="AT48" i="5"/>
  <c r="H95" i="1"/>
  <c r="G95" i="5"/>
  <c r="W145" i="1"/>
  <c r="W145" i="5" s="1"/>
  <c r="W72" i="5"/>
  <c r="BN75" i="1"/>
  <c r="BN75" i="5" s="1"/>
  <c r="BN48" i="5"/>
  <c r="AH75" i="1"/>
  <c r="AH48" i="5"/>
  <c r="E123" i="1"/>
  <c r="D123" i="5"/>
  <c r="AB72" i="5"/>
  <c r="AY145" i="1"/>
  <c r="AY145" i="5" s="1"/>
  <c r="AY72" i="5"/>
  <c r="AD75" i="1"/>
  <c r="AD75" i="5" s="1"/>
  <c r="AD48" i="5"/>
  <c r="F64" i="1"/>
  <c r="F64" i="5" s="1"/>
  <c r="BJ145" i="1" l="1"/>
  <c r="BJ145" i="5" s="1"/>
  <c r="H103" i="5"/>
  <c r="BU145" i="1"/>
  <c r="BU145" i="5" s="1"/>
  <c r="AR145" i="1"/>
  <c r="AR145" i="5" s="1"/>
  <c r="BE145" i="1"/>
  <c r="BE145" i="5" s="1"/>
  <c r="BV145" i="1"/>
  <c r="BV145" i="5" s="1"/>
  <c r="AB145" i="1"/>
  <c r="AB145" i="5" s="1"/>
  <c r="N145" i="1"/>
  <c r="N145" i="5" s="1"/>
  <c r="AZ145" i="1"/>
  <c r="AZ145" i="5" s="1"/>
  <c r="AH75" i="5"/>
  <c r="AH145" i="1"/>
  <c r="AH145" i="5" s="1"/>
  <c r="P117" i="1"/>
  <c r="O117" i="5"/>
  <c r="O101" i="1"/>
  <c r="N101" i="5"/>
  <c r="F107" i="1"/>
  <c r="E107" i="5"/>
  <c r="BR75" i="5"/>
  <c r="BR145" i="1"/>
  <c r="BR145" i="5" s="1"/>
  <c r="J75" i="5"/>
  <c r="J145" i="1"/>
  <c r="J145" i="5" s="1"/>
  <c r="BH145" i="1"/>
  <c r="BH145" i="5" s="1"/>
  <c r="R75" i="5"/>
  <c r="R145" i="1"/>
  <c r="R145" i="5" s="1"/>
  <c r="BB75" i="5"/>
  <c r="BB145" i="1"/>
  <c r="BB145" i="5" s="1"/>
  <c r="BL75" i="5"/>
  <c r="BL145" i="1"/>
  <c r="BL145" i="5" s="1"/>
  <c r="O105" i="1"/>
  <c r="N105" i="5"/>
  <c r="AC75" i="5"/>
  <c r="AC145" i="1"/>
  <c r="AC145" i="5" s="1"/>
  <c r="BI75" i="5"/>
  <c r="BI145" i="1"/>
  <c r="BI145" i="5" s="1"/>
  <c r="X75" i="5"/>
  <c r="X145" i="1"/>
  <c r="X145" i="5" s="1"/>
  <c r="BP75" i="5"/>
  <c r="BP145" i="1"/>
  <c r="BP145" i="5" s="1"/>
  <c r="P121" i="1"/>
  <c r="O121" i="5"/>
  <c r="AJ145" i="1"/>
  <c r="AJ145" i="5" s="1"/>
  <c r="BA75" i="5"/>
  <c r="BA145" i="1"/>
  <c r="BA145" i="5" s="1"/>
  <c r="AD145" i="1"/>
  <c r="AD145" i="5" s="1"/>
  <c r="F123" i="1"/>
  <c r="E123" i="5"/>
  <c r="I95" i="1"/>
  <c r="H95" i="5"/>
  <c r="V75" i="5"/>
  <c r="V145" i="1"/>
  <c r="V145" i="5" s="1"/>
  <c r="AG75" i="5"/>
  <c r="AG145" i="1"/>
  <c r="AG145" i="5" s="1"/>
  <c r="BM75" i="5"/>
  <c r="BM145" i="1"/>
  <c r="BM145" i="5" s="1"/>
  <c r="BD75" i="5"/>
  <c r="BD145" i="1"/>
  <c r="BD145" i="5" s="1"/>
  <c r="P91" i="1"/>
  <c r="O91" i="5"/>
  <c r="AK75" i="5"/>
  <c r="AK145" i="1"/>
  <c r="AK145" i="5" s="1"/>
  <c r="BQ75" i="5"/>
  <c r="BQ145" i="1"/>
  <c r="BQ145" i="5" s="1"/>
  <c r="H99" i="1"/>
  <c r="G99" i="5"/>
  <c r="I93" i="1"/>
  <c r="H93" i="5"/>
  <c r="AL75" i="5"/>
  <c r="AL145" i="1"/>
  <c r="AL145" i="5" s="1"/>
  <c r="AW145" i="1"/>
  <c r="AW145" i="5" s="1"/>
  <c r="T145" i="1"/>
  <c r="T145" i="5" s="1"/>
  <c r="Z75" i="5"/>
  <c r="Z145" i="1"/>
  <c r="Z145" i="5" s="1"/>
  <c r="Q145" i="1"/>
  <c r="Q145" i="5" s="1"/>
  <c r="I115" i="1"/>
  <c r="H115" i="5"/>
  <c r="BT75" i="5"/>
  <c r="BT145" i="1"/>
  <c r="BT145" i="5" s="1"/>
  <c r="P75" i="5"/>
  <c r="P145" i="1"/>
  <c r="P145" i="5" s="1"/>
  <c r="P89" i="1"/>
  <c r="O89" i="5"/>
  <c r="BF145" i="1"/>
  <c r="BF145" i="5" s="1"/>
  <c r="J103" i="1"/>
  <c r="I103" i="5"/>
  <c r="F111" i="1"/>
  <c r="E111" i="5"/>
  <c r="I75" i="5"/>
  <c r="BX75" i="1"/>
  <c r="BX75" i="5" s="1"/>
  <c r="BN145" i="1"/>
  <c r="BN145" i="5" s="1"/>
  <c r="BW11" i="5"/>
  <c r="BX11" i="1"/>
  <c r="BX11" i="5" s="1"/>
  <c r="BW54" i="1"/>
  <c r="AX75" i="5"/>
  <c r="AX145" i="1"/>
  <c r="AX145" i="5" s="1"/>
  <c r="F109" i="1"/>
  <c r="E109" i="5"/>
  <c r="AT145" i="1"/>
  <c r="AT145" i="5" s="1"/>
  <c r="Y145" i="1"/>
  <c r="Y145" i="5" s="1"/>
  <c r="AO75" i="5"/>
  <c r="AO145" i="1"/>
  <c r="AO145" i="5" s="1"/>
  <c r="P119" i="1"/>
  <c r="O119" i="5"/>
  <c r="J97" i="1"/>
  <c r="I97" i="5"/>
  <c r="BW145" i="1"/>
  <c r="BW145" i="5" s="1"/>
  <c r="BW75" i="5"/>
  <c r="AS75" i="5"/>
  <c r="AS145" i="1"/>
  <c r="AS145" i="5" s="1"/>
  <c r="AN75" i="5"/>
  <c r="AN145" i="1"/>
  <c r="AN145" i="5" s="1"/>
  <c r="P113" i="1"/>
  <c r="O113" i="5"/>
  <c r="I125" i="1"/>
  <c r="H125" i="5"/>
  <c r="AP145" i="1"/>
  <c r="AP145" i="5" s="1"/>
  <c r="BX64" i="1"/>
  <c r="BX64" i="5" s="1"/>
  <c r="F139" i="1"/>
  <c r="F139" i="5" s="1"/>
  <c r="BZ145" i="5" l="1"/>
  <c r="Q117" i="1"/>
  <c r="P117" i="5"/>
  <c r="BW131" i="1"/>
  <c r="BW131" i="5" s="1"/>
  <c r="BW54" i="5"/>
  <c r="BX54" i="1"/>
  <c r="BX54" i="5" s="1"/>
  <c r="Q113" i="1"/>
  <c r="P113" i="5"/>
  <c r="K97" i="1"/>
  <c r="J97" i="5"/>
  <c r="G109" i="1"/>
  <c r="F109" i="5"/>
  <c r="K103" i="1"/>
  <c r="J103" i="5"/>
  <c r="H99" i="5"/>
  <c r="I99" i="1"/>
  <c r="J95" i="1"/>
  <c r="I95" i="5"/>
  <c r="G107" i="1"/>
  <c r="F107" i="5"/>
  <c r="J115" i="1"/>
  <c r="I115" i="5"/>
  <c r="Q121" i="1"/>
  <c r="P121" i="5"/>
  <c r="Q89" i="1"/>
  <c r="P89" i="5"/>
  <c r="P105" i="1"/>
  <c r="O105" i="5"/>
  <c r="J125" i="1"/>
  <c r="I125" i="5"/>
  <c r="Q119" i="1"/>
  <c r="P119" i="5"/>
  <c r="G111" i="1"/>
  <c r="F111" i="5"/>
  <c r="J93" i="1"/>
  <c r="I93" i="5"/>
  <c r="Q91" i="1"/>
  <c r="P91" i="5"/>
  <c r="G123" i="1"/>
  <c r="F123" i="5"/>
  <c r="P101" i="1"/>
  <c r="O101" i="5"/>
  <c r="R91" i="1" l="1"/>
  <c r="Q91" i="5"/>
  <c r="K125" i="1"/>
  <c r="J125" i="5"/>
  <c r="R89" i="1"/>
  <c r="Q89" i="5"/>
  <c r="K115" i="1"/>
  <c r="J115" i="5"/>
  <c r="K95" i="1"/>
  <c r="J95" i="5"/>
  <c r="L103" i="1"/>
  <c r="K103" i="5"/>
  <c r="L97" i="1"/>
  <c r="K97" i="5"/>
  <c r="H111" i="1"/>
  <c r="G111" i="5"/>
  <c r="J99" i="1"/>
  <c r="I99" i="5"/>
  <c r="H123" i="1"/>
  <c r="G123" i="5"/>
  <c r="R119" i="1"/>
  <c r="Q119" i="5"/>
  <c r="Q105" i="1"/>
  <c r="P105" i="5"/>
  <c r="R121" i="1"/>
  <c r="Q121" i="5"/>
  <c r="H107" i="1"/>
  <c r="G107" i="5"/>
  <c r="H109" i="1"/>
  <c r="G109" i="5"/>
  <c r="R113" i="1"/>
  <c r="Q113" i="5"/>
  <c r="Q101" i="1"/>
  <c r="P101" i="5"/>
  <c r="K93" i="1"/>
  <c r="J93" i="5"/>
  <c r="R117" i="1"/>
  <c r="Q117" i="5"/>
  <c r="L93" i="1" l="1"/>
  <c r="K93" i="5"/>
  <c r="S113" i="1"/>
  <c r="R113" i="5"/>
  <c r="I107" i="1"/>
  <c r="H107" i="5"/>
  <c r="R105" i="1"/>
  <c r="Q105" i="5"/>
  <c r="I123" i="1"/>
  <c r="H123" i="5"/>
  <c r="I111" i="1"/>
  <c r="H111" i="5"/>
  <c r="M103" i="1"/>
  <c r="L103" i="5"/>
  <c r="L115" i="1"/>
  <c r="K115" i="5"/>
  <c r="L125" i="1"/>
  <c r="K125" i="5"/>
  <c r="S117" i="1"/>
  <c r="R117" i="5"/>
  <c r="R101" i="1"/>
  <c r="Q101" i="5"/>
  <c r="I109" i="1"/>
  <c r="H109" i="5"/>
  <c r="S121" i="1"/>
  <c r="R121" i="5"/>
  <c r="S119" i="1"/>
  <c r="R119" i="5"/>
  <c r="K99" i="1"/>
  <c r="J99" i="5"/>
  <c r="M97" i="1"/>
  <c r="L97" i="5"/>
  <c r="L95" i="1"/>
  <c r="K95" i="5"/>
  <c r="S89" i="1"/>
  <c r="R89" i="5"/>
  <c r="S91" i="1"/>
  <c r="R91" i="5"/>
  <c r="T89" i="1" l="1"/>
  <c r="S89" i="5"/>
  <c r="N97" i="1"/>
  <c r="M97" i="5"/>
  <c r="T119" i="1"/>
  <c r="S119" i="5"/>
  <c r="J109" i="1"/>
  <c r="I109" i="5"/>
  <c r="T117" i="1"/>
  <c r="S117" i="5"/>
  <c r="M115" i="1"/>
  <c r="L115" i="5"/>
  <c r="J111" i="1"/>
  <c r="I111" i="5"/>
  <c r="S105" i="1"/>
  <c r="R105" i="5"/>
  <c r="T113" i="1"/>
  <c r="S113" i="5"/>
  <c r="T91" i="1"/>
  <c r="S91" i="5"/>
  <c r="M95" i="1"/>
  <c r="L95" i="5"/>
  <c r="L99" i="1"/>
  <c r="K99" i="5"/>
  <c r="T121" i="1"/>
  <c r="S121" i="5"/>
  <c r="S101" i="1"/>
  <c r="R101" i="5"/>
  <c r="M125" i="1"/>
  <c r="L125" i="5"/>
  <c r="N103" i="1"/>
  <c r="M103" i="5"/>
  <c r="J123" i="1"/>
  <c r="I123" i="5"/>
  <c r="J107" i="1"/>
  <c r="I107" i="5"/>
  <c r="M93" i="1"/>
  <c r="L93" i="5"/>
  <c r="K107" i="1" l="1"/>
  <c r="J107" i="5"/>
  <c r="O103" i="1"/>
  <c r="N103" i="5"/>
  <c r="T101" i="1"/>
  <c r="S101" i="5"/>
  <c r="M99" i="1"/>
  <c r="L99" i="5"/>
  <c r="U91" i="1"/>
  <c r="T91" i="5"/>
  <c r="T105" i="1"/>
  <c r="S105" i="5"/>
  <c r="N115" i="1"/>
  <c r="M115" i="5"/>
  <c r="K109" i="1"/>
  <c r="J109" i="5"/>
  <c r="O97" i="1"/>
  <c r="N97" i="5"/>
  <c r="N93" i="1"/>
  <c r="M93" i="5"/>
  <c r="K123" i="1"/>
  <c r="J123" i="5"/>
  <c r="N125" i="1"/>
  <c r="M125" i="5"/>
  <c r="U121" i="1"/>
  <c r="T121" i="5"/>
  <c r="N95" i="1"/>
  <c r="M95" i="5"/>
  <c r="U113" i="1"/>
  <c r="T113" i="5"/>
  <c r="K111" i="1"/>
  <c r="J111" i="5"/>
  <c r="U117" i="1"/>
  <c r="T117" i="5"/>
  <c r="U119" i="1"/>
  <c r="T119" i="5"/>
  <c r="U89" i="1"/>
  <c r="T89" i="5"/>
  <c r="V119" i="1" l="1"/>
  <c r="U119" i="5"/>
  <c r="L111" i="1"/>
  <c r="K111" i="5"/>
  <c r="O95" i="1"/>
  <c r="N95" i="5"/>
  <c r="O125" i="1"/>
  <c r="N125" i="5"/>
  <c r="O93" i="1"/>
  <c r="N93" i="5"/>
  <c r="L109" i="1"/>
  <c r="K109" i="5"/>
  <c r="U105" i="1"/>
  <c r="T105" i="5"/>
  <c r="N99" i="1"/>
  <c r="M99" i="5"/>
  <c r="P103" i="1"/>
  <c r="O103" i="5"/>
  <c r="V89" i="1"/>
  <c r="U89" i="5"/>
  <c r="V117" i="1"/>
  <c r="U117" i="5"/>
  <c r="V113" i="1"/>
  <c r="U113" i="5"/>
  <c r="V121" i="1"/>
  <c r="U121" i="5"/>
  <c r="L123" i="1"/>
  <c r="K123" i="5"/>
  <c r="P97" i="1"/>
  <c r="O97" i="5"/>
  <c r="O115" i="1"/>
  <c r="N115" i="5"/>
  <c r="V91" i="1"/>
  <c r="U91" i="5"/>
  <c r="U101" i="1"/>
  <c r="T101" i="5"/>
  <c r="L107" i="1"/>
  <c r="K107" i="5"/>
  <c r="V101" i="1" l="1"/>
  <c r="U101" i="5"/>
  <c r="P115" i="1"/>
  <c r="O115" i="5"/>
  <c r="M123" i="1"/>
  <c r="L123" i="5"/>
  <c r="W113" i="1"/>
  <c r="V113" i="5"/>
  <c r="W89" i="1"/>
  <c r="V89" i="5"/>
  <c r="O99" i="1"/>
  <c r="N99" i="5"/>
  <c r="M109" i="1"/>
  <c r="L109" i="5"/>
  <c r="P125" i="1"/>
  <c r="O125" i="5"/>
  <c r="M111" i="1"/>
  <c r="L111" i="5"/>
  <c r="M107" i="1"/>
  <c r="L107" i="5"/>
  <c r="W91" i="1"/>
  <c r="V91" i="5"/>
  <c r="Q97" i="1"/>
  <c r="P97" i="5"/>
  <c r="W121" i="1"/>
  <c r="V121" i="5"/>
  <c r="W117" i="1"/>
  <c r="V117" i="5"/>
  <c r="Q103" i="1"/>
  <c r="P103" i="5"/>
  <c r="V105" i="1"/>
  <c r="U105" i="5"/>
  <c r="P93" i="1"/>
  <c r="O93" i="5"/>
  <c r="P95" i="1"/>
  <c r="O95" i="5"/>
  <c r="W119" i="1"/>
  <c r="V119" i="5"/>
  <c r="Q95" i="1" l="1"/>
  <c r="P95" i="5"/>
  <c r="W105" i="1"/>
  <c r="V105" i="5"/>
  <c r="X117" i="1"/>
  <c r="W117" i="5"/>
  <c r="R97" i="1"/>
  <c r="Q97" i="5"/>
  <c r="N107" i="1"/>
  <c r="M107" i="5"/>
  <c r="Q125" i="1"/>
  <c r="P125" i="5"/>
  <c r="P99" i="1"/>
  <c r="O99" i="5"/>
  <c r="X113" i="1"/>
  <c r="W113" i="5"/>
  <c r="Q115" i="1"/>
  <c r="P115" i="5"/>
  <c r="X119" i="1"/>
  <c r="W119" i="5"/>
  <c r="Q93" i="1"/>
  <c r="P93" i="5"/>
  <c r="R103" i="1"/>
  <c r="Q103" i="5"/>
  <c r="X121" i="1"/>
  <c r="W121" i="5"/>
  <c r="X91" i="1"/>
  <c r="W91" i="5"/>
  <c r="N111" i="1"/>
  <c r="M111" i="5"/>
  <c r="N109" i="1"/>
  <c r="M109" i="5"/>
  <c r="X89" i="1"/>
  <c r="W89" i="5"/>
  <c r="M123" i="5"/>
  <c r="N123" i="1"/>
  <c r="W101" i="1"/>
  <c r="V101" i="5"/>
  <c r="X101" i="1" l="1"/>
  <c r="W101" i="5"/>
  <c r="Y89" i="1"/>
  <c r="X89" i="5"/>
  <c r="O111" i="1"/>
  <c r="N111" i="5"/>
  <c r="Y121" i="1"/>
  <c r="X121" i="5"/>
  <c r="R93" i="1"/>
  <c r="Q93" i="5"/>
  <c r="R115" i="1"/>
  <c r="Q115" i="5"/>
  <c r="Q99" i="1"/>
  <c r="P99" i="5"/>
  <c r="O107" i="1"/>
  <c r="N107" i="5"/>
  <c r="Y117" i="1"/>
  <c r="X117" i="5"/>
  <c r="R95" i="1"/>
  <c r="Q95" i="5"/>
  <c r="O123" i="1"/>
  <c r="N123" i="5"/>
  <c r="O109" i="1"/>
  <c r="N109" i="5"/>
  <c r="Y91" i="1"/>
  <c r="X91" i="5"/>
  <c r="S103" i="1"/>
  <c r="R103" i="5"/>
  <c r="Y119" i="1"/>
  <c r="X119" i="5"/>
  <c r="Y113" i="1"/>
  <c r="X113" i="5"/>
  <c r="R125" i="1"/>
  <c r="Q125" i="5"/>
  <c r="S97" i="1"/>
  <c r="R97" i="5"/>
  <c r="X105" i="1"/>
  <c r="W105" i="5"/>
  <c r="S95" i="1" l="1"/>
  <c r="R95" i="5"/>
  <c r="P107" i="1"/>
  <c r="O107" i="5"/>
  <c r="S115" i="1"/>
  <c r="R115" i="5"/>
  <c r="Z121" i="1"/>
  <c r="Y121" i="5"/>
  <c r="Z89" i="1"/>
  <c r="Y89" i="5"/>
  <c r="S125" i="1"/>
  <c r="R125" i="5"/>
  <c r="Z91" i="1"/>
  <c r="Y91" i="5"/>
  <c r="P123" i="1"/>
  <c r="O123" i="5"/>
  <c r="Z117" i="1"/>
  <c r="Y117" i="5"/>
  <c r="R99" i="1"/>
  <c r="Q99" i="5"/>
  <c r="S93" i="1"/>
  <c r="R93" i="5"/>
  <c r="P111" i="1"/>
  <c r="O111" i="5"/>
  <c r="Y101" i="1"/>
  <c r="X101" i="5"/>
  <c r="Y105" i="1"/>
  <c r="X105" i="5"/>
  <c r="Z119" i="1"/>
  <c r="Y119" i="5"/>
  <c r="T97" i="1"/>
  <c r="S97" i="5"/>
  <c r="Z113" i="1"/>
  <c r="Y113" i="5"/>
  <c r="T103" i="1"/>
  <c r="S103" i="5"/>
  <c r="P109" i="1"/>
  <c r="O109" i="5"/>
  <c r="U103" i="1" l="1"/>
  <c r="T103" i="5"/>
  <c r="U97" i="1"/>
  <c r="T97" i="5"/>
  <c r="Z105" i="1"/>
  <c r="Y105" i="5"/>
  <c r="Q111" i="1"/>
  <c r="P111" i="5"/>
  <c r="S99" i="1"/>
  <c r="R99" i="5"/>
  <c r="Q123" i="1"/>
  <c r="P123" i="5"/>
  <c r="T125" i="1"/>
  <c r="S125" i="5"/>
  <c r="AA121" i="1"/>
  <c r="Z121" i="5"/>
  <c r="Q107" i="1"/>
  <c r="P107" i="5"/>
  <c r="Q109" i="1"/>
  <c r="P109" i="5"/>
  <c r="AA113" i="1"/>
  <c r="Z113" i="5"/>
  <c r="AA119" i="1"/>
  <c r="Z119" i="5"/>
  <c r="Z101" i="1"/>
  <c r="Y101" i="5"/>
  <c r="T93" i="1"/>
  <c r="S93" i="5"/>
  <c r="AA117" i="1"/>
  <c r="Z117" i="5"/>
  <c r="AA91" i="1"/>
  <c r="Z91" i="5"/>
  <c r="AA89" i="1"/>
  <c r="Z89" i="5"/>
  <c r="T115" i="1"/>
  <c r="S115" i="5"/>
  <c r="T95" i="1"/>
  <c r="S95" i="5"/>
  <c r="U115" i="1" l="1"/>
  <c r="T115" i="5"/>
  <c r="AB91" i="1"/>
  <c r="AA91" i="5"/>
  <c r="U93" i="1"/>
  <c r="T93" i="5"/>
  <c r="AB119" i="1"/>
  <c r="AA119" i="5"/>
  <c r="R109" i="1"/>
  <c r="Q109" i="5"/>
  <c r="AB121" i="1"/>
  <c r="AA121" i="5"/>
  <c r="R123" i="1"/>
  <c r="Q123" i="5"/>
  <c r="R111" i="1"/>
  <c r="Q111" i="5"/>
  <c r="V97" i="1"/>
  <c r="U97" i="5"/>
  <c r="U95" i="1"/>
  <c r="T95" i="5"/>
  <c r="AB89" i="1"/>
  <c r="AA89" i="5"/>
  <c r="AB117" i="1"/>
  <c r="AA117" i="5"/>
  <c r="AA101" i="1"/>
  <c r="Z101" i="5"/>
  <c r="AB113" i="1"/>
  <c r="AA113" i="5"/>
  <c r="R107" i="1"/>
  <c r="Q107" i="5"/>
  <c r="U125" i="1"/>
  <c r="T125" i="5"/>
  <c r="T99" i="1"/>
  <c r="S99" i="5"/>
  <c r="AA105" i="1"/>
  <c r="Z105" i="5"/>
  <c r="V103" i="1"/>
  <c r="U103" i="5"/>
  <c r="V125" i="1" l="1"/>
  <c r="U125" i="5"/>
  <c r="AC113" i="1"/>
  <c r="AB113" i="5"/>
  <c r="AC117" i="1"/>
  <c r="AB117" i="5"/>
  <c r="V95" i="1"/>
  <c r="U95" i="5"/>
  <c r="S111" i="1"/>
  <c r="R111" i="5"/>
  <c r="AC121" i="1"/>
  <c r="AB121" i="5"/>
  <c r="AC119" i="1"/>
  <c r="AB119" i="5"/>
  <c r="AC91" i="1"/>
  <c r="AB91" i="5"/>
  <c r="AB105" i="1"/>
  <c r="AA105" i="5"/>
  <c r="W103" i="1"/>
  <c r="V103" i="5"/>
  <c r="U99" i="1"/>
  <c r="T99" i="5"/>
  <c r="S107" i="1"/>
  <c r="R107" i="5"/>
  <c r="AB101" i="1"/>
  <c r="AA101" i="5"/>
  <c r="AC89" i="1"/>
  <c r="AB89" i="5"/>
  <c r="W97" i="1"/>
  <c r="V97" i="5"/>
  <c r="S123" i="1"/>
  <c r="R123" i="5"/>
  <c r="S109" i="1"/>
  <c r="R109" i="5"/>
  <c r="V93" i="1"/>
  <c r="U93" i="5"/>
  <c r="V115" i="1"/>
  <c r="U115" i="5"/>
  <c r="AD89" i="1" l="1"/>
  <c r="AC89" i="5"/>
  <c r="W93" i="1"/>
  <c r="V93" i="5"/>
  <c r="T107" i="1"/>
  <c r="S107" i="5"/>
  <c r="X103" i="1"/>
  <c r="W103" i="5"/>
  <c r="AD91" i="1"/>
  <c r="AC91" i="5"/>
  <c r="AD121" i="1"/>
  <c r="AC121" i="5"/>
  <c r="W95" i="1"/>
  <c r="V95" i="5"/>
  <c r="AD113" i="1"/>
  <c r="AC113" i="5"/>
  <c r="T123" i="1"/>
  <c r="S123" i="5"/>
  <c r="W115" i="1"/>
  <c r="V115" i="5"/>
  <c r="T109" i="1"/>
  <c r="S109" i="5"/>
  <c r="X97" i="1"/>
  <c r="W97" i="5"/>
  <c r="AC101" i="1"/>
  <c r="AB101" i="5"/>
  <c r="V99" i="1"/>
  <c r="U99" i="5"/>
  <c r="AC105" i="1"/>
  <c r="AB105" i="5"/>
  <c r="AD119" i="1"/>
  <c r="AC119" i="5"/>
  <c r="T111" i="1"/>
  <c r="S111" i="5"/>
  <c r="AD117" i="1"/>
  <c r="AC117" i="5"/>
  <c r="W125" i="1"/>
  <c r="V125" i="5"/>
  <c r="X93" i="1" l="1"/>
  <c r="W93" i="5"/>
  <c r="X125" i="1"/>
  <c r="W125" i="5"/>
  <c r="U111" i="1"/>
  <c r="T111" i="5"/>
  <c r="AD105" i="1"/>
  <c r="AC105" i="5"/>
  <c r="AD101" i="1"/>
  <c r="AC101" i="5"/>
  <c r="U109" i="1"/>
  <c r="T109" i="5"/>
  <c r="AE113" i="1"/>
  <c r="AD113" i="5"/>
  <c r="Y103" i="1"/>
  <c r="X103" i="5"/>
  <c r="U123" i="1"/>
  <c r="T123" i="5"/>
  <c r="X95" i="1"/>
  <c r="W95" i="5"/>
  <c r="AE91" i="1"/>
  <c r="AD91" i="5"/>
  <c r="U107" i="1"/>
  <c r="T107" i="5"/>
  <c r="AE121" i="1"/>
  <c r="AD121" i="5"/>
  <c r="AE117" i="1"/>
  <c r="AD117" i="5"/>
  <c r="AE119" i="1"/>
  <c r="AD119" i="5"/>
  <c r="W99" i="1"/>
  <c r="V99" i="5"/>
  <c r="Y97" i="1"/>
  <c r="X97" i="5"/>
  <c r="X115" i="1"/>
  <c r="W115" i="5"/>
  <c r="AE89" i="1"/>
  <c r="AD89" i="5"/>
  <c r="AF91" i="1" l="1"/>
  <c r="AE91" i="5"/>
  <c r="AF113" i="1"/>
  <c r="AE113" i="5"/>
  <c r="V109" i="1"/>
  <c r="U109" i="5"/>
  <c r="AE105" i="1"/>
  <c r="AD105" i="5"/>
  <c r="Y125" i="1"/>
  <c r="X125" i="5"/>
  <c r="AF119" i="1"/>
  <c r="AE119" i="5"/>
  <c r="V123" i="1"/>
  <c r="U123" i="5"/>
  <c r="Y115" i="1"/>
  <c r="X115" i="5"/>
  <c r="X99" i="1"/>
  <c r="W99" i="5"/>
  <c r="AF117" i="1"/>
  <c r="AE117" i="5"/>
  <c r="V107" i="1"/>
  <c r="U107" i="5"/>
  <c r="Y95" i="1"/>
  <c r="X95" i="5"/>
  <c r="Z97" i="1"/>
  <c r="Y97" i="5"/>
  <c r="AF121" i="1"/>
  <c r="AE121" i="5"/>
  <c r="AF89" i="1"/>
  <c r="AE89" i="5"/>
  <c r="Z103" i="1"/>
  <c r="Y103" i="5"/>
  <c r="AE101" i="1"/>
  <c r="AD101" i="5"/>
  <c r="V111" i="1"/>
  <c r="U111" i="5"/>
  <c r="Y93" i="1"/>
  <c r="X93" i="5"/>
  <c r="AA103" i="1" l="1"/>
  <c r="Z103" i="5"/>
  <c r="AG121" i="1"/>
  <c r="AF121" i="5"/>
  <c r="Z95" i="1"/>
  <c r="Y95" i="5"/>
  <c r="AG117" i="1"/>
  <c r="AF117" i="5"/>
  <c r="Z115" i="1"/>
  <c r="Y115" i="5"/>
  <c r="AG119" i="1"/>
  <c r="AF119" i="5"/>
  <c r="AF105" i="1"/>
  <c r="AE105" i="5"/>
  <c r="AG113" i="1"/>
  <c r="AF113" i="5"/>
  <c r="Z93" i="1"/>
  <c r="Y93" i="5"/>
  <c r="AF101" i="1"/>
  <c r="AE101" i="5"/>
  <c r="AG89" i="1"/>
  <c r="AF89" i="5"/>
  <c r="W111" i="1"/>
  <c r="V111" i="5"/>
  <c r="AA97" i="1"/>
  <c r="Z97" i="5"/>
  <c r="W107" i="1"/>
  <c r="V107" i="5"/>
  <c r="Y99" i="1"/>
  <c r="X99" i="5"/>
  <c r="W123" i="1"/>
  <c r="V123" i="5"/>
  <c r="Z125" i="1"/>
  <c r="Y125" i="5"/>
  <c r="W109" i="1"/>
  <c r="V109" i="5"/>
  <c r="AG91" i="1"/>
  <c r="AF91" i="5"/>
  <c r="X123" i="1" l="1"/>
  <c r="W123" i="5"/>
  <c r="AH113" i="1"/>
  <c r="AG113" i="5"/>
  <c r="AH121" i="1"/>
  <c r="AG121" i="5"/>
  <c r="X109" i="1"/>
  <c r="W109" i="5"/>
  <c r="X111" i="1"/>
  <c r="W111" i="5"/>
  <c r="AH117" i="1"/>
  <c r="AG117" i="5"/>
  <c r="X107" i="1"/>
  <c r="W107" i="5"/>
  <c r="AG101" i="1"/>
  <c r="AF101" i="5"/>
  <c r="AH119" i="1"/>
  <c r="AG119" i="5"/>
  <c r="AH91" i="1"/>
  <c r="AG91" i="5"/>
  <c r="AA125" i="1"/>
  <c r="Z125" i="5"/>
  <c r="Z99" i="1"/>
  <c r="Y99" i="5"/>
  <c r="AB97" i="1"/>
  <c r="AA97" i="5"/>
  <c r="AH89" i="1"/>
  <c r="AG89" i="5"/>
  <c r="AA93" i="1"/>
  <c r="Z93" i="5"/>
  <c r="AG105" i="1"/>
  <c r="AF105" i="5"/>
  <c r="AA115" i="1"/>
  <c r="Z115" i="5"/>
  <c r="AA95" i="1"/>
  <c r="Z95" i="5"/>
  <c r="AB103" i="1"/>
  <c r="AA103" i="5"/>
  <c r="AA99" i="1" l="1"/>
  <c r="Z99" i="5"/>
  <c r="Y111" i="1"/>
  <c r="X111" i="5"/>
  <c r="AI113" i="1"/>
  <c r="AH113" i="5"/>
  <c r="AH105" i="1"/>
  <c r="AG105" i="5"/>
  <c r="AH101" i="1"/>
  <c r="AG101" i="5"/>
  <c r="AI121" i="1"/>
  <c r="AH121" i="5"/>
  <c r="Y123" i="1"/>
  <c r="X123" i="5"/>
  <c r="AB95" i="1"/>
  <c r="AA95" i="5"/>
  <c r="AI89" i="1"/>
  <c r="AH89" i="5"/>
  <c r="AI91" i="1"/>
  <c r="AH91" i="5"/>
  <c r="AC103" i="1"/>
  <c r="AB103" i="5"/>
  <c r="AB115" i="1"/>
  <c r="AA115" i="5"/>
  <c r="AB93" i="1"/>
  <c r="AA93" i="5"/>
  <c r="AC97" i="1"/>
  <c r="AB97" i="5"/>
  <c r="AB125" i="1"/>
  <c r="AA125" i="5"/>
  <c r="AI119" i="1"/>
  <c r="AH119" i="5"/>
  <c r="Y107" i="1"/>
  <c r="X107" i="5"/>
  <c r="AI117" i="1"/>
  <c r="AH117" i="5"/>
  <c r="Y109" i="1"/>
  <c r="X109" i="5"/>
  <c r="Z109" i="1" l="1"/>
  <c r="Y109" i="5"/>
  <c r="AC125" i="1"/>
  <c r="AB125" i="5"/>
  <c r="AD103" i="1"/>
  <c r="AC103" i="5"/>
  <c r="AJ117" i="1"/>
  <c r="AI117" i="5"/>
  <c r="BZ117" i="5" s="1"/>
  <c r="AJ119" i="1"/>
  <c r="AI119" i="5"/>
  <c r="BZ119" i="5" s="1"/>
  <c r="AD97" i="1"/>
  <c r="AC97" i="5"/>
  <c r="AC115" i="1"/>
  <c r="AB115" i="5"/>
  <c r="AJ91" i="1"/>
  <c r="AI91" i="5"/>
  <c r="BZ91" i="5" s="1"/>
  <c r="AC95" i="1"/>
  <c r="AB95" i="5"/>
  <c r="AJ121" i="1"/>
  <c r="AI121" i="5"/>
  <c r="BZ121" i="5" s="1"/>
  <c r="AI105" i="1"/>
  <c r="AH105" i="5"/>
  <c r="Z111" i="1"/>
  <c r="Y111" i="5"/>
  <c r="Z107" i="1"/>
  <c r="Y107" i="5"/>
  <c r="AC93" i="1"/>
  <c r="AB93" i="5"/>
  <c r="AJ89" i="1"/>
  <c r="AI89" i="5"/>
  <c r="BZ89" i="5" s="1"/>
  <c r="Z123" i="1"/>
  <c r="Y123" i="5"/>
  <c r="AI101" i="1"/>
  <c r="AH101" i="5"/>
  <c r="AJ113" i="1"/>
  <c r="AI113" i="5"/>
  <c r="BZ113" i="5" s="1"/>
  <c r="AB99" i="1"/>
  <c r="AA99" i="5"/>
  <c r="C19" i="7" l="1"/>
  <c r="C21" i="7" s="1"/>
  <c r="C4" i="6" s="1"/>
  <c r="AK113" i="1"/>
  <c r="AJ113" i="5"/>
  <c r="AA123" i="1"/>
  <c r="Z123" i="5"/>
  <c r="AA111" i="1"/>
  <c r="Z111" i="5"/>
  <c r="AK121" i="1"/>
  <c r="AJ121" i="5"/>
  <c r="AK91" i="1"/>
  <c r="AJ91" i="5"/>
  <c r="AE97" i="1"/>
  <c r="AD97" i="5"/>
  <c r="AK117" i="1"/>
  <c r="AJ117" i="5"/>
  <c r="AD125" i="1"/>
  <c r="AC125" i="5"/>
  <c r="AC99" i="1"/>
  <c r="AB99" i="5"/>
  <c r="AJ101" i="1"/>
  <c r="AI101" i="5"/>
  <c r="BZ101" i="5" s="1"/>
  <c r="AK89" i="1"/>
  <c r="AJ89" i="5"/>
  <c r="AA107" i="1"/>
  <c r="Z107" i="5"/>
  <c r="AJ105" i="1"/>
  <c r="AI105" i="5"/>
  <c r="BZ105" i="5" s="1"/>
  <c r="AD95" i="1"/>
  <c r="AC95" i="5"/>
  <c r="AD115" i="1"/>
  <c r="AC115" i="5"/>
  <c r="AK119" i="1"/>
  <c r="AJ119" i="5"/>
  <c r="AD93" i="1"/>
  <c r="AC93" i="5"/>
  <c r="AE103" i="1"/>
  <c r="AD103" i="5"/>
  <c r="AA109" i="1"/>
  <c r="Z109" i="5"/>
  <c r="F4" i="6" l="1"/>
  <c r="E6" i="9" s="1"/>
  <c r="L4" i="6"/>
  <c r="F6" i="9"/>
  <c r="AE95" i="1"/>
  <c r="AD95" i="5"/>
  <c r="AB107" i="1"/>
  <c r="AA107" i="5"/>
  <c r="AK101" i="1"/>
  <c r="AJ101" i="5"/>
  <c r="AL119" i="1"/>
  <c r="AK119" i="5"/>
  <c r="AE125" i="1"/>
  <c r="AD125" i="5"/>
  <c r="AF97" i="1"/>
  <c r="AE97" i="5"/>
  <c r="AL121" i="1"/>
  <c r="AK121" i="5"/>
  <c r="AB123" i="1"/>
  <c r="AA123" i="5"/>
  <c r="AF103" i="1"/>
  <c r="AE103" i="5"/>
  <c r="AB109" i="1"/>
  <c r="AA109" i="5"/>
  <c r="AE93" i="1"/>
  <c r="AD93" i="5"/>
  <c r="AE115" i="1"/>
  <c r="AD115" i="5"/>
  <c r="AK105" i="1"/>
  <c r="AJ105" i="5"/>
  <c r="AL89" i="1"/>
  <c r="AK89" i="5"/>
  <c r="AD99" i="1"/>
  <c r="AC99" i="5"/>
  <c r="AL117" i="1"/>
  <c r="AK117" i="5"/>
  <c r="AL91" i="1"/>
  <c r="AK91" i="5"/>
  <c r="AB111" i="1"/>
  <c r="AA111" i="5"/>
  <c r="AL113" i="1"/>
  <c r="AK113" i="5"/>
  <c r="N4" i="6" l="1"/>
  <c r="AM117" i="1"/>
  <c r="AL117" i="5"/>
  <c r="AM89" i="1"/>
  <c r="AL89" i="5"/>
  <c r="AF115" i="1"/>
  <c r="AE115" i="5"/>
  <c r="AC109" i="1"/>
  <c r="AB109" i="5"/>
  <c r="AC123" i="1"/>
  <c r="AB123" i="5"/>
  <c r="AG97" i="1"/>
  <c r="AF97" i="5"/>
  <c r="AM119" i="1"/>
  <c r="AL119" i="5"/>
  <c r="AC107" i="1"/>
  <c r="AB107" i="5"/>
  <c r="AC111" i="1"/>
  <c r="AB111" i="5"/>
  <c r="AM113" i="1"/>
  <c r="AL113" i="5"/>
  <c r="AM91" i="1"/>
  <c r="AL91" i="5"/>
  <c r="AE99" i="1"/>
  <c r="AD99" i="5"/>
  <c r="AL105" i="1"/>
  <c r="AK105" i="5"/>
  <c r="AF93" i="1"/>
  <c r="AE93" i="5"/>
  <c r="AG103" i="1"/>
  <c r="AF103" i="5"/>
  <c r="AM121" i="1"/>
  <c r="AL121" i="5"/>
  <c r="AF125" i="1"/>
  <c r="AE125" i="5"/>
  <c r="AL101" i="1"/>
  <c r="AK101" i="5"/>
  <c r="AF95" i="1"/>
  <c r="AE95" i="5"/>
  <c r="AG93" i="1" l="1"/>
  <c r="AF93" i="5"/>
  <c r="AN113" i="1"/>
  <c r="AM113" i="5"/>
  <c r="AD109" i="1"/>
  <c r="AC109" i="5"/>
  <c r="AM101" i="1"/>
  <c r="AL101" i="5"/>
  <c r="AN121" i="1"/>
  <c r="AM121" i="5"/>
  <c r="AF99" i="1"/>
  <c r="AE99" i="5"/>
  <c r="AD107" i="1"/>
  <c r="AC107" i="5"/>
  <c r="AH97" i="1"/>
  <c r="AG97" i="5"/>
  <c r="AN89" i="1"/>
  <c r="AM89" i="5"/>
  <c r="AG95" i="1"/>
  <c r="AF95" i="5"/>
  <c r="AG125" i="1"/>
  <c r="AF125" i="5"/>
  <c r="AH103" i="1"/>
  <c r="AG103" i="5"/>
  <c r="AM105" i="1"/>
  <c r="AL105" i="5"/>
  <c r="AN91" i="1"/>
  <c r="AM91" i="5"/>
  <c r="AD111" i="1"/>
  <c r="AC111" i="5"/>
  <c r="AN119" i="1"/>
  <c r="AM119" i="5"/>
  <c r="AD123" i="1"/>
  <c r="AC123" i="5"/>
  <c r="AG115" i="1"/>
  <c r="AF115" i="5"/>
  <c r="AN117" i="1"/>
  <c r="AM117" i="5"/>
  <c r="AH115" i="1" l="1"/>
  <c r="AG115" i="5"/>
  <c r="AO119" i="1"/>
  <c r="AN119" i="5"/>
  <c r="AO91" i="1"/>
  <c r="AN91" i="5"/>
  <c r="AI103" i="1"/>
  <c r="AH103" i="5"/>
  <c r="AH95" i="1"/>
  <c r="AG95" i="5"/>
  <c r="AI97" i="1"/>
  <c r="AH97" i="5"/>
  <c r="AG99" i="1"/>
  <c r="AF99" i="5"/>
  <c r="AN101" i="1"/>
  <c r="AM101" i="5"/>
  <c r="AO113" i="1"/>
  <c r="AN113" i="5"/>
  <c r="AO117" i="1"/>
  <c r="AN117" i="5"/>
  <c r="AE123" i="1"/>
  <c r="AD123" i="5"/>
  <c r="AE111" i="1"/>
  <c r="AD111" i="5"/>
  <c r="AN105" i="1"/>
  <c r="AM105" i="5"/>
  <c r="AH125" i="1"/>
  <c r="AG125" i="5"/>
  <c r="AO89" i="1"/>
  <c r="AN89" i="5"/>
  <c r="AE107" i="1"/>
  <c r="AD107" i="5"/>
  <c r="AO121" i="1"/>
  <c r="AN121" i="5"/>
  <c r="AE109" i="1"/>
  <c r="AD109" i="5"/>
  <c r="AH93" i="1"/>
  <c r="AG93" i="5"/>
  <c r="AF109" i="1" l="1"/>
  <c r="AE109" i="5"/>
  <c r="AI125" i="1"/>
  <c r="AH125" i="5"/>
  <c r="AF111" i="1"/>
  <c r="AE111" i="5"/>
  <c r="AP117" i="1"/>
  <c r="AO117" i="5"/>
  <c r="AO101" i="1"/>
  <c r="AN101" i="5"/>
  <c r="AJ97" i="1"/>
  <c r="AI97" i="5"/>
  <c r="BZ97" i="5" s="1"/>
  <c r="AJ103" i="1"/>
  <c r="AI103" i="5"/>
  <c r="BZ103" i="5" s="1"/>
  <c r="AP119" i="1"/>
  <c r="AO119" i="5"/>
  <c r="AF107" i="1"/>
  <c r="AE107" i="5"/>
  <c r="AI93" i="1"/>
  <c r="AH93" i="5"/>
  <c r="AP121" i="1"/>
  <c r="AO121" i="5"/>
  <c r="AP89" i="1"/>
  <c r="AO89" i="5"/>
  <c r="AO105" i="1"/>
  <c r="AN105" i="5"/>
  <c r="AF123" i="1"/>
  <c r="AE123" i="5"/>
  <c r="AP113" i="1"/>
  <c r="AO113" i="5"/>
  <c r="AH99" i="1"/>
  <c r="AG99" i="5"/>
  <c r="AI95" i="1"/>
  <c r="AH95" i="5"/>
  <c r="AP91" i="1"/>
  <c r="AO91" i="5"/>
  <c r="AI115" i="1"/>
  <c r="AH115" i="5"/>
  <c r="AQ91" i="1" l="1"/>
  <c r="AP91" i="5"/>
  <c r="AI99" i="1"/>
  <c r="AH99" i="5"/>
  <c r="AG123" i="1"/>
  <c r="AF123" i="5"/>
  <c r="AQ89" i="1"/>
  <c r="AP89" i="5"/>
  <c r="AJ93" i="1"/>
  <c r="AI93" i="5"/>
  <c r="BZ93" i="5" s="1"/>
  <c r="G19" i="7" s="1"/>
  <c r="AQ119" i="1"/>
  <c r="AP119" i="5"/>
  <c r="AK97" i="1"/>
  <c r="AJ97" i="5"/>
  <c r="AQ117" i="1"/>
  <c r="AP117" i="5"/>
  <c r="AJ125" i="1"/>
  <c r="AI125" i="5"/>
  <c r="BZ125" i="5" s="1"/>
  <c r="AJ115" i="1"/>
  <c r="AI115" i="5"/>
  <c r="BZ115" i="5" s="1"/>
  <c r="AJ95" i="1"/>
  <c r="AI95" i="5"/>
  <c r="BZ95" i="5" s="1"/>
  <c r="AQ113" i="1"/>
  <c r="AP113" i="5"/>
  <c r="AP105" i="1"/>
  <c r="AO105" i="5"/>
  <c r="AQ121" i="1"/>
  <c r="AP121" i="5"/>
  <c r="AG107" i="1"/>
  <c r="AF107" i="5"/>
  <c r="AK103" i="1"/>
  <c r="AJ103" i="5"/>
  <c r="AP101" i="1"/>
  <c r="AO101" i="5"/>
  <c r="AG111" i="1"/>
  <c r="AF111" i="5"/>
  <c r="AG109" i="1"/>
  <c r="AF109" i="5"/>
  <c r="G21" i="7" l="1"/>
  <c r="C5" i="6" s="1"/>
  <c r="L5" i="6" s="1"/>
  <c r="AH111" i="1"/>
  <c r="AG111" i="5"/>
  <c r="AL103" i="1"/>
  <c r="AK103" i="5"/>
  <c r="AR121" i="1"/>
  <c r="AQ121" i="5"/>
  <c r="AR113" i="1"/>
  <c r="AQ113" i="5"/>
  <c r="AK115" i="1"/>
  <c r="AJ115" i="5"/>
  <c r="AR117" i="1"/>
  <c r="AQ117" i="5"/>
  <c r="AR119" i="1"/>
  <c r="AQ119" i="5"/>
  <c r="AR89" i="1"/>
  <c r="AQ89" i="5"/>
  <c r="AJ99" i="1"/>
  <c r="AI99" i="5"/>
  <c r="BZ99" i="5" s="1"/>
  <c r="CA127" i="5" s="1"/>
  <c r="AQ101" i="1"/>
  <c r="AP101" i="5"/>
  <c r="AH107" i="1"/>
  <c r="AG107" i="5"/>
  <c r="AQ105" i="1"/>
  <c r="AP105" i="5"/>
  <c r="AK95" i="1"/>
  <c r="AJ95" i="5"/>
  <c r="AH109" i="1"/>
  <c r="AG109" i="5"/>
  <c r="AK125" i="1"/>
  <c r="AJ125" i="5"/>
  <c r="AL97" i="1"/>
  <c r="AK97" i="5"/>
  <c r="AK93" i="1"/>
  <c r="AJ93" i="5"/>
  <c r="AH123" i="1"/>
  <c r="AG123" i="5"/>
  <c r="AR91" i="1"/>
  <c r="AQ91" i="5"/>
  <c r="N5" i="6" l="1"/>
  <c r="C6" i="6"/>
  <c r="F5" i="6"/>
  <c r="E7" i="9" s="1"/>
  <c r="F7" i="9" s="1"/>
  <c r="AI123" i="1"/>
  <c r="AH123" i="5"/>
  <c r="AM97" i="1"/>
  <c r="AL97" i="5"/>
  <c r="AI109" i="1"/>
  <c r="AH109" i="5"/>
  <c r="AR105" i="1"/>
  <c r="AQ105" i="5"/>
  <c r="AR101" i="1"/>
  <c r="AQ101" i="5"/>
  <c r="AS89" i="1"/>
  <c r="AR89" i="5"/>
  <c r="AS117" i="1"/>
  <c r="AR117" i="5"/>
  <c r="AS113" i="1"/>
  <c r="AR113" i="5"/>
  <c r="AM103" i="1"/>
  <c r="AL103" i="5"/>
  <c r="AL93" i="1"/>
  <c r="AK93" i="5"/>
  <c r="AL95" i="1"/>
  <c r="AK95" i="5"/>
  <c r="AI107" i="1"/>
  <c r="AH107" i="5"/>
  <c r="AK99" i="1"/>
  <c r="AJ99" i="5"/>
  <c r="AS119" i="1"/>
  <c r="AR119" i="5"/>
  <c r="AS91" i="1"/>
  <c r="AR91" i="5"/>
  <c r="AL125" i="1"/>
  <c r="AK125" i="5"/>
  <c r="AL115" i="1"/>
  <c r="AK115" i="5"/>
  <c r="AS121" i="1"/>
  <c r="AR121" i="5"/>
  <c r="AI111" i="1"/>
  <c r="AH111" i="5"/>
  <c r="F6" i="6" l="1"/>
  <c r="E8" i="9" s="1"/>
  <c r="F8" i="9" s="1"/>
  <c r="L6" i="6"/>
  <c r="C8" i="6"/>
  <c r="AT121" i="1"/>
  <c r="AS121" i="5"/>
  <c r="AM125" i="1"/>
  <c r="AL125" i="5"/>
  <c r="AT119" i="1"/>
  <c r="AS119" i="5"/>
  <c r="AJ107" i="1"/>
  <c r="AI107" i="5"/>
  <c r="BZ107" i="5" s="1"/>
  <c r="AM93" i="1"/>
  <c r="AL93" i="5"/>
  <c r="AT113" i="1"/>
  <c r="AS113" i="5"/>
  <c r="AT89" i="1"/>
  <c r="AS89" i="5"/>
  <c r="AS105" i="1"/>
  <c r="AR105" i="5"/>
  <c r="AN97" i="1"/>
  <c r="AM97" i="5"/>
  <c r="AJ111" i="1"/>
  <c r="AI111" i="5"/>
  <c r="BZ111" i="5" s="1"/>
  <c r="AM115" i="1"/>
  <c r="AL115" i="5"/>
  <c r="AT91" i="1"/>
  <c r="AS91" i="5"/>
  <c r="AL99" i="1"/>
  <c r="AK99" i="5"/>
  <c r="AM95" i="1"/>
  <c r="AL95" i="5"/>
  <c r="AN103" i="1"/>
  <c r="AM103" i="5"/>
  <c r="AT117" i="1"/>
  <c r="AS117" i="5"/>
  <c r="AS101" i="1"/>
  <c r="AR101" i="5"/>
  <c r="AJ109" i="1"/>
  <c r="AI109" i="5"/>
  <c r="BZ109" i="5" s="1"/>
  <c r="AJ123" i="1"/>
  <c r="AI123" i="5"/>
  <c r="BZ123" i="5" s="1"/>
  <c r="N6" i="6" l="1"/>
  <c r="CB127" i="5"/>
  <c r="CC127" i="5" s="1"/>
  <c r="AK123" i="1"/>
  <c r="AJ123" i="5"/>
  <c r="AM99" i="1"/>
  <c r="AL99" i="5"/>
  <c r="AN115" i="1"/>
  <c r="AM115" i="5"/>
  <c r="AO97" i="1"/>
  <c r="AN97" i="5"/>
  <c r="AU89" i="1"/>
  <c r="AT89" i="5"/>
  <c r="AN93" i="1"/>
  <c r="AM93" i="5"/>
  <c r="AU119" i="1"/>
  <c r="AT119" i="5"/>
  <c r="AU121" i="1"/>
  <c r="AT121" i="5"/>
  <c r="AT101" i="1"/>
  <c r="AS101" i="5"/>
  <c r="AO103" i="1"/>
  <c r="AN103" i="5"/>
  <c r="AK109" i="1"/>
  <c r="AJ109" i="5"/>
  <c r="AU117" i="1"/>
  <c r="AT117" i="5"/>
  <c r="AN95" i="1"/>
  <c r="AM95" i="5"/>
  <c r="AU91" i="1"/>
  <c r="AT91" i="5"/>
  <c r="AK111" i="1"/>
  <c r="AJ111" i="5"/>
  <c r="AT105" i="1"/>
  <c r="AS105" i="5"/>
  <c r="AU113" i="1"/>
  <c r="AT113" i="5"/>
  <c r="AK107" i="1"/>
  <c r="AJ107" i="5"/>
  <c r="AN125" i="1"/>
  <c r="AM125" i="5"/>
  <c r="D7" i="6" l="1"/>
  <c r="L7" i="6" s="1"/>
  <c r="AO125" i="1"/>
  <c r="AN125" i="5"/>
  <c r="AO95" i="1"/>
  <c r="AN95" i="5"/>
  <c r="AV121" i="1"/>
  <c r="AU121" i="5"/>
  <c r="AO93" i="1"/>
  <c r="AN93" i="5"/>
  <c r="AP97" i="1"/>
  <c r="AO97" i="5"/>
  <c r="AN99" i="1"/>
  <c r="AM99" i="5"/>
  <c r="AV113" i="1"/>
  <c r="AU113" i="5"/>
  <c r="AL111" i="1"/>
  <c r="AK111" i="5"/>
  <c r="AL109" i="1"/>
  <c r="AK109" i="5"/>
  <c r="AL107" i="1"/>
  <c r="AK107" i="5"/>
  <c r="AU105" i="1"/>
  <c r="AT105" i="5"/>
  <c r="AV91" i="1"/>
  <c r="AU91" i="5"/>
  <c r="AV117" i="1"/>
  <c r="AU117" i="5"/>
  <c r="AP103" i="1"/>
  <c r="AO103" i="5"/>
  <c r="AU101" i="1"/>
  <c r="AT101" i="5"/>
  <c r="AV119" i="1"/>
  <c r="AU119" i="5"/>
  <c r="AV89" i="1"/>
  <c r="AU89" i="5"/>
  <c r="AO115" i="1"/>
  <c r="AN115" i="5"/>
  <c r="AL123" i="1"/>
  <c r="AK123" i="5"/>
  <c r="N7" i="6" l="1"/>
  <c r="N8" i="6" s="1"/>
  <c r="L8" i="6"/>
  <c r="F7" i="6"/>
  <c r="D8" i="6"/>
  <c r="AW119" i="1"/>
  <c r="AV119" i="5"/>
  <c r="AW91" i="1"/>
  <c r="AV91" i="5"/>
  <c r="AO99" i="1"/>
  <c r="AN99" i="5"/>
  <c r="AP93" i="1"/>
  <c r="AO93" i="5"/>
  <c r="AP95" i="1"/>
  <c r="AO95" i="5"/>
  <c r="AM111" i="1"/>
  <c r="AL111" i="5"/>
  <c r="AP115" i="1"/>
  <c r="AO115" i="5"/>
  <c r="AQ103" i="1"/>
  <c r="AP103" i="5"/>
  <c r="AM107" i="1"/>
  <c r="AL107" i="5"/>
  <c r="AM123" i="1"/>
  <c r="AL123" i="5"/>
  <c r="AW89" i="1"/>
  <c r="AV89" i="5"/>
  <c r="AV101" i="1"/>
  <c r="AU101" i="5"/>
  <c r="AW117" i="1"/>
  <c r="AV117" i="5"/>
  <c r="AV105" i="1"/>
  <c r="AU105" i="5"/>
  <c r="AM109" i="1"/>
  <c r="AL109" i="5"/>
  <c r="AW113" i="1"/>
  <c r="AV113" i="5"/>
  <c r="AQ97" i="1"/>
  <c r="AP97" i="5"/>
  <c r="AW121" i="1"/>
  <c r="AV121" i="5"/>
  <c r="AP125" i="1"/>
  <c r="AO125" i="5"/>
  <c r="F8" i="6" l="1"/>
  <c r="E9" i="9"/>
  <c r="AX113" i="1"/>
  <c r="AW113" i="5"/>
  <c r="AW105" i="1"/>
  <c r="AV105" i="5"/>
  <c r="AW101" i="1"/>
  <c r="AV101" i="5"/>
  <c r="AN123" i="1"/>
  <c r="AM123" i="5"/>
  <c r="AR103" i="1"/>
  <c r="AQ103" i="5"/>
  <c r="AN111" i="1"/>
  <c r="AM111" i="5"/>
  <c r="AQ93" i="1"/>
  <c r="AP93" i="5"/>
  <c r="AX91" i="1"/>
  <c r="AW91" i="5"/>
  <c r="AX121" i="1"/>
  <c r="AW121" i="5"/>
  <c r="AQ125" i="1"/>
  <c r="AP125" i="5"/>
  <c r="AR97" i="1"/>
  <c r="AQ97" i="5"/>
  <c r="AN109" i="1"/>
  <c r="AM109" i="5"/>
  <c r="AX117" i="1"/>
  <c r="AW117" i="5"/>
  <c r="AX89" i="1"/>
  <c r="AW89" i="5"/>
  <c r="AN107" i="1"/>
  <c r="AM107" i="5"/>
  <c r="AQ115" i="1"/>
  <c r="AP115" i="5"/>
  <c r="AQ95" i="1"/>
  <c r="AP95" i="5"/>
  <c r="AP99" i="1"/>
  <c r="AO99" i="5"/>
  <c r="AX119" i="1"/>
  <c r="AW119" i="5"/>
  <c r="F9" i="9" l="1"/>
  <c r="F10" i="9" s="1"/>
  <c r="F19" i="9" s="1"/>
  <c r="F21" i="9" s="1"/>
  <c r="F23" i="9" s="1"/>
  <c r="E10" i="9"/>
  <c r="E19" i="9" s="1"/>
  <c r="E21" i="9" s="1"/>
  <c r="E23" i="9" s="1"/>
  <c r="AY89" i="1"/>
  <c r="AX89" i="5"/>
  <c r="AX105" i="1"/>
  <c r="AW105" i="5"/>
  <c r="AR115" i="1"/>
  <c r="AQ115" i="5"/>
  <c r="AR125" i="1"/>
  <c r="AQ125" i="5"/>
  <c r="AO123" i="1"/>
  <c r="AN123" i="5"/>
  <c r="AQ99" i="1"/>
  <c r="AP99" i="5"/>
  <c r="AO109" i="1"/>
  <c r="AN109" i="5"/>
  <c r="AY91" i="1"/>
  <c r="AX91" i="5"/>
  <c r="AO111" i="1"/>
  <c r="AN111" i="5"/>
  <c r="AY119" i="1"/>
  <c r="AX119" i="5"/>
  <c r="AR95" i="1"/>
  <c r="AQ95" i="5"/>
  <c r="AO107" i="1"/>
  <c r="AN107" i="5"/>
  <c r="AY117" i="1"/>
  <c r="AX117" i="5"/>
  <c r="AS97" i="1"/>
  <c r="AR97" i="5"/>
  <c r="AY121" i="1"/>
  <c r="AX121" i="5"/>
  <c r="AR93" i="1"/>
  <c r="AQ93" i="5"/>
  <c r="AS103" i="1"/>
  <c r="AR103" i="5"/>
  <c r="AX101" i="1"/>
  <c r="AW101" i="5"/>
  <c r="AY113" i="1"/>
  <c r="AX113" i="5"/>
  <c r="AP107" i="1" l="1"/>
  <c r="AO107" i="5"/>
  <c r="AR99" i="1"/>
  <c r="AQ99" i="5"/>
  <c r="AS125" i="1"/>
  <c r="AR125" i="5"/>
  <c r="AY105" i="1"/>
  <c r="AX105" i="5"/>
  <c r="AY101" i="1"/>
  <c r="AX101" i="5"/>
  <c r="AT97" i="1"/>
  <c r="AS97" i="5"/>
  <c r="AZ91" i="1"/>
  <c r="AY91" i="5"/>
  <c r="AS93" i="1"/>
  <c r="AR93" i="5"/>
  <c r="AZ119" i="1"/>
  <c r="AY119" i="5"/>
  <c r="AZ113" i="1"/>
  <c r="AY113" i="5"/>
  <c r="AT103" i="1"/>
  <c r="AS103" i="5"/>
  <c r="AZ121" i="1"/>
  <c r="AY121" i="5"/>
  <c r="AZ117" i="1"/>
  <c r="AY117" i="5"/>
  <c r="AS95" i="1"/>
  <c r="AR95" i="5"/>
  <c r="AP111" i="1"/>
  <c r="AO111" i="5"/>
  <c r="AP109" i="1"/>
  <c r="AO109" i="5"/>
  <c r="AP123" i="1"/>
  <c r="AO123" i="5"/>
  <c r="AS115" i="1"/>
  <c r="AR115" i="5"/>
  <c r="AZ89" i="1"/>
  <c r="AY89" i="5"/>
  <c r="AT115" i="1" l="1"/>
  <c r="AS115" i="5"/>
  <c r="AT95" i="1"/>
  <c r="AS95" i="5"/>
  <c r="BA113" i="1"/>
  <c r="AZ113" i="5"/>
  <c r="AT93" i="1"/>
  <c r="AS93" i="5"/>
  <c r="AU97" i="1"/>
  <c r="AT97" i="5"/>
  <c r="AZ105" i="1"/>
  <c r="AY105" i="5"/>
  <c r="AS99" i="1"/>
  <c r="AR99" i="5"/>
  <c r="AQ109" i="1"/>
  <c r="AP109" i="5"/>
  <c r="BA121" i="1"/>
  <c r="AZ121" i="5"/>
  <c r="BA89" i="1"/>
  <c r="AZ89" i="5"/>
  <c r="AQ123" i="1"/>
  <c r="AP123" i="5"/>
  <c r="AQ111" i="1"/>
  <c r="AP111" i="5"/>
  <c r="BA117" i="1"/>
  <c r="AZ117" i="5"/>
  <c r="AU103" i="1"/>
  <c r="AT103" i="5"/>
  <c r="BA119" i="1"/>
  <c r="AZ119" i="5"/>
  <c r="BA91" i="1"/>
  <c r="AZ91" i="5"/>
  <c r="AZ101" i="1"/>
  <c r="AY101" i="5"/>
  <c r="AT125" i="1"/>
  <c r="AS125" i="5"/>
  <c r="AQ107" i="1"/>
  <c r="AP107" i="5"/>
  <c r="BB91" i="1" l="1"/>
  <c r="BA91" i="5"/>
  <c r="BB89" i="1"/>
  <c r="BA89" i="5"/>
  <c r="AR109" i="1"/>
  <c r="AQ109" i="5"/>
  <c r="BA105" i="1"/>
  <c r="AZ105" i="5"/>
  <c r="AU93" i="1"/>
  <c r="AT93" i="5"/>
  <c r="AU95" i="1"/>
  <c r="AT95" i="5"/>
  <c r="AV103" i="1"/>
  <c r="AU103" i="5"/>
  <c r="AU125" i="1"/>
  <c r="AT125" i="5"/>
  <c r="AR111" i="1"/>
  <c r="AQ111" i="5"/>
  <c r="AR107" i="1"/>
  <c r="AQ107" i="5"/>
  <c r="BA101" i="1"/>
  <c r="AZ101" i="5"/>
  <c r="BB119" i="1"/>
  <c r="BA119" i="5"/>
  <c r="BB117" i="1"/>
  <c r="BA117" i="5"/>
  <c r="AR123" i="1"/>
  <c r="AQ123" i="5"/>
  <c r="BB121" i="1"/>
  <c r="BA121" i="5"/>
  <c r="AT99" i="1"/>
  <c r="AS99" i="5"/>
  <c r="AV97" i="1"/>
  <c r="AU97" i="5"/>
  <c r="BB113" i="1"/>
  <c r="BA113" i="5"/>
  <c r="AU115" i="1"/>
  <c r="AT115" i="5"/>
  <c r="AU99" i="1" l="1"/>
  <c r="AT99" i="5"/>
  <c r="AS107" i="1"/>
  <c r="AR107" i="5"/>
  <c r="BB105" i="1"/>
  <c r="BA105" i="5"/>
  <c r="BC89" i="1"/>
  <c r="BB89" i="5"/>
  <c r="AS123" i="1"/>
  <c r="AR123" i="5"/>
  <c r="AV95" i="1"/>
  <c r="AU95" i="5"/>
  <c r="BC113" i="1"/>
  <c r="BB113" i="5"/>
  <c r="BC119" i="1"/>
  <c r="BB119" i="5"/>
  <c r="AV125" i="1"/>
  <c r="AU125" i="5"/>
  <c r="AV115" i="1"/>
  <c r="AU115" i="5"/>
  <c r="AW97" i="1"/>
  <c r="AV97" i="5"/>
  <c r="BC121" i="1"/>
  <c r="BB121" i="5"/>
  <c r="BC117" i="1"/>
  <c r="BB117" i="5"/>
  <c r="BB101" i="1"/>
  <c r="BA101" i="5"/>
  <c r="AS111" i="1"/>
  <c r="AR111" i="5"/>
  <c r="AW103" i="1"/>
  <c r="AV103" i="5"/>
  <c r="AV93" i="1"/>
  <c r="AU93" i="5"/>
  <c r="AS109" i="1"/>
  <c r="AR109" i="5"/>
  <c r="BC91" i="1"/>
  <c r="BB91" i="5"/>
  <c r="AT109" i="1" l="1"/>
  <c r="AS109" i="5"/>
  <c r="AX103" i="1"/>
  <c r="AW103" i="5"/>
  <c r="BD121" i="1"/>
  <c r="BC121" i="5"/>
  <c r="AW115" i="1"/>
  <c r="AV115" i="5"/>
  <c r="BD119" i="1"/>
  <c r="BC119" i="5"/>
  <c r="AW95" i="1"/>
  <c r="AV95" i="5"/>
  <c r="BD89" i="1"/>
  <c r="BC89" i="5"/>
  <c r="AT107" i="1"/>
  <c r="AS107" i="5"/>
  <c r="BC101" i="1"/>
  <c r="BB101" i="5"/>
  <c r="BD91" i="1"/>
  <c r="BC91" i="5"/>
  <c r="AW93" i="1"/>
  <c r="AV93" i="5"/>
  <c r="AT111" i="1"/>
  <c r="AS111" i="5"/>
  <c r="BD117" i="1"/>
  <c r="BC117" i="5"/>
  <c r="AX97" i="1"/>
  <c r="AW97" i="5"/>
  <c r="AW125" i="1"/>
  <c r="AV125" i="5"/>
  <c r="BD113" i="1"/>
  <c r="BC113" i="5"/>
  <c r="AT123" i="1"/>
  <c r="AS123" i="5"/>
  <c r="BC105" i="1"/>
  <c r="BB105" i="5"/>
  <c r="AV99" i="1"/>
  <c r="AU99" i="5"/>
  <c r="AY97" i="1" l="1"/>
  <c r="AX97" i="5"/>
  <c r="BE91" i="1"/>
  <c r="BD91" i="5"/>
  <c r="AX95" i="1"/>
  <c r="AW95" i="5"/>
  <c r="AY103" i="1"/>
  <c r="AX103" i="5"/>
  <c r="BD105" i="1"/>
  <c r="BC105" i="5"/>
  <c r="BE113" i="1"/>
  <c r="BD113" i="5"/>
  <c r="AU111" i="1"/>
  <c r="AT111" i="5"/>
  <c r="AU107" i="1"/>
  <c r="AT107" i="5"/>
  <c r="AX115" i="1"/>
  <c r="AW115" i="5"/>
  <c r="AW99" i="1"/>
  <c r="AV99" i="5"/>
  <c r="AU123" i="1"/>
  <c r="AT123" i="5"/>
  <c r="AX125" i="1"/>
  <c r="AW125" i="5"/>
  <c r="BE117" i="1"/>
  <c r="BD117" i="5"/>
  <c r="AX93" i="1"/>
  <c r="AW93" i="5"/>
  <c r="BD101" i="1"/>
  <c r="BC101" i="5"/>
  <c r="BE89" i="1"/>
  <c r="BD89" i="5"/>
  <c r="BE119" i="1"/>
  <c r="BD119" i="5"/>
  <c r="BE121" i="1"/>
  <c r="BD121" i="5"/>
  <c r="AU109" i="1"/>
  <c r="AT109" i="5"/>
  <c r="AY93" i="1" l="1"/>
  <c r="AX93" i="5"/>
  <c r="AV107" i="1"/>
  <c r="AU107" i="5"/>
  <c r="BF113" i="1"/>
  <c r="BE113" i="5"/>
  <c r="BF91" i="1"/>
  <c r="BE91" i="5"/>
  <c r="BF121" i="1"/>
  <c r="BE121" i="5"/>
  <c r="AY125" i="1"/>
  <c r="AX125" i="5"/>
  <c r="AZ103" i="1"/>
  <c r="AY103" i="5"/>
  <c r="BF89" i="1"/>
  <c r="BE89" i="5"/>
  <c r="AX99" i="1"/>
  <c r="AW99" i="5"/>
  <c r="AV109" i="1"/>
  <c r="AU109" i="5"/>
  <c r="BF119" i="1"/>
  <c r="BE119" i="5"/>
  <c r="BE101" i="1"/>
  <c r="BD101" i="5"/>
  <c r="BF117" i="1"/>
  <c r="BE117" i="5"/>
  <c r="AV123" i="1"/>
  <c r="AU123" i="5"/>
  <c r="AY115" i="1"/>
  <c r="AX115" i="5"/>
  <c r="AV111" i="1"/>
  <c r="AU111" i="5"/>
  <c r="BE105" i="1"/>
  <c r="BD105" i="5"/>
  <c r="AY95" i="1"/>
  <c r="AX95" i="5"/>
  <c r="AZ97" i="1"/>
  <c r="AY97" i="5"/>
  <c r="AW123" i="1" l="1"/>
  <c r="AV123" i="5"/>
  <c r="AW107" i="1"/>
  <c r="AV107" i="5"/>
  <c r="AW111" i="1"/>
  <c r="AV111" i="5"/>
  <c r="AW109" i="1"/>
  <c r="AV109" i="5"/>
  <c r="BG91" i="1"/>
  <c r="BF91" i="5"/>
  <c r="AZ95" i="1"/>
  <c r="AY95" i="5"/>
  <c r="BF101" i="1"/>
  <c r="BE101" i="5"/>
  <c r="BG89" i="1"/>
  <c r="BF89" i="5"/>
  <c r="AZ125" i="1"/>
  <c r="AY125" i="5"/>
  <c r="BA97" i="1"/>
  <c r="AZ97" i="5"/>
  <c r="BF105" i="1"/>
  <c r="BE105" i="5"/>
  <c r="AZ115" i="1"/>
  <c r="AY115" i="5"/>
  <c r="BG117" i="1"/>
  <c r="BF117" i="5"/>
  <c r="BG119" i="1"/>
  <c r="BF119" i="5"/>
  <c r="AY99" i="1"/>
  <c r="AX99" i="5"/>
  <c r="BA103" i="1"/>
  <c r="AZ103" i="5"/>
  <c r="BG121" i="1"/>
  <c r="BF121" i="5"/>
  <c r="BG113" i="1"/>
  <c r="BF113" i="5"/>
  <c r="AZ93" i="1"/>
  <c r="AY93" i="5"/>
  <c r="BH113" i="1" l="1"/>
  <c r="BG113" i="5"/>
  <c r="BB103" i="1"/>
  <c r="BA103" i="5"/>
  <c r="BH119" i="1"/>
  <c r="BG119" i="5"/>
  <c r="BA115" i="1"/>
  <c r="AZ115" i="5"/>
  <c r="BB97" i="1"/>
  <c r="BA97" i="5"/>
  <c r="BH89" i="1"/>
  <c r="BG89" i="5"/>
  <c r="BA95" i="1"/>
  <c r="AZ95" i="5"/>
  <c r="AX109" i="1"/>
  <c r="AW109" i="5"/>
  <c r="AX107" i="1"/>
  <c r="AW107" i="5"/>
  <c r="BA93" i="1"/>
  <c r="AZ93" i="5"/>
  <c r="BH121" i="1"/>
  <c r="BG121" i="5"/>
  <c r="AZ99" i="1"/>
  <c r="AY99" i="5"/>
  <c r="BH117" i="1"/>
  <c r="BG117" i="5"/>
  <c r="BG105" i="1"/>
  <c r="BF105" i="5"/>
  <c r="BA125" i="1"/>
  <c r="AZ125" i="5"/>
  <c r="BG101" i="1"/>
  <c r="BF101" i="5"/>
  <c r="BH91" i="1"/>
  <c r="BG91" i="5"/>
  <c r="AX111" i="1"/>
  <c r="AW111" i="5"/>
  <c r="AX123" i="1"/>
  <c r="AW123" i="5"/>
  <c r="BH101" i="1" l="1"/>
  <c r="BG101" i="5"/>
  <c r="BH105" i="1"/>
  <c r="BG105" i="5"/>
  <c r="AY109" i="1"/>
  <c r="AX109" i="5"/>
  <c r="BI89" i="1"/>
  <c r="BH89" i="5"/>
  <c r="BB115" i="1"/>
  <c r="BA115" i="5"/>
  <c r="BC103" i="1"/>
  <c r="BB103" i="5"/>
  <c r="AY111" i="1"/>
  <c r="AX111" i="5"/>
  <c r="BB93" i="1"/>
  <c r="BA93" i="5"/>
  <c r="BA99" i="1"/>
  <c r="AZ99" i="5"/>
  <c r="AY123" i="1"/>
  <c r="AX123" i="5"/>
  <c r="BI91" i="1"/>
  <c r="BH91" i="5"/>
  <c r="BB125" i="1"/>
  <c r="BA125" i="5"/>
  <c r="BI117" i="1"/>
  <c r="BH117" i="5"/>
  <c r="BI121" i="1"/>
  <c r="BH121" i="5"/>
  <c r="AY107" i="1"/>
  <c r="AX107" i="5"/>
  <c r="BB95" i="1"/>
  <c r="BA95" i="5"/>
  <c r="BC97" i="1"/>
  <c r="BB97" i="5"/>
  <c r="BI119" i="1"/>
  <c r="BH119" i="5"/>
  <c r="BI113" i="1"/>
  <c r="BH113" i="5"/>
  <c r="BJ119" i="1" l="1"/>
  <c r="BI119" i="5"/>
  <c r="BC95" i="1"/>
  <c r="BB95" i="5"/>
  <c r="BJ121" i="1"/>
  <c r="BI121" i="5"/>
  <c r="BC125" i="1"/>
  <c r="BB125" i="5"/>
  <c r="AZ123" i="1"/>
  <c r="AY123" i="5"/>
  <c r="BC93" i="1"/>
  <c r="BB93" i="5"/>
  <c r="BD103" i="1"/>
  <c r="BC103" i="5"/>
  <c r="BJ89" i="1"/>
  <c r="BI89" i="5"/>
  <c r="BI105" i="1"/>
  <c r="BH105" i="5"/>
  <c r="BJ113" i="1"/>
  <c r="BI113" i="5"/>
  <c r="BD97" i="1"/>
  <c r="BC97" i="5"/>
  <c r="AZ107" i="1"/>
  <c r="AY107" i="5"/>
  <c r="BJ117" i="1"/>
  <c r="BI117" i="5"/>
  <c r="BJ91" i="1"/>
  <c r="BI91" i="5"/>
  <c r="BB99" i="1"/>
  <c r="BA99" i="5"/>
  <c r="AZ111" i="1"/>
  <c r="AY111" i="5"/>
  <c r="BC115" i="1"/>
  <c r="BB115" i="5"/>
  <c r="AZ109" i="1"/>
  <c r="AY109" i="5"/>
  <c r="BI101" i="1"/>
  <c r="BH101" i="5"/>
  <c r="BA109" i="1" l="1"/>
  <c r="AZ109" i="5"/>
  <c r="BA111" i="1"/>
  <c r="AZ111" i="5"/>
  <c r="BK91" i="1"/>
  <c r="BJ91" i="5"/>
  <c r="BA107" i="1"/>
  <c r="AZ107" i="5"/>
  <c r="BK113" i="1"/>
  <c r="BJ113" i="5"/>
  <c r="BK89" i="1"/>
  <c r="BJ89" i="5"/>
  <c r="BD93" i="1"/>
  <c r="BC93" i="5"/>
  <c r="BD125" i="1"/>
  <c r="BC125" i="5"/>
  <c r="BD95" i="1"/>
  <c r="BC95" i="5"/>
  <c r="BJ101" i="1"/>
  <c r="BI101" i="5"/>
  <c r="BD115" i="1"/>
  <c r="BC115" i="5"/>
  <c r="BC99" i="1"/>
  <c r="BB99" i="5"/>
  <c r="BK117" i="1"/>
  <c r="BJ117" i="5"/>
  <c r="BE97" i="1"/>
  <c r="BD97" i="5"/>
  <c r="BJ105" i="1"/>
  <c r="BI105" i="5"/>
  <c r="BE103" i="1"/>
  <c r="BD103" i="5"/>
  <c r="BA123" i="1"/>
  <c r="AZ123" i="5"/>
  <c r="BK121" i="1"/>
  <c r="BJ121" i="5"/>
  <c r="BK119" i="1"/>
  <c r="BJ119" i="5"/>
  <c r="BL121" i="1" l="1"/>
  <c r="BK121" i="5"/>
  <c r="BF103" i="1"/>
  <c r="BE103" i="5"/>
  <c r="BF97" i="1"/>
  <c r="BE97" i="5"/>
  <c r="BD99" i="1"/>
  <c r="BC99" i="5"/>
  <c r="BK101" i="1"/>
  <c r="BJ101" i="5"/>
  <c r="BE125" i="1"/>
  <c r="BD125" i="5"/>
  <c r="BL89" i="1"/>
  <c r="BK89" i="5"/>
  <c r="BB107" i="1"/>
  <c r="BA107" i="5"/>
  <c r="BB111" i="1"/>
  <c r="BA111" i="5"/>
  <c r="BL119" i="1"/>
  <c r="BK119" i="5"/>
  <c r="BB123" i="1"/>
  <c r="BA123" i="5"/>
  <c r="BK105" i="1"/>
  <c r="BJ105" i="5"/>
  <c r="BL117" i="1"/>
  <c r="BK117" i="5"/>
  <c r="BE115" i="1"/>
  <c r="BD115" i="5"/>
  <c r="BE95" i="1"/>
  <c r="BD95" i="5"/>
  <c r="BE93" i="1"/>
  <c r="BD93" i="5"/>
  <c r="BL113" i="1"/>
  <c r="BK113" i="5"/>
  <c r="BL91" i="1"/>
  <c r="BK91" i="5"/>
  <c r="BB109" i="1"/>
  <c r="BA109" i="5"/>
  <c r="BM91" i="1" l="1"/>
  <c r="BL91" i="5"/>
  <c r="BF93" i="1"/>
  <c r="BE93" i="5"/>
  <c r="BF115" i="1"/>
  <c r="BE115" i="5"/>
  <c r="BL105" i="1"/>
  <c r="BK105" i="5"/>
  <c r="BM119" i="1"/>
  <c r="BL119" i="5"/>
  <c r="BC107" i="1"/>
  <c r="BB107" i="5"/>
  <c r="BF125" i="1"/>
  <c r="BE125" i="5"/>
  <c r="BE99" i="1"/>
  <c r="BD99" i="5"/>
  <c r="BG103" i="1"/>
  <c r="BF103" i="5"/>
  <c r="BC109" i="1"/>
  <c r="BB109" i="5"/>
  <c r="BM113" i="1"/>
  <c r="BL113" i="5"/>
  <c r="BF95" i="1"/>
  <c r="BE95" i="5"/>
  <c r="BM117" i="1"/>
  <c r="BL117" i="5"/>
  <c r="BC123" i="1"/>
  <c r="BB123" i="5"/>
  <c r="BC111" i="1"/>
  <c r="BB111" i="5"/>
  <c r="BM89" i="1"/>
  <c r="BL89" i="5"/>
  <c r="BL101" i="1"/>
  <c r="BK101" i="5"/>
  <c r="BG97" i="1"/>
  <c r="BF97" i="5"/>
  <c r="BM121" i="1"/>
  <c r="BL121" i="5"/>
  <c r="BN89" i="1" l="1"/>
  <c r="BM89" i="5"/>
  <c r="BF99" i="1"/>
  <c r="BE99" i="5"/>
  <c r="BG93" i="1"/>
  <c r="BF93" i="5"/>
  <c r="BG95" i="1"/>
  <c r="BF95" i="5"/>
  <c r="BM105" i="1"/>
  <c r="BL105" i="5"/>
  <c r="BH97" i="1"/>
  <c r="BG97" i="5"/>
  <c r="BD123" i="1"/>
  <c r="BC123" i="5"/>
  <c r="BD109" i="1"/>
  <c r="BC109" i="5"/>
  <c r="BD107" i="1"/>
  <c r="BC107" i="5"/>
  <c r="BN121" i="1"/>
  <c r="BM121" i="5"/>
  <c r="BM101" i="1"/>
  <c r="BL101" i="5"/>
  <c r="BD111" i="1"/>
  <c r="BC111" i="5"/>
  <c r="BN117" i="1"/>
  <c r="BM117" i="5"/>
  <c r="BN113" i="1"/>
  <c r="BM113" i="5"/>
  <c r="BH103" i="1"/>
  <c r="BG103" i="5"/>
  <c r="BG125" i="1"/>
  <c r="BF125" i="5"/>
  <c r="BN119" i="1"/>
  <c r="BM119" i="5"/>
  <c r="BG115" i="1"/>
  <c r="BF115" i="5"/>
  <c r="BN91" i="1"/>
  <c r="BM91" i="5"/>
  <c r="BI103" i="1" l="1"/>
  <c r="BH103" i="5"/>
  <c r="BN101" i="1"/>
  <c r="BM101" i="5"/>
  <c r="BO113" i="1"/>
  <c r="BN113" i="5"/>
  <c r="BO121" i="1"/>
  <c r="BN121" i="5"/>
  <c r="BE109" i="1"/>
  <c r="BD109" i="5"/>
  <c r="BH95" i="1"/>
  <c r="BG95" i="5"/>
  <c r="BG99" i="1"/>
  <c r="BF99" i="5"/>
  <c r="BO91" i="1"/>
  <c r="BN91" i="5"/>
  <c r="BH115" i="1"/>
  <c r="BG115" i="5"/>
  <c r="BH125" i="1"/>
  <c r="BG125" i="5"/>
  <c r="BE111" i="1"/>
  <c r="BD111" i="5"/>
  <c r="BI97" i="1"/>
  <c r="BH97" i="5"/>
  <c r="BO119" i="1"/>
  <c r="BN119" i="5"/>
  <c r="BO117" i="1"/>
  <c r="BN117" i="5"/>
  <c r="BE107" i="1"/>
  <c r="BD107" i="5"/>
  <c r="BE123" i="1"/>
  <c r="BD123" i="5"/>
  <c r="BN105" i="1"/>
  <c r="BM105" i="5"/>
  <c r="BH93" i="1"/>
  <c r="BG93" i="5"/>
  <c r="BO89" i="1"/>
  <c r="BN89" i="5"/>
  <c r="BI93" i="1" l="1"/>
  <c r="BH93" i="5"/>
  <c r="BF123" i="1"/>
  <c r="BE123" i="5"/>
  <c r="BP117" i="1"/>
  <c r="BO117" i="5"/>
  <c r="BJ97" i="1"/>
  <c r="BI97" i="5"/>
  <c r="BI125" i="1"/>
  <c r="BH125" i="5"/>
  <c r="BP91" i="1"/>
  <c r="BO91" i="5"/>
  <c r="BI95" i="1"/>
  <c r="BH95" i="5"/>
  <c r="BP121" i="1"/>
  <c r="BO121" i="5"/>
  <c r="BO101" i="1"/>
  <c r="BN101" i="5"/>
  <c r="BP89" i="1"/>
  <c r="BO89" i="5"/>
  <c r="BO105" i="1"/>
  <c r="BN105" i="5"/>
  <c r="BF107" i="1"/>
  <c r="BE107" i="5"/>
  <c r="BP119" i="1"/>
  <c r="BO119" i="5"/>
  <c r="BF111" i="1"/>
  <c r="BE111" i="5"/>
  <c r="BI115" i="1"/>
  <c r="BH115" i="5"/>
  <c r="BH99" i="1"/>
  <c r="BG99" i="5"/>
  <c r="BF109" i="1"/>
  <c r="BE109" i="5"/>
  <c r="BP113" i="1"/>
  <c r="BO113" i="5"/>
  <c r="BJ103" i="1"/>
  <c r="BI103" i="5"/>
  <c r="BI99" i="1" l="1"/>
  <c r="BH99" i="5"/>
  <c r="BG111" i="1"/>
  <c r="BF111" i="5"/>
  <c r="BG107" i="1"/>
  <c r="BF107" i="5"/>
  <c r="BQ89" i="1"/>
  <c r="BP89" i="5"/>
  <c r="BQ121" i="1"/>
  <c r="BP121" i="5"/>
  <c r="BQ91" i="1"/>
  <c r="BP91" i="5"/>
  <c r="BK97" i="1"/>
  <c r="BJ97" i="5"/>
  <c r="BG123" i="1"/>
  <c r="BF123" i="5"/>
  <c r="BQ113" i="1"/>
  <c r="BP113" i="5"/>
  <c r="BK103" i="1"/>
  <c r="BJ103" i="5"/>
  <c r="BG109" i="1"/>
  <c r="BF109" i="5"/>
  <c r="BJ115" i="1"/>
  <c r="BI115" i="5"/>
  <c r="BQ119" i="1"/>
  <c r="BP119" i="5"/>
  <c r="BP105" i="1"/>
  <c r="BO105" i="5"/>
  <c r="BP101" i="1"/>
  <c r="BO101" i="5"/>
  <c r="BJ95" i="1"/>
  <c r="BI95" i="5"/>
  <c r="BJ125" i="1"/>
  <c r="BI125" i="5"/>
  <c r="BQ117" i="1"/>
  <c r="BP117" i="5"/>
  <c r="BJ93" i="1"/>
  <c r="BI93" i="5"/>
  <c r="BR117" i="1" l="1"/>
  <c r="BQ117" i="5"/>
  <c r="BK95" i="1"/>
  <c r="BJ95" i="5"/>
  <c r="BQ105" i="1"/>
  <c r="BP105" i="5"/>
  <c r="BK115" i="1"/>
  <c r="BJ115" i="5"/>
  <c r="BL103" i="1"/>
  <c r="BK103" i="5"/>
  <c r="BH123" i="1"/>
  <c r="BG123" i="5"/>
  <c r="BR91" i="1"/>
  <c r="BQ91" i="5"/>
  <c r="BR89" i="1"/>
  <c r="BQ89" i="5"/>
  <c r="BH111" i="1"/>
  <c r="BG111" i="5"/>
  <c r="BK93" i="1"/>
  <c r="BJ93" i="5"/>
  <c r="BK125" i="1"/>
  <c r="BJ125" i="5"/>
  <c r="BQ101" i="1"/>
  <c r="BP101" i="5"/>
  <c r="BR119" i="1"/>
  <c r="BQ119" i="5"/>
  <c r="BH109" i="1"/>
  <c r="BG109" i="5"/>
  <c r="BR113" i="1"/>
  <c r="BQ113" i="5"/>
  <c r="BL97" i="1"/>
  <c r="BK97" i="5"/>
  <c r="BR121" i="1"/>
  <c r="BQ121" i="5"/>
  <c r="BH107" i="1"/>
  <c r="BG107" i="5"/>
  <c r="BJ99" i="1"/>
  <c r="BI99" i="5"/>
  <c r="BI107" i="1" l="1"/>
  <c r="BH107" i="5"/>
  <c r="BM97" i="1"/>
  <c r="BL97" i="5"/>
  <c r="BI109" i="1"/>
  <c r="BH109" i="5"/>
  <c r="BR101" i="1"/>
  <c r="BQ101" i="5"/>
  <c r="BL93" i="1"/>
  <c r="BK93" i="5"/>
  <c r="BS89" i="1"/>
  <c r="BR89" i="5"/>
  <c r="BI123" i="1"/>
  <c r="BH123" i="5"/>
  <c r="BL115" i="1"/>
  <c r="BK115" i="5"/>
  <c r="BL95" i="1"/>
  <c r="BK95" i="5"/>
  <c r="BK99" i="1"/>
  <c r="BJ99" i="5"/>
  <c r="BS121" i="1"/>
  <c r="BR121" i="5"/>
  <c r="BS113" i="1"/>
  <c r="BR113" i="5"/>
  <c r="BS119" i="1"/>
  <c r="BR119" i="5"/>
  <c r="BL125" i="1"/>
  <c r="BK125" i="5"/>
  <c r="BI111" i="1"/>
  <c r="BH111" i="5"/>
  <c r="BS91" i="1"/>
  <c r="BR91" i="5"/>
  <c r="BM103" i="1"/>
  <c r="BL103" i="5"/>
  <c r="BR105" i="1"/>
  <c r="BQ105" i="5"/>
  <c r="BS117" i="1"/>
  <c r="BR117" i="5"/>
  <c r="BS105" i="1" l="1"/>
  <c r="BR105" i="5"/>
  <c r="BT91" i="1"/>
  <c r="BS91" i="5"/>
  <c r="BM125" i="1"/>
  <c r="BL125" i="5"/>
  <c r="BT113" i="1"/>
  <c r="BS113" i="5"/>
  <c r="BL99" i="1"/>
  <c r="BK99" i="5"/>
  <c r="BM115" i="1"/>
  <c r="BL115" i="5"/>
  <c r="BT89" i="1"/>
  <c r="BS89" i="5"/>
  <c r="BS101" i="1"/>
  <c r="BR101" i="5"/>
  <c r="BN97" i="1"/>
  <c r="BM97" i="5"/>
  <c r="BT117" i="1"/>
  <c r="BS117" i="5"/>
  <c r="BN103" i="1"/>
  <c r="BM103" i="5"/>
  <c r="BJ111" i="1"/>
  <c r="BI111" i="5"/>
  <c r="BT119" i="1"/>
  <c r="BS119" i="5"/>
  <c r="BT121" i="1"/>
  <c r="BS121" i="5"/>
  <c r="BM95" i="1"/>
  <c r="BL95" i="5"/>
  <c r="BJ123" i="1"/>
  <c r="BI123" i="5"/>
  <c r="BM93" i="1"/>
  <c r="BL93" i="5"/>
  <c r="BJ109" i="1"/>
  <c r="BI109" i="5"/>
  <c r="BJ107" i="1"/>
  <c r="BI107" i="5"/>
  <c r="BN93" i="1" l="1"/>
  <c r="BM93" i="5"/>
  <c r="BO103" i="1"/>
  <c r="BN103" i="5"/>
  <c r="BU89" i="1"/>
  <c r="BT89" i="5"/>
  <c r="BT105" i="1"/>
  <c r="BS105" i="5"/>
  <c r="BK107" i="1"/>
  <c r="BJ107" i="5"/>
  <c r="BO97" i="1"/>
  <c r="BN97" i="5"/>
  <c r="BK123" i="1"/>
  <c r="BJ123" i="5"/>
  <c r="BU121" i="1"/>
  <c r="BT121" i="5"/>
  <c r="BK111" i="1"/>
  <c r="BJ111" i="5"/>
  <c r="BU117" i="1"/>
  <c r="BT117" i="5"/>
  <c r="BT101" i="1"/>
  <c r="BS101" i="5"/>
  <c r="BN115" i="1"/>
  <c r="BM115" i="5"/>
  <c r="BU113" i="1"/>
  <c r="BT113" i="5"/>
  <c r="BU91" i="1"/>
  <c r="BT91" i="5"/>
  <c r="BN95" i="1"/>
  <c r="BM95" i="5"/>
  <c r="BM99" i="1"/>
  <c r="BL99" i="5"/>
  <c r="BK109" i="1"/>
  <c r="BJ109" i="5"/>
  <c r="BU119" i="1"/>
  <c r="BT119" i="5"/>
  <c r="BN125" i="1"/>
  <c r="BM125" i="5"/>
  <c r="BN99" i="1" l="1"/>
  <c r="BM99" i="5"/>
  <c r="BV117" i="1"/>
  <c r="BU117" i="5"/>
  <c r="BV121" i="1"/>
  <c r="BU121" i="5"/>
  <c r="BP97" i="1"/>
  <c r="BO97" i="5"/>
  <c r="BU105" i="1"/>
  <c r="BT105" i="5"/>
  <c r="BP103" i="1"/>
  <c r="BO103" i="5"/>
  <c r="BV119" i="1"/>
  <c r="BU119" i="5"/>
  <c r="BV91" i="1"/>
  <c r="BU91" i="5"/>
  <c r="BO115" i="1"/>
  <c r="BN115" i="5"/>
  <c r="BO125" i="1"/>
  <c r="BN125" i="5"/>
  <c r="BL109" i="1"/>
  <c r="BK109" i="5"/>
  <c r="BO95" i="1"/>
  <c r="BN95" i="5"/>
  <c r="BV113" i="1"/>
  <c r="BU113" i="5"/>
  <c r="BU101" i="1"/>
  <c r="BT101" i="5"/>
  <c r="BL111" i="1"/>
  <c r="BK111" i="5"/>
  <c r="BL123" i="1"/>
  <c r="BK123" i="5"/>
  <c r="BL107" i="1"/>
  <c r="BK107" i="5"/>
  <c r="BV89" i="1"/>
  <c r="BU89" i="5"/>
  <c r="BO93" i="1"/>
  <c r="BN93" i="5"/>
  <c r="BP95" i="1" l="1"/>
  <c r="BO95" i="5"/>
  <c r="BQ97" i="1"/>
  <c r="BP97" i="5"/>
  <c r="BW89" i="1"/>
  <c r="BW89" i="5" s="1"/>
  <c r="BV89" i="5"/>
  <c r="BV101" i="1"/>
  <c r="BU101" i="5"/>
  <c r="BP125" i="1"/>
  <c r="BO125" i="5"/>
  <c r="BW91" i="1"/>
  <c r="BV91" i="5"/>
  <c r="BW117" i="1"/>
  <c r="BW117" i="5" s="1"/>
  <c r="BV117" i="5"/>
  <c r="BM123" i="1"/>
  <c r="BL123" i="5"/>
  <c r="BQ103" i="1"/>
  <c r="BP103" i="5"/>
  <c r="BP93" i="1"/>
  <c r="BO93" i="5"/>
  <c r="BM107" i="1"/>
  <c r="BL107" i="5"/>
  <c r="BM111" i="1"/>
  <c r="BL111" i="5"/>
  <c r="BW113" i="1"/>
  <c r="BW113" i="5" s="1"/>
  <c r="BV113" i="5"/>
  <c r="BM109" i="1"/>
  <c r="BL109" i="5"/>
  <c r="BP115" i="1"/>
  <c r="BO115" i="5"/>
  <c r="BW119" i="1"/>
  <c r="BW119" i="5" s="1"/>
  <c r="BV119" i="5"/>
  <c r="BV105" i="1"/>
  <c r="BU105" i="5"/>
  <c r="BW121" i="1"/>
  <c r="BW121" i="5" s="1"/>
  <c r="BV121" i="5"/>
  <c r="BO99" i="1"/>
  <c r="BN99" i="5"/>
  <c r="BW91" i="5" l="1"/>
  <c r="BN109" i="1"/>
  <c r="BM109" i="5"/>
  <c r="BN111" i="1"/>
  <c r="BM111" i="5"/>
  <c r="BQ93" i="1"/>
  <c r="BP93" i="5"/>
  <c r="BN123" i="1"/>
  <c r="BM123" i="5"/>
  <c r="BW101" i="1"/>
  <c r="CC101" i="1" s="1"/>
  <c r="BV101" i="5"/>
  <c r="BR97" i="1"/>
  <c r="BQ97" i="5"/>
  <c r="BP99" i="1"/>
  <c r="BO99" i="5"/>
  <c r="BW105" i="1"/>
  <c r="BW105" i="5" s="1"/>
  <c r="BV105" i="5"/>
  <c r="BQ115" i="1"/>
  <c r="BP115" i="5"/>
  <c r="BN107" i="1"/>
  <c r="BM107" i="5"/>
  <c r="BR103" i="1"/>
  <c r="BQ103" i="5"/>
  <c r="BQ125" i="1"/>
  <c r="BP125" i="5"/>
  <c r="BQ95" i="1"/>
  <c r="BP95" i="5"/>
  <c r="BO107" i="1" l="1"/>
  <c r="BN107" i="5"/>
  <c r="BO111" i="1"/>
  <c r="BN111" i="5"/>
  <c r="BR125" i="1"/>
  <c r="BQ125" i="5"/>
  <c r="BS97" i="1"/>
  <c r="BR97" i="5"/>
  <c r="BO123" i="1"/>
  <c r="BN123" i="5"/>
  <c r="BR95" i="1"/>
  <c r="BQ95" i="5"/>
  <c r="BS103" i="1"/>
  <c r="BR103" i="5"/>
  <c r="BR115" i="1"/>
  <c r="BQ115" i="5"/>
  <c r="BQ99" i="1"/>
  <c r="BP99" i="5"/>
  <c r="BW101" i="5"/>
  <c r="BR93" i="1"/>
  <c r="BQ93" i="5"/>
  <c r="BO109" i="1"/>
  <c r="BN109" i="5"/>
  <c r="BS95" i="1" l="1"/>
  <c r="BR95" i="5"/>
  <c r="BT97" i="1"/>
  <c r="BS97" i="5"/>
  <c r="BP111" i="1"/>
  <c r="BO111" i="5"/>
  <c r="BP109" i="1"/>
  <c r="BO109" i="5"/>
  <c r="BS115" i="1"/>
  <c r="BR115" i="5"/>
  <c r="BS93" i="1"/>
  <c r="BR93" i="5"/>
  <c r="BR99" i="1"/>
  <c r="BQ99" i="5"/>
  <c r="BT103" i="1"/>
  <c r="BS103" i="5"/>
  <c r="BP123" i="1"/>
  <c r="BO123" i="5"/>
  <c r="BS125" i="1"/>
  <c r="BR125" i="5"/>
  <c r="BP107" i="1"/>
  <c r="BO107" i="5"/>
  <c r="BT125" i="1" l="1"/>
  <c r="BS125" i="5"/>
  <c r="BT93" i="1"/>
  <c r="BS93" i="5"/>
  <c r="BU97" i="1"/>
  <c r="BT97" i="5"/>
  <c r="BU103" i="1"/>
  <c r="BT103" i="5"/>
  <c r="BQ109" i="1"/>
  <c r="BP109" i="5"/>
  <c r="BQ107" i="1"/>
  <c r="BP107" i="5"/>
  <c r="BQ123" i="1"/>
  <c r="BP123" i="5"/>
  <c r="BS99" i="1"/>
  <c r="BR99" i="5"/>
  <c r="BT115" i="1"/>
  <c r="BS115" i="5"/>
  <c r="BQ111" i="1"/>
  <c r="BP111" i="5"/>
  <c r="BT95" i="1"/>
  <c r="BS95" i="5"/>
  <c r="BR111" i="1" l="1"/>
  <c r="BQ111" i="5"/>
  <c r="BR107" i="1"/>
  <c r="BQ107" i="5"/>
  <c r="BU93" i="1"/>
  <c r="BT93" i="5"/>
  <c r="BV103" i="1"/>
  <c r="BU103" i="5"/>
  <c r="BT99" i="1"/>
  <c r="BS99" i="5"/>
  <c r="BU95" i="1"/>
  <c r="BT95" i="5"/>
  <c r="BU115" i="1"/>
  <c r="BT115" i="5"/>
  <c r="BR123" i="1"/>
  <c r="BQ123" i="5"/>
  <c r="BR109" i="1"/>
  <c r="BQ109" i="5"/>
  <c r="BV97" i="1"/>
  <c r="BU97" i="5"/>
  <c r="BU125" i="1"/>
  <c r="BT125" i="5"/>
  <c r="BV95" i="1" l="1"/>
  <c r="BU95" i="5"/>
  <c r="BW103" i="1"/>
  <c r="BV103" i="5"/>
  <c r="BS107" i="1"/>
  <c r="BR107" i="5"/>
  <c r="BS123" i="1"/>
  <c r="BR123" i="5"/>
  <c r="BW97" i="1"/>
  <c r="BW97" i="5" s="1"/>
  <c r="BV97" i="5"/>
  <c r="BV125" i="1"/>
  <c r="BU125" i="5"/>
  <c r="BS109" i="1"/>
  <c r="BR109" i="5"/>
  <c r="BV115" i="1"/>
  <c r="BU115" i="5"/>
  <c r="BU99" i="1"/>
  <c r="BT99" i="5"/>
  <c r="BV93" i="1"/>
  <c r="BU93" i="5"/>
  <c r="BS111" i="1"/>
  <c r="BR111" i="5"/>
  <c r="BW103" i="5" l="1"/>
  <c r="BW115" i="1"/>
  <c r="BV115" i="5"/>
  <c r="BT123" i="1"/>
  <c r="BS123" i="5"/>
  <c r="BV93" i="5"/>
  <c r="BW93" i="1"/>
  <c r="BW125" i="1"/>
  <c r="BW125" i="5" s="1"/>
  <c r="BV125" i="5"/>
  <c r="BT111" i="1"/>
  <c r="BS111" i="5"/>
  <c r="BV99" i="1"/>
  <c r="BU99" i="5"/>
  <c r="BT109" i="1"/>
  <c r="BS109" i="5"/>
  <c r="BT107" i="1"/>
  <c r="BS107" i="5"/>
  <c r="BW95" i="1"/>
  <c r="BV95" i="5"/>
  <c r="BW95" i="5" l="1"/>
  <c r="CG94" i="1"/>
  <c r="BW93" i="5"/>
  <c r="BU123" i="1"/>
  <c r="BT123" i="5"/>
  <c r="BW99" i="1"/>
  <c r="CG93" i="1" s="1"/>
  <c r="BV99" i="5"/>
  <c r="BU107" i="1"/>
  <c r="BT107" i="5"/>
  <c r="BU109" i="1"/>
  <c r="BT109" i="5"/>
  <c r="BU111" i="1"/>
  <c r="BT111" i="5"/>
  <c r="CC115" i="1"/>
  <c r="BW115" i="5"/>
  <c r="BV109" i="1" l="1"/>
  <c r="BU109" i="5"/>
  <c r="BW99" i="5"/>
  <c r="BZ99" i="1"/>
  <c r="CC99" i="1"/>
  <c r="BV111" i="1"/>
  <c r="BU111" i="5"/>
  <c r="BV107" i="1"/>
  <c r="BU107" i="5"/>
  <c r="BV123" i="1"/>
  <c r="BU123" i="5"/>
  <c r="BW123" i="1" l="1"/>
  <c r="BW123" i="5" s="1"/>
  <c r="BV123" i="5"/>
  <c r="BW107" i="1"/>
  <c r="BV107" i="5"/>
  <c r="BW111" i="1"/>
  <c r="BW111" i="5" s="1"/>
  <c r="BV111" i="5"/>
  <c r="BW109" i="1"/>
  <c r="BV109" i="5"/>
  <c r="BW109" i="5" l="1"/>
  <c r="CG95" i="1"/>
  <c r="BW107" i="5"/>
  <c r="CG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Pluth, Jeanne</author>
  </authors>
  <commentList>
    <comment ref="E5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Correcting entry to be entered by tax departement in 2020
</t>
        </r>
      </text>
    </comment>
  </commentList>
</comments>
</file>

<file path=xl/sharedStrings.xml><?xml version="1.0" encoding="utf-8"?>
<sst xmlns="http://schemas.openxmlformats.org/spreadsheetml/2006/main" count="413" uniqueCount="173">
  <si>
    <t>108027</t>
  </si>
  <si>
    <t>COLSTRIP PLANT ADJ - ACC AMT</t>
  </si>
  <si>
    <t>ADJ Entry</t>
  </si>
  <si>
    <t>Monthly Entry</t>
  </si>
  <si>
    <t>182327</t>
  </si>
  <si>
    <t>REG ASSET - COLSTRIP</t>
  </si>
  <si>
    <t>190027</t>
  </si>
  <si>
    <t>DFIT - COLSTRIP PLANT ADJ</t>
  </si>
  <si>
    <t>190315</t>
  </si>
  <si>
    <t>DFIT COLSTRIP RECOVERY OFFSET</t>
  </si>
  <si>
    <t>190376</t>
  </si>
  <si>
    <t>DFIT- ASSET RETIREMENT OBLIGAT</t>
  </si>
  <si>
    <t>190410</t>
  </si>
  <si>
    <t>DFIT PROV RATE REFUND - TAX RE</t>
  </si>
  <si>
    <t>190930</t>
  </si>
  <si>
    <t>NONPLANT EXCESS DEFERRED GROSS</t>
  </si>
  <si>
    <t>229010</t>
  </si>
  <si>
    <t>ACCUM PROV RATE REFUND - TAX R</t>
  </si>
  <si>
    <t>230027</t>
  </si>
  <si>
    <t>ASSET RETIREMENT OBL - COLSTRI</t>
  </si>
  <si>
    <t>254315</t>
  </si>
  <si>
    <t>REG LIAB - COLSTRIP RECOVERY O</t>
  </si>
  <si>
    <t>254910</t>
  </si>
  <si>
    <t>REG LIAB - NONPLANT EXCESS DEF</t>
  </si>
  <si>
    <t>283376</t>
  </si>
  <si>
    <t>DFIT- REG ASSET ARO</t>
  </si>
  <si>
    <t>283377</t>
  </si>
  <si>
    <t>DFIT- RETIREMENT ASSET</t>
  </si>
  <si>
    <t>403027</t>
  </si>
  <si>
    <t>COLSTRIP PLANT ADJ DEPR</t>
  </si>
  <si>
    <t>407327</t>
  </si>
  <si>
    <t xml:space="preserve">COLSTRIP RECOVERY REG DEBIT			</t>
  </si>
  <si>
    <t>407415</t>
  </si>
  <si>
    <t>REG CREDIT - COLSTRIP RECOVERY</t>
  </si>
  <si>
    <t>407427</t>
  </si>
  <si>
    <t>REG CREDIT - COLSTRIP DEFRL</t>
  </si>
  <si>
    <t>425027</t>
  </si>
  <si>
    <t>AMORTIZATION COLSTRIP ADJ</t>
  </si>
  <si>
    <t>410100</t>
  </si>
  <si>
    <t>411100</t>
  </si>
  <si>
    <t>997117 - ARO Asset Colstrip - ED WA</t>
  </si>
  <si>
    <t>997117 - Colstrip Plant Adj - ED WA</t>
  </si>
  <si>
    <t>997117 - ARO Liability Colstrip - ED WA</t>
  </si>
  <si>
    <t>997117 - ARO Regulatory Colstrip - ED WA</t>
  </si>
  <si>
    <t>182350</t>
  </si>
  <si>
    <t>254230</t>
  </si>
  <si>
    <t>410200</t>
  </si>
  <si>
    <t>ARO ARO USD</t>
  </si>
  <si>
    <t>107000</t>
  </si>
  <si>
    <t>-1</t>
  </si>
  <si>
    <t>WA</t>
  </si>
  <si>
    <t>1</t>
  </si>
  <si>
    <t>403100</t>
  </si>
  <si>
    <t>411101</t>
  </si>
  <si>
    <t>ARO ARO USD Total</t>
  </si>
  <si>
    <t>Unit 3</t>
  </si>
  <si>
    <t>Unit 4</t>
  </si>
  <si>
    <t>317000 Unit 3</t>
  </si>
  <si>
    <t>317000 Unit 4</t>
  </si>
  <si>
    <t>EXCESS INCREMENTAL COL DEPR DEFRL</t>
  </si>
  <si>
    <t>CONSTRUCTION WORK IN PROGRESS-CWIP</t>
  </si>
  <si>
    <t xml:space="preserve">REG LIABILITY - TAX REFORM AMORT			</t>
  </si>
  <si>
    <t xml:space="preserve">DEPR EXPENSE ASSET RETIREMENT COSTS			</t>
  </si>
  <si>
    <t>DFIT EXPENSE CR</t>
  </si>
  <si>
    <t>DFIT EXP-NONOPER (DR)</t>
  </si>
  <si>
    <t>REGULATORY ASSET ERM APPROVED FOR RECOVERY</t>
  </si>
  <si>
    <t xml:space="preserve">ARO ACCRETION EXPENSE			</t>
  </si>
  <si>
    <t>post-2025</t>
  </si>
  <si>
    <t>Total</t>
  </si>
  <si>
    <t>D&amp;R</t>
  </si>
  <si>
    <t>Total to Depreciate</t>
  </si>
  <si>
    <t>Depreciable Life to 2027</t>
  </si>
  <si>
    <t>Balance at 12/31/2019</t>
  </si>
  <si>
    <t>System</t>
  </si>
  <si>
    <t>ID</t>
  </si>
  <si>
    <t>Generation Decommissioning &amp; Retirement Cost</t>
  </si>
  <si>
    <t>Generation Asset Retirement Obligation</t>
  </si>
  <si>
    <t>Depreciable Life to 2025</t>
  </si>
  <si>
    <t>A</t>
  </si>
  <si>
    <t>B</t>
  </si>
  <si>
    <t>C</t>
  </si>
  <si>
    <t>D</t>
  </si>
  <si>
    <t>E</t>
  </si>
  <si>
    <t>Interest</t>
  </si>
  <si>
    <t>settlements</t>
  </si>
  <si>
    <t>revised liability at 4/30/2020</t>
  </si>
  <si>
    <t>ARO</t>
  </si>
  <si>
    <t>Generating Units</t>
  </si>
  <si>
    <t>DFIT EXPENSE DR</t>
  </si>
  <si>
    <t>AMA</t>
  </si>
  <si>
    <t>Included in Results</t>
  </si>
  <si>
    <t>N/A - No Rate Base Treatment</t>
  </si>
  <si>
    <t>Included in ROO</t>
  </si>
  <si>
    <t>Colstrip Plant in Service</t>
  </si>
  <si>
    <t>Colstrip A/D</t>
  </si>
  <si>
    <t>Colstrip ADFIT</t>
  </si>
  <si>
    <t>Colstrip Regulatory Asset</t>
  </si>
  <si>
    <t xml:space="preserve">   Rate Base</t>
  </si>
  <si>
    <t>Depreciation Expense</t>
  </si>
  <si>
    <t xml:space="preserve">   Expense</t>
  </si>
  <si>
    <t>Regulatory Assets</t>
  </si>
  <si>
    <t>PF Capital</t>
  </si>
  <si>
    <t>Total Adjustment</t>
  </si>
  <si>
    <t>Regulatory Amortization</t>
  </si>
  <si>
    <t>Plant in Service at 12/31/2019</t>
  </si>
  <si>
    <t>J</t>
  </si>
  <si>
    <t>FERC</t>
  </si>
  <si>
    <t>201912</t>
  </si>
  <si>
    <t>Grand Total</t>
  </si>
  <si>
    <t>3W</t>
  </si>
  <si>
    <t>3W Total</t>
  </si>
  <si>
    <t>4W</t>
  </si>
  <si>
    <t>4W Total</t>
  </si>
  <si>
    <t>Adjustment</t>
  </si>
  <si>
    <t>PF AMA 9/2022</t>
  </si>
  <si>
    <t>12.31.2019 Balance</t>
  </si>
  <si>
    <t>Sum of Depreciation Amt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</si>
  <si>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</si>
  <si>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</si>
  <si>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</si>
  <si>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</si>
  <si>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</si>
  <si>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</si>
  <si>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</si>
  <si>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</si>
  <si>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</si>
  <si>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</si>
  <si>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</si>
  <si>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3I</t>
  </si>
  <si>
    <t>3I Total</t>
  </si>
  <si>
    <t>4I</t>
  </si>
  <si>
    <t>4I Total</t>
  </si>
  <si>
    <t>C3</t>
  </si>
  <si>
    <t>C3 Total</t>
  </si>
  <si>
    <t>C4</t>
  </si>
  <si>
    <t>C4 Total</t>
  </si>
  <si>
    <t>WA %</t>
  </si>
  <si>
    <t>WA Share</t>
  </si>
  <si>
    <t>2019 Deprec Exp</t>
  </si>
  <si>
    <t>Rate Year Deprec Exp</t>
  </si>
  <si>
    <t>Included in 2019 AMA to EOP ADJ</t>
  </si>
  <si>
    <t>Notes:</t>
  </si>
  <si>
    <t>1) Colstrip protected EDIT using ARAM to 2025 has been included in the FIT adjustment.</t>
  </si>
  <si>
    <t>3)  This adjustment pro forms Colstrip from EOP 12/31/2019 to AMA 9/30/2022.  A/D is adjusted, because the regulatory asset is made up of a portion of A/D that relates to D&amp;R.</t>
  </si>
  <si>
    <t xml:space="preserve">Change in </t>
  </si>
  <si>
    <t>Expense Using Accelerated Depreciation Rates</t>
  </si>
  <si>
    <t>Depreciation Expense Using Authorized Depreciation Rates</t>
  </si>
  <si>
    <t>2) Plant, A/D, ADFIT and depreciation expense was restated from AMA basis to EOP basis at 12/31/2019 in separate adjustment.</t>
  </si>
  <si>
    <t>Expense to Accelerate 2020-2021 additions to 2025</t>
  </si>
  <si>
    <t>Filed</t>
  </si>
  <si>
    <t>Revised</t>
  </si>
  <si>
    <t>Revision to Adjustment 3.19</t>
  </si>
  <si>
    <t>worksheets that follow are back-up</t>
  </si>
  <si>
    <t>Debt Interest</t>
  </si>
  <si>
    <t>Net Income</t>
  </si>
  <si>
    <t>CF</t>
  </si>
  <si>
    <t>Proposed ROR</t>
  </si>
  <si>
    <t>Proposed Cost of Capital</t>
  </si>
  <si>
    <t>Current Tax Exp</t>
  </si>
  <si>
    <t>Revenue Requirement</t>
  </si>
  <si>
    <t xml:space="preserve">Reduction to Proposed </t>
  </si>
  <si>
    <t/>
  </si>
  <si>
    <t>DFIT Expense (1)</t>
  </si>
  <si>
    <t>(1) In the Company's filed case EDIT expense was included in PF Adj 3.19 in error.  As noted, in the wokrpapers, but missed excluding in the actual adjustment 3.19:  "1) Colstrip protected EDIT using ARAM to 2025 has been included in the FIT adjustment."  Removing it here in this correction removes the double counting.</t>
  </si>
  <si>
    <t>Net income</t>
  </si>
  <si>
    <t>PF</t>
  </si>
  <si>
    <t>Provisional</t>
  </si>
  <si>
    <t>Total PF</t>
  </si>
  <si>
    <t>Provisional ADJ</t>
  </si>
  <si>
    <t>PF ADJ</t>
  </si>
  <si>
    <t>Capital Additions</t>
  </si>
  <si>
    <t>Final ADJUSTMENTS</t>
  </si>
  <si>
    <t>UPDATE in total on Rebuttal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</si>
</sst>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m/d/yyyy;@"/>
    <numFmt numFmtId="167" formatCode="_(* #,##0.0_);_(* \(#,##0.0\);_(* &quot;-&quot;??_);_(@_)"/>
    <numFmt numFmtId="168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3" fontId="0" fillId="2" borderId="0" xfId="1" applyFont="1" applyFill="1"/>
    <xf numFmtId="43" fontId="0" fillId="0" borderId="0" xfId="1" applyFont="1" applyFill="1"/>
    <xf numFmtId="43" fontId="0" fillId="3" borderId="0" xfId="1" applyFont="1" applyFill="1"/>
    <xf numFmtId="43" fontId="0" fillId="4" borderId="0" xfId="1" applyFont="1" applyFill="1"/>
    <xf numFmtId="0" fontId="0" fillId="0" borderId="0" xfId="0" applyFont="1" applyAlignment="1">
      <alignment horizontal="left"/>
    </xf>
    <xf numFmtId="43" fontId="0" fillId="0" borderId="0" xfId="1" applyFont="1" applyAlignment="1">
      <alignment horizontal="center"/>
    </xf>
    <xf numFmtId="43" fontId="0" fillId="4" borderId="0" xfId="1" applyFont="1" applyFill="1" applyAlignment="1">
      <alignment horizontal="center"/>
    </xf>
    <xf numFmtId="43" fontId="0" fillId="5" borderId="0" xfId="1" applyFont="1" applyFill="1"/>
    <xf numFmtId="43" fontId="0" fillId="3" borderId="0" xfId="1" applyFont="1" applyFill="1" applyAlignment="1">
      <alignment horizontal="center"/>
    </xf>
    <xf numFmtId="43" fontId="0" fillId="0" borderId="0" xfId="0" applyNumberFormat="1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43" fontId="1" fillId="0" borderId="0" xfId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 wrapText="1"/>
    </xf>
    <xf numFmtId="165" fontId="0" fillId="0" borderId="1" xfId="0" applyNumberFormat="1" applyBorder="1"/>
    <xf numFmtId="165" fontId="0" fillId="2" borderId="0" xfId="1" applyNumberFormat="1" applyFont="1" applyFill="1"/>
    <xf numFmtId="43" fontId="0" fillId="0" borderId="0" xfId="0" applyNumberFormat="1"/>
    <xf numFmtId="0" fontId="2" fillId="0" borderId="0" xfId="0" applyFont="1" applyAlignment="1">
      <alignment horizontal="center"/>
    </xf>
    <xf numFmtId="43" fontId="0" fillId="6" borderId="0" xfId="1" applyFont="1" applyFill="1"/>
    <xf numFmtId="43" fontId="0" fillId="7" borderId="0" xfId="1" applyFont="1" applyFill="1"/>
    <xf numFmtId="43" fontId="0" fillId="8" borderId="0" xfId="1" applyFont="1" applyFill="1"/>
    <xf numFmtId="43" fontId="0" fillId="9" borderId="0" xfId="1" applyFont="1" applyFill="1"/>
    <xf numFmtId="0" fontId="0" fillId="8" borderId="0" xfId="0" applyFill="1"/>
    <xf numFmtId="0" fontId="2" fillId="0" borderId="0" xfId="0" applyFont="1"/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9" fontId="0" fillId="0" borderId="0" xfId="3" applyFont="1"/>
    <xf numFmtId="165" fontId="0" fillId="0" borderId="1" xfId="1" applyNumberFormat="1" applyFont="1" applyBorder="1"/>
    <xf numFmtId="0" fontId="2" fillId="0" borderId="0" xfId="0" applyFont="1" applyAlignment="1">
      <alignment horizontal="center"/>
    </xf>
    <xf numFmtId="167" fontId="0" fillId="0" borderId="0" xfId="1" applyNumberFormat="1" applyFont="1"/>
    <xf numFmtId="0" fontId="2" fillId="0" borderId="0" xfId="0" applyFont="1" applyAlignment="1">
      <alignment horizontal="center" wrapText="1"/>
    </xf>
    <xf numFmtId="43" fontId="0" fillId="0" borderId="2" xfId="1" applyFont="1" applyBorder="1"/>
    <xf numFmtId="43" fontId="0" fillId="0" borderId="3" xfId="1" applyFont="1" applyBorder="1"/>
    <xf numFmtId="43" fontId="0" fillId="0" borderId="4" xfId="0" applyNumberFormat="1" applyBorder="1"/>
    <xf numFmtId="0" fontId="0" fillId="0" borderId="0" xfId="0" pivotButton="1"/>
    <xf numFmtId="0" fontId="2" fillId="0" borderId="0" xfId="0" pivotButton="1" applyFont="1" applyAlignment="1">
      <alignment horizontal="center"/>
    </xf>
    <xf numFmtId="165" fontId="0" fillId="0" borderId="2" xfId="1" applyNumberFormat="1" applyFont="1" applyBorder="1"/>
    <xf numFmtId="10" fontId="0" fillId="0" borderId="0" xfId="3" applyNumberFormat="1" applyFont="1"/>
    <xf numFmtId="165" fontId="0" fillId="0" borderId="0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5" fontId="0" fillId="0" borderId="12" xfId="1" applyNumberFormat="1" applyFont="1" applyBorder="1"/>
    <xf numFmtId="0" fontId="0" fillId="0" borderId="13" xfId="0" applyBorder="1"/>
    <xf numFmtId="168" fontId="0" fillId="0" borderId="0" xfId="4" applyNumberFormat="1" applyFont="1" applyBorder="1"/>
    <xf numFmtId="168" fontId="0" fillId="0" borderId="1" xfId="4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0" applyNumberFormat="1" applyFont="1"/>
    <xf numFmtId="43" fontId="6" fillId="0" borderId="0" xfId="1" applyFont="1"/>
    <xf numFmtId="165" fontId="6" fillId="0" borderId="0" xfId="1" applyNumberFormat="1" applyFont="1"/>
    <xf numFmtId="168" fontId="0" fillId="0" borderId="0" xfId="0" applyNumberFormat="1"/>
    <xf numFmtId="0" fontId="0" fillId="0" borderId="0" xfId="0" quotePrefix="1"/>
    <xf numFmtId="0" fontId="0" fillId="11" borderId="7" xfId="0" applyFill="1" applyBorder="1"/>
    <xf numFmtId="0" fontId="5" fillId="11" borderId="0" xfId="0" applyFont="1" applyFill="1" applyBorder="1" applyAlignment="1">
      <alignment horizontal="center"/>
    </xf>
    <xf numFmtId="168" fontId="0" fillId="11" borderId="0" xfId="4" applyNumberFormat="1" applyFont="1" applyFill="1" applyBorder="1"/>
    <xf numFmtId="165" fontId="0" fillId="11" borderId="0" xfId="1" applyNumberFormat="1" applyFont="1" applyFill="1" applyBorder="1"/>
    <xf numFmtId="168" fontId="0" fillId="11" borderId="1" xfId="4" applyNumberFormat="1" applyFont="1" applyFill="1" applyBorder="1"/>
    <xf numFmtId="165" fontId="0" fillId="11" borderId="12" xfId="1" applyNumberFormat="1" applyFont="1" applyFill="1" applyBorder="1"/>
    <xf numFmtId="168" fontId="0" fillId="11" borderId="0" xfId="0" applyNumberFormat="1" applyFill="1"/>
    <xf numFmtId="168" fontId="2" fillId="11" borderId="14" xfId="0" applyNumberFormat="1" applyFont="1" applyFill="1" applyBorder="1"/>
    <xf numFmtId="168" fontId="7" fillId="0" borderId="3" xfId="0" applyNumberFormat="1" applyFont="1" applyFill="1" applyBorder="1"/>
    <xf numFmtId="0" fontId="0" fillId="2" borderId="0" xfId="0" applyFill="1"/>
    <xf numFmtId="168" fontId="0" fillId="11" borderId="3" xfId="4" applyNumberFormat="1" applyFont="1" applyFill="1" applyBorder="1"/>
    <xf numFmtId="0" fontId="0" fillId="11" borderId="0" xfId="0" applyFill="1" applyBorder="1"/>
    <xf numFmtId="168" fontId="0" fillId="0" borderId="0" xfId="0" applyNumberFormat="1" applyBorder="1"/>
    <xf numFmtId="168" fontId="0" fillId="11" borderId="0" xfId="0" applyNumberFormat="1" applyFill="1" applyBorder="1"/>
    <xf numFmtId="0" fontId="7" fillId="0" borderId="0" xfId="0" applyFont="1" applyFill="1" applyBorder="1"/>
    <xf numFmtId="168" fontId="0" fillId="0" borderId="12" xfId="0" applyNumberFormat="1" applyBorder="1"/>
    <xf numFmtId="168" fontId="0" fillId="11" borderId="12" xfId="0" applyNumberFormat="1" applyFill="1" applyBorder="1"/>
    <xf numFmtId="165" fontId="1" fillId="0" borderId="0" xfId="1" applyNumberFormat="1" applyFont="1" applyBorder="1"/>
    <xf numFmtId="0" fontId="5" fillId="2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168" fontId="0" fillId="10" borderId="14" xfId="0" applyNumberFormat="1" applyFill="1" applyBorder="1"/>
    <xf numFmtId="168" fontId="0" fillId="2" borderId="14" xfId="0" applyNumberFormat="1" applyFill="1" applyBorder="1"/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0" fillId="0" borderId="5" xfId="1" applyNumberFormat="1" applyFont="1" applyFill="1" applyBorder="1"/>
    <xf numFmtId="165" fontId="0" fillId="10" borderId="0" xfId="0" applyNumberFormat="1" applyFill="1"/>
    <xf numFmtId="165" fontId="0" fillId="10" borderId="1" xfId="1" applyNumberFormat="1" applyFont="1" applyFill="1" applyBorder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omma 2" xfId="2" xr:uid="{00000000-0005-0000-0000-000001000000}"/>
    <cellStyle name="Currency" xfId="4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31"/>
  <sheetViews>
    <sheetView tabSelected="1" workbookViewId="0">
      <selection activeCell="F3" sqref="F3"/>
    </sheetView>
  </sheetViews>
  <sheetFormatPr defaultRowHeight="15" x14ac:dyDescent="0.25"/>
  <cols>
    <col min="2" max="2" width="1.28515625" customWidth="1"/>
    <col min="3" max="3" width="28.7109375" customWidth="1"/>
    <col min="4" max="4" width="17.7109375" customWidth="1"/>
    <col min="5" max="5" width="15.28515625" bestFit="1" customWidth="1"/>
    <col min="6" max="6" width="26.42578125" customWidth="1"/>
    <col min="7" max="7" width="1.28515625" customWidth="1"/>
  </cols>
  <sheetData>
    <row r="3" spans="1:7" ht="15.75" thickBot="1" x14ac:dyDescent="0.3">
      <c r="F3" s="79" t="s">
        <v>172</v>
      </c>
    </row>
    <row r="4" spans="1:7" ht="5.45" customHeight="1" x14ac:dyDescent="0.25">
      <c r="B4" s="48"/>
      <c r="C4" s="49"/>
      <c r="D4" s="49"/>
      <c r="E4" s="49"/>
      <c r="F4" s="70"/>
      <c r="G4" s="50"/>
    </row>
    <row r="5" spans="1:7" s="45" customFormat="1" x14ac:dyDescent="0.25">
      <c r="A5" s="47"/>
      <c r="B5" s="51"/>
      <c r="C5" s="52"/>
      <c r="D5" s="88" t="s">
        <v>149</v>
      </c>
      <c r="E5" s="89" t="s">
        <v>150</v>
      </c>
      <c r="F5" s="71" t="s">
        <v>151</v>
      </c>
      <c r="G5" s="53"/>
    </row>
    <row r="6" spans="1:7" x14ac:dyDescent="0.25">
      <c r="B6" s="54"/>
      <c r="C6" s="55" t="s">
        <v>93</v>
      </c>
      <c r="D6" s="61">
        <v>12360698.289999992</v>
      </c>
      <c r="E6" s="61">
        <f>'Total ADJ - include PF'!F4</f>
        <v>6463557.2899999917</v>
      </c>
      <c r="F6" s="72">
        <f>E6-D6</f>
        <v>-5897141</v>
      </c>
      <c r="G6" s="56"/>
    </row>
    <row r="7" spans="1:7" x14ac:dyDescent="0.25">
      <c r="B7" s="54"/>
      <c r="C7" s="55" t="s">
        <v>94</v>
      </c>
      <c r="D7" s="43">
        <v>-25563285.460000068</v>
      </c>
      <c r="E7" s="43">
        <f>'Total ADJ - include PF'!F5</f>
        <v>-24654014.460000068</v>
      </c>
      <c r="F7" s="73">
        <f t="shared" ref="F7:F13" si="0">E7-D7</f>
        <v>909271</v>
      </c>
      <c r="G7" s="56"/>
    </row>
    <row r="8" spans="1:7" x14ac:dyDescent="0.25">
      <c r="B8" s="54"/>
      <c r="C8" s="55" t="s">
        <v>95</v>
      </c>
      <c r="D8" s="43">
        <v>1862660.9783000071</v>
      </c>
      <c r="E8" s="43">
        <f>'Total ADJ - include PF'!F6</f>
        <v>1965446.9783000071</v>
      </c>
      <c r="F8" s="73">
        <f t="shared" si="0"/>
        <v>102786</v>
      </c>
      <c r="G8" s="56"/>
    </row>
    <row r="9" spans="1:7" x14ac:dyDescent="0.25">
      <c r="B9" s="54"/>
      <c r="C9" s="55" t="s">
        <v>96</v>
      </c>
      <c r="D9" s="43">
        <v>-4266112.713014219</v>
      </c>
      <c r="E9" s="43">
        <f>'Total ADJ - include PF'!F7</f>
        <v>-4266112.713014219</v>
      </c>
      <c r="F9" s="73">
        <f t="shared" si="0"/>
        <v>0</v>
      </c>
      <c r="G9" s="56"/>
    </row>
    <row r="10" spans="1:7" ht="15.75" thickBot="1" x14ac:dyDescent="0.3">
      <c r="B10" s="54"/>
      <c r="C10" s="55" t="s">
        <v>97</v>
      </c>
      <c r="D10" s="62">
        <f>SUM(D6:D9)</f>
        <v>-15606038.904714288</v>
      </c>
      <c r="E10" s="62">
        <f t="shared" ref="E10:F10" si="1">SUM(E6:E9)</f>
        <v>-20491122.904714286</v>
      </c>
      <c r="F10" s="74">
        <f t="shared" si="1"/>
        <v>-4885084</v>
      </c>
      <c r="G10" s="56"/>
    </row>
    <row r="11" spans="1:7" x14ac:dyDescent="0.25">
      <c r="B11" s="54"/>
      <c r="C11" s="55"/>
      <c r="D11" s="43"/>
      <c r="E11" s="43"/>
      <c r="F11" s="73"/>
      <c r="G11" s="56"/>
    </row>
    <row r="12" spans="1:7" x14ac:dyDescent="0.25">
      <c r="B12" s="54"/>
      <c r="C12" s="55" t="s">
        <v>98</v>
      </c>
      <c r="D12" s="61">
        <v>3052957</v>
      </c>
      <c r="E12" s="61">
        <f>'Total ADJ - include PF'!F10</f>
        <v>1925752</v>
      </c>
      <c r="F12" s="72">
        <f t="shared" si="0"/>
        <v>-1127205</v>
      </c>
      <c r="G12" s="56"/>
    </row>
    <row r="13" spans="1:7" x14ac:dyDescent="0.25">
      <c r="B13" s="54"/>
      <c r="C13" s="55" t="s">
        <v>103</v>
      </c>
      <c r="D13" s="43">
        <v>-2533819.7999999989</v>
      </c>
      <c r="E13" s="43">
        <f>'Total ADJ - include PF'!F11</f>
        <v>-2533819.7999999989</v>
      </c>
      <c r="F13" s="73">
        <f t="shared" si="0"/>
        <v>0</v>
      </c>
      <c r="G13" s="56"/>
    </row>
    <row r="14" spans="1:7" ht="15.75" thickBot="1" x14ac:dyDescent="0.3">
      <c r="B14" s="54"/>
      <c r="C14" s="55" t="s">
        <v>99</v>
      </c>
      <c r="D14" s="62">
        <f>SUM(D12:D13)</f>
        <v>519137.20000000112</v>
      </c>
      <c r="E14" s="62">
        <f t="shared" ref="E14:F14" si="2">SUM(E12:E13)</f>
        <v>-608067.79999999888</v>
      </c>
      <c r="F14" s="74">
        <f t="shared" si="2"/>
        <v>-1127205</v>
      </c>
      <c r="G14" s="56"/>
    </row>
    <row r="15" spans="1:7" ht="4.9000000000000004" customHeight="1" thickBot="1" x14ac:dyDescent="0.3">
      <c r="B15" s="57"/>
      <c r="C15" s="58"/>
      <c r="D15" s="59"/>
      <c r="E15" s="59"/>
      <c r="F15" s="75"/>
      <c r="G15" s="60"/>
    </row>
    <row r="16" spans="1:7" x14ac:dyDescent="0.25">
      <c r="B16" s="54"/>
      <c r="C16" s="55"/>
      <c r="D16" s="55"/>
      <c r="E16" s="55"/>
      <c r="F16" s="81"/>
      <c r="G16" s="56"/>
    </row>
    <row r="17" spans="2:7" x14ac:dyDescent="0.25">
      <c r="B17" s="54"/>
      <c r="C17" s="55" t="s">
        <v>154</v>
      </c>
      <c r="D17" s="55"/>
      <c r="E17" s="55"/>
      <c r="F17" s="81"/>
      <c r="G17" s="56"/>
    </row>
    <row r="18" spans="2:7" x14ac:dyDescent="0.25">
      <c r="B18" s="54"/>
      <c r="C18" s="55" t="s">
        <v>158</v>
      </c>
      <c r="D18" s="82">
        <f>D14*-0.21</f>
        <v>-109018.81200000022</v>
      </c>
      <c r="E18" s="82">
        <f>E14*-0.21</f>
        <v>127694.23799999976</v>
      </c>
      <c r="F18" s="83">
        <f>F14*-0.21</f>
        <v>236713.05</v>
      </c>
      <c r="G18" s="56"/>
    </row>
    <row r="19" spans="2:7" x14ac:dyDescent="0.25">
      <c r="B19" s="54"/>
      <c r="C19" s="55" t="s">
        <v>153</v>
      </c>
      <c r="D19" s="82">
        <f>D10*D27*-0.21</f>
        <v>81276.250615751997</v>
      </c>
      <c r="E19" s="82">
        <f>E10*D27*-0.21</f>
        <v>106717.768087752</v>
      </c>
      <c r="F19" s="83">
        <f>F10*D27*-0.21</f>
        <v>25441.517472</v>
      </c>
      <c r="G19" s="56"/>
    </row>
    <row r="20" spans="2:7" x14ac:dyDescent="0.25">
      <c r="B20" s="54"/>
      <c r="C20" s="84" t="s">
        <v>162</v>
      </c>
      <c r="D20" s="78">
        <v>-596000</v>
      </c>
      <c r="E20" s="78">
        <v>0</v>
      </c>
      <c r="F20" s="80">
        <f t="shared" ref="F20" si="3">E20-D20</f>
        <v>596000</v>
      </c>
      <c r="G20" s="56"/>
    </row>
    <row r="21" spans="2:7" ht="15.75" thickBot="1" x14ac:dyDescent="0.3">
      <c r="B21" s="57"/>
      <c r="C21" s="58" t="s">
        <v>164</v>
      </c>
      <c r="D21" s="85">
        <f>-D14-(D18+D19+D20)</f>
        <v>104605.36138424708</v>
      </c>
      <c r="E21" s="85">
        <f>-E14-(E18+E19+E20)</f>
        <v>373655.79391224711</v>
      </c>
      <c r="F21" s="86">
        <f>-F14-(F18+F19+F20)</f>
        <v>269050.43252800009</v>
      </c>
      <c r="G21" s="60"/>
    </row>
    <row r="22" spans="2:7" x14ac:dyDescent="0.25">
      <c r="D22" s="68"/>
      <c r="E22" s="68"/>
      <c r="F22" s="76"/>
    </row>
    <row r="23" spans="2:7" ht="15.75" thickBot="1" x14ac:dyDescent="0.3">
      <c r="C23" t="s">
        <v>159</v>
      </c>
      <c r="D23" s="91">
        <f>(D10*D26-D21)/D28</f>
        <v>-1673697.9931053589</v>
      </c>
      <c r="E23" s="90">
        <f>(E10*D26-E21)/D28</f>
        <v>-2510474.3659191234</v>
      </c>
      <c r="F23" s="77">
        <f>(F10*D26-F21)/D28</f>
        <v>-836776.37281376543</v>
      </c>
    </row>
    <row r="24" spans="2:7" ht="15.75" thickTop="1" x14ac:dyDescent="0.25">
      <c r="D24" s="68"/>
      <c r="E24" s="68"/>
      <c r="F24" s="76" t="s">
        <v>160</v>
      </c>
    </row>
    <row r="25" spans="2:7" x14ac:dyDescent="0.25">
      <c r="D25" s="68"/>
      <c r="E25" s="68"/>
      <c r="F25" s="76" t="s">
        <v>159</v>
      </c>
    </row>
    <row r="26" spans="2:7" x14ac:dyDescent="0.25">
      <c r="C26" t="s">
        <v>156</v>
      </c>
      <c r="D26" s="17">
        <v>7.4300000000000005E-2</v>
      </c>
      <c r="F26" s="69" t="s">
        <v>161</v>
      </c>
    </row>
    <row r="27" spans="2:7" x14ac:dyDescent="0.25">
      <c r="C27" t="s">
        <v>157</v>
      </c>
      <c r="D27" s="17">
        <v>2.4799999999999999E-2</v>
      </c>
    </row>
    <row r="28" spans="2:7" x14ac:dyDescent="0.25">
      <c r="C28" t="s">
        <v>155</v>
      </c>
      <c r="D28">
        <v>0.75529400000000002</v>
      </c>
    </row>
    <row r="30" spans="2:7" x14ac:dyDescent="0.25">
      <c r="C30" s="98" t="s">
        <v>163</v>
      </c>
      <c r="D30" s="98"/>
      <c r="E30" s="98"/>
      <c r="F30" s="98"/>
    </row>
    <row r="31" spans="2:7" ht="26.25" customHeight="1" x14ac:dyDescent="0.25">
      <c r="C31" s="98"/>
      <c r="D31" s="98"/>
      <c r="E31" s="98"/>
      <c r="F31" s="98"/>
    </row>
  </sheetData>
  <mergeCells count="1">
    <mergeCell ref="C30:F31"/>
  </mergeCells>
  <pageMargins left="0.7" right="0.7" top="0.75" bottom="0.75" header="0.3" footer="0.3"/>
  <pageSetup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4"/>
  <sheetViews>
    <sheetView zoomScaleNormal="100" workbookViewId="0">
      <selection activeCell="F27" sqref="F27"/>
    </sheetView>
  </sheetViews>
  <sheetFormatPr defaultRowHeight="15" x14ac:dyDescent="0.25"/>
  <cols>
    <col min="1" max="1" width="2.28515625" customWidth="1"/>
    <col min="2" max="2" width="36.42578125" customWidth="1"/>
    <col min="3" max="3" width="16" bestFit="1" customWidth="1"/>
    <col min="4" max="4" width="15.42578125" bestFit="1" customWidth="1"/>
    <col min="5" max="5" width="11.5703125" bestFit="1" customWidth="1"/>
    <col min="6" max="6" width="15" bestFit="1" customWidth="1"/>
    <col min="7" max="7" width="3" customWidth="1"/>
    <col min="8" max="8" width="12.5703125" bestFit="1" customWidth="1"/>
    <col min="9" max="9" width="13.7109375" customWidth="1"/>
    <col min="10" max="10" width="11.28515625" bestFit="1" customWidth="1"/>
    <col min="11" max="11" width="8.85546875" style="55"/>
    <col min="12" max="12" width="12.28515625" bestFit="1" customWidth="1"/>
    <col min="13" max="13" width="10.28515625" customWidth="1"/>
    <col min="14" max="14" width="12.28515625" bestFit="1" customWidth="1"/>
  </cols>
  <sheetData>
    <row r="1" spans="2:14" ht="15.75" thickBot="1" x14ac:dyDescent="0.3"/>
    <row r="2" spans="2:14" ht="15.75" thickBot="1" x14ac:dyDescent="0.3">
      <c r="C2" s="44" t="s">
        <v>144</v>
      </c>
      <c r="H2" s="100" t="s">
        <v>170</v>
      </c>
      <c r="I2" s="101"/>
      <c r="J2" s="102"/>
      <c r="L2" s="103" t="s">
        <v>171</v>
      </c>
      <c r="M2" s="104"/>
      <c r="N2" s="105"/>
    </row>
    <row r="3" spans="2:14" ht="30" x14ac:dyDescent="0.25">
      <c r="C3" s="35" t="s">
        <v>104</v>
      </c>
      <c r="D3" s="35" t="s">
        <v>100</v>
      </c>
      <c r="E3" s="35" t="s">
        <v>101</v>
      </c>
      <c r="F3" s="35" t="s">
        <v>102</v>
      </c>
      <c r="H3" s="35" t="s">
        <v>165</v>
      </c>
      <c r="I3" s="35" t="s">
        <v>166</v>
      </c>
      <c r="J3" s="35" t="s">
        <v>167</v>
      </c>
      <c r="L3" s="35" t="s">
        <v>169</v>
      </c>
      <c r="M3" s="35" t="s">
        <v>168</v>
      </c>
      <c r="N3" s="35" t="s">
        <v>68</v>
      </c>
    </row>
    <row r="4" spans="2:14" x14ac:dyDescent="0.25">
      <c r="B4" t="s">
        <v>93</v>
      </c>
      <c r="C4" s="14">
        <f>'12.31.2019 ADJ'!C21</f>
        <v>-732.71000000834465</v>
      </c>
      <c r="D4" s="14"/>
      <c r="E4" s="14">
        <v>6464290</v>
      </c>
      <c r="F4" s="92">
        <f>SUM(C4:E4)</f>
        <v>6463557.2899999917</v>
      </c>
      <c r="H4" s="14">
        <v>4806871</v>
      </c>
      <c r="I4" s="14">
        <v>1657419</v>
      </c>
      <c r="J4" s="14">
        <f>SUM(H4:I4)</f>
        <v>6464290</v>
      </c>
      <c r="L4" s="96">
        <f>C4+D4+H4</f>
        <v>4806138.2899999917</v>
      </c>
      <c r="M4" s="96">
        <f>I4</f>
        <v>1657419</v>
      </c>
      <c r="N4" s="15">
        <f>SUM(L4:M4)</f>
        <v>6463557.2899999917</v>
      </c>
    </row>
    <row r="5" spans="2:14" x14ac:dyDescent="0.25">
      <c r="B5" t="s">
        <v>94</v>
      </c>
      <c r="C5" s="14">
        <f>'12.31.2019 ADJ'!G21</f>
        <v>-23291266.460000068</v>
      </c>
      <c r="D5" s="67"/>
      <c r="E5" s="87">
        <v>-1362748</v>
      </c>
      <c r="F5" s="93">
        <f t="shared" ref="F5:F7" si="0">SUM(C5:E5)</f>
        <v>-24654014.460000068</v>
      </c>
      <c r="H5" s="14">
        <v>-882154</v>
      </c>
      <c r="I5" s="14">
        <v>-480594</v>
      </c>
      <c r="J5" s="14">
        <f t="shared" ref="J5:J6" si="1">SUM(H5:I5)</f>
        <v>-1362748</v>
      </c>
      <c r="L5" s="96">
        <f t="shared" ref="L5:L7" si="2">C5+D5+H5</f>
        <v>-24173420.460000068</v>
      </c>
      <c r="M5" s="96">
        <f t="shared" ref="M5:M17" si="3">I5</f>
        <v>-480594</v>
      </c>
      <c r="N5" s="15">
        <f t="shared" ref="N5:N17" si="4">SUM(L5:M5)</f>
        <v>-24654014.460000068</v>
      </c>
    </row>
    <row r="6" spans="2:14" x14ac:dyDescent="0.25">
      <c r="B6" t="s">
        <v>95</v>
      </c>
      <c r="C6" s="14">
        <f>C5*-0.21*0.5</f>
        <v>2445582.9783000071</v>
      </c>
      <c r="D6" s="14"/>
      <c r="E6" s="14">
        <v>-480136</v>
      </c>
      <c r="F6" s="92">
        <f t="shared" si="0"/>
        <v>1965446.9783000071</v>
      </c>
      <c r="H6" s="14">
        <v>-260726</v>
      </c>
      <c r="I6" s="14">
        <f>-480136+260726</f>
        <v>-219410</v>
      </c>
      <c r="J6" s="14">
        <f t="shared" si="1"/>
        <v>-480136</v>
      </c>
      <c r="L6" s="96">
        <f t="shared" si="2"/>
        <v>2184856.9783000071</v>
      </c>
      <c r="M6" s="96">
        <f t="shared" si="3"/>
        <v>-219410</v>
      </c>
      <c r="N6" s="15">
        <f t="shared" si="4"/>
        <v>1965446.9783000071</v>
      </c>
    </row>
    <row r="7" spans="2:14" x14ac:dyDescent="0.25">
      <c r="B7" t="s">
        <v>96</v>
      </c>
      <c r="C7" s="14"/>
      <c r="D7" s="14">
        <f>adj!CA127+adj!CB127</f>
        <v>-4266112.713014219</v>
      </c>
      <c r="E7" s="14"/>
      <c r="F7" s="92">
        <f t="shared" si="0"/>
        <v>-4266112.713014219</v>
      </c>
      <c r="H7" s="14"/>
      <c r="I7" s="14"/>
      <c r="J7" s="14"/>
      <c r="L7" s="96">
        <f t="shared" si="2"/>
        <v>-4266112.713014219</v>
      </c>
      <c r="M7" s="96">
        <f t="shared" si="3"/>
        <v>0</v>
      </c>
      <c r="N7" s="15">
        <f t="shared" si="4"/>
        <v>-4266112.713014219</v>
      </c>
    </row>
    <row r="8" spans="2:14" ht="15.75" thickBot="1" x14ac:dyDescent="0.3">
      <c r="B8" t="s">
        <v>97</v>
      </c>
      <c r="C8" s="32">
        <f>SUM(C4:C7)</f>
        <v>-20846416.191700071</v>
      </c>
      <c r="D8" s="32">
        <f>SUM(D4:D7)</f>
        <v>-4266112.713014219</v>
      </c>
      <c r="E8" s="32">
        <f t="shared" ref="E8:F8" si="5">SUM(E4:E7)</f>
        <v>4621406</v>
      </c>
      <c r="F8" s="94">
        <f t="shared" si="5"/>
        <v>-20491122.904714286</v>
      </c>
      <c r="H8" s="32">
        <f>SUM(H4:H7)</f>
        <v>3663991</v>
      </c>
      <c r="I8" s="32">
        <f>SUM(I4:I7)</f>
        <v>957415</v>
      </c>
      <c r="J8" s="32">
        <f>SUM(J4:J7)</f>
        <v>4621406</v>
      </c>
      <c r="K8" s="43">
        <f t="shared" ref="K8:N8" si="6">SUM(K4:K7)</f>
        <v>0</v>
      </c>
      <c r="L8" s="97">
        <f t="shared" si="6"/>
        <v>-21448537.90471429</v>
      </c>
      <c r="M8" s="97">
        <f t="shared" si="6"/>
        <v>957415</v>
      </c>
      <c r="N8" s="32">
        <f t="shared" si="6"/>
        <v>-20491122.904714286</v>
      </c>
    </row>
    <row r="9" spans="2:14" x14ac:dyDescent="0.25">
      <c r="C9" s="34"/>
      <c r="D9" s="14"/>
      <c r="E9" s="14"/>
      <c r="F9" s="92"/>
      <c r="H9" s="14"/>
      <c r="I9" s="14"/>
      <c r="J9" s="14"/>
      <c r="L9" s="15"/>
      <c r="M9" s="15"/>
      <c r="N9" s="15"/>
    </row>
    <row r="10" spans="2:14" x14ac:dyDescent="0.25">
      <c r="B10" t="s">
        <v>98</v>
      </c>
      <c r="C10" s="14"/>
      <c r="D10" s="14"/>
      <c r="E10" s="14">
        <f>E18</f>
        <v>1925752</v>
      </c>
      <c r="F10" s="92">
        <f>SUM(C10:E10)</f>
        <v>1925752</v>
      </c>
      <c r="H10" s="14"/>
      <c r="I10" s="14"/>
      <c r="J10" s="14"/>
      <c r="L10" s="96">
        <f>L18</f>
        <v>1046591</v>
      </c>
      <c r="M10" s="96">
        <f>M18</f>
        <v>879161</v>
      </c>
      <c r="N10" s="15">
        <f>SUM(L10:M10)</f>
        <v>1925752</v>
      </c>
    </row>
    <row r="11" spans="2:14" x14ac:dyDescent="0.25">
      <c r="B11" t="s">
        <v>103</v>
      </c>
      <c r="C11" s="14">
        <v>0</v>
      </c>
      <c r="D11" s="14">
        <f>adj!CA149</f>
        <v>-2533819.7999999989</v>
      </c>
      <c r="E11" s="14"/>
      <c r="F11" s="92">
        <f>SUM(C11:E11)</f>
        <v>-2533819.7999999989</v>
      </c>
      <c r="H11" s="14"/>
      <c r="I11" s="14"/>
      <c r="J11" s="14"/>
      <c r="L11" s="96">
        <f>C11+D11+H11</f>
        <v>-2533819.7999999989</v>
      </c>
      <c r="M11" s="96">
        <f>I11</f>
        <v>0</v>
      </c>
      <c r="N11" s="15">
        <f>SUM(L11:M11)</f>
        <v>-2533819.7999999989</v>
      </c>
    </row>
    <row r="12" spans="2:14" ht="15.75" thickBot="1" x14ac:dyDescent="0.3">
      <c r="B12" t="s">
        <v>99</v>
      </c>
      <c r="C12" s="32">
        <f>SUM(C10:C11)</f>
        <v>0</v>
      </c>
      <c r="D12" s="32">
        <f>SUM(D10:D11)</f>
        <v>-2533819.7999999989</v>
      </c>
      <c r="E12" s="32">
        <f t="shared" ref="E12:F12" si="7">SUM(E10:E11)</f>
        <v>1925752</v>
      </c>
      <c r="F12" s="94">
        <f t="shared" si="7"/>
        <v>-608067.79999999888</v>
      </c>
      <c r="H12" s="14"/>
      <c r="I12" s="14"/>
      <c r="J12" s="14"/>
      <c r="L12" s="19">
        <f>SUM(L10:L11)</f>
        <v>-1487228.7999999989</v>
      </c>
      <c r="M12" s="19">
        <f t="shared" ref="M12:N12" si="8">SUM(M10:M11)</f>
        <v>879161</v>
      </c>
      <c r="N12" s="19">
        <f t="shared" si="8"/>
        <v>-608067.79999999888</v>
      </c>
    </row>
    <row r="13" spans="2:14" x14ac:dyDescent="0.25">
      <c r="C13" s="34"/>
      <c r="D13" s="14"/>
      <c r="E13" s="14"/>
      <c r="F13" s="14"/>
      <c r="H13" s="14"/>
      <c r="I13" s="14"/>
      <c r="J13" s="14"/>
      <c r="L13" s="15"/>
      <c r="M13" s="15"/>
      <c r="N13" s="15"/>
    </row>
    <row r="14" spans="2:14" x14ac:dyDescent="0.25">
      <c r="H14" s="14"/>
      <c r="I14" s="14"/>
      <c r="J14" s="14"/>
      <c r="L14" s="15"/>
      <c r="M14" s="15"/>
      <c r="N14" s="15"/>
    </row>
    <row r="15" spans="2:14" x14ac:dyDescent="0.25">
      <c r="H15" s="14"/>
      <c r="I15" s="14"/>
      <c r="J15" s="14"/>
      <c r="L15" s="15"/>
      <c r="M15" s="15"/>
      <c r="N15" s="15"/>
    </row>
    <row r="16" spans="2:14" x14ac:dyDescent="0.25">
      <c r="B16" t="s">
        <v>146</v>
      </c>
      <c r="E16" s="14">
        <v>450211</v>
      </c>
      <c r="H16" s="14">
        <v>334779</v>
      </c>
      <c r="I16" s="14">
        <v>115432</v>
      </c>
      <c r="J16" s="14">
        <f>SUM(H16:I16)</f>
        <v>450211</v>
      </c>
      <c r="L16" s="15">
        <f t="shared" ref="L16:L17" si="9">C16+H16</f>
        <v>334779</v>
      </c>
      <c r="M16" s="15">
        <f t="shared" si="3"/>
        <v>115432</v>
      </c>
      <c r="N16" s="15">
        <f t="shared" si="4"/>
        <v>450211</v>
      </c>
    </row>
    <row r="17" spans="2:14" ht="15.75" thickBot="1" x14ac:dyDescent="0.3">
      <c r="B17" t="s">
        <v>145</v>
      </c>
      <c r="E17" s="14">
        <v>1475541</v>
      </c>
      <c r="H17" s="14">
        <v>711812</v>
      </c>
      <c r="I17" s="14">
        <v>763729</v>
      </c>
      <c r="J17" s="14">
        <f>SUM(H17:I17)</f>
        <v>1475541</v>
      </c>
      <c r="L17" s="15">
        <f t="shared" si="9"/>
        <v>711812</v>
      </c>
      <c r="M17" s="15">
        <f t="shared" si="3"/>
        <v>763729</v>
      </c>
      <c r="N17" s="15">
        <f t="shared" si="4"/>
        <v>1475541</v>
      </c>
    </row>
    <row r="18" spans="2:14" ht="15.75" thickBot="1" x14ac:dyDescent="0.3">
      <c r="B18" s="28" t="s">
        <v>148</v>
      </c>
      <c r="E18" s="95">
        <f>SUM(E16:E17)</f>
        <v>1925752</v>
      </c>
      <c r="H18" s="32">
        <f>SUM(H16:H17)</f>
        <v>1046591</v>
      </c>
      <c r="I18" s="32">
        <f>SUM(I16:I17)</f>
        <v>879161</v>
      </c>
      <c r="J18" s="32">
        <f>SUM(J16:J17)</f>
        <v>1925752</v>
      </c>
      <c r="K18" s="43">
        <f t="shared" ref="K18:N18" si="10">SUM(K16:K17)</f>
        <v>0</v>
      </c>
      <c r="L18" s="97">
        <f t="shared" si="10"/>
        <v>1046591</v>
      </c>
      <c r="M18" s="97">
        <f t="shared" si="10"/>
        <v>879161</v>
      </c>
      <c r="N18" s="32">
        <f t="shared" si="10"/>
        <v>1925752</v>
      </c>
    </row>
    <row r="21" spans="2:14" x14ac:dyDescent="0.25">
      <c r="B21" s="28" t="s">
        <v>141</v>
      </c>
    </row>
    <row r="22" spans="2:14" x14ac:dyDescent="0.25">
      <c r="B22" s="79" t="s">
        <v>142</v>
      </c>
      <c r="C22" s="79"/>
      <c r="D22" s="79"/>
      <c r="E22" s="79"/>
      <c r="F22" s="79"/>
    </row>
    <row r="23" spans="2:14" ht="29.45" customHeight="1" x14ac:dyDescent="0.25">
      <c r="B23" s="99" t="s">
        <v>147</v>
      </c>
      <c r="C23" s="99"/>
      <c r="D23" s="99"/>
      <c r="E23" s="99"/>
      <c r="F23" s="99"/>
    </row>
    <row r="24" spans="2:14" ht="31.9" customHeight="1" x14ac:dyDescent="0.25">
      <c r="B24" s="99" t="s">
        <v>143</v>
      </c>
      <c r="C24" s="99"/>
      <c r="D24" s="99"/>
      <c r="E24" s="99"/>
      <c r="F24" s="99"/>
    </row>
  </sheetData>
  <mergeCells count="4">
    <mergeCell ref="B23:F23"/>
    <mergeCell ref="B24:F24"/>
    <mergeCell ref="H2:J2"/>
    <mergeCell ref="L2:N2"/>
  </mergeCells>
  <pageMargins left="0.7" right="0.7" top="0.75" bottom="0.75" header="0.3" footer="0.3"/>
  <pageSetup scale="81" orientation="portrait" r:id="rId1"/>
  <headerFooter>
    <oddFooter>&amp;LAVISTA
&amp;P
&amp;N&amp;RPage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6"/>
  <sheetViews>
    <sheetView workbookViewId="0">
      <selection activeCell="D17" sqref="D17"/>
    </sheetView>
  </sheetViews>
  <sheetFormatPr defaultRowHeight="15" x14ac:dyDescent="0.25"/>
  <cols>
    <col min="1" max="1" width="21.7109375" bestFit="1" customWidth="1"/>
    <col min="3" max="3" width="15.28515625" bestFit="1" customWidth="1"/>
    <col min="4" max="6" width="11.7109375" bestFit="1" customWidth="1"/>
    <col min="7" max="7" width="16" bestFit="1" customWidth="1"/>
    <col min="8" max="14" width="11.7109375" bestFit="1" customWidth="1"/>
    <col min="15" max="15" width="13.28515625" bestFit="1" customWidth="1"/>
    <col min="17" max="17" width="13.7109375" bestFit="1" customWidth="1"/>
  </cols>
  <sheetData>
    <row r="1" spans="1:8" s="28" customFormat="1" x14ac:dyDescent="0.25">
      <c r="A1" s="28" t="s">
        <v>105</v>
      </c>
      <c r="B1" s="33" t="s">
        <v>106</v>
      </c>
      <c r="C1" s="33" t="s">
        <v>107</v>
      </c>
      <c r="D1" s="33"/>
      <c r="E1" s="33" t="s">
        <v>105</v>
      </c>
      <c r="F1" s="33" t="s">
        <v>106</v>
      </c>
      <c r="G1" s="33" t="s">
        <v>107</v>
      </c>
    </row>
    <row r="2" spans="1:8" x14ac:dyDescent="0.25">
      <c r="A2" t="s">
        <v>109</v>
      </c>
      <c r="B2">
        <v>311000</v>
      </c>
      <c r="C2" s="1">
        <v>37556841.920000002</v>
      </c>
      <c r="D2" s="1"/>
      <c r="E2" t="s">
        <v>109</v>
      </c>
      <c r="F2">
        <v>311000</v>
      </c>
      <c r="G2" s="1">
        <v>-30539652.23</v>
      </c>
    </row>
    <row r="3" spans="1:8" x14ac:dyDescent="0.25">
      <c r="B3">
        <v>312000</v>
      </c>
      <c r="C3" s="1">
        <v>56319537.689999998</v>
      </c>
      <c r="D3" s="1"/>
      <c r="F3">
        <v>312000</v>
      </c>
      <c r="G3" s="1">
        <v>-43238601.189999998</v>
      </c>
    </row>
    <row r="4" spans="1:8" x14ac:dyDescent="0.25">
      <c r="B4">
        <v>313000</v>
      </c>
      <c r="C4" s="1">
        <v>2686.96</v>
      </c>
      <c r="D4" s="1"/>
      <c r="F4">
        <v>313000</v>
      </c>
      <c r="G4" s="1">
        <v>-580.4</v>
      </c>
      <c r="H4" s="1"/>
    </row>
    <row r="5" spans="1:8" x14ac:dyDescent="0.25">
      <c r="B5">
        <v>314000</v>
      </c>
      <c r="C5" s="1">
        <v>15438140.77</v>
      </c>
      <c r="D5" s="66"/>
      <c r="E5" s="64"/>
      <c r="F5" s="64">
        <v>314000</v>
      </c>
      <c r="G5" s="1">
        <v>-9133523.5700000003</v>
      </c>
      <c r="H5" s="1"/>
    </row>
    <row r="6" spans="1:8" x14ac:dyDescent="0.25">
      <c r="B6">
        <v>315000</v>
      </c>
      <c r="C6" s="1">
        <v>6633634.0599999996</v>
      </c>
      <c r="D6" s="1"/>
      <c r="F6">
        <v>315000</v>
      </c>
      <c r="G6" s="1">
        <v>-5174842.05</v>
      </c>
      <c r="H6" s="1"/>
    </row>
    <row r="7" spans="1:8" x14ac:dyDescent="0.25">
      <c r="B7">
        <v>316000</v>
      </c>
      <c r="C7" s="1">
        <v>6273047.6500000004</v>
      </c>
      <c r="D7" s="1"/>
      <c r="F7">
        <v>316000</v>
      </c>
      <c r="G7" s="1">
        <v>-5077593.87</v>
      </c>
      <c r="H7" s="1"/>
    </row>
    <row r="8" spans="1:8" x14ac:dyDescent="0.25">
      <c r="A8" t="s">
        <v>110</v>
      </c>
      <c r="C8" s="36">
        <f>SUM(C2:C7)</f>
        <v>122223889.05</v>
      </c>
      <c r="D8" s="1"/>
      <c r="E8" t="s">
        <v>110</v>
      </c>
      <c r="G8" s="36">
        <f>SUM(G2:G7)</f>
        <v>-93164793.310000017</v>
      </c>
      <c r="H8" s="1"/>
    </row>
    <row r="9" spans="1:8" x14ac:dyDescent="0.25">
      <c r="A9" t="s">
        <v>111</v>
      </c>
      <c r="B9">
        <v>311000</v>
      </c>
      <c r="C9" s="1">
        <v>35049687.799999997</v>
      </c>
      <c r="D9" s="1"/>
      <c r="E9" t="s">
        <v>111</v>
      </c>
      <c r="F9">
        <v>311000</v>
      </c>
      <c r="G9" s="1">
        <v>-28707150.469999999</v>
      </c>
      <c r="H9" s="1"/>
    </row>
    <row r="10" spans="1:8" x14ac:dyDescent="0.25">
      <c r="B10">
        <v>312000</v>
      </c>
      <c r="C10" s="1">
        <v>39170490.939999998</v>
      </c>
      <c r="D10" s="1"/>
      <c r="F10">
        <v>312000</v>
      </c>
      <c r="G10" s="1">
        <v>-25537326.34</v>
      </c>
      <c r="H10" s="1"/>
    </row>
    <row r="11" spans="1:8" x14ac:dyDescent="0.25">
      <c r="B11">
        <v>313000</v>
      </c>
      <c r="C11" s="1">
        <v>2561.2399999999998</v>
      </c>
      <c r="D11" s="1"/>
      <c r="F11">
        <v>313000</v>
      </c>
      <c r="G11" s="1">
        <v>-577.37</v>
      </c>
      <c r="H11" s="1"/>
    </row>
    <row r="12" spans="1:8" x14ac:dyDescent="0.25">
      <c r="B12">
        <v>314000</v>
      </c>
      <c r="C12" s="1">
        <v>9830124.8300000001</v>
      </c>
      <c r="D12" s="1"/>
      <c r="F12">
        <v>314000</v>
      </c>
      <c r="G12" s="1">
        <v>-5027844.38</v>
      </c>
      <c r="H12" s="1"/>
    </row>
    <row r="13" spans="1:8" x14ac:dyDescent="0.25">
      <c r="B13">
        <v>315000</v>
      </c>
      <c r="C13" s="1">
        <v>4694498.6900000004</v>
      </c>
      <c r="D13" s="1"/>
      <c r="F13">
        <v>315000</v>
      </c>
      <c r="G13" s="1">
        <v>-3387984.97</v>
      </c>
      <c r="H13" s="1"/>
    </row>
    <row r="14" spans="1:8" x14ac:dyDescent="0.25">
      <c r="B14">
        <v>316000</v>
      </c>
      <c r="C14" s="1">
        <v>2954367.48</v>
      </c>
      <c r="D14" s="1"/>
      <c r="F14">
        <v>316000</v>
      </c>
      <c r="G14" s="1">
        <v>-2225533.7599999998</v>
      </c>
      <c r="H14" s="1"/>
    </row>
    <row r="15" spans="1:8" x14ac:dyDescent="0.25">
      <c r="A15" t="s">
        <v>112</v>
      </c>
      <c r="C15" s="36">
        <f>SUM(C9:C14)</f>
        <v>91701730.979999989</v>
      </c>
      <c r="D15" s="1"/>
      <c r="E15" t="s">
        <v>112</v>
      </c>
      <c r="G15" s="36">
        <f>SUM(G9:G14)</f>
        <v>-64886417.289999999</v>
      </c>
      <c r="H15" s="1"/>
    </row>
    <row r="16" spans="1:8" x14ac:dyDescent="0.25">
      <c r="A16" t="s">
        <v>115</v>
      </c>
      <c r="C16" s="1">
        <f>SUM(C15,C8)</f>
        <v>213925620.02999997</v>
      </c>
      <c r="D16" s="1"/>
      <c r="E16" t="s">
        <v>108</v>
      </c>
      <c r="G16" s="1">
        <f>SUM(G15,G8)</f>
        <v>-158051210.60000002</v>
      </c>
      <c r="H16" s="1"/>
    </row>
    <row r="17" spans="1:17" x14ac:dyDescent="0.25">
      <c r="C17" s="1"/>
      <c r="D17" s="1"/>
      <c r="G17" s="1"/>
      <c r="H17" s="1"/>
    </row>
    <row r="18" spans="1:17" x14ac:dyDescent="0.25">
      <c r="C18" s="1"/>
      <c r="D18" s="1"/>
      <c r="G18" s="1"/>
      <c r="H18" s="1"/>
    </row>
    <row r="19" spans="1:17" x14ac:dyDescent="0.25">
      <c r="A19" t="s">
        <v>114</v>
      </c>
      <c r="C19" s="37">
        <f>adj!BZ89</f>
        <v>213924887.31999996</v>
      </c>
      <c r="D19" s="1"/>
      <c r="G19" s="37">
        <f>adj!BZ93</f>
        <v>-181342477.06000009</v>
      </c>
      <c r="H19" s="1"/>
    </row>
    <row r="20" spans="1:17" ht="15.75" thickBot="1" x14ac:dyDescent="0.3">
      <c r="G20" s="1"/>
      <c r="H20" s="1"/>
    </row>
    <row r="21" spans="1:17" ht="15.75" thickBot="1" x14ac:dyDescent="0.3">
      <c r="A21" t="s">
        <v>113</v>
      </c>
      <c r="C21" s="38">
        <f>C19-C16</f>
        <v>-732.71000000834465</v>
      </c>
      <c r="D21" s="21"/>
      <c r="E21" s="21"/>
      <c r="F21" s="21"/>
      <c r="G21" s="38">
        <f>G19-G16</f>
        <v>-23291266.460000068</v>
      </c>
      <c r="H21" s="1"/>
    </row>
    <row r="22" spans="1:17" x14ac:dyDescent="0.25">
      <c r="G22" s="1"/>
      <c r="H22" s="1"/>
    </row>
    <row r="23" spans="1:17" x14ac:dyDescent="0.25">
      <c r="G23" s="1"/>
      <c r="H23" s="1"/>
    </row>
    <row r="24" spans="1:17" x14ac:dyDescent="0.25">
      <c r="A24" s="39" t="s">
        <v>116</v>
      </c>
    </row>
    <row r="25" spans="1:17" s="33" customFormat="1" x14ac:dyDescent="0.25">
      <c r="A25" s="40" t="s">
        <v>105</v>
      </c>
      <c r="B25" s="40" t="s">
        <v>106</v>
      </c>
      <c r="C25" s="33" t="s">
        <v>117</v>
      </c>
      <c r="D25" s="33" t="s">
        <v>118</v>
      </c>
      <c r="E25" s="33" t="s">
        <v>119</v>
      </c>
      <c r="F25" s="33" t="s">
        <v>120</v>
      </c>
      <c r="G25" s="33" t="s">
        <v>121</v>
      </c>
      <c r="H25" s="33" t="s">
        <v>122</v>
      </c>
      <c r="I25" s="33" t="s">
        <v>123</v>
      </c>
      <c r="J25" s="33" t="s">
        <v>124</v>
      </c>
      <c r="K25" s="33" t="s">
        <v>125</v>
      </c>
      <c r="L25" s="33" t="s">
        <v>126</v>
      </c>
      <c r="M25" s="33" t="s">
        <v>127</v>
      </c>
      <c r="N25" s="33" t="s">
        <v>107</v>
      </c>
      <c r="O25" s="33" t="s">
        <v>108</v>
      </c>
      <c r="P25" s="33" t="s">
        <v>136</v>
      </c>
      <c r="Q25" s="33" t="s">
        <v>137</v>
      </c>
    </row>
    <row r="26" spans="1:17" x14ac:dyDescent="0.25">
      <c r="A26" t="s">
        <v>128</v>
      </c>
      <c r="B26">
        <v>311000</v>
      </c>
      <c r="C26" s="14"/>
      <c r="D26" s="14"/>
      <c r="E26" s="14"/>
      <c r="F26" s="14">
        <v>-32908.47</v>
      </c>
      <c r="G26" s="14">
        <v>-32927.699999999997</v>
      </c>
      <c r="H26" s="14">
        <v>-32952.720000000001</v>
      </c>
      <c r="I26" s="14">
        <v>-32964.14</v>
      </c>
      <c r="J26" s="14">
        <v>-32966.33</v>
      </c>
      <c r="K26" s="14">
        <v>-32977.620000000003</v>
      </c>
      <c r="L26" s="14">
        <v>-32991.21</v>
      </c>
      <c r="M26" s="14">
        <v>-32999.61</v>
      </c>
      <c r="N26" s="14">
        <v>-33012.839999999997</v>
      </c>
      <c r="O26" s="14">
        <f>SUM(C26:N26)</f>
        <v>-296700.64</v>
      </c>
    </row>
    <row r="27" spans="1:17" x14ac:dyDescent="0.25">
      <c r="B27">
        <v>312000</v>
      </c>
      <c r="C27" s="14"/>
      <c r="D27" s="14"/>
      <c r="E27" s="14"/>
      <c r="F27" s="14">
        <v>-66176.25</v>
      </c>
      <c r="G27" s="14">
        <v>-66220.92</v>
      </c>
      <c r="H27" s="14">
        <v>-66279.03</v>
      </c>
      <c r="I27" s="14">
        <v>-66305.55</v>
      </c>
      <c r="J27" s="14">
        <v>-66310.649999999994</v>
      </c>
      <c r="K27" s="14">
        <v>-66336.88</v>
      </c>
      <c r="L27" s="14">
        <v>-66368.429999999993</v>
      </c>
      <c r="M27" s="14">
        <v>-66387.97</v>
      </c>
      <c r="N27" s="14">
        <v>-66418.66</v>
      </c>
      <c r="O27" s="14">
        <f t="shared" ref="O27:O31" si="0">SUM(C27:N27)</f>
        <v>-596804.34000000008</v>
      </c>
    </row>
    <row r="28" spans="1:17" x14ac:dyDescent="0.25">
      <c r="B28">
        <v>313000</v>
      </c>
      <c r="C28" s="14"/>
      <c r="D28" s="14"/>
      <c r="E28" s="14"/>
      <c r="F28" s="14">
        <v>-9.1199999999999992</v>
      </c>
      <c r="G28" s="14">
        <v>-9.43</v>
      </c>
      <c r="H28" s="14">
        <v>-9.82</v>
      </c>
      <c r="I28" s="14">
        <v>-10</v>
      </c>
      <c r="J28" s="14">
        <v>-10.039999999999999</v>
      </c>
      <c r="K28" s="14">
        <v>-10.23</v>
      </c>
      <c r="L28" s="14">
        <v>-10.44</v>
      </c>
      <c r="M28" s="14">
        <v>-10.57</v>
      </c>
      <c r="N28" s="14">
        <v>-10.78</v>
      </c>
      <c r="O28" s="14">
        <f t="shared" si="0"/>
        <v>-90.43</v>
      </c>
    </row>
    <row r="29" spans="1:17" x14ac:dyDescent="0.25">
      <c r="B29">
        <v>314000</v>
      </c>
      <c r="C29" s="14"/>
      <c r="D29" s="14"/>
      <c r="E29" s="14"/>
      <c r="F29" s="14">
        <v>-56626.68</v>
      </c>
      <c r="G29" s="14">
        <v>-56670.87</v>
      </c>
      <c r="H29" s="14">
        <v>-56728.35</v>
      </c>
      <c r="I29" s="14">
        <v>-56754.59</v>
      </c>
      <c r="J29" s="14">
        <v>-56759.63</v>
      </c>
      <c r="K29" s="14">
        <v>-56785.58</v>
      </c>
      <c r="L29" s="14">
        <v>-56816.81</v>
      </c>
      <c r="M29" s="14">
        <v>-56836.13</v>
      </c>
      <c r="N29" s="14">
        <v>-56866.49</v>
      </c>
      <c r="O29" s="14">
        <f t="shared" si="0"/>
        <v>-510845.13</v>
      </c>
    </row>
    <row r="30" spans="1:17" x14ac:dyDescent="0.25">
      <c r="B30">
        <v>315000</v>
      </c>
      <c r="C30" s="14"/>
      <c r="D30" s="14"/>
      <c r="E30" s="14"/>
      <c r="F30" s="14">
        <v>-8605.89</v>
      </c>
      <c r="G30" s="14">
        <v>-8607.9699999999993</v>
      </c>
      <c r="H30" s="14">
        <v>-8610.68</v>
      </c>
      <c r="I30" s="14">
        <v>-8611.91</v>
      </c>
      <c r="J30" s="14">
        <v>-8612.15</v>
      </c>
      <c r="K30" s="14">
        <v>-8613.3700000000008</v>
      </c>
      <c r="L30" s="14">
        <v>-8614.84</v>
      </c>
      <c r="M30" s="14">
        <v>-8615.74</v>
      </c>
      <c r="N30" s="14">
        <v>-8617.17</v>
      </c>
      <c r="O30" s="14">
        <f t="shared" si="0"/>
        <v>-77509.72</v>
      </c>
      <c r="P30" s="31"/>
    </row>
    <row r="31" spans="1:17" x14ac:dyDescent="0.25">
      <c r="B31">
        <v>316000</v>
      </c>
      <c r="C31" s="14"/>
      <c r="D31" s="14"/>
      <c r="E31" s="14"/>
      <c r="F31" s="14">
        <v>-11643.16</v>
      </c>
      <c r="G31" s="14">
        <v>-11647.51</v>
      </c>
      <c r="H31" s="14">
        <v>-11653.16</v>
      </c>
      <c r="I31" s="14">
        <v>-11655.74</v>
      </c>
      <c r="J31" s="14">
        <v>-11656.25</v>
      </c>
      <c r="K31" s="14">
        <v>-11658.8</v>
      </c>
      <c r="L31" s="14">
        <v>-11661.87</v>
      </c>
      <c r="M31" s="14">
        <v>-11663.76</v>
      </c>
      <c r="N31" s="14">
        <v>-11666.75</v>
      </c>
      <c r="O31" s="14">
        <f t="shared" si="0"/>
        <v>-104906.99999999999</v>
      </c>
      <c r="P31" s="31"/>
    </row>
    <row r="32" spans="1:17" x14ac:dyDescent="0.25">
      <c r="A32" t="s">
        <v>129</v>
      </c>
      <c r="C32" s="41">
        <f>SUM(C26:C31)</f>
        <v>0</v>
      </c>
      <c r="D32" s="41">
        <f t="shared" ref="D32:O32" si="1">SUM(D26:D31)</f>
        <v>0</v>
      </c>
      <c r="E32" s="41">
        <f t="shared" si="1"/>
        <v>0</v>
      </c>
      <c r="F32" s="41">
        <f t="shared" si="1"/>
        <v>-175969.56999999998</v>
      </c>
      <c r="G32" s="41">
        <f t="shared" si="1"/>
        <v>-176084.4</v>
      </c>
      <c r="H32" s="41">
        <f t="shared" si="1"/>
        <v>-176233.76</v>
      </c>
      <c r="I32" s="41">
        <f t="shared" si="1"/>
        <v>-176301.93</v>
      </c>
      <c r="J32" s="41">
        <f t="shared" si="1"/>
        <v>-176315.05</v>
      </c>
      <c r="K32" s="41">
        <f t="shared" si="1"/>
        <v>-176382.47999999998</v>
      </c>
      <c r="L32" s="41">
        <f t="shared" si="1"/>
        <v>-176463.59999999998</v>
      </c>
      <c r="M32" s="41">
        <f t="shared" si="1"/>
        <v>-176513.78</v>
      </c>
      <c r="N32" s="41">
        <f t="shared" si="1"/>
        <v>-176592.69</v>
      </c>
      <c r="O32" s="41">
        <f t="shared" si="1"/>
        <v>-1586857.26</v>
      </c>
      <c r="P32" s="31">
        <v>0</v>
      </c>
      <c r="Q32" s="15">
        <f>O32*P32*-1</f>
        <v>0</v>
      </c>
    </row>
    <row r="33" spans="1:17" x14ac:dyDescent="0.25">
      <c r="A33" t="s">
        <v>109</v>
      </c>
      <c r="B33">
        <v>311000</v>
      </c>
      <c r="C33" s="14"/>
      <c r="D33" s="14"/>
      <c r="E33" s="14"/>
      <c r="F33" s="14">
        <v>-48870.7</v>
      </c>
      <c r="G33" s="14">
        <v>-48899.18</v>
      </c>
      <c r="H33" s="14">
        <v>-48936.23</v>
      </c>
      <c r="I33" s="14">
        <v>-48953.14</v>
      </c>
      <c r="J33" s="14">
        <v>-48956.4</v>
      </c>
      <c r="K33" s="14">
        <v>-48973.13</v>
      </c>
      <c r="L33" s="14">
        <v>-48993.24</v>
      </c>
      <c r="M33" s="14">
        <v>-49005.7</v>
      </c>
      <c r="N33" s="14">
        <v>-48809.18</v>
      </c>
      <c r="O33" s="14">
        <f>SUM(C33:N33)</f>
        <v>-440396.89999999997</v>
      </c>
      <c r="P33" s="31"/>
      <c r="Q33" s="15">
        <f t="shared" ref="Q33:Q69" si="2">O33*P33*-1</f>
        <v>0</v>
      </c>
    </row>
    <row r="34" spans="1:17" x14ac:dyDescent="0.25">
      <c r="B34">
        <v>312000</v>
      </c>
      <c r="C34" s="14"/>
      <c r="D34" s="14"/>
      <c r="E34" s="14"/>
      <c r="F34" s="14">
        <v>-90217.5</v>
      </c>
      <c r="G34" s="14">
        <v>-90278.5</v>
      </c>
      <c r="H34" s="14">
        <v>-90357.86</v>
      </c>
      <c r="I34" s="14">
        <v>-90394.08</v>
      </c>
      <c r="J34" s="14">
        <v>-90401.03</v>
      </c>
      <c r="K34" s="14">
        <v>-90436.87</v>
      </c>
      <c r="L34" s="14">
        <v>-90479.96</v>
      </c>
      <c r="M34" s="14">
        <v>-90506.62</v>
      </c>
      <c r="N34" s="14">
        <v>-90548.54</v>
      </c>
      <c r="O34" s="14">
        <f t="shared" ref="O34:O38" si="3">SUM(C34:N34)</f>
        <v>-813620.96</v>
      </c>
      <c r="P34" s="31"/>
      <c r="Q34" s="15">
        <f t="shared" si="2"/>
        <v>0</v>
      </c>
    </row>
    <row r="35" spans="1:17" x14ac:dyDescent="0.25">
      <c r="B35">
        <v>313000</v>
      </c>
      <c r="C35" s="14"/>
      <c r="D35" s="14"/>
      <c r="E35" s="14"/>
      <c r="F35" s="14">
        <v>-5.44</v>
      </c>
      <c r="G35" s="14">
        <v>-5.63</v>
      </c>
      <c r="H35" s="14">
        <v>-5.87</v>
      </c>
      <c r="I35" s="14">
        <v>-5.98</v>
      </c>
      <c r="J35" s="14">
        <v>-6</v>
      </c>
      <c r="K35" s="14">
        <v>-6.11</v>
      </c>
      <c r="L35" s="14">
        <v>-6.24</v>
      </c>
      <c r="M35" s="14">
        <v>-6.32</v>
      </c>
      <c r="N35" s="14">
        <v>-6.44</v>
      </c>
      <c r="O35" s="14">
        <f t="shared" si="3"/>
        <v>-54.03</v>
      </c>
      <c r="P35" s="31"/>
      <c r="Q35" s="15">
        <f t="shared" si="2"/>
        <v>0</v>
      </c>
    </row>
    <row r="36" spans="1:17" x14ac:dyDescent="0.25">
      <c r="B36">
        <v>314000</v>
      </c>
      <c r="C36" s="14"/>
      <c r="D36" s="14"/>
      <c r="E36" s="14"/>
      <c r="F36" s="14">
        <v>-35633.86</v>
      </c>
      <c r="G36" s="14">
        <v>-35661.800000000003</v>
      </c>
      <c r="H36" s="14">
        <v>-35698.129999999997</v>
      </c>
      <c r="I36" s="14">
        <v>-35714.720000000001</v>
      </c>
      <c r="J36" s="14">
        <v>-35717.910000000003</v>
      </c>
      <c r="K36" s="14">
        <v>-35734.31</v>
      </c>
      <c r="L36" s="14">
        <v>-35754.03</v>
      </c>
      <c r="M36" s="14">
        <v>-35766.239999999998</v>
      </c>
      <c r="N36" s="14">
        <v>-35879</v>
      </c>
      <c r="O36" s="14">
        <f t="shared" si="3"/>
        <v>-321560</v>
      </c>
      <c r="P36" s="31"/>
      <c r="Q36" s="15">
        <f t="shared" si="2"/>
        <v>0</v>
      </c>
    </row>
    <row r="37" spans="1:17" x14ac:dyDescent="0.25">
      <c r="B37">
        <v>315000</v>
      </c>
      <c r="C37" s="14"/>
      <c r="D37" s="14"/>
      <c r="E37" s="14"/>
      <c r="F37" s="14">
        <v>-9454.27</v>
      </c>
      <c r="G37" s="14">
        <v>-9552.16</v>
      </c>
      <c r="H37" s="14">
        <v>-9555.14</v>
      </c>
      <c r="I37" s="14">
        <v>-9556.5</v>
      </c>
      <c r="J37" s="14">
        <v>-9556.76</v>
      </c>
      <c r="K37" s="14">
        <v>-9558.1</v>
      </c>
      <c r="L37" s="14">
        <v>-9559.7199999999993</v>
      </c>
      <c r="M37" s="14">
        <v>-9560.7199999999993</v>
      </c>
      <c r="N37" s="14">
        <v>-9562.2900000000009</v>
      </c>
      <c r="O37" s="14">
        <f t="shared" si="3"/>
        <v>-85915.66</v>
      </c>
      <c r="P37" s="31"/>
      <c r="Q37" s="15">
        <f t="shared" si="2"/>
        <v>0</v>
      </c>
    </row>
    <row r="38" spans="1:17" x14ac:dyDescent="0.25">
      <c r="B38">
        <v>316000</v>
      </c>
      <c r="C38" s="14"/>
      <c r="D38" s="14"/>
      <c r="E38" s="14"/>
      <c r="F38" s="14">
        <v>-7615.25</v>
      </c>
      <c r="G38" s="14">
        <v>-7618.1</v>
      </c>
      <c r="H38" s="14">
        <v>-7621.8</v>
      </c>
      <c r="I38" s="14">
        <v>-7623.49</v>
      </c>
      <c r="J38" s="14">
        <v>-7623.82</v>
      </c>
      <c r="K38" s="14">
        <v>-7625.49</v>
      </c>
      <c r="L38" s="14">
        <v>-7627.51</v>
      </c>
      <c r="M38" s="14">
        <v>-7628.75</v>
      </c>
      <c r="N38" s="14">
        <v>-7630.71</v>
      </c>
      <c r="O38" s="14">
        <f t="shared" si="3"/>
        <v>-68614.92</v>
      </c>
      <c r="P38" s="31"/>
      <c r="Q38" s="15">
        <f t="shared" si="2"/>
        <v>0</v>
      </c>
    </row>
    <row r="39" spans="1:17" x14ac:dyDescent="0.25">
      <c r="A39" t="s">
        <v>110</v>
      </c>
      <c r="C39" s="41">
        <f>SUM(C33:C38)</f>
        <v>0</v>
      </c>
      <c r="D39" s="41">
        <f t="shared" ref="D39:O39" si="4">SUM(D33:D38)</f>
        <v>0</v>
      </c>
      <c r="E39" s="41">
        <f t="shared" si="4"/>
        <v>0</v>
      </c>
      <c r="F39" s="41">
        <f t="shared" si="4"/>
        <v>-191797.02</v>
      </c>
      <c r="G39" s="41">
        <f t="shared" si="4"/>
        <v>-192015.37</v>
      </c>
      <c r="H39" s="41">
        <f t="shared" si="4"/>
        <v>-192175.02999999997</v>
      </c>
      <c r="I39" s="41">
        <f t="shared" si="4"/>
        <v>-192247.91</v>
      </c>
      <c r="J39" s="41">
        <f t="shared" si="4"/>
        <v>-192261.92</v>
      </c>
      <c r="K39" s="41">
        <f t="shared" si="4"/>
        <v>-192334.00999999998</v>
      </c>
      <c r="L39" s="41">
        <f t="shared" si="4"/>
        <v>-192420.7</v>
      </c>
      <c r="M39" s="41">
        <f t="shared" si="4"/>
        <v>-192474.35</v>
      </c>
      <c r="N39" s="41">
        <f t="shared" si="4"/>
        <v>-192436.16</v>
      </c>
      <c r="O39" s="41">
        <f t="shared" si="4"/>
        <v>-1730162.4699999997</v>
      </c>
      <c r="P39" s="31">
        <v>1</v>
      </c>
      <c r="Q39" s="15">
        <f t="shared" si="2"/>
        <v>1730162.4699999997</v>
      </c>
    </row>
    <row r="40" spans="1:17" x14ac:dyDescent="0.25">
      <c r="A40" t="s">
        <v>130</v>
      </c>
      <c r="B40">
        <v>311000</v>
      </c>
      <c r="C40" s="14"/>
      <c r="D40" s="14"/>
      <c r="E40" s="14"/>
      <c r="F40" s="14">
        <v>-45621.47</v>
      </c>
      <c r="G40" s="14">
        <v>-45629.51</v>
      </c>
      <c r="H40" s="14">
        <v>-45641.8</v>
      </c>
      <c r="I40" s="14">
        <v>-45648.79</v>
      </c>
      <c r="J40" s="14">
        <v>-45651.519999999997</v>
      </c>
      <c r="K40" s="14">
        <v>-45658.45</v>
      </c>
      <c r="L40" s="14">
        <v>-45667.05</v>
      </c>
      <c r="M40" s="14">
        <v>-45672.61</v>
      </c>
      <c r="N40" s="14">
        <v>-45678.97</v>
      </c>
      <c r="O40" s="14">
        <f>SUM(C40:N40)</f>
        <v>-410870.17000000004</v>
      </c>
      <c r="P40" s="31"/>
      <c r="Q40" s="15">
        <f t="shared" si="2"/>
        <v>0</v>
      </c>
    </row>
    <row r="41" spans="1:17" x14ac:dyDescent="0.25">
      <c r="B41">
        <v>312000</v>
      </c>
      <c r="C41" s="14"/>
      <c r="D41" s="14"/>
      <c r="E41" s="14"/>
      <c r="F41" s="14">
        <v>-82002.86</v>
      </c>
      <c r="G41" s="14">
        <v>-82115.55</v>
      </c>
      <c r="H41" s="14">
        <v>-82287.33</v>
      </c>
      <c r="I41" s="14">
        <v>-82384.98</v>
      </c>
      <c r="J41" s="14">
        <v>-82423.199999999997</v>
      </c>
      <c r="K41" s="14">
        <v>-82519.789999999994</v>
      </c>
      <c r="L41" s="14">
        <v>-82640.19</v>
      </c>
      <c r="M41" s="14">
        <v>-82717.789999999994</v>
      </c>
      <c r="N41" s="14">
        <v>-82806.58</v>
      </c>
      <c r="O41" s="14">
        <f t="shared" ref="O41:O68" si="5">SUM(C41:N41)</f>
        <v>-741898.2699999999</v>
      </c>
      <c r="P41" s="31"/>
      <c r="Q41" s="15">
        <f t="shared" si="2"/>
        <v>0</v>
      </c>
    </row>
    <row r="42" spans="1:17" x14ac:dyDescent="0.25">
      <c r="B42">
        <v>313000</v>
      </c>
      <c r="C42" s="14"/>
      <c r="D42" s="14"/>
      <c r="E42" s="14"/>
      <c r="F42" s="14">
        <v>-9.23</v>
      </c>
      <c r="G42" s="14">
        <v>-9.5399999999999991</v>
      </c>
      <c r="H42" s="14">
        <v>-10.039999999999999</v>
      </c>
      <c r="I42" s="14">
        <v>-10.33</v>
      </c>
      <c r="J42" s="14">
        <v>-10.43</v>
      </c>
      <c r="K42" s="14">
        <v>-10.71</v>
      </c>
      <c r="L42" s="14">
        <v>-11.05</v>
      </c>
      <c r="M42" s="14">
        <v>-11.28</v>
      </c>
      <c r="N42" s="14">
        <v>-11.52</v>
      </c>
      <c r="O42" s="14">
        <f t="shared" si="5"/>
        <v>-94.13</v>
      </c>
      <c r="P42" s="31"/>
      <c r="Q42" s="15">
        <f t="shared" si="2"/>
        <v>0</v>
      </c>
    </row>
    <row r="43" spans="1:17" x14ac:dyDescent="0.25">
      <c r="B43">
        <v>314000</v>
      </c>
      <c r="C43" s="14"/>
      <c r="D43" s="14"/>
      <c r="E43" s="14"/>
      <c r="F43" s="14">
        <v>-32930.339999999997</v>
      </c>
      <c r="G43" s="14">
        <v>-32941.360000000001</v>
      </c>
      <c r="H43" s="14">
        <v>-32958.17</v>
      </c>
      <c r="I43" s="14">
        <v>-32967.730000000003</v>
      </c>
      <c r="J43" s="14">
        <v>-32971.47</v>
      </c>
      <c r="K43" s="14">
        <v>-32980.92</v>
      </c>
      <c r="L43" s="14">
        <v>-32992.699999999997</v>
      </c>
      <c r="M43" s="14">
        <v>-33000.300000000003</v>
      </c>
      <c r="N43" s="14">
        <v>-33008.99</v>
      </c>
      <c r="O43" s="14">
        <f t="shared" si="5"/>
        <v>-296751.98</v>
      </c>
      <c r="P43" s="31"/>
      <c r="Q43" s="15">
        <f t="shared" si="2"/>
        <v>0</v>
      </c>
    </row>
    <row r="44" spans="1:17" x14ac:dyDescent="0.25">
      <c r="B44">
        <v>315000</v>
      </c>
      <c r="C44" s="14"/>
      <c r="D44" s="14"/>
      <c r="E44" s="14"/>
      <c r="F44" s="14">
        <v>-7673.15</v>
      </c>
      <c r="G44" s="14">
        <v>-7787.55</v>
      </c>
      <c r="H44" s="14">
        <v>-7795.79</v>
      </c>
      <c r="I44" s="14">
        <v>-7800.47</v>
      </c>
      <c r="J44" s="14">
        <v>-7802.31</v>
      </c>
      <c r="K44" s="14">
        <v>-7806.95</v>
      </c>
      <c r="L44" s="14">
        <v>-7812.72</v>
      </c>
      <c r="M44" s="14">
        <v>-7816.44</v>
      </c>
      <c r="N44" s="14">
        <v>-7820.7</v>
      </c>
      <c r="O44" s="14">
        <f t="shared" si="5"/>
        <v>-70116.08</v>
      </c>
      <c r="P44" s="31"/>
      <c r="Q44" s="15">
        <f t="shared" si="2"/>
        <v>0</v>
      </c>
    </row>
    <row r="45" spans="1:17" x14ac:dyDescent="0.25">
      <c r="B45">
        <v>316000</v>
      </c>
      <c r="C45" s="14"/>
      <c r="D45" s="14"/>
      <c r="E45" s="14"/>
      <c r="F45" s="14">
        <v>-6178.4</v>
      </c>
      <c r="G45" s="14">
        <v>-6179.53</v>
      </c>
      <c r="H45" s="14">
        <v>-6181.29</v>
      </c>
      <c r="I45" s="14">
        <v>-6182.29</v>
      </c>
      <c r="J45" s="14">
        <v>-6182.67</v>
      </c>
      <c r="K45" s="14">
        <v>-6183.65</v>
      </c>
      <c r="L45" s="14">
        <v>-6184.88</v>
      </c>
      <c r="M45" s="14">
        <v>-6185.67</v>
      </c>
      <c r="N45" s="14">
        <v>-6186.58</v>
      </c>
      <c r="O45" s="14">
        <f t="shared" si="5"/>
        <v>-55644.959999999999</v>
      </c>
      <c r="P45" s="31"/>
      <c r="Q45" s="15">
        <f t="shared" si="2"/>
        <v>0</v>
      </c>
    </row>
    <row r="46" spans="1:17" x14ac:dyDescent="0.25">
      <c r="A46" t="s">
        <v>131</v>
      </c>
      <c r="C46" s="41">
        <f>SUM(C40:C45)</f>
        <v>0</v>
      </c>
      <c r="D46" s="41">
        <f t="shared" ref="D46:O46" si="6">SUM(D40:D45)</f>
        <v>0</v>
      </c>
      <c r="E46" s="41">
        <f t="shared" si="6"/>
        <v>0</v>
      </c>
      <c r="F46" s="41">
        <f t="shared" si="6"/>
        <v>-174415.44999999998</v>
      </c>
      <c r="G46" s="41">
        <f t="shared" si="6"/>
        <v>-174663.03999999998</v>
      </c>
      <c r="H46" s="41">
        <f t="shared" si="6"/>
        <v>-174874.42</v>
      </c>
      <c r="I46" s="41">
        <f t="shared" si="6"/>
        <v>-174994.59</v>
      </c>
      <c r="J46" s="41">
        <f t="shared" si="6"/>
        <v>-175041.6</v>
      </c>
      <c r="K46" s="41">
        <f t="shared" si="6"/>
        <v>-175160.47</v>
      </c>
      <c r="L46" s="41">
        <f t="shared" si="6"/>
        <v>-175308.59</v>
      </c>
      <c r="M46" s="41">
        <f t="shared" si="6"/>
        <v>-175404.09</v>
      </c>
      <c r="N46" s="41">
        <f t="shared" si="6"/>
        <v>-175513.34</v>
      </c>
      <c r="O46" s="41">
        <f t="shared" si="6"/>
        <v>-1575375.5899999999</v>
      </c>
      <c r="P46" s="31">
        <v>0</v>
      </c>
      <c r="Q46" s="15">
        <f t="shared" si="2"/>
        <v>0</v>
      </c>
    </row>
    <row r="47" spans="1:17" x14ac:dyDescent="0.25">
      <c r="A47" t="s">
        <v>111</v>
      </c>
      <c r="B47">
        <v>311000</v>
      </c>
      <c r="C47" s="14"/>
      <c r="D47" s="14"/>
      <c r="E47" s="14"/>
      <c r="F47" s="14">
        <v>-45284.5</v>
      </c>
      <c r="G47" s="14">
        <v>-48776.61</v>
      </c>
      <c r="H47" s="14">
        <v>-48790.23</v>
      </c>
      <c r="I47" s="14">
        <v>-48797.98</v>
      </c>
      <c r="J47" s="14">
        <v>-48801.01</v>
      </c>
      <c r="K47" s="14">
        <v>-48808.68</v>
      </c>
      <c r="L47" s="14">
        <v>-48818.22</v>
      </c>
      <c r="M47" s="14">
        <v>-48824.38</v>
      </c>
      <c r="N47" s="14">
        <v>-49064.13</v>
      </c>
      <c r="O47" s="14">
        <f t="shared" si="5"/>
        <v>-435965.74</v>
      </c>
      <c r="P47" s="31"/>
      <c r="Q47" s="15">
        <f t="shared" si="2"/>
        <v>0</v>
      </c>
    </row>
    <row r="48" spans="1:17" x14ac:dyDescent="0.25">
      <c r="B48">
        <v>312000</v>
      </c>
      <c r="C48" s="14"/>
      <c r="D48" s="14"/>
      <c r="E48" s="14"/>
      <c r="F48" s="14">
        <v>-62315.88</v>
      </c>
      <c r="G48" s="14">
        <v>-71134.28</v>
      </c>
      <c r="H48" s="14">
        <v>-71287.7</v>
      </c>
      <c r="I48" s="14">
        <v>-71374.899999999994</v>
      </c>
      <c r="J48" s="14">
        <v>-71409.03</v>
      </c>
      <c r="K48" s="14">
        <v>-71495.31</v>
      </c>
      <c r="L48" s="14">
        <v>-71602.820000000007</v>
      </c>
      <c r="M48" s="14">
        <v>-71672.13</v>
      </c>
      <c r="N48" s="14">
        <v>-71751.42</v>
      </c>
      <c r="O48" s="14">
        <f t="shared" si="5"/>
        <v>-634043.47000000009</v>
      </c>
      <c r="P48" s="31"/>
      <c r="Q48" s="15">
        <f t="shared" si="2"/>
        <v>0</v>
      </c>
    </row>
    <row r="49" spans="1:17" x14ac:dyDescent="0.25">
      <c r="B49">
        <v>313000</v>
      </c>
      <c r="C49" s="14"/>
      <c r="D49" s="14"/>
      <c r="E49" s="14"/>
      <c r="F49" s="14">
        <v>-5.41</v>
      </c>
      <c r="G49" s="14">
        <v>-5.52</v>
      </c>
      <c r="H49" s="14">
        <v>-5.68</v>
      </c>
      <c r="I49" s="14">
        <v>-5.77</v>
      </c>
      <c r="J49" s="14">
        <v>-5.81</v>
      </c>
      <c r="K49" s="14">
        <v>-5.9</v>
      </c>
      <c r="L49" s="14">
        <v>-6.01</v>
      </c>
      <c r="M49" s="14">
        <v>-6.08</v>
      </c>
      <c r="N49" s="14">
        <v>-6.17</v>
      </c>
      <c r="O49" s="14">
        <f t="shared" si="5"/>
        <v>-52.349999999999994</v>
      </c>
      <c r="P49" s="31"/>
      <c r="Q49" s="15">
        <f t="shared" si="2"/>
        <v>0</v>
      </c>
    </row>
    <row r="50" spans="1:17" x14ac:dyDescent="0.25">
      <c r="B50">
        <v>314000</v>
      </c>
      <c r="C50" s="14"/>
      <c r="D50" s="14"/>
      <c r="E50" s="14"/>
      <c r="F50" s="14">
        <v>-22922.03</v>
      </c>
      <c r="G50" s="14">
        <v>-23665</v>
      </c>
      <c r="H50" s="14">
        <v>-23670.400000000001</v>
      </c>
      <c r="I50" s="14">
        <v>-23673.47</v>
      </c>
      <c r="J50" s="14">
        <v>-23674.67</v>
      </c>
      <c r="K50" s="14">
        <v>-23677.71</v>
      </c>
      <c r="L50" s="14">
        <v>-23681.49</v>
      </c>
      <c r="M50" s="14">
        <v>-23683.94</v>
      </c>
      <c r="N50" s="14">
        <v>-23590.15</v>
      </c>
      <c r="O50" s="14">
        <f t="shared" si="5"/>
        <v>-212238.86</v>
      </c>
      <c r="P50" s="31"/>
      <c r="Q50" s="15">
        <f t="shared" si="2"/>
        <v>0</v>
      </c>
    </row>
    <row r="51" spans="1:17" x14ac:dyDescent="0.25">
      <c r="B51">
        <v>315000</v>
      </c>
      <c r="C51" s="14"/>
      <c r="D51" s="14"/>
      <c r="E51" s="14"/>
      <c r="F51" s="14">
        <v>-6730.1</v>
      </c>
      <c r="G51" s="14">
        <v>-7318.95</v>
      </c>
      <c r="H51" s="14">
        <v>-7327.04</v>
      </c>
      <c r="I51" s="14">
        <v>-7331.64</v>
      </c>
      <c r="J51" s="14">
        <v>-7333.43</v>
      </c>
      <c r="K51" s="14">
        <v>-7337.98</v>
      </c>
      <c r="L51" s="14">
        <v>-7343.65</v>
      </c>
      <c r="M51" s="14">
        <v>-7347.31</v>
      </c>
      <c r="N51" s="14">
        <v>-7351.49</v>
      </c>
      <c r="O51" s="14">
        <f t="shared" si="5"/>
        <v>-65421.59</v>
      </c>
      <c r="P51" s="31"/>
      <c r="Q51" s="15">
        <f t="shared" si="2"/>
        <v>0</v>
      </c>
    </row>
    <row r="52" spans="1:17" x14ac:dyDescent="0.25">
      <c r="B52">
        <v>316000</v>
      </c>
      <c r="C52" s="14"/>
      <c r="D52" s="14"/>
      <c r="E52" s="14"/>
      <c r="F52" s="14">
        <v>-3589.16</v>
      </c>
      <c r="G52" s="14">
        <v>-3983.26</v>
      </c>
      <c r="H52" s="14">
        <v>-3984.42</v>
      </c>
      <c r="I52" s="14">
        <v>-3985.08</v>
      </c>
      <c r="J52" s="14">
        <v>-3985.34</v>
      </c>
      <c r="K52" s="14">
        <v>-3985.99</v>
      </c>
      <c r="L52" s="14">
        <v>-3986.81</v>
      </c>
      <c r="M52" s="14">
        <v>-3987.33</v>
      </c>
      <c r="N52" s="14">
        <v>-3987.93</v>
      </c>
      <c r="O52" s="14">
        <f t="shared" si="5"/>
        <v>-35475.32</v>
      </c>
      <c r="P52" s="31"/>
      <c r="Q52" s="15">
        <f t="shared" si="2"/>
        <v>0</v>
      </c>
    </row>
    <row r="53" spans="1:17" x14ac:dyDescent="0.25">
      <c r="A53" t="s">
        <v>112</v>
      </c>
      <c r="C53" s="41">
        <f>SUM(C47:C52)</f>
        <v>0</v>
      </c>
      <c r="D53" s="41">
        <f t="shared" ref="D53:O53" si="7">SUM(D47:D52)</f>
        <v>0</v>
      </c>
      <c r="E53" s="41">
        <f t="shared" si="7"/>
        <v>0</v>
      </c>
      <c r="F53" s="41">
        <f t="shared" si="7"/>
        <v>-140847.08000000002</v>
      </c>
      <c r="G53" s="41">
        <f t="shared" si="7"/>
        <v>-154883.62000000002</v>
      </c>
      <c r="H53" s="41">
        <f t="shared" si="7"/>
        <v>-155065.47</v>
      </c>
      <c r="I53" s="41">
        <f t="shared" si="7"/>
        <v>-155168.84</v>
      </c>
      <c r="J53" s="41">
        <f t="shared" si="7"/>
        <v>-155209.29</v>
      </c>
      <c r="K53" s="41">
        <f t="shared" si="7"/>
        <v>-155311.56999999998</v>
      </c>
      <c r="L53" s="41">
        <f t="shared" si="7"/>
        <v>-155439</v>
      </c>
      <c r="M53" s="41">
        <f t="shared" si="7"/>
        <v>-155521.16999999998</v>
      </c>
      <c r="N53" s="41">
        <f t="shared" si="7"/>
        <v>-155751.28999999998</v>
      </c>
      <c r="O53" s="41">
        <f t="shared" si="7"/>
        <v>-1383197.33</v>
      </c>
      <c r="P53" s="31">
        <v>1</v>
      </c>
      <c r="Q53" s="15">
        <f t="shared" si="2"/>
        <v>1383197.33</v>
      </c>
    </row>
    <row r="54" spans="1:17" x14ac:dyDescent="0.25">
      <c r="A54" t="s">
        <v>132</v>
      </c>
      <c r="B54">
        <v>310200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5"/>
        <v>0</v>
      </c>
      <c r="P54" s="31"/>
      <c r="Q54" s="15">
        <f t="shared" si="2"/>
        <v>0</v>
      </c>
    </row>
    <row r="55" spans="1:17" x14ac:dyDescent="0.25">
      <c r="B55">
        <v>311000</v>
      </c>
      <c r="C55" s="14">
        <v>-74521.179999999993</v>
      </c>
      <c r="D55" s="14">
        <v>-74572.86</v>
      </c>
      <c r="E55" s="14">
        <v>-74608.789999999994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5"/>
        <v>-223702.82999999996</v>
      </c>
      <c r="P55" s="31"/>
      <c r="Q55" s="15">
        <f t="shared" si="2"/>
        <v>0</v>
      </c>
    </row>
    <row r="56" spans="1:17" x14ac:dyDescent="0.25">
      <c r="B56">
        <v>312000</v>
      </c>
      <c r="C56" s="14">
        <v>-136202.79999999999</v>
      </c>
      <c r="D56" s="14">
        <v>-136266.73000000001</v>
      </c>
      <c r="E56" s="14">
        <v>-136311.19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5"/>
        <v>-408780.72000000003</v>
      </c>
      <c r="P56" s="31"/>
      <c r="Q56" s="15">
        <f t="shared" si="2"/>
        <v>0</v>
      </c>
    </row>
    <row r="57" spans="1:17" x14ac:dyDescent="0.25">
      <c r="B57">
        <v>313000</v>
      </c>
      <c r="C57" s="14">
        <v>-8.24</v>
      </c>
      <c r="D57" s="14">
        <v>-8.24</v>
      </c>
      <c r="E57" s="14">
        <v>-8.24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5"/>
        <v>-24.72</v>
      </c>
      <c r="P57" s="31"/>
      <c r="Q57" s="15">
        <f t="shared" si="2"/>
        <v>0</v>
      </c>
    </row>
    <row r="58" spans="1:17" x14ac:dyDescent="0.25">
      <c r="B58">
        <v>314000</v>
      </c>
      <c r="C58" s="14">
        <v>-55081.599999999999</v>
      </c>
      <c r="D58" s="14">
        <v>-55174.03</v>
      </c>
      <c r="E58" s="14">
        <v>-55238.28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5"/>
        <v>-165493.91</v>
      </c>
      <c r="P58" s="31"/>
      <c r="Q58" s="15">
        <f t="shared" si="2"/>
        <v>0</v>
      </c>
    </row>
    <row r="59" spans="1:17" x14ac:dyDescent="0.25">
      <c r="B59">
        <v>315000</v>
      </c>
      <c r="C59" s="14">
        <v>-14583.21</v>
      </c>
      <c r="D59" s="14">
        <v>-14640.53</v>
      </c>
      <c r="E59" s="14">
        <v>-14680.37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5"/>
        <v>-43904.11</v>
      </c>
      <c r="P59" s="31"/>
      <c r="Q59" s="15">
        <f t="shared" si="2"/>
        <v>0</v>
      </c>
    </row>
    <row r="60" spans="1:17" x14ac:dyDescent="0.25">
      <c r="B60">
        <v>316000</v>
      </c>
      <c r="C60" s="14">
        <v>-11873.97</v>
      </c>
      <c r="D60" s="14">
        <v>-11922.34</v>
      </c>
      <c r="E60" s="14">
        <v>-11955.97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5"/>
        <v>-35752.28</v>
      </c>
      <c r="P60" s="31"/>
      <c r="Q60" s="15">
        <f t="shared" si="2"/>
        <v>0</v>
      </c>
    </row>
    <row r="61" spans="1:17" x14ac:dyDescent="0.25">
      <c r="A61" t="s">
        <v>133</v>
      </c>
      <c r="C61" s="41">
        <f>SUM(C54:C60)</f>
        <v>-292270.99999999994</v>
      </c>
      <c r="D61" s="41">
        <f t="shared" ref="D61:O61" si="8">SUM(D54:D60)</f>
        <v>-292584.73000000004</v>
      </c>
      <c r="E61" s="41">
        <f t="shared" si="8"/>
        <v>-292802.83999999997</v>
      </c>
      <c r="F61" s="41">
        <f t="shared" si="8"/>
        <v>0</v>
      </c>
      <c r="G61" s="41">
        <f t="shared" si="8"/>
        <v>0</v>
      </c>
      <c r="H61" s="41">
        <f t="shared" si="8"/>
        <v>0</v>
      </c>
      <c r="I61" s="41">
        <f t="shared" si="8"/>
        <v>0</v>
      </c>
      <c r="J61" s="41">
        <f t="shared" si="8"/>
        <v>0</v>
      </c>
      <c r="K61" s="41">
        <f t="shared" si="8"/>
        <v>0</v>
      </c>
      <c r="L61" s="41">
        <f t="shared" si="8"/>
        <v>0</v>
      </c>
      <c r="M61" s="41">
        <f t="shared" si="8"/>
        <v>0</v>
      </c>
      <c r="N61" s="41">
        <f t="shared" si="8"/>
        <v>0</v>
      </c>
      <c r="O61" s="41">
        <f t="shared" si="8"/>
        <v>-877658.57000000007</v>
      </c>
      <c r="P61" s="42">
        <v>0.65639999999999998</v>
      </c>
      <c r="Q61" s="15">
        <f t="shared" si="2"/>
        <v>576095.08534800005</v>
      </c>
    </row>
    <row r="62" spans="1:17" x14ac:dyDescent="0.25">
      <c r="A62" t="s">
        <v>134</v>
      </c>
      <c r="B62">
        <v>310200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5"/>
        <v>0</v>
      </c>
      <c r="P62" s="42"/>
      <c r="Q62" s="15">
        <f t="shared" si="2"/>
        <v>0</v>
      </c>
    </row>
    <row r="63" spans="1:17" x14ac:dyDescent="0.25">
      <c r="B63">
        <v>311000</v>
      </c>
      <c r="C63" s="14">
        <v>-74982.740000000005</v>
      </c>
      <c r="D63" s="14">
        <v>-75063.89</v>
      </c>
      <c r="E63" s="14">
        <v>-75112.800000000003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 t="shared" si="5"/>
        <v>-225159.43</v>
      </c>
      <c r="P63" s="42"/>
      <c r="Q63" s="15">
        <f t="shared" si="2"/>
        <v>0</v>
      </c>
    </row>
    <row r="64" spans="1:17" x14ac:dyDescent="0.25">
      <c r="B64">
        <v>312000</v>
      </c>
      <c r="C64" s="14">
        <v>-106477.07</v>
      </c>
      <c r="D64" s="14">
        <v>-106583.32</v>
      </c>
      <c r="E64" s="14">
        <v>-106647.38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5"/>
        <v>-319707.77</v>
      </c>
      <c r="P64" s="42"/>
      <c r="Q64" s="15">
        <f t="shared" si="2"/>
        <v>0</v>
      </c>
    </row>
    <row r="65" spans="1:18" x14ac:dyDescent="0.25">
      <c r="B65">
        <v>313000</v>
      </c>
      <c r="C65" s="14">
        <v>-8.24</v>
      </c>
      <c r="D65" s="14">
        <v>-8.24</v>
      </c>
      <c r="E65" s="14">
        <v>-8.24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5"/>
        <v>-24.72</v>
      </c>
      <c r="P65" s="42"/>
      <c r="Q65" s="15">
        <f t="shared" si="2"/>
        <v>0</v>
      </c>
    </row>
    <row r="66" spans="1:18" x14ac:dyDescent="0.25">
      <c r="B66">
        <v>314000</v>
      </c>
      <c r="C66" s="14">
        <v>-36843.129999999997</v>
      </c>
      <c r="D66" s="14">
        <v>-36982.22</v>
      </c>
      <c r="E66" s="14">
        <v>-37066.07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5"/>
        <v>-110891.42000000001</v>
      </c>
      <c r="P66" s="42"/>
      <c r="Q66" s="15">
        <f t="shared" si="2"/>
        <v>0</v>
      </c>
    </row>
    <row r="67" spans="1:18" x14ac:dyDescent="0.25">
      <c r="B67">
        <v>315000</v>
      </c>
      <c r="C67" s="14">
        <v>-11189.05</v>
      </c>
      <c r="D67" s="14">
        <v>-11189.05</v>
      </c>
      <c r="E67" s="14">
        <v>-11189.05</v>
      </c>
      <c r="F67" s="14">
        <v>-79.489999999999995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5"/>
        <v>-33646.639999999992</v>
      </c>
      <c r="P67" s="42"/>
      <c r="Q67" s="15">
        <f t="shared" si="2"/>
        <v>0</v>
      </c>
    </row>
    <row r="68" spans="1:18" x14ac:dyDescent="0.25">
      <c r="B68">
        <v>316000</v>
      </c>
      <c r="C68" s="14">
        <v>-6404.21</v>
      </c>
      <c r="D68" s="14">
        <v>-6482.46</v>
      </c>
      <c r="E68" s="14">
        <v>-6529.62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5"/>
        <v>-19416.29</v>
      </c>
      <c r="P68" s="42"/>
      <c r="Q68" s="15">
        <f t="shared" si="2"/>
        <v>0</v>
      </c>
    </row>
    <row r="69" spans="1:18" x14ac:dyDescent="0.25">
      <c r="A69" t="s">
        <v>135</v>
      </c>
      <c r="C69" s="41">
        <f>SUM(C62:C68)</f>
        <v>-235904.43999999997</v>
      </c>
      <c r="D69" s="41">
        <f t="shared" ref="D69:O69" si="9">SUM(D62:D68)</f>
        <v>-236309.18</v>
      </c>
      <c r="E69" s="41">
        <f t="shared" si="9"/>
        <v>-236553.15999999997</v>
      </c>
      <c r="F69" s="41">
        <f t="shared" si="9"/>
        <v>-79.489999999999995</v>
      </c>
      <c r="G69" s="41">
        <f t="shared" si="9"/>
        <v>0</v>
      </c>
      <c r="H69" s="41">
        <f t="shared" si="9"/>
        <v>0</v>
      </c>
      <c r="I69" s="41">
        <f t="shared" si="9"/>
        <v>0</v>
      </c>
      <c r="J69" s="41">
        <f t="shared" si="9"/>
        <v>0</v>
      </c>
      <c r="K69" s="41">
        <f t="shared" si="9"/>
        <v>0</v>
      </c>
      <c r="L69" s="41">
        <f t="shared" si="9"/>
        <v>0</v>
      </c>
      <c r="M69" s="41">
        <f t="shared" si="9"/>
        <v>0</v>
      </c>
      <c r="N69" s="41">
        <f t="shared" si="9"/>
        <v>0</v>
      </c>
      <c r="O69" s="41">
        <f t="shared" si="9"/>
        <v>-708846.27</v>
      </c>
      <c r="P69" s="42">
        <v>0.65639999999999998</v>
      </c>
      <c r="Q69" s="15">
        <f t="shared" si="2"/>
        <v>465286.691628</v>
      </c>
    </row>
    <row r="70" spans="1:18" ht="15.75" thickBot="1" x14ac:dyDescent="0.3">
      <c r="A70" t="s">
        <v>108</v>
      </c>
      <c r="C70" s="32">
        <f>SUM(C69,C61,C53,C46,C39,C32)</f>
        <v>-528175.43999999994</v>
      </c>
      <c r="D70" s="32">
        <f t="shared" ref="D70:O70" si="10">SUM(D69,D61,D53,D46,D39,D32)</f>
        <v>-528893.91</v>
      </c>
      <c r="E70" s="32">
        <f t="shared" si="10"/>
        <v>-529356</v>
      </c>
      <c r="F70" s="32">
        <f t="shared" si="10"/>
        <v>-683108.61</v>
      </c>
      <c r="G70" s="32">
        <f t="shared" si="10"/>
        <v>-697646.43</v>
      </c>
      <c r="H70" s="32">
        <f t="shared" si="10"/>
        <v>-698348.67999999993</v>
      </c>
      <c r="I70" s="32">
        <f t="shared" si="10"/>
        <v>-698713.27</v>
      </c>
      <c r="J70" s="32">
        <f t="shared" si="10"/>
        <v>-698827.8600000001</v>
      </c>
      <c r="K70" s="32">
        <f t="shared" si="10"/>
        <v>-699188.52999999991</v>
      </c>
      <c r="L70" s="32">
        <f t="shared" si="10"/>
        <v>-699631.8899999999</v>
      </c>
      <c r="M70" s="32">
        <f t="shared" si="10"/>
        <v>-699913.39</v>
      </c>
      <c r="N70" s="32">
        <f t="shared" si="10"/>
        <v>-700293.48</v>
      </c>
      <c r="O70" s="32">
        <f t="shared" si="10"/>
        <v>-7862097.4899999993</v>
      </c>
      <c r="P70" s="43"/>
      <c r="Q70" s="32">
        <f t="shared" ref="Q70" si="11">SUM(Q69,Q61,Q53,Q46,Q39,Q32)</f>
        <v>4154741.5769759999</v>
      </c>
      <c r="R70" t="s">
        <v>138</v>
      </c>
    </row>
    <row r="72" spans="1:18" x14ac:dyDescent="0.25">
      <c r="Q72" s="14">
        <f>adj!BZ131</f>
        <v>11259643.08</v>
      </c>
      <c r="R72" t="s">
        <v>139</v>
      </c>
    </row>
    <row r="74" spans="1:18" x14ac:dyDescent="0.25">
      <c r="Q74" s="15">
        <f>Q72-Q70</f>
        <v>7104901.5030240007</v>
      </c>
      <c r="R74" t="s">
        <v>140</v>
      </c>
    </row>
    <row r="76" spans="1:18" x14ac:dyDescent="0.25">
      <c r="Q76" s="15"/>
    </row>
  </sheetData>
  <pageMargins left="0.7" right="0.7" top="0.75" bottom="0.75" header="0.3" footer="0.3"/>
  <pageSetup scale="46" orientation="landscape" r:id="rId1"/>
  <headerFooter scaleWithDoc="0"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B355"/>
  <sheetViews>
    <sheetView workbookViewId="0">
      <pane xSplit="21" ySplit="88" topLeftCell="V95" activePane="bottomRight" state="frozen"/>
      <selection activeCell="D17" sqref="D17"/>
      <selection pane="topRight" activeCell="D17" sqref="D17"/>
      <selection pane="bottomLeft" activeCell="D17" sqref="D17"/>
      <selection pane="bottomRight" activeCell="B145" sqref="B145"/>
    </sheetView>
  </sheetViews>
  <sheetFormatPr defaultRowHeight="15" x14ac:dyDescent="0.25"/>
  <cols>
    <col min="1" max="1" width="7" bestFit="1" customWidth="1"/>
    <col min="2" max="2" width="44.85546875" bestFit="1" customWidth="1"/>
    <col min="3" max="3" width="0" hidden="1" customWidth="1"/>
    <col min="4" max="21" width="15.28515625" hidden="1" customWidth="1"/>
    <col min="22" max="34" width="15.28515625" bestFit="1" customWidth="1"/>
    <col min="35" max="35" width="15.28515625" customWidth="1"/>
    <col min="36" max="76" width="15.28515625" hidden="1" customWidth="1"/>
    <col min="77" max="77" width="1.28515625" customWidth="1"/>
    <col min="78" max="78" width="13.42578125" bestFit="1" customWidth="1"/>
    <col min="79" max="80" width="17" customWidth="1"/>
    <col min="81" max="81" width="13.28515625" bestFit="1" customWidth="1"/>
    <col min="82" max="210" width="8.5703125" bestFit="1" customWidth="1"/>
  </cols>
  <sheetData>
    <row r="1" spans="1:210" x14ac:dyDescent="0.25">
      <c r="A1" s="22"/>
      <c r="B1" s="22"/>
      <c r="D1" s="21"/>
    </row>
    <row r="2" spans="1:210" s="28" customFormat="1" x14ac:dyDescent="0.25">
      <c r="A2" s="22"/>
      <c r="B2" s="22"/>
      <c r="D2" s="29">
        <f>Entries!D2</f>
        <v>43921</v>
      </c>
      <c r="E2" s="29">
        <f>Entries!E2</f>
        <v>43951</v>
      </c>
      <c r="F2" s="29">
        <f>Entries!F2</f>
        <v>43951</v>
      </c>
      <c r="G2" s="29">
        <f>Entries!G2</f>
        <v>43982</v>
      </c>
      <c r="H2" s="29">
        <f>Entries!H2</f>
        <v>44012</v>
      </c>
      <c r="I2" s="29">
        <f>Entries!I2</f>
        <v>44043</v>
      </c>
      <c r="J2" s="29">
        <f>Entries!J2</f>
        <v>44074</v>
      </c>
      <c r="K2" s="29">
        <f>Entries!K2</f>
        <v>44104</v>
      </c>
      <c r="L2" s="29">
        <f>Entries!L2</f>
        <v>44135</v>
      </c>
      <c r="M2" s="29">
        <f>Entries!M2</f>
        <v>44165</v>
      </c>
      <c r="N2" s="29">
        <f>Entries!N2</f>
        <v>44196</v>
      </c>
      <c r="O2" s="29">
        <f>Entries!O2</f>
        <v>44227</v>
      </c>
      <c r="P2" s="29">
        <f>Entries!P2</f>
        <v>44255</v>
      </c>
      <c r="Q2" s="29">
        <f>Entries!Q2</f>
        <v>44286</v>
      </c>
      <c r="R2" s="29">
        <f>Entries!R2</f>
        <v>44316</v>
      </c>
      <c r="S2" s="29">
        <f>Entries!S2</f>
        <v>44347</v>
      </c>
      <c r="T2" s="29">
        <f>Entries!T2</f>
        <v>44377</v>
      </c>
      <c r="U2" s="29">
        <f>Entries!U2</f>
        <v>44408</v>
      </c>
      <c r="V2" s="29">
        <f>Entries!V2</f>
        <v>44439</v>
      </c>
      <c r="W2" s="29">
        <f>Entries!W2</f>
        <v>44469</v>
      </c>
      <c r="X2" s="29">
        <f>Entries!X2</f>
        <v>44500</v>
      </c>
      <c r="Y2" s="29">
        <f>Entries!Y2</f>
        <v>44530</v>
      </c>
      <c r="Z2" s="29">
        <f>Entries!Z2</f>
        <v>44561</v>
      </c>
      <c r="AA2" s="29">
        <f>Entries!AA2</f>
        <v>44592</v>
      </c>
      <c r="AB2" s="29">
        <f>Entries!AB2</f>
        <v>44620</v>
      </c>
      <c r="AC2" s="29">
        <f>Entries!AC2</f>
        <v>44651</v>
      </c>
      <c r="AD2" s="29">
        <f>Entries!AD2</f>
        <v>44681</v>
      </c>
      <c r="AE2" s="29">
        <f>Entries!AE2</f>
        <v>44712</v>
      </c>
      <c r="AF2" s="29">
        <f>Entries!AF2</f>
        <v>44742</v>
      </c>
      <c r="AG2" s="29">
        <f>Entries!AG2</f>
        <v>44773</v>
      </c>
      <c r="AH2" s="29">
        <f>Entries!AH2</f>
        <v>44804</v>
      </c>
      <c r="AI2" s="29">
        <f>Entries!AI2</f>
        <v>44834</v>
      </c>
      <c r="AJ2" s="29">
        <f>Entries!AJ2</f>
        <v>44865</v>
      </c>
      <c r="AK2" s="29">
        <f>Entries!AK2</f>
        <v>44895</v>
      </c>
      <c r="AL2" s="29">
        <f>Entries!AL2</f>
        <v>44926</v>
      </c>
      <c r="AM2" s="29">
        <f>Entries!AM2</f>
        <v>44957</v>
      </c>
      <c r="AN2" s="29">
        <f>Entries!AN2</f>
        <v>44985</v>
      </c>
      <c r="AO2" s="29">
        <f>Entries!AO2</f>
        <v>45016</v>
      </c>
      <c r="AP2" s="29">
        <f>Entries!AP2</f>
        <v>45046</v>
      </c>
      <c r="AQ2" s="29">
        <f>Entries!AQ2</f>
        <v>45077</v>
      </c>
      <c r="AR2" s="29">
        <f>Entries!AR2</f>
        <v>45107</v>
      </c>
      <c r="AS2" s="29">
        <f>Entries!AS2</f>
        <v>45138</v>
      </c>
      <c r="AT2" s="29">
        <f>Entries!AT2</f>
        <v>45169</v>
      </c>
      <c r="AU2" s="29">
        <f>Entries!AU2</f>
        <v>45199</v>
      </c>
      <c r="AV2" s="29">
        <f>Entries!AV2</f>
        <v>45230</v>
      </c>
      <c r="AW2" s="29">
        <f>Entries!AW2</f>
        <v>45260</v>
      </c>
      <c r="AX2" s="29">
        <f>Entries!AX2</f>
        <v>45291</v>
      </c>
      <c r="AY2" s="29">
        <f>Entries!AY2</f>
        <v>45322</v>
      </c>
      <c r="AZ2" s="29">
        <f>Entries!AZ2</f>
        <v>45351</v>
      </c>
      <c r="BA2" s="29">
        <f>Entries!BA2</f>
        <v>45382</v>
      </c>
      <c r="BB2" s="29">
        <f>Entries!BB2</f>
        <v>45412</v>
      </c>
      <c r="BC2" s="29">
        <f>Entries!BC2</f>
        <v>45443</v>
      </c>
      <c r="BD2" s="29">
        <f>Entries!BD2</f>
        <v>45473</v>
      </c>
      <c r="BE2" s="29">
        <f>Entries!BE2</f>
        <v>45504</v>
      </c>
      <c r="BF2" s="29">
        <f>Entries!BF2</f>
        <v>45535</v>
      </c>
      <c r="BG2" s="29">
        <f>Entries!BG2</f>
        <v>45565</v>
      </c>
      <c r="BH2" s="29">
        <f>Entries!BH2</f>
        <v>45596</v>
      </c>
      <c r="BI2" s="29">
        <f>Entries!BI2</f>
        <v>45626</v>
      </c>
      <c r="BJ2" s="29">
        <f>Entries!BJ2</f>
        <v>45657</v>
      </c>
      <c r="BK2" s="29">
        <f>Entries!BK2</f>
        <v>45688</v>
      </c>
      <c r="BL2" s="29">
        <f>Entries!BL2</f>
        <v>45716</v>
      </c>
      <c r="BM2" s="29">
        <f>Entries!BM2</f>
        <v>45747</v>
      </c>
      <c r="BN2" s="29">
        <f>Entries!BN2</f>
        <v>45777</v>
      </c>
      <c r="BO2" s="29">
        <f>Entries!BO2</f>
        <v>45808</v>
      </c>
      <c r="BP2" s="29">
        <f>Entries!BP2</f>
        <v>45838</v>
      </c>
      <c r="BQ2" s="29">
        <f>Entries!BQ2</f>
        <v>45869</v>
      </c>
      <c r="BR2" s="29">
        <f>Entries!BR2</f>
        <v>45900</v>
      </c>
      <c r="BS2" s="29">
        <f>Entries!BS2</f>
        <v>45930</v>
      </c>
      <c r="BT2" s="29">
        <f>Entries!BT2</f>
        <v>45961</v>
      </c>
      <c r="BU2" s="29">
        <f>Entries!BU2</f>
        <v>45991</v>
      </c>
      <c r="BV2" s="29">
        <f>Entries!BV2</f>
        <v>46022</v>
      </c>
      <c r="BW2" s="29" t="str">
        <f>Entries!BW2</f>
        <v>post-2025</v>
      </c>
      <c r="BX2" s="29" t="str">
        <f>Entries!BX2</f>
        <v>Total</v>
      </c>
      <c r="BY2" s="29"/>
      <c r="BZ2" s="30" t="s">
        <v>89</v>
      </c>
      <c r="CA2" s="29"/>
      <c r="CB2" s="29"/>
      <c r="CC2" s="30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</row>
    <row r="3" spans="1:210" hidden="1" x14ac:dyDescent="0.25">
      <c r="A3" s="8">
        <v>101000</v>
      </c>
      <c r="B3" s="8" t="s">
        <v>55</v>
      </c>
      <c r="D3" s="21">
        <f>Entries!D3</f>
        <v>122185084.3</v>
      </c>
      <c r="E3" s="21">
        <f>Entries!E3</f>
        <v>0</v>
      </c>
      <c r="F3" s="21">
        <f>Entries!F3</f>
        <v>0</v>
      </c>
      <c r="G3" s="21">
        <f>Entries!G3</f>
        <v>0</v>
      </c>
      <c r="H3" s="21">
        <f>Entries!H3</f>
        <v>0</v>
      </c>
      <c r="I3" s="21">
        <f>Entries!I3</f>
        <v>0</v>
      </c>
      <c r="J3" s="21">
        <f>Entries!J3</f>
        <v>0</v>
      </c>
      <c r="K3" s="21">
        <f>Entries!K3</f>
        <v>0</v>
      </c>
      <c r="L3" s="21">
        <f>Entries!L3</f>
        <v>0</v>
      </c>
      <c r="M3" s="21">
        <f>Entries!M3</f>
        <v>0</v>
      </c>
      <c r="N3" s="21">
        <f>Entries!N3</f>
        <v>0</v>
      </c>
      <c r="O3" s="21">
        <f>Entries!O3</f>
        <v>0</v>
      </c>
      <c r="P3" s="21">
        <f>Entries!P3</f>
        <v>0</v>
      </c>
      <c r="Q3" s="21">
        <f>Entries!Q3</f>
        <v>0</v>
      </c>
      <c r="R3" s="21">
        <f>Entries!R3</f>
        <v>0</v>
      </c>
      <c r="S3" s="21">
        <f>Entries!S3</f>
        <v>0</v>
      </c>
      <c r="T3" s="21">
        <f>Entries!T3</f>
        <v>0</v>
      </c>
      <c r="U3" s="21">
        <f>Entries!U3</f>
        <v>0</v>
      </c>
      <c r="V3" s="21">
        <f>Entries!V3</f>
        <v>0</v>
      </c>
      <c r="W3" s="21">
        <f>Entries!W3</f>
        <v>0</v>
      </c>
      <c r="X3" s="21">
        <f>Entries!X3</f>
        <v>0</v>
      </c>
      <c r="Y3" s="21">
        <f>Entries!Y3</f>
        <v>0</v>
      </c>
      <c r="Z3" s="21">
        <f>Entries!Z3</f>
        <v>0</v>
      </c>
      <c r="AA3" s="21">
        <f>Entries!AA3</f>
        <v>0</v>
      </c>
      <c r="AB3" s="21">
        <f>Entries!AB3</f>
        <v>0</v>
      </c>
      <c r="AC3" s="21">
        <f>Entries!AC3</f>
        <v>0</v>
      </c>
      <c r="AD3" s="21">
        <f>Entries!AD3</f>
        <v>0</v>
      </c>
      <c r="AE3" s="21">
        <f>Entries!AE3</f>
        <v>0</v>
      </c>
      <c r="AF3" s="21">
        <f>Entries!AF3</f>
        <v>0</v>
      </c>
      <c r="AG3" s="21">
        <f>Entries!AG3</f>
        <v>0</v>
      </c>
      <c r="AH3" s="21">
        <f>Entries!AH3</f>
        <v>0</v>
      </c>
      <c r="AI3" s="21">
        <f>Entries!AI3</f>
        <v>0</v>
      </c>
      <c r="AJ3" s="21">
        <f>Entries!AJ3</f>
        <v>0</v>
      </c>
      <c r="AK3" s="21">
        <f>Entries!AK3</f>
        <v>0</v>
      </c>
      <c r="AL3" s="21">
        <f>Entries!AL3</f>
        <v>0</v>
      </c>
      <c r="AM3" s="21">
        <f>Entries!AM3</f>
        <v>0</v>
      </c>
      <c r="AN3" s="21">
        <f>Entries!AN3</f>
        <v>0</v>
      </c>
      <c r="AO3" s="21">
        <f>Entries!AO3</f>
        <v>0</v>
      </c>
      <c r="AP3" s="21">
        <f>Entries!AP3</f>
        <v>0</v>
      </c>
      <c r="AQ3" s="21">
        <f>Entries!AQ3</f>
        <v>0</v>
      </c>
      <c r="AR3" s="21">
        <f>Entries!AR3</f>
        <v>0</v>
      </c>
      <c r="AS3" s="21">
        <f>Entries!AS3</f>
        <v>0</v>
      </c>
      <c r="AT3" s="21">
        <f>Entries!AT3</f>
        <v>0</v>
      </c>
      <c r="AU3" s="21">
        <f>Entries!AU3</f>
        <v>0</v>
      </c>
      <c r="AV3" s="21">
        <f>Entries!AV3</f>
        <v>0</v>
      </c>
      <c r="AW3" s="21">
        <f>Entries!AW3</f>
        <v>0</v>
      </c>
      <c r="AX3" s="21">
        <f>Entries!AX3</f>
        <v>0</v>
      </c>
      <c r="AY3" s="21">
        <f>Entries!AY3</f>
        <v>0</v>
      </c>
      <c r="AZ3" s="21">
        <f>Entries!AZ3</f>
        <v>0</v>
      </c>
      <c r="BA3" s="21">
        <f>Entries!BA3</f>
        <v>0</v>
      </c>
      <c r="BB3" s="21">
        <f>Entries!BB3</f>
        <v>0</v>
      </c>
      <c r="BC3" s="21">
        <f>Entries!BC3</f>
        <v>0</v>
      </c>
      <c r="BD3" s="21">
        <f>Entries!BD3</f>
        <v>0</v>
      </c>
      <c r="BE3" s="21">
        <f>Entries!BE3</f>
        <v>0</v>
      </c>
      <c r="BF3" s="21">
        <f>Entries!BF3</f>
        <v>0</v>
      </c>
      <c r="BG3" s="21">
        <f>Entries!BG3</f>
        <v>0</v>
      </c>
      <c r="BH3" s="21">
        <f>Entries!BH3</f>
        <v>0</v>
      </c>
      <c r="BI3" s="21">
        <f>Entries!BI3</f>
        <v>0</v>
      </c>
      <c r="BJ3" s="21">
        <f>Entries!BJ3</f>
        <v>0</v>
      </c>
      <c r="BK3" s="21">
        <f>Entries!BK3</f>
        <v>0</v>
      </c>
      <c r="BL3" s="21">
        <f>Entries!BL3</f>
        <v>0</v>
      </c>
      <c r="BM3" s="21">
        <f>Entries!BM3</f>
        <v>0</v>
      </c>
      <c r="BN3" s="21">
        <f>Entries!BN3</f>
        <v>0</v>
      </c>
      <c r="BO3" s="21">
        <f>Entries!BO3</f>
        <v>0</v>
      </c>
      <c r="BP3" s="21">
        <f>Entries!BP3</f>
        <v>0</v>
      </c>
      <c r="BQ3" s="21">
        <f>Entries!BQ3</f>
        <v>0</v>
      </c>
      <c r="BR3" s="21">
        <f>Entries!BR3</f>
        <v>0</v>
      </c>
      <c r="BS3" s="21">
        <f>Entries!BS3</f>
        <v>0</v>
      </c>
      <c r="BT3" s="21">
        <f>Entries!BT3</f>
        <v>0</v>
      </c>
      <c r="BU3" s="21">
        <f>Entries!BU3</f>
        <v>0</v>
      </c>
      <c r="BV3" s="21">
        <f>Entries!BV3</f>
        <v>0</v>
      </c>
      <c r="BW3" s="21">
        <f>Entries!BW3</f>
        <v>0</v>
      </c>
      <c r="BX3" s="21">
        <f>Entries!BX3</f>
        <v>122185084.3</v>
      </c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</row>
    <row r="4" spans="1:210" hidden="1" x14ac:dyDescent="0.25">
      <c r="A4" s="8"/>
      <c r="B4" s="8" t="s">
        <v>56</v>
      </c>
      <c r="D4" s="21">
        <f>Entries!D4</f>
        <v>91739803.019999996</v>
      </c>
      <c r="E4" s="21">
        <f>Entries!E4</f>
        <v>0</v>
      </c>
      <c r="F4" s="21">
        <f>Entries!F4</f>
        <v>0</v>
      </c>
      <c r="G4" s="21">
        <f>Entries!G4</f>
        <v>0</v>
      </c>
      <c r="H4" s="21">
        <f>Entries!H4</f>
        <v>0</v>
      </c>
      <c r="I4" s="21">
        <f>Entries!I4</f>
        <v>0</v>
      </c>
      <c r="J4" s="21">
        <f>Entries!J4</f>
        <v>0</v>
      </c>
      <c r="K4" s="21">
        <f>Entries!K4</f>
        <v>0</v>
      </c>
      <c r="L4" s="21">
        <f>Entries!L4</f>
        <v>0</v>
      </c>
      <c r="M4" s="21">
        <f>Entries!M4</f>
        <v>0</v>
      </c>
      <c r="N4" s="21">
        <f>Entries!N4</f>
        <v>0</v>
      </c>
      <c r="O4" s="21">
        <f>Entries!O4</f>
        <v>0</v>
      </c>
      <c r="P4" s="21">
        <f>Entries!P4</f>
        <v>0</v>
      </c>
      <c r="Q4" s="21">
        <f>Entries!Q4</f>
        <v>0</v>
      </c>
      <c r="R4" s="21">
        <f>Entries!R4</f>
        <v>0</v>
      </c>
      <c r="S4" s="21">
        <f>Entries!S4</f>
        <v>0</v>
      </c>
      <c r="T4" s="21">
        <f>Entries!T4</f>
        <v>0</v>
      </c>
      <c r="U4" s="21">
        <f>Entries!U4</f>
        <v>0</v>
      </c>
      <c r="V4" s="21">
        <f>Entries!V4</f>
        <v>0</v>
      </c>
      <c r="W4" s="21">
        <f>Entries!W4</f>
        <v>0</v>
      </c>
      <c r="X4" s="21">
        <f>Entries!X4</f>
        <v>0</v>
      </c>
      <c r="Y4" s="21">
        <f>Entries!Y4</f>
        <v>0</v>
      </c>
      <c r="Z4" s="21">
        <f>Entries!Z4</f>
        <v>0</v>
      </c>
      <c r="AA4" s="21">
        <f>Entries!AA4</f>
        <v>0</v>
      </c>
      <c r="AB4" s="21">
        <f>Entries!AB4</f>
        <v>0</v>
      </c>
      <c r="AC4" s="21">
        <f>Entries!AC4</f>
        <v>0</v>
      </c>
      <c r="AD4" s="21">
        <f>Entries!AD4</f>
        <v>0</v>
      </c>
      <c r="AE4" s="21">
        <f>Entries!AE4</f>
        <v>0</v>
      </c>
      <c r="AF4" s="21">
        <f>Entries!AF4</f>
        <v>0</v>
      </c>
      <c r="AG4" s="21">
        <f>Entries!AG4</f>
        <v>0</v>
      </c>
      <c r="AH4" s="21">
        <f>Entries!AH4</f>
        <v>0</v>
      </c>
      <c r="AI4" s="21">
        <f>Entries!AI4</f>
        <v>0</v>
      </c>
      <c r="AJ4" s="21">
        <f>Entries!AJ4</f>
        <v>0</v>
      </c>
      <c r="AK4" s="21">
        <f>Entries!AK4</f>
        <v>0</v>
      </c>
      <c r="AL4" s="21">
        <f>Entries!AL4</f>
        <v>0</v>
      </c>
      <c r="AM4" s="21">
        <f>Entries!AM4</f>
        <v>0</v>
      </c>
      <c r="AN4" s="21">
        <f>Entries!AN4</f>
        <v>0</v>
      </c>
      <c r="AO4" s="21">
        <f>Entries!AO4</f>
        <v>0</v>
      </c>
      <c r="AP4" s="21">
        <f>Entries!AP4</f>
        <v>0</v>
      </c>
      <c r="AQ4" s="21">
        <f>Entries!AQ4</f>
        <v>0</v>
      </c>
      <c r="AR4" s="21">
        <f>Entries!AR4</f>
        <v>0</v>
      </c>
      <c r="AS4" s="21">
        <f>Entries!AS4</f>
        <v>0</v>
      </c>
      <c r="AT4" s="21">
        <f>Entries!AT4</f>
        <v>0</v>
      </c>
      <c r="AU4" s="21">
        <f>Entries!AU4</f>
        <v>0</v>
      </c>
      <c r="AV4" s="21">
        <f>Entries!AV4</f>
        <v>0</v>
      </c>
      <c r="AW4" s="21">
        <f>Entries!AW4</f>
        <v>0</v>
      </c>
      <c r="AX4" s="21">
        <f>Entries!AX4</f>
        <v>0</v>
      </c>
      <c r="AY4" s="21">
        <f>Entries!AY4</f>
        <v>0</v>
      </c>
      <c r="AZ4" s="21">
        <f>Entries!AZ4</f>
        <v>0</v>
      </c>
      <c r="BA4" s="21">
        <f>Entries!BA4</f>
        <v>0</v>
      </c>
      <c r="BB4" s="21">
        <f>Entries!BB4</f>
        <v>0</v>
      </c>
      <c r="BC4" s="21">
        <f>Entries!BC4</f>
        <v>0</v>
      </c>
      <c r="BD4" s="21">
        <f>Entries!BD4</f>
        <v>0</v>
      </c>
      <c r="BE4" s="21">
        <f>Entries!BE4</f>
        <v>0</v>
      </c>
      <c r="BF4" s="21">
        <f>Entries!BF4</f>
        <v>0</v>
      </c>
      <c r="BG4" s="21">
        <f>Entries!BG4</f>
        <v>0</v>
      </c>
      <c r="BH4" s="21">
        <f>Entries!BH4</f>
        <v>0</v>
      </c>
      <c r="BI4" s="21">
        <f>Entries!BI4</f>
        <v>0</v>
      </c>
      <c r="BJ4" s="21">
        <f>Entries!BJ4</f>
        <v>0</v>
      </c>
      <c r="BK4" s="21">
        <f>Entries!BK4</f>
        <v>0</v>
      </c>
      <c r="BL4" s="21">
        <f>Entries!BL4</f>
        <v>0</v>
      </c>
      <c r="BM4" s="21">
        <f>Entries!BM4</f>
        <v>0</v>
      </c>
      <c r="BN4" s="21">
        <f>Entries!BN4</f>
        <v>0</v>
      </c>
      <c r="BO4" s="21">
        <f>Entries!BO4</f>
        <v>0</v>
      </c>
      <c r="BP4" s="21">
        <f>Entries!BP4</f>
        <v>0</v>
      </c>
      <c r="BQ4" s="21">
        <f>Entries!BQ4</f>
        <v>0</v>
      </c>
      <c r="BR4" s="21">
        <f>Entries!BR4</f>
        <v>0</v>
      </c>
      <c r="BS4" s="21">
        <f>Entries!BS4</f>
        <v>0</v>
      </c>
      <c r="BT4" s="21">
        <f>Entries!BT4</f>
        <v>0</v>
      </c>
      <c r="BU4" s="21">
        <f>Entries!BU4</f>
        <v>0</v>
      </c>
      <c r="BV4" s="21">
        <f>Entries!BV4</f>
        <v>0</v>
      </c>
      <c r="BW4" s="21">
        <f>Entries!BW4</f>
        <v>0</v>
      </c>
      <c r="BX4" s="21">
        <f>Entries!BX4</f>
        <v>91739803.019999996</v>
      </c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</row>
    <row r="5" spans="1:210" hidden="1" x14ac:dyDescent="0.25">
      <c r="A5" s="8"/>
      <c r="B5" s="8" t="s">
        <v>57</v>
      </c>
      <c r="D5" s="65">
        <f>Entries!D5</f>
        <v>5457661.4299999997</v>
      </c>
      <c r="E5" s="65">
        <f>Entries!E5</f>
        <v>0</v>
      </c>
      <c r="F5" s="65">
        <f>Entries!F5</f>
        <v>0</v>
      </c>
      <c r="G5" s="21">
        <f>Entries!G5</f>
        <v>0</v>
      </c>
      <c r="H5" s="21">
        <f>Entries!H5</f>
        <v>0</v>
      </c>
      <c r="I5" s="21">
        <f>Entries!I5</f>
        <v>0</v>
      </c>
      <c r="J5" s="21">
        <f>Entries!J5</f>
        <v>0</v>
      </c>
      <c r="K5" s="21">
        <f>Entries!K5</f>
        <v>0</v>
      </c>
      <c r="L5" s="21">
        <f>Entries!L5</f>
        <v>0</v>
      </c>
      <c r="M5" s="21">
        <f>Entries!M5</f>
        <v>0</v>
      </c>
      <c r="N5" s="21">
        <f>Entries!N5</f>
        <v>0</v>
      </c>
      <c r="O5" s="21">
        <f>Entries!O5</f>
        <v>0</v>
      </c>
      <c r="P5" s="21">
        <f>Entries!P5</f>
        <v>0</v>
      </c>
      <c r="Q5" s="21">
        <f>Entries!Q5</f>
        <v>0</v>
      </c>
      <c r="R5" s="21">
        <f>Entries!R5</f>
        <v>0</v>
      </c>
      <c r="S5" s="21">
        <f>Entries!S5</f>
        <v>0</v>
      </c>
      <c r="T5" s="21">
        <f>Entries!T5</f>
        <v>0</v>
      </c>
      <c r="U5" s="21">
        <f>Entries!U5</f>
        <v>0</v>
      </c>
      <c r="V5" s="21">
        <f>Entries!V5</f>
        <v>0</v>
      </c>
      <c r="W5" s="21">
        <f>Entries!W5</f>
        <v>0</v>
      </c>
      <c r="X5" s="21">
        <f>Entries!X5</f>
        <v>0</v>
      </c>
      <c r="Y5" s="21">
        <f>Entries!Y5</f>
        <v>0</v>
      </c>
      <c r="Z5" s="21">
        <f>Entries!Z5</f>
        <v>0</v>
      </c>
      <c r="AA5" s="21">
        <f>Entries!AA5</f>
        <v>0</v>
      </c>
      <c r="AB5" s="21">
        <f>Entries!AB5</f>
        <v>0</v>
      </c>
      <c r="AC5" s="21">
        <f>Entries!AC5</f>
        <v>0</v>
      </c>
      <c r="AD5" s="21">
        <f>Entries!AD5</f>
        <v>0</v>
      </c>
      <c r="AE5" s="21">
        <f>Entries!AE5</f>
        <v>0</v>
      </c>
      <c r="AF5" s="21">
        <f>Entries!AF5</f>
        <v>0</v>
      </c>
      <c r="AG5" s="21">
        <f>Entries!AG5</f>
        <v>0</v>
      </c>
      <c r="AH5" s="21">
        <f>Entries!AH5</f>
        <v>0</v>
      </c>
      <c r="AI5" s="21">
        <f>Entries!AI5</f>
        <v>0</v>
      </c>
      <c r="AJ5" s="21">
        <f>Entries!AJ5</f>
        <v>0</v>
      </c>
      <c r="AK5" s="21">
        <f>Entries!AK5</f>
        <v>0</v>
      </c>
      <c r="AL5" s="21">
        <f>Entries!AL5</f>
        <v>0</v>
      </c>
      <c r="AM5" s="21">
        <f>Entries!AM5</f>
        <v>0</v>
      </c>
      <c r="AN5" s="21">
        <f>Entries!AN5</f>
        <v>0</v>
      </c>
      <c r="AO5" s="21">
        <f>Entries!AO5</f>
        <v>0</v>
      </c>
      <c r="AP5" s="21">
        <f>Entries!AP5</f>
        <v>0</v>
      </c>
      <c r="AQ5" s="21">
        <f>Entries!AQ5</f>
        <v>0</v>
      </c>
      <c r="AR5" s="21">
        <f>Entries!AR5</f>
        <v>0</v>
      </c>
      <c r="AS5" s="21">
        <f>Entries!AS5</f>
        <v>0</v>
      </c>
      <c r="AT5" s="21">
        <f>Entries!AT5</f>
        <v>0</v>
      </c>
      <c r="AU5" s="21">
        <f>Entries!AU5</f>
        <v>0</v>
      </c>
      <c r="AV5" s="21">
        <f>Entries!AV5</f>
        <v>0</v>
      </c>
      <c r="AW5" s="21">
        <f>Entries!AW5</f>
        <v>0</v>
      </c>
      <c r="AX5" s="21">
        <f>Entries!AX5</f>
        <v>0</v>
      </c>
      <c r="AY5" s="21">
        <f>Entries!AY5</f>
        <v>0</v>
      </c>
      <c r="AZ5" s="21">
        <f>Entries!AZ5</f>
        <v>0</v>
      </c>
      <c r="BA5" s="21">
        <f>Entries!BA5</f>
        <v>0</v>
      </c>
      <c r="BB5" s="21">
        <f>Entries!BB5</f>
        <v>0</v>
      </c>
      <c r="BC5" s="21">
        <f>Entries!BC5</f>
        <v>0</v>
      </c>
      <c r="BD5" s="21">
        <f>Entries!BD5</f>
        <v>0</v>
      </c>
      <c r="BE5" s="21">
        <f>Entries!BE5</f>
        <v>0</v>
      </c>
      <c r="BF5" s="21">
        <f>Entries!BF5</f>
        <v>0</v>
      </c>
      <c r="BG5" s="21">
        <f>Entries!BG5</f>
        <v>0</v>
      </c>
      <c r="BH5" s="21">
        <f>Entries!BH5</f>
        <v>0</v>
      </c>
      <c r="BI5" s="21">
        <f>Entries!BI5</f>
        <v>0</v>
      </c>
      <c r="BJ5" s="21">
        <f>Entries!BJ5</f>
        <v>0</v>
      </c>
      <c r="BK5" s="21">
        <f>Entries!BK5</f>
        <v>0</v>
      </c>
      <c r="BL5" s="21">
        <f>Entries!BL5</f>
        <v>0</v>
      </c>
      <c r="BM5" s="21">
        <f>Entries!BM5</f>
        <v>0</v>
      </c>
      <c r="BN5" s="21">
        <f>Entries!BN5</f>
        <v>0</v>
      </c>
      <c r="BO5" s="21">
        <f>Entries!BO5</f>
        <v>0</v>
      </c>
      <c r="BP5" s="21">
        <f>Entries!BP5</f>
        <v>0</v>
      </c>
      <c r="BQ5" s="21">
        <f>Entries!BQ5</f>
        <v>0</v>
      </c>
      <c r="BR5" s="21">
        <f>Entries!BR5</f>
        <v>0</v>
      </c>
      <c r="BS5" s="21">
        <f>Entries!BS5</f>
        <v>0</v>
      </c>
      <c r="BT5" s="21">
        <f>Entries!BT5</f>
        <v>0</v>
      </c>
      <c r="BU5" s="21">
        <f>Entries!BU5</f>
        <v>0</v>
      </c>
      <c r="BV5" s="21">
        <f>Entries!BV5</f>
        <v>0</v>
      </c>
      <c r="BW5" s="21">
        <f>Entries!BW5</f>
        <v>0</v>
      </c>
      <c r="BX5" s="21">
        <f>Entries!BX5</f>
        <v>5457661.4299999997</v>
      </c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</row>
    <row r="6" spans="1:210" hidden="1" x14ac:dyDescent="0.25">
      <c r="A6" s="8"/>
      <c r="B6" s="8" t="s">
        <v>58</v>
      </c>
      <c r="D6" s="21">
        <f>Entries!D6</f>
        <v>5457661.4199999999</v>
      </c>
      <c r="E6" s="21">
        <f>Entries!E6</f>
        <v>0</v>
      </c>
      <c r="F6" s="21">
        <f>Entries!F6</f>
        <v>0</v>
      </c>
      <c r="G6" s="21">
        <f>Entries!G6</f>
        <v>0</v>
      </c>
      <c r="H6" s="21">
        <f>Entries!H6</f>
        <v>0</v>
      </c>
      <c r="I6" s="21">
        <f>Entries!I6</f>
        <v>0</v>
      </c>
      <c r="J6" s="21">
        <f>Entries!J6</f>
        <v>0</v>
      </c>
      <c r="K6" s="21">
        <f>Entries!K6</f>
        <v>0</v>
      </c>
      <c r="L6" s="21">
        <f>Entries!L6</f>
        <v>0</v>
      </c>
      <c r="M6" s="21">
        <f>Entries!M6</f>
        <v>0</v>
      </c>
      <c r="N6" s="21">
        <f>Entries!N6</f>
        <v>0</v>
      </c>
      <c r="O6" s="21">
        <f>Entries!O6</f>
        <v>0</v>
      </c>
      <c r="P6" s="21">
        <f>Entries!P6</f>
        <v>0</v>
      </c>
      <c r="Q6" s="21">
        <f>Entries!Q6</f>
        <v>0</v>
      </c>
      <c r="R6" s="21">
        <f>Entries!R6</f>
        <v>0</v>
      </c>
      <c r="S6" s="21">
        <f>Entries!S6</f>
        <v>0</v>
      </c>
      <c r="T6" s="21">
        <f>Entries!T6</f>
        <v>0</v>
      </c>
      <c r="U6" s="21">
        <f>Entries!U6</f>
        <v>0</v>
      </c>
      <c r="V6" s="21">
        <f>Entries!V6</f>
        <v>0</v>
      </c>
      <c r="W6" s="21">
        <f>Entries!W6</f>
        <v>0</v>
      </c>
      <c r="X6" s="21">
        <f>Entries!X6</f>
        <v>0</v>
      </c>
      <c r="Y6" s="21">
        <f>Entries!Y6</f>
        <v>0</v>
      </c>
      <c r="Z6" s="21">
        <f>Entries!Z6</f>
        <v>0</v>
      </c>
      <c r="AA6" s="21">
        <f>Entries!AA6</f>
        <v>0</v>
      </c>
      <c r="AB6" s="21">
        <f>Entries!AB6</f>
        <v>0</v>
      </c>
      <c r="AC6" s="21">
        <f>Entries!AC6</f>
        <v>0</v>
      </c>
      <c r="AD6" s="21">
        <f>Entries!AD6</f>
        <v>0</v>
      </c>
      <c r="AE6" s="21">
        <f>Entries!AE6</f>
        <v>0</v>
      </c>
      <c r="AF6" s="21">
        <f>Entries!AF6</f>
        <v>0</v>
      </c>
      <c r="AG6" s="21">
        <f>Entries!AG6</f>
        <v>0</v>
      </c>
      <c r="AH6" s="21">
        <f>Entries!AH6</f>
        <v>0</v>
      </c>
      <c r="AI6" s="21">
        <f>Entries!AI6</f>
        <v>0</v>
      </c>
      <c r="AJ6" s="21">
        <f>Entries!AJ6</f>
        <v>0</v>
      </c>
      <c r="AK6" s="21">
        <f>Entries!AK6</f>
        <v>0</v>
      </c>
      <c r="AL6" s="21">
        <f>Entries!AL6</f>
        <v>0</v>
      </c>
      <c r="AM6" s="21">
        <f>Entries!AM6</f>
        <v>0</v>
      </c>
      <c r="AN6" s="21">
        <f>Entries!AN6</f>
        <v>0</v>
      </c>
      <c r="AO6" s="21">
        <f>Entries!AO6</f>
        <v>0</v>
      </c>
      <c r="AP6" s="21">
        <f>Entries!AP6</f>
        <v>0</v>
      </c>
      <c r="AQ6" s="21">
        <f>Entries!AQ6</f>
        <v>0</v>
      </c>
      <c r="AR6" s="21">
        <f>Entries!AR6</f>
        <v>0</v>
      </c>
      <c r="AS6" s="21">
        <f>Entries!AS6</f>
        <v>0</v>
      </c>
      <c r="AT6" s="21">
        <f>Entries!AT6</f>
        <v>0</v>
      </c>
      <c r="AU6" s="21">
        <f>Entries!AU6</f>
        <v>0</v>
      </c>
      <c r="AV6" s="21">
        <f>Entries!AV6</f>
        <v>0</v>
      </c>
      <c r="AW6" s="21">
        <f>Entries!AW6</f>
        <v>0</v>
      </c>
      <c r="AX6" s="21">
        <f>Entries!AX6</f>
        <v>0</v>
      </c>
      <c r="AY6" s="21">
        <f>Entries!AY6</f>
        <v>0</v>
      </c>
      <c r="AZ6" s="21">
        <f>Entries!AZ6</f>
        <v>0</v>
      </c>
      <c r="BA6" s="21">
        <f>Entries!BA6</f>
        <v>0</v>
      </c>
      <c r="BB6" s="21">
        <f>Entries!BB6</f>
        <v>0</v>
      </c>
      <c r="BC6" s="21">
        <f>Entries!BC6</f>
        <v>0</v>
      </c>
      <c r="BD6" s="21">
        <f>Entries!BD6</f>
        <v>0</v>
      </c>
      <c r="BE6" s="21">
        <f>Entries!BE6</f>
        <v>0</v>
      </c>
      <c r="BF6" s="21">
        <f>Entries!BF6</f>
        <v>0</v>
      </c>
      <c r="BG6" s="21">
        <f>Entries!BG6</f>
        <v>0</v>
      </c>
      <c r="BH6" s="21">
        <f>Entries!BH6</f>
        <v>0</v>
      </c>
      <c r="BI6" s="21">
        <f>Entries!BI6</f>
        <v>0</v>
      </c>
      <c r="BJ6" s="21">
        <f>Entries!BJ6</f>
        <v>0</v>
      </c>
      <c r="BK6" s="21">
        <f>Entries!BK6</f>
        <v>0</v>
      </c>
      <c r="BL6" s="21">
        <f>Entries!BL6</f>
        <v>0</v>
      </c>
      <c r="BM6" s="21">
        <f>Entries!BM6</f>
        <v>0</v>
      </c>
      <c r="BN6" s="21">
        <f>Entries!BN6</f>
        <v>0</v>
      </c>
      <c r="BO6" s="21">
        <f>Entries!BO6</f>
        <v>0</v>
      </c>
      <c r="BP6" s="21">
        <f>Entries!BP6</f>
        <v>0</v>
      </c>
      <c r="BQ6" s="21">
        <f>Entries!BQ6</f>
        <v>0</v>
      </c>
      <c r="BR6" s="21">
        <f>Entries!BR6</f>
        <v>0</v>
      </c>
      <c r="BS6" s="21">
        <f>Entries!BS6</f>
        <v>0</v>
      </c>
      <c r="BT6" s="21">
        <f>Entries!BT6</f>
        <v>0</v>
      </c>
      <c r="BU6" s="21">
        <f>Entries!BU6</f>
        <v>0</v>
      </c>
      <c r="BV6" s="21">
        <f>Entries!BV6</f>
        <v>0</v>
      </c>
      <c r="BW6" s="21">
        <f>Entries!BW6</f>
        <v>0</v>
      </c>
      <c r="BX6" s="21">
        <f>Entries!BX6</f>
        <v>5457661.4199999999</v>
      </c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</row>
    <row r="7" spans="1:210" hidden="1" x14ac:dyDescent="0.25">
      <c r="A7" s="8"/>
      <c r="B7" s="8"/>
      <c r="D7" s="21">
        <f>Entries!D7</f>
        <v>0</v>
      </c>
      <c r="E7" s="21">
        <f>Entries!E7</f>
        <v>0</v>
      </c>
      <c r="F7" s="21">
        <f>Entries!F7</f>
        <v>0</v>
      </c>
      <c r="G7" s="21">
        <f>Entries!G7</f>
        <v>0</v>
      </c>
      <c r="H7" s="21">
        <f>Entries!H7</f>
        <v>0</v>
      </c>
      <c r="I7" s="21">
        <f>Entries!I7</f>
        <v>0</v>
      </c>
      <c r="J7" s="21">
        <f>Entries!J7</f>
        <v>0</v>
      </c>
      <c r="K7" s="21">
        <f>Entries!K7</f>
        <v>0</v>
      </c>
      <c r="L7" s="21">
        <f>Entries!L7</f>
        <v>0</v>
      </c>
      <c r="M7" s="21">
        <f>Entries!M7</f>
        <v>0</v>
      </c>
      <c r="N7" s="21">
        <f>Entries!N7</f>
        <v>0</v>
      </c>
      <c r="O7" s="21">
        <f>Entries!O7</f>
        <v>0</v>
      </c>
      <c r="P7" s="21">
        <f>Entries!P7</f>
        <v>0</v>
      </c>
      <c r="Q7" s="21">
        <f>Entries!Q7</f>
        <v>0</v>
      </c>
      <c r="R7" s="21">
        <f>Entries!R7</f>
        <v>0</v>
      </c>
      <c r="S7" s="21">
        <f>Entries!S7</f>
        <v>0</v>
      </c>
      <c r="T7" s="21">
        <f>Entries!T7</f>
        <v>0</v>
      </c>
      <c r="U7" s="21">
        <f>Entries!U7</f>
        <v>0</v>
      </c>
      <c r="V7" s="21">
        <f>Entries!V7</f>
        <v>0</v>
      </c>
      <c r="W7" s="21">
        <f>Entries!W7</f>
        <v>0</v>
      </c>
      <c r="X7" s="21">
        <f>Entries!X7</f>
        <v>0</v>
      </c>
      <c r="Y7" s="21">
        <f>Entries!Y7</f>
        <v>0</v>
      </c>
      <c r="Z7" s="21">
        <f>Entries!Z7</f>
        <v>0</v>
      </c>
      <c r="AA7" s="21">
        <f>Entries!AA7</f>
        <v>0</v>
      </c>
      <c r="AB7" s="21">
        <f>Entries!AB7</f>
        <v>0</v>
      </c>
      <c r="AC7" s="21">
        <f>Entries!AC7</f>
        <v>0</v>
      </c>
      <c r="AD7" s="21">
        <f>Entries!AD7</f>
        <v>0</v>
      </c>
      <c r="AE7" s="21">
        <f>Entries!AE7</f>
        <v>0</v>
      </c>
      <c r="AF7" s="21">
        <f>Entries!AF7</f>
        <v>0</v>
      </c>
      <c r="AG7" s="21">
        <f>Entries!AG7</f>
        <v>0</v>
      </c>
      <c r="AH7" s="21">
        <f>Entries!AH7</f>
        <v>0</v>
      </c>
      <c r="AI7" s="21">
        <f>Entries!AI7</f>
        <v>0</v>
      </c>
      <c r="AJ7" s="21">
        <f>Entries!AJ7</f>
        <v>0</v>
      </c>
      <c r="AK7" s="21">
        <f>Entries!AK7</f>
        <v>0</v>
      </c>
      <c r="AL7" s="21">
        <f>Entries!AL7</f>
        <v>0</v>
      </c>
      <c r="AM7" s="21">
        <f>Entries!AM7</f>
        <v>0</v>
      </c>
      <c r="AN7" s="21">
        <f>Entries!AN7</f>
        <v>0</v>
      </c>
      <c r="AO7" s="21">
        <f>Entries!AO7</f>
        <v>0</v>
      </c>
      <c r="AP7" s="21">
        <f>Entries!AP7</f>
        <v>0</v>
      </c>
      <c r="AQ7" s="21">
        <f>Entries!AQ7</f>
        <v>0</v>
      </c>
      <c r="AR7" s="21">
        <f>Entries!AR7</f>
        <v>0</v>
      </c>
      <c r="AS7" s="21">
        <f>Entries!AS7</f>
        <v>0</v>
      </c>
      <c r="AT7" s="21">
        <f>Entries!AT7</f>
        <v>0</v>
      </c>
      <c r="AU7" s="21">
        <f>Entries!AU7</f>
        <v>0</v>
      </c>
      <c r="AV7" s="21">
        <f>Entries!AV7</f>
        <v>0</v>
      </c>
      <c r="AW7" s="21">
        <f>Entries!AW7</f>
        <v>0</v>
      </c>
      <c r="AX7" s="21">
        <f>Entries!AX7</f>
        <v>0</v>
      </c>
      <c r="AY7" s="21">
        <f>Entries!AY7</f>
        <v>0</v>
      </c>
      <c r="AZ7" s="21">
        <f>Entries!AZ7</f>
        <v>0</v>
      </c>
      <c r="BA7" s="21">
        <f>Entries!BA7</f>
        <v>0</v>
      </c>
      <c r="BB7" s="21">
        <f>Entries!BB7</f>
        <v>0</v>
      </c>
      <c r="BC7" s="21">
        <f>Entries!BC7</f>
        <v>0</v>
      </c>
      <c r="BD7" s="21">
        <f>Entries!BD7</f>
        <v>0</v>
      </c>
      <c r="BE7" s="21">
        <f>Entries!BE7</f>
        <v>0</v>
      </c>
      <c r="BF7" s="21">
        <f>Entries!BF7</f>
        <v>0</v>
      </c>
      <c r="BG7" s="21">
        <f>Entries!BG7</f>
        <v>0</v>
      </c>
      <c r="BH7" s="21">
        <f>Entries!BH7</f>
        <v>0</v>
      </c>
      <c r="BI7" s="21">
        <f>Entries!BI7</f>
        <v>0</v>
      </c>
      <c r="BJ7" s="21">
        <f>Entries!BJ7</f>
        <v>0</v>
      </c>
      <c r="BK7" s="21">
        <f>Entries!BK7</f>
        <v>0</v>
      </c>
      <c r="BL7" s="21">
        <f>Entries!BL7</f>
        <v>0</v>
      </c>
      <c r="BM7" s="21">
        <f>Entries!BM7</f>
        <v>0</v>
      </c>
      <c r="BN7" s="21">
        <f>Entries!BN7</f>
        <v>0</v>
      </c>
      <c r="BO7" s="21">
        <f>Entries!BO7</f>
        <v>0</v>
      </c>
      <c r="BP7" s="21">
        <f>Entries!BP7</f>
        <v>0</v>
      </c>
      <c r="BQ7" s="21">
        <f>Entries!BQ7</f>
        <v>0</v>
      </c>
      <c r="BR7" s="21">
        <f>Entries!BR7</f>
        <v>0</v>
      </c>
      <c r="BS7" s="21">
        <f>Entries!BS7</f>
        <v>0</v>
      </c>
      <c r="BT7" s="21">
        <f>Entries!BT7</f>
        <v>0</v>
      </c>
      <c r="BU7" s="21">
        <f>Entries!BU7</f>
        <v>0</v>
      </c>
      <c r="BV7" s="21">
        <f>Entries!BV7</f>
        <v>0</v>
      </c>
      <c r="BW7" s="21">
        <f>Entries!BW7</f>
        <v>0</v>
      </c>
      <c r="BX7" s="21">
        <f>Entries!BX7</f>
        <v>0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</row>
    <row r="8" spans="1:210" hidden="1" x14ac:dyDescent="0.25">
      <c r="A8" s="8">
        <v>107000</v>
      </c>
      <c r="B8" s="8" t="s">
        <v>60</v>
      </c>
      <c r="D8" s="21">
        <f>Entries!D8</f>
        <v>-1208839.01</v>
      </c>
      <c r="E8" s="21">
        <f>Entries!E8</f>
        <v>0</v>
      </c>
      <c r="F8" s="21">
        <f>Entries!F8</f>
        <v>-47480.7</v>
      </c>
      <c r="G8" s="21">
        <f>Entries!G8</f>
        <v>0</v>
      </c>
      <c r="H8" s="21">
        <f>Entries!H8</f>
        <v>0</v>
      </c>
      <c r="I8" s="21">
        <f>Entries!I8</f>
        <v>0</v>
      </c>
      <c r="J8" s="21">
        <f>Entries!J8</f>
        <v>0</v>
      </c>
      <c r="K8" s="21">
        <f>Entries!K8</f>
        <v>0</v>
      </c>
      <c r="L8" s="21">
        <f>Entries!L8</f>
        <v>0</v>
      </c>
      <c r="M8" s="21">
        <f>Entries!M8</f>
        <v>0</v>
      </c>
      <c r="N8" s="21">
        <f>Entries!N8</f>
        <v>0</v>
      </c>
      <c r="O8" s="21">
        <f>Entries!O8</f>
        <v>0</v>
      </c>
      <c r="P8" s="21">
        <f>Entries!P8</f>
        <v>0</v>
      </c>
      <c r="Q8" s="21">
        <f>Entries!Q8</f>
        <v>0</v>
      </c>
      <c r="R8" s="21">
        <f>Entries!R8</f>
        <v>0</v>
      </c>
      <c r="S8" s="21">
        <f>Entries!S8</f>
        <v>0</v>
      </c>
      <c r="T8" s="21">
        <f>Entries!T8</f>
        <v>0</v>
      </c>
      <c r="U8" s="21">
        <f>Entries!U8</f>
        <v>0</v>
      </c>
      <c r="V8" s="21">
        <f>Entries!V8</f>
        <v>0</v>
      </c>
      <c r="W8" s="21">
        <f>Entries!W8</f>
        <v>0</v>
      </c>
      <c r="X8" s="21">
        <f>Entries!X8</f>
        <v>0</v>
      </c>
      <c r="Y8" s="21">
        <f>Entries!Y8</f>
        <v>0</v>
      </c>
      <c r="Z8" s="21">
        <f>Entries!Z8</f>
        <v>0</v>
      </c>
      <c r="AA8" s="21">
        <f>Entries!AA8</f>
        <v>0</v>
      </c>
      <c r="AB8" s="21">
        <f>Entries!AB8</f>
        <v>0</v>
      </c>
      <c r="AC8" s="21">
        <f>Entries!AC8</f>
        <v>0</v>
      </c>
      <c r="AD8" s="21">
        <f>Entries!AD8</f>
        <v>0</v>
      </c>
      <c r="AE8" s="21">
        <f>Entries!AE8</f>
        <v>0</v>
      </c>
      <c r="AF8" s="21">
        <f>Entries!AF8</f>
        <v>0</v>
      </c>
      <c r="AG8" s="21">
        <f>Entries!AG8</f>
        <v>0</v>
      </c>
      <c r="AH8" s="21">
        <f>Entries!AH8</f>
        <v>0</v>
      </c>
      <c r="AI8" s="21">
        <f>Entries!AI8</f>
        <v>0</v>
      </c>
      <c r="AJ8" s="21">
        <f>Entries!AJ8</f>
        <v>0</v>
      </c>
      <c r="AK8" s="21">
        <f>Entries!AK8</f>
        <v>0</v>
      </c>
      <c r="AL8" s="21">
        <f>Entries!AL8</f>
        <v>0</v>
      </c>
      <c r="AM8" s="21">
        <f>Entries!AM8</f>
        <v>0</v>
      </c>
      <c r="AN8" s="21">
        <f>Entries!AN8</f>
        <v>0</v>
      </c>
      <c r="AO8" s="21">
        <f>Entries!AO8</f>
        <v>0</v>
      </c>
      <c r="AP8" s="21">
        <f>Entries!AP8</f>
        <v>0</v>
      </c>
      <c r="AQ8" s="21">
        <f>Entries!AQ8</f>
        <v>0</v>
      </c>
      <c r="AR8" s="21">
        <f>Entries!AR8</f>
        <v>0</v>
      </c>
      <c r="AS8" s="21">
        <f>Entries!AS8</f>
        <v>0</v>
      </c>
      <c r="AT8" s="21">
        <f>Entries!AT8</f>
        <v>0</v>
      </c>
      <c r="AU8" s="21">
        <f>Entries!AU8</f>
        <v>0</v>
      </c>
      <c r="AV8" s="21">
        <f>Entries!AV8</f>
        <v>0</v>
      </c>
      <c r="AW8" s="21">
        <f>Entries!AW8</f>
        <v>0</v>
      </c>
      <c r="AX8" s="21">
        <f>Entries!AX8</f>
        <v>0</v>
      </c>
      <c r="AY8" s="21">
        <f>Entries!AY8</f>
        <v>0</v>
      </c>
      <c r="AZ8" s="21">
        <f>Entries!AZ8</f>
        <v>0</v>
      </c>
      <c r="BA8" s="21">
        <f>Entries!BA8</f>
        <v>0</v>
      </c>
      <c r="BB8" s="21">
        <f>Entries!BB8</f>
        <v>0</v>
      </c>
      <c r="BC8" s="21">
        <f>Entries!BC8</f>
        <v>0</v>
      </c>
      <c r="BD8" s="21">
        <f>Entries!BD8</f>
        <v>0</v>
      </c>
      <c r="BE8" s="21">
        <f>Entries!BE8</f>
        <v>0</v>
      </c>
      <c r="BF8" s="21">
        <f>Entries!BF8</f>
        <v>0</v>
      </c>
      <c r="BG8" s="21">
        <f>Entries!BG8</f>
        <v>0</v>
      </c>
      <c r="BH8" s="21">
        <f>Entries!BH8</f>
        <v>0</v>
      </c>
      <c r="BI8" s="21">
        <f>Entries!BI8</f>
        <v>0</v>
      </c>
      <c r="BJ8" s="21">
        <f>Entries!BJ8</f>
        <v>0</v>
      </c>
      <c r="BK8" s="21">
        <f>Entries!BK8</f>
        <v>0</v>
      </c>
      <c r="BL8" s="21">
        <f>Entries!BL8</f>
        <v>0</v>
      </c>
      <c r="BM8" s="21">
        <f>Entries!BM8</f>
        <v>0</v>
      </c>
      <c r="BN8" s="21">
        <f>Entries!BN8</f>
        <v>0</v>
      </c>
      <c r="BO8" s="21">
        <f>Entries!BO8</f>
        <v>0</v>
      </c>
      <c r="BP8" s="21">
        <f>Entries!BP8</f>
        <v>0</v>
      </c>
      <c r="BQ8" s="21">
        <f>Entries!BQ8</f>
        <v>0</v>
      </c>
      <c r="BR8" s="21">
        <f>Entries!BR8</f>
        <v>0</v>
      </c>
      <c r="BS8" s="21">
        <f>Entries!BS8</f>
        <v>0</v>
      </c>
      <c r="BT8" s="21">
        <f>Entries!BT8</f>
        <v>0</v>
      </c>
      <c r="BU8" s="21">
        <f>Entries!BU8</f>
        <v>0</v>
      </c>
      <c r="BV8" s="21">
        <f>Entries!BV8</f>
        <v>0</v>
      </c>
      <c r="BW8" s="21">
        <f>Entries!BW8</f>
        <v>0</v>
      </c>
      <c r="BX8" s="21">
        <f>Entries!BX8</f>
        <v>-1256319.71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</row>
    <row r="9" spans="1:210" hidden="1" x14ac:dyDescent="0.25">
      <c r="A9" s="8"/>
      <c r="B9" s="8"/>
      <c r="D9" s="21">
        <f>Entries!D9</f>
        <v>0</v>
      </c>
      <c r="E9" s="21">
        <f>Entries!E9</f>
        <v>0</v>
      </c>
      <c r="F9" s="21">
        <f>Entries!F9</f>
        <v>0</v>
      </c>
      <c r="G9" s="21">
        <f>Entries!G9</f>
        <v>0</v>
      </c>
      <c r="H9" s="21">
        <f>Entries!H9</f>
        <v>0</v>
      </c>
      <c r="I9" s="21">
        <f>Entries!I9</f>
        <v>0</v>
      </c>
      <c r="J9" s="21">
        <f>Entries!J9</f>
        <v>0</v>
      </c>
      <c r="K9" s="21">
        <f>Entries!K9</f>
        <v>0</v>
      </c>
      <c r="L9" s="21">
        <f>Entries!L9</f>
        <v>0</v>
      </c>
      <c r="M9" s="21">
        <f>Entries!M9</f>
        <v>0</v>
      </c>
      <c r="N9" s="21">
        <f>Entries!N9</f>
        <v>0</v>
      </c>
      <c r="O9" s="21">
        <f>Entries!O9</f>
        <v>0</v>
      </c>
      <c r="P9" s="21">
        <f>Entries!P9</f>
        <v>0</v>
      </c>
      <c r="Q9" s="21">
        <f>Entries!Q9</f>
        <v>0</v>
      </c>
      <c r="R9" s="21">
        <f>Entries!R9</f>
        <v>0</v>
      </c>
      <c r="S9" s="21">
        <f>Entries!S9</f>
        <v>0</v>
      </c>
      <c r="T9" s="21">
        <f>Entries!T9</f>
        <v>0</v>
      </c>
      <c r="U9" s="21">
        <f>Entries!U9</f>
        <v>0</v>
      </c>
      <c r="V9" s="21">
        <f>Entries!V9</f>
        <v>0</v>
      </c>
      <c r="W9" s="21">
        <f>Entries!W9</f>
        <v>0</v>
      </c>
      <c r="X9" s="21">
        <f>Entries!X9</f>
        <v>0</v>
      </c>
      <c r="Y9" s="21">
        <f>Entries!Y9</f>
        <v>0</v>
      </c>
      <c r="Z9" s="21">
        <f>Entries!Z9</f>
        <v>0</v>
      </c>
      <c r="AA9" s="21">
        <f>Entries!AA9</f>
        <v>0</v>
      </c>
      <c r="AB9" s="21">
        <f>Entries!AB9</f>
        <v>0</v>
      </c>
      <c r="AC9" s="21">
        <f>Entries!AC9</f>
        <v>0</v>
      </c>
      <c r="AD9" s="21">
        <f>Entries!AD9</f>
        <v>0</v>
      </c>
      <c r="AE9" s="21">
        <f>Entries!AE9</f>
        <v>0</v>
      </c>
      <c r="AF9" s="21">
        <f>Entries!AF9</f>
        <v>0</v>
      </c>
      <c r="AG9" s="21">
        <f>Entries!AG9</f>
        <v>0</v>
      </c>
      <c r="AH9" s="21">
        <f>Entries!AH9</f>
        <v>0</v>
      </c>
      <c r="AI9" s="21">
        <f>Entries!AI9</f>
        <v>0</v>
      </c>
      <c r="AJ9" s="21">
        <f>Entries!AJ9</f>
        <v>0</v>
      </c>
      <c r="AK9" s="21">
        <f>Entries!AK9</f>
        <v>0</v>
      </c>
      <c r="AL9" s="21">
        <f>Entries!AL9</f>
        <v>0</v>
      </c>
      <c r="AM9" s="21">
        <f>Entries!AM9</f>
        <v>0</v>
      </c>
      <c r="AN9" s="21">
        <f>Entries!AN9</f>
        <v>0</v>
      </c>
      <c r="AO9" s="21">
        <f>Entries!AO9</f>
        <v>0</v>
      </c>
      <c r="AP9" s="21">
        <f>Entries!AP9</f>
        <v>0</v>
      </c>
      <c r="AQ9" s="21">
        <f>Entries!AQ9</f>
        <v>0</v>
      </c>
      <c r="AR9" s="21">
        <f>Entries!AR9</f>
        <v>0</v>
      </c>
      <c r="AS9" s="21">
        <f>Entries!AS9</f>
        <v>0</v>
      </c>
      <c r="AT9" s="21">
        <f>Entries!AT9</f>
        <v>0</v>
      </c>
      <c r="AU9" s="21">
        <f>Entries!AU9</f>
        <v>0</v>
      </c>
      <c r="AV9" s="21">
        <f>Entries!AV9</f>
        <v>0</v>
      </c>
      <c r="AW9" s="21">
        <f>Entries!AW9</f>
        <v>0</v>
      </c>
      <c r="AX9" s="21">
        <f>Entries!AX9</f>
        <v>0</v>
      </c>
      <c r="AY9" s="21">
        <f>Entries!AY9</f>
        <v>0</v>
      </c>
      <c r="AZ9" s="21">
        <f>Entries!AZ9</f>
        <v>0</v>
      </c>
      <c r="BA9" s="21">
        <f>Entries!BA9</f>
        <v>0</v>
      </c>
      <c r="BB9" s="21">
        <f>Entries!BB9</f>
        <v>0</v>
      </c>
      <c r="BC9" s="21">
        <f>Entries!BC9</f>
        <v>0</v>
      </c>
      <c r="BD9" s="21">
        <f>Entries!BD9</f>
        <v>0</v>
      </c>
      <c r="BE9" s="21">
        <f>Entries!BE9</f>
        <v>0</v>
      </c>
      <c r="BF9" s="21">
        <f>Entries!BF9</f>
        <v>0</v>
      </c>
      <c r="BG9" s="21">
        <f>Entries!BG9</f>
        <v>0</v>
      </c>
      <c r="BH9" s="21">
        <f>Entries!BH9</f>
        <v>0</v>
      </c>
      <c r="BI9" s="21">
        <f>Entries!BI9</f>
        <v>0</v>
      </c>
      <c r="BJ9" s="21">
        <f>Entries!BJ9</f>
        <v>0</v>
      </c>
      <c r="BK9" s="21">
        <f>Entries!BK9</f>
        <v>0</v>
      </c>
      <c r="BL9" s="21">
        <f>Entries!BL9</f>
        <v>0</v>
      </c>
      <c r="BM9" s="21">
        <f>Entries!BM9</f>
        <v>0</v>
      </c>
      <c r="BN9" s="21">
        <f>Entries!BN9</f>
        <v>0</v>
      </c>
      <c r="BO9" s="21">
        <f>Entries!BO9</f>
        <v>0</v>
      </c>
      <c r="BP9" s="21">
        <f>Entries!BP9</f>
        <v>0</v>
      </c>
      <c r="BQ9" s="21">
        <f>Entries!BQ9</f>
        <v>0</v>
      </c>
      <c r="BR9" s="21">
        <f>Entries!BR9</f>
        <v>0</v>
      </c>
      <c r="BS9" s="21">
        <f>Entries!BS9</f>
        <v>0</v>
      </c>
      <c r="BT9" s="21">
        <f>Entries!BT9</f>
        <v>0</v>
      </c>
      <c r="BU9" s="21">
        <f>Entries!BU9</f>
        <v>0</v>
      </c>
      <c r="BV9" s="21">
        <f>Entries!BV9</f>
        <v>0</v>
      </c>
      <c r="BW9" s="21">
        <f>Entries!BW9</f>
        <v>0</v>
      </c>
      <c r="BX9" s="21">
        <f>Entries!BX9</f>
        <v>0</v>
      </c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</row>
    <row r="10" spans="1:210" hidden="1" x14ac:dyDescent="0.25">
      <c r="A10" s="8"/>
      <c r="B10" s="8"/>
      <c r="D10" s="21">
        <f>Entries!D10</f>
        <v>0</v>
      </c>
      <c r="E10" s="21">
        <f>Entries!E10</f>
        <v>0</v>
      </c>
      <c r="F10" s="21">
        <f>Entries!F10</f>
        <v>0</v>
      </c>
      <c r="G10" s="21">
        <f>Entries!G10</f>
        <v>0</v>
      </c>
      <c r="H10" s="21">
        <f>Entries!H10</f>
        <v>0</v>
      </c>
      <c r="I10" s="21">
        <f>Entries!I10</f>
        <v>0</v>
      </c>
      <c r="J10" s="21">
        <f>Entries!J10</f>
        <v>0</v>
      </c>
      <c r="K10" s="21">
        <f>Entries!K10</f>
        <v>0</v>
      </c>
      <c r="L10" s="21">
        <f>Entries!L10</f>
        <v>0</v>
      </c>
      <c r="M10" s="21">
        <f>Entries!M10</f>
        <v>0</v>
      </c>
      <c r="N10" s="21">
        <f>Entries!N10</f>
        <v>0</v>
      </c>
      <c r="O10" s="21">
        <f>Entries!O10</f>
        <v>0</v>
      </c>
      <c r="P10" s="21">
        <f>Entries!P10</f>
        <v>0</v>
      </c>
      <c r="Q10" s="21">
        <f>Entries!Q10</f>
        <v>0</v>
      </c>
      <c r="R10" s="21">
        <f>Entries!R10</f>
        <v>0</v>
      </c>
      <c r="S10" s="21">
        <f>Entries!S10</f>
        <v>0</v>
      </c>
      <c r="T10" s="21">
        <f>Entries!T10</f>
        <v>0</v>
      </c>
      <c r="U10" s="21">
        <f>Entries!U10</f>
        <v>0</v>
      </c>
      <c r="V10" s="21">
        <f>Entries!V10</f>
        <v>0</v>
      </c>
      <c r="W10" s="21">
        <f>Entries!W10</f>
        <v>0</v>
      </c>
      <c r="X10" s="21">
        <f>Entries!X10</f>
        <v>0</v>
      </c>
      <c r="Y10" s="21">
        <f>Entries!Y10</f>
        <v>0</v>
      </c>
      <c r="Z10" s="21">
        <f>Entries!Z10</f>
        <v>0</v>
      </c>
      <c r="AA10" s="21">
        <f>Entries!AA10</f>
        <v>0</v>
      </c>
      <c r="AB10" s="21">
        <f>Entries!AB10</f>
        <v>0</v>
      </c>
      <c r="AC10" s="21">
        <f>Entries!AC10</f>
        <v>0</v>
      </c>
      <c r="AD10" s="21">
        <f>Entries!AD10</f>
        <v>0</v>
      </c>
      <c r="AE10" s="21">
        <f>Entries!AE10</f>
        <v>0</v>
      </c>
      <c r="AF10" s="21">
        <f>Entries!AF10</f>
        <v>0</v>
      </c>
      <c r="AG10" s="21">
        <f>Entries!AG10</f>
        <v>0</v>
      </c>
      <c r="AH10" s="21">
        <f>Entries!AH10</f>
        <v>0</v>
      </c>
      <c r="AI10" s="21">
        <f>Entries!AI10</f>
        <v>0</v>
      </c>
      <c r="AJ10" s="21">
        <f>Entries!AJ10</f>
        <v>0</v>
      </c>
      <c r="AK10" s="21">
        <f>Entries!AK10</f>
        <v>0</v>
      </c>
      <c r="AL10" s="21">
        <f>Entries!AL10</f>
        <v>0</v>
      </c>
      <c r="AM10" s="21">
        <f>Entries!AM10</f>
        <v>0</v>
      </c>
      <c r="AN10" s="21">
        <f>Entries!AN10</f>
        <v>0</v>
      </c>
      <c r="AO10" s="21">
        <f>Entries!AO10</f>
        <v>0</v>
      </c>
      <c r="AP10" s="21">
        <f>Entries!AP10</f>
        <v>0</v>
      </c>
      <c r="AQ10" s="21">
        <f>Entries!AQ10</f>
        <v>0</v>
      </c>
      <c r="AR10" s="21">
        <f>Entries!AR10</f>
        <v>0</v>
      </c>
      <c r="AS10" s="21">
        <f>Entries!AS10</f>
        <v>0</v>
      </c>
      <c r="AT10" s="21">
        <f>Entries!AT10</f>
        <v>0</v>
      </c>
      <c r="AU10" s="21">
        <f>Entries!AU10</f>
        <v>0</v>
      </c>
      <c r="AV10" s="21">
        <f>Entries!AV10</f>
        <v>0</v>
      </c>
      <c r="AW10" s="21">
        <f>Entries!AW10</f>
        <v>0</v>
      </c>
      <c r="AX10" s="21">
        <f>Entries!AX10</f>
        <v>0</v>
      </c>
      <c r="AY10" s="21">
        <f>Entries!AY10</f>
        <v>0</v>
      </c>
      <c r="AZ10" s="21">
        <f>Entries!AZ10</f>
        <v>0</v>
      </c>
      <c r="BA10" s="21">
        <f>Entries!BA10</f>
        <v>0</v>
      </c>
      <c r="BB10" s="21">
        <f>Entries!BB10</f>
        <v>0</v>
      </c>
      <c r="BC10" s="21">
        <f>Entries!BC10</f>
        <v>0</v>
      </c>
      <c r="BD10" s="21">
        <f>Entries!BD10</f>
        <v>0</v>
      </c>
      <c r="BE10" s="21">
        <f>Entries!BE10</f>
        <v>0</v>
      </c>
      <c r="BF10" s="21">
        <f>Entries!BF10</f>
        <v>0</v>
      </c>
      <c r="BG10" s="21">
        <f>Entries!BG10</f>
        <v>0</v>
      </c>
      <c r="BH10" s="21">
        <f>Entries!BH10</f>
        <v>0</v>
      </c>
      <c r="BI10" s="21">
        <f>Entries!BI10</f>
        <v>0</v>
      </c>
      <c r="BJ10" s="21">
        <f>Entries!BJ10</f>
        <v>0</v>
      </c>
      <c r="BK10" s="21">
        <f>Entries!BK10</f>
        <v>0</v>
      </c>
      <c r="BL10" s="21">
        <f>Entries!BL10</f>
        <v>0</v>
      </c>
      <c r="BM10" s="21">
        <f>Entries!BM10</f>
        <v>0</v>
      </c>
      <c r="BN10" s="21">
        <f>Entries!BN10</f>
        <v>0</v>
      </c>
      <c r="BO10" s="21">
        <f>Entries!BO10</f>
        <v>0</v>
      </c>
      <c r="BP10" s="21">
        <f>Entries!BP10</f>
        <v>0</v>
      </c>
      <c r="BQ10" s="21">
        <f>Entries!BQ10</f>
        <v>0</v>
      </c>
      <c r="BR10" s="21">
        <f>Entries!BR10</f>
        <v>0</v>
      </c>
      <c r="BS10" s="21">
        <f>Entries!BS10</f>
        <v>0</v>
      </c>
      <c r="BT10" s="21">
        <f>Entries!BT10</f>
        <v>0</v>
      </c>
      <c r="BU10" s="21">
        <f>Entries!BU10</f>
        <v>0</v>
      </c>
      <c r="BV10" s="21">
        <f>Entries!BV10</f>
        <v>0</v>
      </c>
      <c r="BW10" s="21">
        <f>Entries!BW10</f>
        <v>0</v>
      </c>
      <c r="BX10" s="21">
        <f>Entries!BX10</f>
        <v>0</v>
      </c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</row>
    <row r="11" spans="1:210" hidden="1" x14ac:dyDescent="0.25">
      <c r="A11" s="8">
        <v>108000</v>
      </c>
      <c r="B11" s="8" t="s">
        <v>55</v>
      </c>
      <c r="D11" s="21">
        <f>Entries!D11</f>
        <v>-93622985.5</v>
      </c>
      <c r="E11" s="21">
        <f>Entries!E11</f>
        <v>0</v>
      </c>
      <c r="F11" s="21">
        <f>Entries!F11</f>
        <v>-532368.66</v>
      </c>
      <c r="G11" s="21">
        <f>Entries!G11</f>
        <v>-532368.66</v>
      </c>
      <c r="H11" s="21">
        <f>Entries!H11</f>
        <v>-532368.66</v>
      </c>
      <c r="I11" s="21">
        <f>Entries!I11</f>
        <v>-532368.66</v>
      </c>
      <c r="J11" s="21">
        <f>Entries!J11</f>
        <v>-532368.66</v>
      </c>
      <c r="K11" s="21">
        <f>Entries!K11</f>
        <v>-532368.66</v>
      </c>
      <c r="L11" s="21">
        <f>Entries!L11</f>
        <v>-532368.66</v>
      </c>
      <c r="M11" s="21">
        <f>Entries!M11</f>
        <v>-532368.66</v>
      </c>
      <c r="N11" s="21">
        <f>Entries!N11</f>
        <v>-532368.66</v>
      </c>
      <c r="O11" s="21">
        <f>Entries!O11</f>
        <v>-532368.66</v>
      </c>
      <c r="P11" s="21">
        <f>Entries!P11</f>
        <v>-532368.66</v>
      </c>
      <c r="Q11" s="21">
        <f>Entries!Q11</f>
        <v>-532368.66</v>
      </c>
      <c r="R11" s="21">
        <f>Entries!R11</f>
        <v>-532368.66</v>
      </c>
      <c r="S11" s="21">
        <f>Entries!S11</f>
        <v>-532368.66</v>
      </c>
      <c r="T11" s="21">
        <f>Entries!T11</f>
        <v>-532368.66</v>
      </c>
      <c r="U11" s="21">
        <f>Entries!U11</f>
        <v>-532368.66</v>
      </c>
      <c r="V11" s="21">
        <f>Entries!V11</f>
        <v>-532368.66</v>
      </c>
      <c r="W11" s="21">
        <f>Entries!W11</f>
        <v>-532368.66</v>
      </c>
      <c r="X11" s="21">
        <f>Entries!X11</f>
        <v>-532368.66</v>
      </c>
      <c r="Y11" s="21">
        <f>Entries!Y11</f>
        <v>-532368.66</v>
      </c>
      <c r="Z11" s="21">
        <f>Entries!Z11</f>
        <v>-532368.66</v>
      </c>
      <c r="AA11" s="21">
        <f>Entries!AA11</f>
        <v>-532368.66</v>
      </c>
      <c r="AB11" s="21">
        <f>Entries!AB11</f>
        <v>-532368.66</v>
      </c>
      <c r="AC11" s="21">
        <f>Entries!AC11</f>
        <v>-532368.66</v>
      </c>
      <c r="AD11" s="21">
        <f>Entries!AD11</f>
        <v>-532368.66</v>
      </c>
      <c r="AE11" s="21">
        <f>Entries!AE11</f>
        <v>-532368.66</v>
      </c>
      <c r="AF11" s="21">
        <f>Entries!AF11</f>
        <v>-532368.66</v>
      </c>
      <c r="AG11" s="21">
        <f>Entries!AG11</f>
        <v>-532368.66</v>
      </c>
      <c r="AH11" s="21">
        <f>Entries!AH11</f>
        <v>-532368.66</v>
      </c>
      <c r="AI11" s="21">
        <f>Entries!AI11</f>
        <v>-532368.66</v>
      </c>
      <c r="AJ11" s="21">
        <f>Entries!AJ11</f>
        <v>-532368.66</v>
      </c>
      <c r="AK11" s="21">
        <f>Entries!AK11</f>
        <v>-532368.66</v>
      </c>
      <c r="AL11" s="21">
        <f>Entries!AL11</f>
        <v>-532368.66</v>
      </c>
      <c r="AM11" s="21">
        <f>Entries!AM11</f>
        <v>-532368.66</v>
      </c>
      <c r="AN11" s="21">
        <f>Entries!AN11</f>
        <v>-532368.66</v>
      </c>
      <c r="AO11" s="21">
        <f>Entries!AO11</f>
        <v>-532368.66</v>
      </c>
      <c r="AP11" s="21">
        <f>Entries!AP11</f>
        <v>-532368.66</v>
      </c>
      <c r="AQ11" s="21">
        <f>Entries!AQ11</f>
        <v>-532368.66</v>
      </c>
      <c r="AR11" s="21">
        <f>Entries!AR11</f>
        <v>-532368.66</v>
      </c>
      <c r="AS11" s="21">
        <f>Entries!AS11</f>
        <v>-532368.66</v>
      </c>
      <c r="AT11" s="21">
        <f>Entries!AT11</f>
        <v>-532368.66</v>
      </c>
      <c r="AU11" s="21">
        <f>Entries!AU11</f>
        <v>-532368.66</v>
      </c>
      <c r="AV11" s="21">
        <f>Entries!AV11</f>
        <v>-532368.66</v>
      </c>
      <c r="AW11" s="21">
        <f>Entries!AW11</f>
        <v>-532368.66</v>
      </c>
      <c r="AX11" s="21">
        <f>Entries!AX11</f>
        <v>-532368.66</v>
      </c>
      <c r="AY11" s="21">
        <f>Entries!AY11</f>
        <v>-532368.66</v>
      </c>
      <c r="AZ11" s="21">
        <f>Entries!AZ11</f>
        <v>-532368.66</v>
      </c>
      <c r="BA11" s="21">
        <f>Entries!BA11</f>
        <v>-532368.66</v>
      </c>
      <c r="BB11" s="21">
        <f>Entries!BB11</f>
        <v>-532368.66</v>
      </c>
      <c r="BC11" s="21">
        <f>Entries!BC11</f>
        <v>-532368.66</v>
      </c>
      <c r="BD11" s="21">
        <f>Entries!BD11</f>
        <v>-532368.66</v>
      </c>
      <c r="BE11" s="21">
        <f>Entries!BE11</f>
        <v>-532368.66</v>
      </c>
      <c r="BF11" s="21">
        <f>Entries!BF11</f>
        <v>-532368.66</v>
      </c>
      <c r="BG11" s="21">
        <f>Entries!BG11</f>
        <v>-532368.66</v>
      </c>
      <c r="BH11" s="21">
        <f>Entries!BH11</f>
        <v>-532368.66</v>
      </c>
      <c r="BI11" s="21">
        <f>Entries!BI11</f>
        <v>-532368.66</v>
      </c>
      <c r="BJ11" s="21">
        <f>Entries!BJ11</f>
        <v>-532368.66</v>
      </c>
      <c r="BK11" s="21">
        <f>Entries!BK11</f>
        <v>-532368.66</v>
      </c>
      <c r="BL11" s="21">
        <f>Entries!BL11</f>
        <v>-532368.66</v>
      </c>
      <c r="BM11" s="21">
        <f>Entries!BM11</f>
        <v>-532368.66</v>
      </c>
      <c r="BN11" s="21">
        <f>Entries!BN11</f>
        <v>-532368.66</v>
      </c>
      <c r="BO11" s="21">
        <f>Entries!BO11</f>
        <v>-532368.66</v>
      </c>
      <c r="BP11" s="21">
        <f>Entries!BP11</f>
        <v>-532368.66</v>
      </c>
      <c r="BQ11" s="21">
        <f>Entries!BQ11</f>
        <v>-532368.66</v>
      </c>
      <c r="BR11" s="21">
        <f>Entries!BR11</f>
        <v>-532368.66</v>
      </c>
      <c r="BS11" s="21">
        <f>Entries!BS11</f>
        <v>-532368.66</v>
      </c>
      <c r="BT11" s="21">
        <f>Entries!BT11</f>
        <v>-532368.66</v>
      </c>
      <c r="BU11" s="21">
        <f>Entries!BU11</f>
        <v>-532368.66</v>
      </c>
      <c r="BV11" s="21">
        <f>Entries!BV11</f>
        <v>-532368.66</v>
      </c>
      <c r="BW11" s="21">
        <f>Entries!BW11</f>
        <v>923039.73999975622</v>
      </c>
      <c r="BX11" s="21">
        <f>Entries!BX11</f>
        <v>-129433383.3</v>
      </c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</row>
    <row r="12" spans="1:210" hidden="1" x14ac:dyDescent="0.25">
      <c r="A12" s="8"/>
      <c r="B12" s="8" t="s">
        <v>56</v>
      </c>
      <c r="D12" s="21">
        <f>Entries!D12</f>
        <v>-65200205.399999999</v>
      </c>
      <c r="E12" s="21">
        <f>Entries!E12</f>
        <v>0</v>
      </c>
      <c r="F12" s="21">
        <f>Entries!F12</f>
        <v>-405934.93</v>
      </c>
      <c r="G12" s="21">
        <f>Entries!G12</f>
        <v>-405934.93</v>
      </c>
      <c r="H12" s="21">
        <f>Entries!H12</f>
        <v>-405934.93</v>
      </c>
      <c r="I12" s="21">
        <f>Entries!I12</f>
        <v>-405934.93</v>
      </c>
      <c r="J12" s="21">
        <f>Entries!J12</f>
        <v>-405934.93</v>
      </c>
      <c r="K12" s="21">
        <f>Entries!K12</f>
        <v>-405934.93</v>
      </c>
      <c r="L12" s="21">
        <f>Entries!L12</f>
        <v>-405934.93</v>
      </c>
      <c r="M12" s="21">
        <f>Entries!M12</f>
        <v>-405934.93</v>
      </c>
      <c r="N12" s="21">
        <f>Entries!N12</f>
        <v>-405934.93</v>
      </c>
      <c r="O12" s="21">
        <f>Entries!O12</f>
        <v>-405934.93</v>
      </c>
      <c r="P12" s="21">
        <f>Entries!P12</f>
        <v>-405934.93</v>
      </c>
      <c r="Q12" s="21">
        <f>Entries!Q12</f>
        <v>-405934.93</v>
      </c>
      <c r="R12" s="21">
        <f>Entries!R12</f>
        <v>-405934.93</v>
      </c>
      <c r="S12" s="21">
        <f>Entries!S12</f>
        <v>-405934.93</v>
      </c>
      <c r="T12" s="21">
        <f>Entries!T12</f>
        <v>-405934.93</v>
      </c>
      <c r="U12" s="21">
        <f>Entries!U12</f>
        <v>-405934.93</v>
      </c>
      <c r="V12" s="21">
        <f>Entries!V12</f>
        <v>-405934.93</v>
      </c>
      <c r="W12" s="21">
        <f>Entries!W12</f>
        <v>-405934.93</v>
      </c>
      <c r="X12" s="21">
        <f>Entries!X12</f>
        <v>-405934.93</v>
      </c>
      <c r="Y12" s="21">
        <f>Entries!Y12</f>
        <v>-405934.93</v>
      </c>
      <c r="Z12" s="21">
        <f>Entries!Z12</f>
        <v>-405934.93</v>
      </c>
      <c r="AA12" s="21">
        <f>Entries!AA12</f>
        <v>-405934.93</v>
      </c>
      <c r="AB12" s="21">
        <f>Entries!AB12</f>
        <v>-405934.93</v>
      </c>
      <c r="AC12" s="21">
        <f>Entries!AC12</f>
        <v>-405934.93</v>
      </c>
      <c r="AD12" s="21">
        <f>Entries!AD12</f>
        <v>-405934.93</v>
      </c>
      <c r="AE12" s="21">
        <f>Entries!AE12</f>
        <v>-405934.93</v>
      </c>
      <c r="AF12" s="21">
        <f>Entries!AF12</f>
        <v>-405934.93</v>
      </c>
      <c r="AG12" s="21">
        <f>Entries!AG12</f>
        <v>-405934.93</v>
      </c>
      <c r="AH12" s="21">
        <f>Entries!AH12</f>
        <v>-405934.93</v>
      </c>
      <c r="AI12" s="21">
        <f>Entries!AI12</f>
        <v>-405934.93</v>
      </c>
      <c r="AJ12" s="21">
        <f>Entries!AJ12</f>
        <v>-405934.93</v>
      </c>
      <c r="AK12" s="21">
        <f>Entries!AK12</f>
        <v>-405934.93</v>
      </c>
      <c r="AL12" s="21">
        <f>Entries!AL12</f>
        <v>-405934.93</v>
      </c>
      <c r="AM12" s="21">
        <f>Entries!AM12</f>
        <v>-405934.93</v>
      </c>
      <c r="AN12" s="21">
        <f>Entries!AN12</f>
        <v>-405934.93</v>
      </c>
      <c r="AO12" s="21">
        <f>Entries!AO12</f>
        <v>-405934.93</v>
      </c>
      <c r="AP12" s="21">
        <f>Entries!AP12</f>
        <v>-405934.93</v>
      </c>
      <c r="AQ12" s="21">
        <f>Entries!AQ12</f>
        <v>-405934.93</v>
      </c>
      <c r="AR12" s="21">
        <f>Entries!AR12</f>
        <v>-405934.93</v>
      </c>
      <c r="AS12" s="21">
        <f>Entries!AS12</f>
        <v>-405934.93</v>
      </c>
      <c r="AT12" s="21">
        <f>Entries!AT12</f>
        <v>-405934.93</v>
      </c>
      <c r="AU12" s="21">
        <f>Entries!AU12</f>
        <v>-405934.93</v>
      </c>
      <c r="AV12" s="21">
        <f>Entries!AV12</f>
        <v>-405934.93</v>
      </c>
      <c r="AW12" s="21">
        <f>Entries!AW12</f>
        <v>-405934.93</v>
      </c>
      <c r="AX12" s="21">
        <f>Entries!AX12</f>
        <v>-405934.93</v>
      </c>
      <c r="AY12" s="21">
        <f>Entries!AY12</f>
        <v>-405934.93</v>
      </c>
      <c r="AZ12" s="21">
        <f>Entries!AZ12</f>
        <v>-405934.93</v>
      </c>
      <c r="BA12" s="21">
        <f>Entries!BA12</f>
        <v>-405934.93</v>
      </c>
      <c r="BB12" s="21">
        <f>Entries!BB12</f>
        <v>-405934.93</v>
      </c>
      <c r="BC12" s="21">
        <f>Entries!BC12</f>
        <v>-405934.93</v>
      </c>
      <c r="BD12" s="21">
        <f>Entries!BD12</f>
        <v>-405934.93</v>
      </c>
      <c r="BE12" s="21">
        <f>Entries!BE12</f>
        <v>-405934.93</v>
      </c>
      <c r="BF12" s="21">
        <f>Entries!BF12</f>
        <v>-405934.93</v>
      </c>
      <c r="BG12" s="21">
        <f>Entries!BG12</f>
        <v>-405934.93</v>
      </c>
      <c r="BH12" s="21">
        <f>Entries!BH12</f>
        <v>-405934.93</v>
      </c>
      <c r="BI12" s="21">
        <f>Entries!BI12</f>
        <v>-405934.93</v>
      </c>
      <c r="BJ12" s="21">
        <f>Entries!BJ12</f>
        <v>-405934.93</v>
      </c>
      <c r="BK12" s="21">
        <f>Entries!BK12</f>
        <v>-405934.93</v>
      </c>
      <c r="BL12" s="21">
        <f>Entries!BL12</f>
        <v>-405934.93</v>
      </c>
      <c r="BM12" s="21">
        <f>Entries!BM12</f>
        <v>-405934.93</v>
      </c>
      <c r="BN12" s="21">
        <f>Entries!BN12</f>
        <v>-405934.93</v>
      </c>
      <c r="BO12" s="21">
        <f>Entries!BO12</f>
        <v>-405934.93</v>
      </c>
      <c r="BP12" s="21">
        <f>Entries!BP12</f>
        <v>-405934.93</v>
      </c>
      <c r="BQ12" s="21">
        <f>Entries!BQ12</f>
        <v>-405934.93</v>
      </c>
      <c r="BR12" s="21">
        <f>Entries!BR12</f>
        <v>-405934.93</v>
      </c>
      <c r="BS12" s="21">
        <f>Entries!BS12</f>
        <v>-405934.93</v>
      </c>
      <c r="BT12" s="21">
        <f>Entries!BT12</f>
        <v>-405934.93</v>
      </c>
      <c r="BU12" s="21">
        <f>Entries!BU12</f>
        <v>-405934.93</v>
      </c>
      <c r="BV12" s="21">
        <f>Entries!BV12</f>
        <v>-405934.93</v>
      </c>
      <c r="BW12" s="21">
        <f>Entries!BW12</f>
        <v>237447.55000045896</v>
      </c>
      <c r="BX12" s="21">
        <f>Entries!BX12</f>
        <v>-92972268.019999996</v>
      </c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</row>
    <row r="13" spans="1:210" hidden="1" x14ac:dyDescent="0.25">
      <c r="A13" s="8"/>
      <c r="B13" s="8" t="s">
        <v>57</v>
      </c>
      <c r="D13" s="21">
        <f>Entries!D13</f>
        <v>-428741.49</v>
      </c>
      <c r="E13" s="21">
        <f>Entries!E13</f>
        <v>0</v>
      </c>
      <c r="F13" s="21">
        <f>Entries!F13</f>
        <v>-20196.439999999999</v>
      </c>
      <c r="G13" s="21">
        <f>Entries!G13</f>
        <v>-20196.439999999999</v>
      </c>
      <c r="H13" s="21">
        <f>Entries!H13</f>
        <v>-20196.439999999999</v>
      </c>
      <c r="I13" s="21">
        <f>Entries!I13</f>
        <v>-20196.439999999999</v>
      </c>
      <c r="J13" s="21">
        <f>Entries!J13</f>
        <v>-20196.439999999999</v>
      </c>
      <c r="K13" s="21">
        <f>Entries!K13</f>
        <v>-20196.439999999999</v>
      </c>
      <c r="L13" s="21">
        <f>Entries!L13</f>
        <v>-20196.439999999999</v>
      </c>
      <c r="M13" s="21">
        <f>Entries!M13</f>
        <v>-20196.439999999999</v>
      </c>
      <c r="N13" s="21">
        <f>Entries!N13</f>
        <v>-20196.439999999999</v>
      </c>
      <c r="O13" s="21">
        <f>Entries!O13</f>
        <v>-20196.439999999999</v>
      </c>
      <c r="P13" s="21">
        <f>Entries!P13</f>
        <v>-20196.439999999999</v>
      </c>
      <c r="Q13" s="21">
        <f>Entries!Q13</f>
        <v>-20196.439999999999</v>
      </c>
      <c r="R13" s="21">
        <f>Entries!R13</f>
        <v>-20196.439999999999</v>
      </c>
      <c r="S13" s="21">
        <f>Entries!S13</f>
        <v>-20196.439999999999</v>
      </c>
      <c r="T13" s="21">
        <f>Entries!T13</f>
        <v>-20196.439999999999</v>
      </c>
      <c r="U13" s="21">
        <f>Entries!U13</f>
        <v>-20196.439999999999</v>
      </c>
      <c r="V13" s="21">
        <f>Entries!V13</f>
        <v>-20196.439999999999</v>
      </c>
      <c r="W13" s="21">
        <f>Entries!W13</f>
        <v>-20196.439999999999</v>
      </c>
      <c r="X13" s="21">
        <f>Entries!X13</f>
        <v>-20196.439999999999</v>
      </c>
      <c r="Y13" s="21">
        <f>Entries!Y13</f>
        <v>-20196.439999999999</v>
      </c>
      <c r="Z13" s="21">
        <f>Entries!Z13</f>
        <v>-20196.439999999999</v>
      </c>
      <c r="AA13" s="21">
        <f>Entries!AA13</f>
        <v>-20196.439999999999</v>
      </c>
      <c r="AB13" s="21">
        <f>Entries!AB13</f>
        <v>-20196.439999999999</v>
      </c>
      <c r="AC13" s="21">
        <f>Entries!AC13</f>
        <v>-20196.439999999999</v>
      </c>
      <c r="AD13" s="21">
        <f>Entries!AD13</f>
        <v>-20196.439999999999</v>
      </c>
      <c r="AE13" s="21">
        <f>Entries!AE13</f>
        <v>-20196.439999999999</v>
      </c>
      <c r="AF13" s="21">
        <f>Entries!AF13</f>
        <v>-20196.439999999999</v>
      </c>
      <c r="AG13" s="21">
        <f>Entries!AG13</f>
        <v>-20196.439999999999</v>
      </c>
      <c r="AH13" s="21">
        <f>Entries!AH13</f>
        <v>-20196.439999999999</v>
      </c>
      <c r="AI13" s="21">
        <f>Entries!AI13</f>
        <v>-20196.439999999999</v>
      </c>
      <c r="AJ13" s="21">
        <f>Entries!AJ13</f>
        <v>-20196.439999999999</v>
      </c>
      <c r="AK13" s="21">
        <f>Entries!AK13</f>
        <v>-20196.439999999999</v>
      </c>
      <c r="AL13" s="21">
        <f>Entries!AL13</f>
        <v>-20196.439999999999</v>
      </c>
      <c r="AM13" s="21">
        <f>Entries!AM13</f>
        <v>-20196.439999999999</v>
      </c>
      <c r="AN13" s="21">
        <f>Entries!AN13</f>
        <v>-20196.439999999999</v>
      </c>
      <c r="AO13" s="21">
        <f>Entries!AO13</f>
        <v>-20196.439999999999</v>
      </c>
      <c r="AP13" s="21">
        <f>Entries!AP13</f>
        <v>-20196.439999999999</v>
      </c>
      <c r="AQ13" s="21">
        <f>Entries!AQ13</f>
        <v>-20196.439999999999</v>
      </c>
      <c r="AR13" s="21">
        <f>Entries!AR13</f>
        <v>-20196.439999999999</v>
      </c>
      <c r="AS13" s="21">
        <f>Entries!AS13</f>
        <v>-20196.439999999999</v>
      </c>
      <c r="AT13" s="21">
        <f>Entries!AT13</f>
        <v>-20196.439999999999</v>
      </c>
      <c r="AU13" s="21">
        <f>Entries!AU13</f>
        <v>-20196.439999999999</v>
      </c>
      <c r="AV13" s="21">
        <f>Entries!AV13</f>
        <v>-20196.439999999999</v>
      </c>
      <c r="AW13" s="21">
        <f>Entries!AW13</f>
        <v>-20196.439999999999</v>
      </c>
      <c r="AX13" s="21">
        <f>Entries!AX13</f>
        <v>-20196.439999999999</v>
      </c>
      <c r="AY13" s="21">
        <f>Entries!AY13</f>
        <v>-20196.439999999999</v>
      </c>
      <c r="AZ13" s="21">
        <f>Entries!AZ13</f>
        <v>-20196.439999999999</v>
      </c>
      <c r="BA13" s="21">
        <f>Entries!BA13</f>
        <v>-20196.439999999999</v>
      </c>
      <c r="BB13" s="21">
        <f>Entries!BB13</f>
        <v>-20196.439999999999</v>
      </c>
      <c r="BC13" s="21">
        <f>Entries!BC13</f>
        <v>-20196.439999999999</v>
      </c>
      <c r="BD13" s="21">
        <f>Entries!BD13</f>
        <v>-20196.439999999999</v>
      </c>
      <c r="BE13" s="21">
        <f>Entries!BE13</f>
        <v>-20196.439999999999</v>
      </c>
      <c r="BF13" s="21">
        <f>Entries!BF13</f>
        <v>-20196.439999999999</v>
      </c>
      <c r="BG13" s="21">
        <f>Entries!BG13</f>
        <v>-20196.439999999999</v>
      </c>
      <c r="BH13" s="21">
        <f>Entries!BH13</f>
        <v>-20196.439999999999</v>
      </c>
      <c r="BI13" s="21">
        <f>Entries!BI13</f>
        <v>-20196.439999999999</v>
      </c>
      <c r="BJ13" s="21">
        <f>Entries!BJ13</f>
        <v>-20196.439999999999</v>
      </c>
      <c r="BK13" s="21">
        <f>Entries!BK13</f>
        <v>-20196.439999999999</v>
      </c>
      <c r="BL13" s="21">
        <f>Entries!BL13</f>
        <v>-20196.439999999999</v>
      </c>
      <c r="BM13" s="21">
        <f>Entries!BM13</f>
        <v>-20196.439999999999</v>
      </c>
      <c r="BN13" s="21">
        <f>Entries!BN13</f>
        <v>-20196.439999999999</v>
      </c>
      <c r="BO13" s="21">
        <f>Entries!BO13</f>
        <v>-20196.439999999999</v>
      </c>
      <c r="BP13" s="21">
        <f>Entries!BP13</f>
        <v>-20196.439999999999</v>
      </c>
      <c r="BQ13" s="21">
        <f>Entries!BQ13</f>
        <v>-20196.439999999999</v>
      </c>
      <c r="BR13" s="21">
        <f>Entries!BR13</f>
        <v>-20196.439999999999</v>
      </c>
      <c r="BS13" s="21">
        <f>Entries!BS13</f>
        <v>-20196.439999999999</v>
      </c>
      <c r="BT13" s="21">
        <f>Entries!BT13</f>
        <v>-20196.439999999999</v>
      </c>
      <c r="BU13" s="21">
        <f>Entries!BU13</f>
        <v>-20196.439999999999</v>
      </c>
      <c r="BV13" s="21">
        <f>Entries!BV13</f>
        <v>-20196.439999999999</v>
      </c>
      <c r="BW13" s="21">
        <f>Entries!BW13</f>
        <v>-3635365.58</v>
      </c>
      <c r="BX13" s="21">
        <f>Entries!BX13</f>
        <v>-5457661.429999996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</row>
    <row r="14" spans="1:210" hidden="1" x14ac:dyDescent="0.25">
      <c r="A14" s="8"/>
      <c r="B14" s="8" t="s">
        <v>58</v>
      </c>
      <c r="D14" s="21">
        <f>Entries!D14</f>
        <v>-428741.49</v>
      </c>
      <c r="E14" s="21">
        <f>Entries!E14</f>
        <v>0</v>
      </c>
      <c r="F14" s="21">
        <f>Entries!F14</f>
        <v>-20196.439999999999</v>
      </c>
      <c r="G14" s="21">
        <f>Entries!G14</f>
        <v>-20196.439999999999</v>
      </c>
      <c r="H14" s="21">
        <f>Entries!H14</f>
        <v>-20196.439999999999</v>
      </c>
      <c r="I14" s="21">
        <f>Entries!I14</f>
        <v>-20196.439999999999</v>
      </c>
      <c r="J14" s="21">
        <f>Entries!J14</f>
        <v>-20196.439999999999</v>
      </c>
      <c r="K14" s="21">
        <f>Entries!K14</f>
        <v>-20196.439999999999</v>
      </c>
      <c r="L14" s="21">
        <f>Entries!L14</f>
        <v>-20196.439999999999</v>
      </c>
      <c r="M14" s="21">
        <f>Entries!M14</f>
        <v>-20196.439999999999</v>
      </c>
      <c r="N14" s="21">
        <f>Entries!N14</f>
        <v>-20196.439999999999</v>
      </c>
      <c r="O14" s="21">
        <f>Entries!O14</f>
        <v>-20196.439999999999</v>
      </c>
      <c r="P14" s="21">
        <f>Entries!P14</f>
        <v>-20196.439999999999</v>
      </c>
      <c r="Q14" s="21">
        <f>Entries!Q14</f>
        <v>-20196.439999999999</v>
      </c>
      <c r="R14" s="21">
        <f>Entries!R14</f>
        <v>-20196.439999999999</v>
      </c>
      <c r="S14" s="21">
        <f>Entries!S14</f>
        <v>-20196.439999999999</v>
      </c>
      <c r="T14" s="21">
        <f>Entries!T14</f>
        <v>-20196.439999999999</v>
      </c>
      <c r="U14" s="21">
        <f>Entries!U14</f>
        <v>-20196.439999999999</v>
      </c>
      <c r="V14" s="21">
        <f>Entries!V14</f>
        <v>-20196.439999999999</v>
      </c>
      <c r="W14" s="21">
        <f>Entries!W14</f>
        <v>-20196.439999999999</v>
      </c>
      <c r="X14" s="21">
        <f>Entries!X14</f>
        <v>-20196.439999999999</v>
      </c>
      <c r="Y14" s="21">
        <f>Entries!Y14</f>
        <v>-20196.439999999999</v>
      </c>
      <c r="Z14" s="21">
        <f>Entries!Z14</f>
        <v>-20196.439999999999</v>
      </c>
      <c r="AA14" s="21">
        <f>Entries!AA14</f>
        <v>-20196.439999999999</v>
      </c>
      <c r="AB14" s="21">
        <f>Entries!AB14</f>
        <v>-20196.439999999999</v>
      </c>
      <c r="AC14" s="21">
        <f>Entries!AC14</f>
        <v>-20196.439999999999</v>
      </c>
      <c r="AD14" s="21">
        <f>Entries!AD14</f>
        <v>-20196.439999999999</v>
      </c>
      <c r="AE14" s="21">
        <f>Entries!AE14</f>
        <v>-20196.439999999999</v>
      </c>
      <c r="AF14" s="21">
        <f>Entries!AF14</f>
        <v>-20196.439999999999</v>
      </c>
      <c r="AG14" s="21">
        <f>Entries!AG14</f>
        <v>-20196.439999999999</v>
      </c>
      <c r="AH14" s="21">
        <f>Entries!AH14</f>
        <v>-20196.439999999999</v>
      </c>
      <c r="AI14" s="21">
        <f>Entries!AI14</f>
        <v>-20196.439999999999</v>
      </c>
      <c r="AJ14" s="21">
        <f>Entries!AJ14</f>
        <v>-20196.439999999999</v>
      </c>
      <c r="AK14" s="21">
        <f>Entries!AK14</f>
        <v>-20196.439999999999</v>
      </c>
      <c r="AL14" s="21">
        <f>Entries!AL14</f>
        <v>-20196.439999999999</v>
      </c>
      <c r="AM14" s="21">
        <f>Entries!AM14</f>
        <v>-20196.439999999999</v>
      </c>
      <c r="AN14" s="21">
        <f>Entries!AN14</f>
        <v>-20196.439999999999</v>
      </c>
      <c r="AO14" s="21">
        <f>Entries!AO14</f>
        <v>-20196.439999999999</v>
      </c>
      <c r="AP14" s="21">
        <f>Entries!AP14</f>
        <v>-20196.439999999999</v>
      </c>
      <c r="AQ14" s="21">
        <f>Entries!AQ14</f>
        <v>-20196.439999999999</v>
      </c>
      <c r="AR14" s="21">
        <f>Entries!AR14</f>
        <v>-20196.439999999999</v>
      </c>
      <c r="AS14" s="21">
        <f>Entries!AS14</f>
        <v>-20196.439999999999</v>
      </c>
      <c r="AT14" s="21">
        <f>Entries!AT14</f>
        <v>-20196.439999999999</v>
      </c>
      <c r="AU14" s="21">
        <f>Entries!AU14</f>
        <v>-20196.439999999999</v>
      </c>
      <c r="AV14" s="21">
        <f>Entries!AV14</f>
        <v>-20196.439999999999</v>
      </c>
      <c r="AW14" s="21">
        <f>Entries!AW14</f>
        <v>-20196.439999999999</v>
      </c>
      <c r="AX14" s="21">
        <f>Entries!AX14</f>
        <v>-20196.439999999999</v>
      </c>
      <c r="AY14" s="21">
        <f>Entries!AY14</f>
        <v>-20196.439999999999</v>
      </c>
      <c r="AZ14" s="21">
        <f>Entries!AZ14</f>
        <v>-20196.439999999999</v>
      </c>
      <c r="BA14" s="21">
        <f>Entries!BA14</f>
        <v>-20196.439999999999</v>
      </c>
      <c r="BB14" s="21">
        <f>Entries!BB14</f>
        <v>-20196.439999999999</v>
      </c>
      <c r="BC14" s="21">
        <f>Entries!BC14</f>
        <v>-20196.439999999999</v>
      </c>
      <c r="BD14" s="21">
        <f>Entries!BD14</f>
        <v>-20196.439999999999</v>
      </c>
      <c r="BE14" s="21">
        <f>Entries!BE14</f>
        <v>-20196.439999999999</v>
      </c>
      <c r="BF14" s="21">
        <f>Entries!BF14</f>
        <v>-20196.439999999999</v>
      </c>
      <c r="BG14" s="21">
        <f>Entries!BG14</f>
        <v>-20196.439999999999</v>
      </c>
      <c r="BH14" s="21">
        <f>Entries!BH14</f>
        <v>-20196.439999999999</v>
      </c>
      <c r="BI14" s="21">
        <f>Entries!BI14</f>
        <v>-20196.439999999999</v>
      </c>
      <c r="BJ14" s="21">
        <f>Entries!BJ14</f>
        <v>-20196.439999999999</v>
      </c>
      <c r="BK14" s="21">
        <f>Entries!BK14</f>
        <v>-20196.439999999999</v>
      </c>
      <c r="BL14" s="21">
        <f>Entries!BL14</f>
        <v>-20196.439999999999</v>
      </c>
      <c r="BM14" s="21">
        <f>Entries!BM14</f>
        <v>-20196.439999999999</v>
      </c>
      <c r="BN14" s="21">
        <f>Entries!BN14</f>
        <v>-20196.439999999999</v>
      </c>
      <c r="BO14" s="21">
        <f>Entries!BO14</f>
        <v>-20196.439999999999</v>
      </c>
      <c r="BP14" s="21">
        <f>Entries!BP14</f>
        <v>-20196.439999999999</v>
      </c>
      <c r="BQ14" s="21">
        <f>Entries!BQ14</f>
        <v>-20196.439999999999</v>
      </c>
      <c r="BR14" s="21">
        <f>Entries!BR14</f>
        <v>-20196.439999999999</v>
      </c>
      <c r="BS14" s="21">
        <f>Entries!BS14</f>
        <v>-20196.439999999999</v>
      </c>
      <c r="BT14" s="21">
        <f>Entries!BT14</f>
        <v>-20196.439999999999</v>
      </c>
      <c r="BU14" s="21">
        <f>Entries!BU14</f>
        <v>-20196.439999999999</v>
      </c>
      <c r="BV14" s="21">
        <f>Entries!BV14</f>
        <v>-20196.439999999999</v>
      </c>
      <c r="BW14" s="21">
        <f>Entries!BW14</f>
        <v>-3635365.57</v>
      </c>
      <c r="BX14" s="21">
        <f>Entries!BX14</f>
        <v>-5457661.4199999962</v>
      </c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</row>
    <row r="15" spans="1:210" hidden="1" x14ac:dyDescent="0.25">
      <c r="A15" s="8"/>
      <c r="B15" s="8"/>
      <c r="D15" s="21">
        <f>Entries!D15</f>
        <v>0</v>
      </c>
      <c r="E15" s="21">
        <f>Entries!E15</f>
        <v>0</v>
      </c>
      <c r="F15" s="21">
        <f>Entries!F15</f>
        <v>0</v>
      </c>
      <c r="G15" s="21">
        <f>Entries!G15</f>
        <v>0</v>
      </c>
      <c r="H15" s="21">
        <f>Entries!H15</f>
        <v>0</v>
      </c>
      <c r="I15" s="21">
        <f>Entries!I15</f>
        <v>0</v>
      </c>
      <c r="J15" s="21">
        <f>Entries!J15</f>
        <v>0</v>
      </c>
      <c r="K15" s="21">
        <f>Entries!K15</f>
        <v>0</v>
      </c>
      <c r="L15" s="21">
        <f>Entries!L15</f>
        <v>0</v>
      </c>
      <c r="M15" s="21">
        <f>Entries!M15</f>
        <v>0</v>
      </c>
      <c r="N15" s="21">
        <f>Entries!N15</f>
        <v>0</v>
      </c>
      <c r="O15" s="21">
        <f>Entries!O15</f>
        <v>0</v>
      </c>
      <c r="P15" s="21">
        <f>Entries!P15</f>
        <v>0</v>
      </c>
      <c r="Q15" s="21">
        <f>Entries!Q15</f>
        <v>0</v>
      </c>
      <c r="R15" s="21">
        <f>Entries!R15</f>
        <v>0</v>
      </c>
      <c r="S15" s="21">
        <f>Entries!S15</f>
        <v>0</v>
      </c>
      <c r="T15" s="21">
        <f>Entries!T15</f>
        <v>0</v>
      </c>
      <c r="U15" s="21">
        <f>Entries!U15</f>
        <v>0</v>
      </c>
      <c r="V15" s="21">
        <f>Entries!V15</f>
        <v>0</v>
      </c>
      <c r="W15" s="21">
        <f>Entries!W15</f>
        <v>0</v>
      </c>
      <c r="X15" s="21">
        <f>Entries!X15</f>
        <v>0</v>
      </c>
      <c r="Y15" s="21">
        <f>Entries!Y15</f>
        <v>0</v>
      </c>
      <c r="Z15" s="21">
        <f>Entries!Z15</f>
        <v>0</v>
      </c>
      <c r="AA15" s="21">
        <f>Entries!AA15</f>
        <v>0</v>
      </c>
      <c r="AB15" s="21">
        <f>Entries!AB15</f>
        <v>0</v>
      </c>
      <c r="AC15" s="21">
        <f>Entries!AC15</f>
        <v>0</v>
      </c>
      <c r="AD15" s="21">
        <f>Entries!AD15</f>
        <v>0</v>
      </c>
      <c r="AE15" s="21">
        <f>Entries!AE15</f>
        <v>0</v>
      </c>
      <c r="AF15" s="21">
        <f>Entries!AF15</f>
        <v>0</v>
      </c>
      <c r="AG15" s="21">
        <f>Entries!AG15</f>
        <v>0</v>
      </c>
      <c r="AH15" s="21">
        <f>Entries!AH15</f>
        <v>0</v>
      </c>
      <c r="AI15" s="21">
        <f>Entries!AI15</f>
        <v>0</v>
      </c>
      <c r="AJ15" s="21">
        <f>Entries!AJ15</f>
        <v>0</v>
      </c>
      <c r="AK15" s="21">
        <f>Entries!AK15</f>
        <v>0</v>
      </c>
      <c r="AL15" s="21">
        <f>Entries!AL15</f>
        <v>0</v>
      </c>
      <c r="AM15" s="21">
        <f>Entries!AM15</f>
        <v>0</v>
      </c>
      <c r="AN15" s="21">
        <f>Entries!AN15</f>
        <v>0</v>
      </c>
      <c r="AO15" s="21">
        <f>Entries!AO15</f>
        <v>0</v>
      </c>
      <c r="AP15" s="21">
        <f>Entries!AP15</f>
        <v>0</v>
      </c>
      <c r="AQ15" s="21">
        <f>Entries!AQ15</f>
        <v>0</v>
      </c>
      <c r="AR15" s="21">
        <f>Entries!AR15</f>
        <v>0</v>
      </c>
      <c r="AS15" s="21">
        <f>Entries!AS15</f>
        <v>0</v>
      </c>
      <c r="AT15" s="21">
        <f>Entries!AT15</f>
        <v>0</v>
      </c>
      <c r="AU15" s="21">
        <f>Entries!AU15</f>
        <v>0</v>
      </c>
      <c r="AV15" s="21">
        <f>Entries!AV15</f>
        <v>0</v>
      </c>
      <c r="AW15" s="21">
        <f>Entries!AW15</f>
        <v>0</v>
      </c>
      <c r="AX15" s="21">
        <f>Entries!AX15</f>
        <v>0</v>
      </c>
      <c r="AY15" s="21">
        <f>Entries!AY15</f>
        <v>0</v>
      </c>
      <c r="AZ15" s="21">
        <f>Entries!AZ15</f>
        <v>0</v>
      </c>
      <c r="BA15" s="21">
        <f>Entries!BA15</f>
        <v>0</v>
      </c>
      <c r="BB15" s="21">
        <f>Entries!BB15</f>
        <v>0</v>
      </c>
      <c r="BC15" s="21">
        <f>Entries!BC15</f>
        <v>0</v>
      </c>
      <c r="BD15" s="21">
        <f>Entries!BD15</f>
        <v>0</v>
      </c>
      <c r="BE15" s="21">
        <f>Entries!BE15</f>
        <v>0</v>
      </c>
      <c r="BF15" s="21">
        <f>Entries!BF15</f>
        <v>0</v>
      </c>
      <c r="BG15" s="21">
        <f>Entries!BG15</f>
        <v>0</v>
      </c>
      <c r="BH15" s="21">
        <f>Entries!BH15</f>
        <v>0</v>
      </c>
      <c r="BI15" s="21">
        <f>Entries!BI15</f>
        <v>0</v>
      </c>
      <c r="BJ15" s="21">
        <f>Entries!BJ15</f>
        <v>0</v>
      </c>
      <c r="BK15" s="21">
        <f>Entries!BK15</f>
        <v>0</v>
      </c>
      <c r="BL15" s="21">
        <f>Entries!BL15</f>
        <v>0</v>
      </c>
      <c r="BM15" s="21">
        <f>Entries!BM15</f>
        <v>0</v>
      </c>
      <c r="BN15" s="21">
        <f>Entries!BN15</f>
        <v>0</v>
      </c>
      <c r="BO15" s="21">
        <f>Entries!BO15</f>
        <v>0</v>
      </c>
      <c r="BP15" s="21">
        <f>Entries!BP15</f>
        <v>0</v>
      </c>
      <c r="BQ15" s="21">
        <f>Entries!BQ15</f>
        <v>0</v>
      </c>
      <c r="BR15" s="21">
        <f>Entries!BR15</f>
        <v>0</v>
      </c>
      <c r="BS15" s="21">
        <f>Entries!BS15</f>
        <v>0</v>
      </c>
      <c r="BT15" s="21">
        <f>Entries!BT15</f>
        <v>0</v>
      </c>
      <c r="BU15" s="21">
        <f>Entries!BU15</f>
        <v>0</v>
      </c>
      <c r="BV15" s="21">
        <f>Entries!BV15</f>
        <v>0</v>
      </c>
      <c r="BW15" s="21">
        <f>Entries!BW15</f>
        <v>0</v>
      </c>
      <c r="BX15" s="21">
        <f>Entries!BX15</f>
        <v>0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</row>
    <row r="16" spans="1:210" hidden="1" x14ac:dyDescent="0.25">
      <c r="A16" s="8"/>
      <c r="B16" s="8"/>
      <c r="D16" s="21">
        <f>Entries!D16</f>
        <v>0</v>
      </c>
      <c r="E16" s="21">
        <f>Entries!E16</f>
        <v>0</v>
      </c>
      <c r="F16" s="21">
        <f>Entries!F16</f>
        <v>0</v>
      </c>
      <c r="G16" s="21">
        <f>Entries!G16</f>
        <v>0</v>
      </c>
      <c r="H16" s="21">
        <f>Entries!H16</f>
        <v>0</v>
      </c>
      <c r="I16" s="21">
        <f>Entries!I16</f>
        <v>0</v>
      </c>
      <c r="J16" s="21">
        <f>Entries!J16</f>
        <v>0</v>
      </c>
      <c r="K16" s="21">
        <f>Entries!K16</f>
        <v>0</v>
      </c>
      <c r="L16" s="21">
        <f>Entries!L16</f>
        <v>0</v>
      </c>
      <c r="M16" s="21">
        <f>Entries!M16</f>
        <v>0</v>
      </c>
      <c r="N16" s="21">
        <f>Entries!N16</f>
        <v>0</v>
      </c>
      <c r="O16" s="21">
        <f>Entries!O16</f>
        <v>0</v>
      </c>
      <c r="P16" s="21">
        <f>Entries!P16</f>
        <v>0</v>
      </c>
      <c r="Q16" s="21">
        <f>Entries!Q16</f>
        <v>0</v>
      </c>
      <c r="R16" s="21">
        <f>Entries!R16</f>
        <v>0</v>
      </c>
      <c r="S16" s="21">
        <f>Entries!S16</f>
        <v>0</v>
      </c>
      <c r="T16" s="21">
        <f>Entries!T16</f>
        <v>0</v>
      </c>
      <c r="U16" s="21">
        <f>Entries!U16</f>
        <v>0</v>
      </c>
      <c r="V16" s="21">
        <f>Entries!V16</f>
        <v>0</v>
      </c>
      <c r="W16" s="21">
        <f>Entries!W16</f>
        <v>0</v>
      </c>
      <c r="X16" s="21">
        <f>Entries!X16</f>
        <v>0</v>
      </c>
      <c r="Y16" s="21">
        <f>Entries!Y16</f>
        <v>0</v>
      </c>
      <c r="Z16" s="21">
        <f>Entries!Z16</f>
        <v>0</v>
      </c>
      <c r="AA16" s="21">
        <f>Entries!AA16</f>
        <v>0</v>
      </c>
      <c r="AB16" s="21">
        <f>Entries!AB16</f>
        <v>0</v>
      </c>
      <c r="AC16" s="21">
        <f>Entries!AC16</f>
        <v>0</v>
      </c>
      <c r="AD16" s="21">
        <f>Entries!AD16</f>
        <v>0</v>
      </c>
      <c r="AE16" s="21">
        <f>Entries!AE16</f>
        <v>0</v>
      </c>
      <c r="AF16" s="21">
        <f>Entries!AF16</f>
        <v>0</v>
      </c>
      <c r="AG16" s="21">
        <f>Entries!AG16</f>
        <v>0</v>
      </c>
      <c r="AH16" s="21">
        <f>Entries!AH16</f>
        <v>0</v>
      </c>
      <c r="AI16" s="21">
        <f>Entries!AI16</f>
        <v>0</v>
      </c>
      <c r="AJ16" s="21">
        <f>Entries!AJ16</f>
        <v>0</v>
      </c>
      <c r="AK16" s="21">
        <f>Entries!AK16</f>
        <v>0</v>
      </c>
      <c r="AL16" s="21">
        <f>Entries!AL16</f>
        <v>0</v>
      </c>
      <c r="AM16" s="21">
        <f>Entries!AM16</f>
        <v>0</v>
      </c>
      <c r="AN16" s="21">
        <f>Entries!AN16</f>
        <v>0</v>
      </c>
      <c r="AO16" s="21">
        <f>Entries!AO16</f>
        <v>0</v>
      </c>
      <c r="AP16" s="21">
        <f>Entries!AP16</f>
        <v>0</v>
      </c>
      <c r="AQ16" s="21">
        <f>Entries!AQ16</f>
        <v>0</v>
      </c>
      <c r="AR16" s="21">
        <f>Entries!AR16</f>
        <v>0</v>
      </c>
      <c r="AS16" s="21">
        <f>Entries!AS16</f>
        <v>0</v>
      </c>
      <c r="AT16" s="21">
        <f>Entries!AT16</f>
        <v>0</v>
      </c>
      <c r="AU16" s="21">
        <f>Entries!AU16</f>
        <v>0</v>
      </c>
      <c r="AV16" s="21">
        <f>Entries!AV16</f>
        <v>0</v>
      </c>
      <c r="AW16" s="21">
        <f>Entries!AW16</f>
        <v>0</v>
      </c>
      <c r="AX16" s="21">
        <f>Entries!AX16</f>
        <v>0</v>
      </c>
      <c r="AY16" s="21">
        <f>Entries!AY16</f>
        <v>0</v>
      </c>
      <c r="AZ16" s="21">
        <f>Entries!AZ16</f>
        <v>0</v>
      </c>
      <c r="BA16" s="21">
        <f>Entries!BA16</f>
        <v>0</v>
      </c>
      <c r="BB16" s="21">
        <f>Entries!BB16</f>
        <v>0</v>
      </c>
      <c r="BC16" s="21">
        <f>Entries!BC16</f>
        <v>0</v>
      </c>
      <c r="BD16" s="21">
        <f>Entries!BD16</f>
        <v>0</v>
      </c>
      <c r="BE16" s="21">
        <f>Entries!BE16</f>
        <v>0</v>
      </c>
      <c r="BF16" s="21">
        <f>Entries!BF16</f>
        <v>0</v>
      </c>
      <c r="BG16" s="21">
        <f>Entries!BG16</f>
        <v>0</v>
      </c>
      <c r="BH16" s="21">
        <f>Entries!BH16</f>
        <v>0</v>
      </c>
      <c r="BI16" s="21">
        <f>Entries!BI16</f>
        <v>0</v>
      </c>
      <c r="BJ16" s="21">
        <f>Entries!BJ16</f>
        <v>0</v>
      </c>
      <c r="BK16" s="21">
        <f>Entries!BK16</f>
        <v>0</v>
      </c>
      <c r="BL16" s="21">
        <f>Entries!BL16</f>
        <v>0</v>
      </c>
      <c r="BM16" s="21">
        <f>Entries!BM16</f>
        <v>0</v>
      </c>
      <c r="BN16" s="21">
        <f>Entries!BN16</f>
        <v>0</v>
      </c>
      <c r="BO16" s="21">
        <f>Entries!BO16</f>
        <v>0</v>
      </c>
      <c r="BP16" s="21">
        <f>Entries!BP16</f>
        <v>0</v>
      </c>
      <c r="BQ16" s="21">
        <f>Entries!BQ16</f>
        <v>0</v>
      </c>
      <c r="BR16" s="21">
        <f>Entries!BR16</f>
        <v>0</v>
      </c>
      <c r="BS16" s="21">
        <f>Entries!BS16</f>
        <v>0</v>
      </c>
      <c r="BT16" s="21">
        <f>Entries!BT16</f>
        <v>0</v>
      </c>
      <c r="BU16" s="21">
        <f>Entries!BU16</f>
        <v>0</v>
      </c>
      <c r="BV16" s="21">
        <f>Entries!BV16</f>
        <v>0</v>
      </c>
      <c r="BW16" s="21">
        <f>Entries!BW16</f>
        <v>0</v>
      </c>
      <c r="BX16" s="21">
        <f>Entries!BX16</f>
        <v>0</v>
      </c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</row>
    <row r="17" spans="1:210" hidden="1" x14ac:dyDescent="0.25">
      <c r="A17" t="s">
        <v>0</v>
      </c>
      <c r="B17" t="s">
        <v>1</v>
      </c>
      <c r="D17" s="21">
        <f>Entries!D17</f>
        <v>0</v>
      </c>
      <c r="E17" s="21">
        <f>Entries!E17</f>
        <v>-11724101.979999999</v>
      </c>
      <c r="F17" s="21">
        <f>Entries!F17</f>
        <v>169914.52</v>
      </c>
      <c r="G17" s="21">
        <f>Entries!G17</f>
        <v>169914.52</v>
      </c>
      <c r="H17" s="21">
        <f>Entries!H17</f>
        <v>169914.52</v>
      </c>
      <c r="I17" s="21">
        <f>Entries!I17</f>
        <v>169914.52</v>
      </c>
      <c r="J17" s="21">
        <f>Entries!J17</f>
        <v>169914.52</v>
      </c>
      <c r="K17" s="21">
        <f>Entries!K17</f>
        <v>169914.52</v>
      </c>
      <c r="L17" s="21">
        <f>Entries!L17</f>
        <v>169914.52</v>
      </c>
      <c r="M17" s="21">
        <f>Entries!M17</f>
        <v>169914.52</v>
      </c>
      <c r="N17" s="21">
        <f>Entries!N17</f>
        <v>169914.52</v>
      </c>
      <c r="O17" s="21">
        <f>Entries!O17</f>
        <v>169914.52</v>
      </c>
      <c r="P17" s="21">
        <f>Entries!P17</f>
        <v>169914.52</v>
      </c>
      <c r="Q17" s="21">
        <f>Entries!Q17</f>
        <v>169914.52</v>
      </c>
      <c r="R17" s="21">
        <f>Entries!R17</f>
        <v>169914.52</v>
      </c>
      <c r="S17" s="21">
        <f>Entries!S17</f>
        <v>169914.52</v>
      </c>
      <c r="T17" s="21">
        <f>Entries!T17</f>
        <v>169914.52</v>
      </c>
      <c r="U17" s="21">
        <f>Entries!U17</f>
        <v>169914.52</v>
      </c>
      <c r="V17" s="21">
        <f>Entries!V17</f>
        <v>169914.52</v>
      </c>
      <c r="W17" s="21">
        <f>Entries!W17</f>
        <v>169914.52</v>
      </c>
      <c r="X17" s="21">
        <f>Entries!X17</f>
        <v>169914.52</v>
      </c>
      <c r="Y17" s="21">
        <f>Entries!Y17</f>
        <v>169914.52</v>
      </c>
      <c r="Z17" s="21">
        <f>Entries!Z17</f>
        <v>169914.52</v>
      </c>
      <c r="AA17" s="21">
        <f>Entries!AA17</f>
        <v>169914.52</v>
      </c>
      <c r="AB17" s="21">
        <f>Entries!AB17</f>
        <v>169914.52</v>
      </c>
      <c r="AC17" s="21">
        <f>Entries!AC17</f>
        <v>169914.52</v>
      </c>
      <c r="AD17" s="21">
        <f>Entries!AD17</f>
        <v>169914.52</v>
      </c>
      <c r="AE17" s="21">
        <f>Entries!AE17</f>
        <v>169914.52</v>
      </c>
      <c r="AF17" s="21">
        <f>Entries!AF17</f>
        <v>169914.52</v>
      </c>
      <c r="AG17" s="21">
        <f>Entries!AG17</f>
        <v>169914.52</v>
      </c>
      <c r="AH17" s="21">
        <f>Entries!AH17</f>
        <v>169914.52</v>
      </c>
      <c r="AI17" s="21">
        <f>Entries!AI17</f>
        <v>169914.52</v>
      </c>
      <c r="AJ17" s="21">
        <f>Entries!AJ17</f>
        <v>169914.52</v>
      </c>
      <c r="AK17" s="21">
        <f>Entries!AK17</f>
        <v>169914.52</v>
      </c>
      <c r="AL17" s="21">
        <f>Entries!AL17</f>
        <v>169914.52</v>
      </c>
      <c r="AM17" s="21">
        <f>Entries!AM17</f>
        <v>169914.52</v>
      </c>
      <c r="AN17" s="21">
        <f>Entries!AN17</f>
        <v>169914.52</v>
      </c>
      <c r="AO17" s="21">
        <f>Entries!AO17</f>
        <v>169914.52</v>
      </c>
      <c r="AP17" s="21">
        <f>Entries!AP17</f>
        <v>169914.52</v>
      </c>
      <c r="AQ17" s="21">
        <f>Entries!AQ17</f>
        <v>169914.52</v>
      </c>
      <c r="AR17" s="21">
        <f>Entries!AR17</f>
        <v>169914.52</v>
      </c>
      <c r="AS17" s="21">
        <f>Entries!AS17</f>
        <v>169914.52</v>
      </c>
      <c r="AT17" s="21">
        <f>Entries!AT17</f>
        <v>169914.52</v>
      </c>
      <c r="AU17" s="21">
        <f>Entries!AU17</f>
        <v>169914.52</v>
      </c>
      <c r="AV17" s="21">
        <f>Entries!AV17</f>
        <v>169914.52</v>
      </c>
      <c r="AW17" s="21">
        <f>Entries!AW17</f>
        <v>169914.52</v>
      </c>
      <c r="AX17" s="21">
        <f>Entries!AX17</f>
        <v>169914.52</v>
      </c>
      <c r="AY17" s="21">
        <f>Entries!AY17</f>
        <v>169914.52</v>
      </c>
      <c r="AZ17" s="21">
        <f>Entries!AZ17</f>
        <v>169914.52</v>
      </c>
      <c r="BA17" s="21">
        <f>Entries!BA17</f>
        <v>169914.52</v>
      </c>
      <c r="BB17" s="21">
        <f>Entries!BB17</f>
        <v>169914.52</v>
      </c>
      <c r="BC17" s="21">
        <f>Entries!BC17</f>
        <v>169914.52</v>
      </c>
      <c r="BD17" s="21">
        <f>Entries!BD17</f>
        <v>169914.52</v>
      </c>
      <c r="BE17" s="21">
        <f>Entries!BE17</f>
        <v>169914.52</v>
      </c>
      <c r="BF17" s="21">
        <f>Entries!BF17</f>
        <v>169914.52</v>
      </c>
      <c r="BG17" s="21">
        <f>Entries!BG17</f>
        <v>169914.52</v>
      </c>
      <c r="BH17" s="21">
        <f>Entries!BH17</f>
        <v>169914.52</v>
      </c>
      <c r="BI17" s="21">
        <f>Entries!BI17</f>
        <v>169914.52</v>
      </c>
      <c r="BJ17" s="21">
        <f>Entries!BJ17</f>
        <v>169914.52</v>
      </c>
      <c r="BK17" s="21">
        <f>Entries!BK17</f>
        <v>169914.52</v>
      </c>
      <c r="BL17" s="21">
        <f>Entries!BL17</f>
        <v>169914.52</v>
      </c>
      <c r="BM17" s="21">
        <f>Entries!BM17</f>
        <v>169914.52</v>
      </c>
      <c r="BN17" s="21">
        <f>Entries!BN17</f>
        <v>169914.52</v>
      </c>
      <c r="BO17" s="21">
        <f>Entries!BO17</f>
        <v>169914.52</v>
      </c>
      <c r="BP17" s="21">
        <f>Entries!BP17</f>
        <v>169914.52</v>
      </c>
      <c r="BQ17" s="21">
        <f>Entries!BQ17</f>
        <v>169914.52</v>
      </c>
      <c r="BR17" s="21">
        <f>Entries!BR17</f>
        <v>169914.52</v>
      </c>
      <c r="BS17" s="21">
        <f>Entries!BS17</f>
        <v>169914.52</v>
      </c>
      <c r="BT17" s="21">
        <f>Entries!BT17</f>
        <v>169914.52</v>
      </c>
      <c r="BU17" s="21">
        <f>Entries!BU17</f>
        <v>169914.52</v>
      </c>
      <c r="BV17" s="21">
        <f>Entries!BV17</f>
        <v>169914.62</v>
      </c>
      <c r="BW17" s="21">
        <f>Entries!BW17</f>
        <v>0</v>
      </c>
      <c r="BX17" s="21">
        <f>Entries!BX17</f>
        <v>-1.784064806997776E-8</v>
      </c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</row>
    <row r="18" spans="1:210" hidden="1" x14ac:dyDescent="0.25">
      <c r="D18" s="21">
        <f>Entries!D18</f>
        <v>0</v>
      </c>
      <c r="E18" s="21">
        <f>Entries!E18</f>
        <v>0</v>
      </c>
      <c r="F18" s="21">
        <f>Entries!F18</f>
        <v>0</v>
      </c>
      <c r="G18" s="21">
        <f>Entries!G18</f>
        <v>0</v>
      </c>
      <c r="H18" s="21">
        <f>Entries!H18</f>
        <v>0</v>
      </c>
      <c r="I18" s="21">
        <f>Entries!I18</f>
        <v>0</v>
      </c>
      <c r="J18" s="21">
        <f>Entries!J18</f>
        <v>0</v>
      </c>
      <c r="K18" s="21">
        <f>Entries!K18</f>
        <v>0</v>
      </c>
      <c r="L18" s="21">
        <f>Entries!L18</f>
        <v>0</v>
      </c>
      <c r="M18" s="21">
        <f>Entries!M18</f>
        <v>0</v>
      </c>
      <c r="N18" s="21">
        <f>Entries!N18</f>
        <v>0</v>
      </c>
      <c r="O18" s="21">
        <f>Entries!O18</f>
        <v>0</v>
      </c>
      <c r="P18" s="21">
        <f>Entries!P18</f>
        <v>0</v>
      </c>
      <c r="Q18" s="21">
        <f>Entries!Q18</f>
        <v>0</v>
      </c>
      <c r="R18" s="21">
        <f>Entries!R18</f>
        <v>0</v>
      </c>
      <c r="S18" s="21">
        <f>Entries!S18</f>
        <v>0</v>
      </c>
      <c r="T18" s="21">
        <f>Entries!T18</f>
        <v>0</v>
      </c>
      <c r="U18" s="21">
        <f>Entries!U18</f>
        <v>0</v>
      </c>
      <c r="V18" s="21">
        <f>Entries!V18</f>
        <v>0</v>
      </c>
      <c r="W18" s="21">
        <f>Entries!W18</f>
        <v>0</v>
      </c>
      <c r="X18" s="21">
        <f>Entries!X18</f>
        <v>0</v>
      </c>
      <c r="Y18" s="21">
        <f>Entries!Y18</f>
        <v>0</v>
      </c>
      <c r="Z18" s="21">
        <f>Entries!Z18</f>
        <v>0</v>
      </c>
      <c r="AA18" s="21">
        <f>Entries!AA18</f>
        <v>0</v>
      </c>
      <c r="AB18" s="21">
        <f>Entries!AB18</f>
        <v>0</v>
      </c>
      <c r="AC18" s="21">
        <f>Entries!AC18</f>
        <v>0</v>
      </c>
      <c r="AD18" s="21">
        <f>Entries!AD18</f>
        <v>0</v>
      </c>
      <c r="AE18" s="21">
        <f>Entries!AE18</f>
        <v>0</v>
      </c>
      <c r="AF18" s="21">
        <f>Entries!AF18</f>
        <v>0</v>
      </c>
      <c r="AG18" s="21">
        <f>Entries!AG18</f>
        <v>0</v>
      </c>
      <c r="AH18" s="21">
        <f>Entries!AH18</f>
        <v>0</v>
      </c>
      <c r="AI18" s="21">
        <f>Entries!AI18</f>
        <v>0</v>
      </c>
      <c r="AJ18" s="21">
        <f>Entries!AJ18</f>
        <v>0</v>
      </c>
      <c r="AK18" s="21">
        <f>Entries!AK18</f>
        <v>0</v>
      </c>
      <c r="AL18" s="21">
        <f>Entries!AL18</f>
        <v>0</v>
      </c>
      <c r="AM18" s="21">
        <f>Entries!AM18</f>
        <v>0</v>
      </c>
      <c r="AN18" s="21">
        <f>Entries!AN18</f>
        <v>0</v>
      </c>
      <c r="AO18" s="21">
        <f>Entries!AO18</f>
        <v>0</v>
      </c>
      <c r="AP18" s="21">
        <f>Entries!AP18</f>
        <v>0</v>
      </c>
      <c r="AQ18" s="21">
        <f>Entries!AQ18</f>
        <v>0</v>
      </c>
      <c r="AR18" s="21">
        <f>Entries!AR18</f>
        <v>0</v>
      </c>
      <c r="AS18" s="21">
        <f>Entries!AS18</f>
        <v>0</v>
      </c>
      <c r="AT18" s="21">
        <f>Entries!AT18</f>
        <v>0</v>
      </c>
      <c r="AU18" s="21">
        <f>Entries!AU18</f>
        <v>0</v>
      </c>
      <c r="AV18" s="21">
        <f>Entries!AV18</f>
        <v>0</v>
      </c>
      <c r="AW18" s="21">
        <f>Entries!AW18</f>
        <v>0</v>
      </c>
      <c r="AX18" s="21">
        <f>Entries!AX18</f>
        <v>0</v>
      </c>
      <c r="AY18" s="21">
        <f>Entries!AY18</f>
        <v>0</v>
      </c>
      <c r="AZ18" s="21">
        <f>Entries!AZ18</f>
        <v>0</v>
      </c>
      <c r="BA18" s="21">
        <f>Entries!BA18</f>
        <v>0</v>
      </c>
      <c r="BB18" s="21">
        <f>Entries!BB18</f>
        <v>0</v>
      </c>
      <c r="BC18" s="21">
        <f>Entries!BC18</f>
        <v>0</v>
      </c>
      <c r="BD18" s="21">
        <f>Entries!BD18</f>
        <v>0</v>
      </c>
      <c r="BE18" s="21">
        <f>Entries!BE18</f>
        <v>0</v>
      </c>
      <c r="BF18" s="21">
        <f>Entries!BF18</f>
        <v>0</v>
      </c>
      <c r="BG18" s="21">
        <f>Entries!BG18</f>
        <v>0</v>
      </c>
      <c r="BH18" s="21">
        <f>Entries!BH18</f>
        <v>0</v>
      </c>
      <c r="BI18" s="21">
        <f>Entries!BI18</f>
        <v>0</v>
      </c>
      <c r="BJ18" s="21">
        <f>Entries!BJ18</f>
        <v>0</v>
      </c>
      <c r="BK18" s="21">
        <f>Entries!BK18</f>
        <v>0</v>
      </c>
      <c r="BL18" s="21">
        <f>Entries!BL18</f>
        <v>0</v>
      </c>
      <c r="BM18" s="21">
        <f>Entries!BM18</f>
        <v>0</v>
      </c>
      <c r="BN18" s="21">
        <f>Entries!BN18</f>
        <v>0</v>
      </c>
      <c r="BO18" s="21">
        <f>Entries!BO18</f>
        <v>0</v>
      </c>
      <c r="BP18" s="21">
        <f>Entries!BP18</f>
        <v>0</v>
      </c>
      <c r="BQ18" s="21">
        <f>Entries!BQ18</f>
        <v>0</v>
      </c>
      <c r="BR18" s="21">
        <f>Entries!BR18</f>
        <v>0</v>
      </c>
      <c r="BS18" s="21">
        <f>Entries!BS18</f>
        <v>0</v>
      </c>
      <c r="BT18" s="21">
        <f>Entries!BT18</f>
        <v>0</v>
      </c>
      <c r="BU18" s="21">
        <f>Entries!BU18</f>
        <v>0</v>
      </c>
      <c r="BV18" s="21">
        <f>Entries!BV18</f>
        <v>0</v>
      </c>
      <c r="BW18" s="21">
        <f>Entries!BW18</f>
        <v>0</v>
      </c>
      <c r="BX18" s="21">
        <f>Entries!BX18</f>
        <v>0</v>
      </c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</row>
    <row r="19" spans="1:210" hidden="1" x14ac:dyDescent="0.25">
      <c r="A19" t="s">
        <v>4</v>
      </c>
      <c r="B19" t="s">
        <v>5</v>
      </c>
      <c r="D19" s="21">
        <f>Entries!D19</f>
        <v>2898142.43</v>
      </c>
      <c r="E19" s="21">
        <f>Entries!E19</f>
        <v>0</v>
      </c>
      <c r="F19" s="21">
        <f>Entries!F19</f>
        <v>79487.5</v>
      </c>
      <c r="G19" s="21">
        <f>Entries!G19</f>
        <v>79487.5</v>
      </c>
      <c r="H19" s="21">
        <f>Entries!H19</f>
        <v>79487.5</v>
      </c>
      <c r="I19" s="21">
        <f>Entries!I19</f>
        <v>79487.5</v>
      </c>
      <c r="J19" s="21">
        <f>Entries!J19</f>
        <v>79487.5</v>
      </c>
      <c r="K19" s="21">
        <f>Entries!K19</f>
        <v>79487.5</v>
      </c>
      <c r="L19" s="21">
        <f>Entries!L19</f>
        <v>79487.5</v>
      </c>
      <c r="M19" s="21">
        <f>Entries!M19</f>
        <v>79487.5</v>
      </c>
      <c r="N19" s="21">
        <f>Entries!N19</f>
        <v>79487.5</v>
      </c>
      <c r="O19" s="21">
        <f>Entries!O19</f>
        <v>79487.5</v>
      </c>
      <c r="P19" s="21">
        <f>Entries!P19</f>
        <v>79487.5</v>
      </c>
      <c r="Q19" s="21">
        <f>Entries!Q19</f>
        <v>79487.5</v>
      </c>
      <c r="R19" s="21">
        <f>Entries!R19</f>
        <v>79487.5</v>
      </c>
      <c r="S19" s="21">
        <f>Entries!S19</f>
        <v>79487.5</v>
      </c>
      <c r="T19" s="21">
        <f>Entries!T19</f>
        <v>79487.5</v>
      </c>
      <c r="U19" s="21">
        <f>Entries!U19</f>
        <v>79487.5</v>
      </c>
      <c r="V19" s="21">
        <f>Entries!V19</f>
        <v>79487.5</v>
      </c>
      <c r="W19" s="21">
        <f>Entries!W19</f>
        <v>79487.5</v>
      </c>
      <c r="X19" s="21">
        <f>Entries!X19</f>
        <v>79487.5</v>
      </c>
      <c r="Y19" s="21">
        <f>Entries!Y19</f>
        <v>79487.5</v>
      </c>
      <c r="Z19" s="21">
        <f>Entries!Z19</f>
        <v>79487.5</v>
      </c>
      <c r="AA19" s="21">
        <f>Entries!AA19</f>
        <v>79487.5</v>
      </c>
      <c r="AB19" s="21">
        <f>Entries!AB19</f>
        <v>79487.5</v>
      </c>
      <c r="AC19" s="21">
        <f>Entries!AC19</f>
        <v>79487.5</v>
      </c>
      <c r="AD19" s="21">
        <f>Entries!AD19</f>
        <v>79487.5</v>
      </c>
      <c r="AE19" s="21">
        <f>Entries!AE19</f>
        <v>79487.5</v>
      </c>
      <c r="AF19" s="21">
        <f>Entries!AF19</f>
        <v>79487.5</v>
      </c>
      <c r="AG19" s="21">
        <f>Entries!AG19</f>
        <v>79487.5</v>
      </c>
      <c r="AH19" s="21">
        <f>Entries!AH19</f>
        <v>79487.5</v>
      </c>
      <c r="AI19" s="21">
        <f>Entries!AI19</f>
        <v>79487.5</v>
      </c>
      <c r="AJ19" s="21">
        <f>Entries!AJ19</f>
        <v>79487.5</v>
      </c>
      <c r="AK19" s="21">
        <f>Entries!AK19</f>
        <v>79487.5</v>
      </c>
      <c r="AL19" s="21">
        <f>Entries!AL19</f>
        <v>79487.5</v>
      </c>
      <c r="AM19" s="21">
        <f>Entries!AM19</f>
        <v>79487.5</v>
      </c>
      <c r="AN19" s="21">
        <f>Entries!AN19</f>
        <v>79487.5</v>
      </c>
      <c r="AO19" s="21">
        <f>Entries!AO19</f>
        <v>79487.5</v>
      </c>
      <c r="AP19" s="21">
        <f>Entries!AP19</f>
        <v>79487.5</v>
      </c>
      <c r="AQ19" s="21">
        <f>Entries!AQ19</f>
        <v>79487.5</v>
      </c>
      <c r="AR19" s="21">
        <f>Entries!AR19</f>
        <v>79487.5</v>
      </c>
      <c r="AS19" s="21">
        <f>Entries!AS19</f>
        <v>79487.5</v>
      </c>
      <c r="AT19" s="21">
        <f>Entries!AT19</f>
        <v>79487.5</v>
      </c>
      <c r="AU19" s="21">
        <f>Entries!AU19</f>
        <v>79487.5</v>
      </c>
      <c r="AV19" s="21">
        <f>Entries!AV19</f>
        <v>79487.5</v>
      </c>
      <c r="AW19" s="21">
        <f>Entries!AW19</f>
        <v>79487.5</v>
      </c>
      <c r="AX19" s="21">
        <f>Entries!AX19</f>
        <v>79487.5</v>
      </c>
      <c r="AY19" s="21">
        <f>Entries!AY19</f>
        <v>79487.5</v>
      </c>
      <c r="AZ19" s="21">
        <f>Entries!AZ19</f>
        <v>79487.5</v>
      </c>
      <c r="BA19" s="21">
        <f>Entries!BA19</f>
        <v>79487.5</v>
      </c>
      <c r="BB19" s="21">
        <f>Entries!BB19</f>
        <v>79487.5</v>
      </c>
      <c r="BC19" s="21">
        <f>Entries!BC19</f>
        <v>79487.5</v>
      </c>
      <c r="BD19" s="21">
        <f>Entries!BD19</f>
        <v>79487.5</v>
      </c>
      <c r="BE19" s="21">
        <f>Entries!BE19</f>
        <v>79487.5</v>
      </c>
      <c r="BF19" s="21">
        <f>Entries!BF19</f>
        <v>79487.5</v>
      </c>
      <c r="BG19" s="21">
        <f>Entries!BG19</f>
        <v>79487.5</v>
      </c>
      <c r="BH19" s="21">
        <f>Entries!BH19</f>
        <v>79487.5</v>
      </c>
      <c r="BI19" s="21">
        <f>Entries!BI19</f>
        <v>79487.5</v>
      </c>
      <c r="BJ19" s="21">
        <f>Entries!BJ19</f>
        <v>79487.5</v>
      </c>
      <c r="BK19" s="21">
        <f>Entries!BK19</f>
        <v>79487.5</v>
      </c>
      <c r="BL19" s="21">
        <f>Entries!BL19</f>
        <v>79487.5</v>
      </c>
      <c r="BM19" s="21">
        <f>Entries!BM19</f>
        <v>79487.5</v>
      </c>
      <c r="BN19" s="21">
        <f>Entries!BN19</f>
        <v>79487.5</v>
      </c>
      <c r="BO19" s="21">
        <f>Entries!BO19</f>
        <v>79487.5</v>
      </c>
      <c r="BP19" s="21">
        <f>Entries!BP19</f>
        <v>79487.5</v>
      </c>
      <c r="BQ19" s="21">
        <f>Entries!BQ19</f>
        <v>79487.5</v>
      </c>
      <c r="BR19" s="21">
        <f>Entries!BR19</f>
        <v>79487.5</v>
      </c>
      <c r="BS19" s="21">
        <f>Entries!BS19</f>
        <v>79487.5</v>
      </c>
      <c r="BT19" s="21">
        <f>Entries!BT19</f>
        <v>79487.5</v>
      </c>
      <c r="BU19" s="21">
        <f>Entries!BU19</f>
        <v>79487.5</v>
      </c>
      <c r="BV19" s="21">
        <f>Entries!BV19</f>
        <v>79487.5</v>
      </c>
      <c r="BW19" s="21">
        <f>Entries!BW19</f>
        <v>16183363.080000002</v>
      </c>
      <c r="BX19" s="21">
        <f>Entries!BX19</f>
        <v>24566143.010000002</v>
      </c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</row>
    <row r="20" spans="1:210" hidden="1" x14ac:dyDescent="0.25">
      <c r="D20" s="21">
        <f>Entries!D20</f>
        <v>0</v>
      </c>
      <c r="E20" s="21">
        <f>Entries!E20</f>
        <v>0</v>
      </c>
      <c r="F20" s="21">
        <f>Entries!F20</f>
        <v>-81597.3</v>
      </c>
      <c r="G20" s="21">
        <f>Entries!G20</f>
        <v>-81597.3</v>
      </c>
      <c r="H20" s="21">
        <f>Entries!H20</f>
        <v>-81597.3</v>
      </c>
      <c r="I20" s="21">
        <f>Entries!I20</f>
        <v>-81597.3</v>
      </c>
      <c r="J20" s="21">
        <f>Entries!J20</f>
        <v>-81597.3</v>
      </c>
      <c r="K20" s="21">
        <f>Entries!K20</f>
        <v>-81597.3</v>
      </c>
      <c r="L20" s="21">
        <f>Entries!L20</f>
        <v>-81597.3</v>
      </c>
      <c r="M20" s="21">
        <f>Entries!M20</f>
        <v>-81597.3</v>
      </c>
      <c r="N20" s="21">
        <f>Entries!N20</f>
        <v>-81597.3</v>
      </c>
      <c r="O20" s="21">
        <f>Entries!O20</f>
        <v>-81597.3</v>
      </c>
      <c r="P20" s="21">
        <f>Entries!P20</f>
        <v>-81597.3</v>
      </c>
      <c r="Q20" s="21">
        <f>Entries!Q20</f>
        <v>-81597.3</v>
      </c>
      <c r="R20" s="21">
        <f>Entries!R20</f>
        <v>-81597.3</v>
      </c>
      <c r="S20" s="21">
        <f>Entries!S20</f>
        <v>-81597.3</v>
      </c>
      <c r="T20" s="21">
        <f>Entries!T20</f>
        <v>-81597.3</v>
      </c>
      <c r="U20" s="21">
        <f>Entries!U20</f>
        <v>-81597.3</v>
      </c>
      <c r="V20" s="21">
        <f>Entries!V20</f>
        <v>-81597.3</v>
      </c>
      <c r="W20" s="21">
        <f>Entries!W20</f>
        <v>-81597.3</v>
      </c>
      <c r="X20" s="21">
        <f>Entries!X20</f>
        <v>-81597.3</v>
      </c>
      <c r="Y20" s="21">
        <f>Entries!Y20</f>
        <v>-81597.3</v>
      </c>
      <c r="Z20" s="21">
        <f>Entries!Z20</f>
        <v>-81597.3</v>
      </c>
      <c r="AA20" s="21">
        <f>Entries!AA20</f>
        <v>-81597.3</v>
      </c>
      <c r="AB20" s="21">
        <f>Entries!AB20</f>
        <v>-81597.3</v>
      </c>
      <c r="AC20" s="21">
        <f>Entries!AC20</f>
        <v>-81597.3</v>
      </c>
      <c r="AD20" s="21">
        <f>Entries!AD20</f>
        <v>-81597.3</v>
      </c>
      <c r="AE20" s="21">
        <f>Entries!AE20</f>
        <v>-81597.3</v>
      </c>
      <c r="AF20" s="21">
        <f>Entries!AF20</f>
        <v>-81597.3</v>
      </c>
      <c r="AG20" s="21">
        <f>Entries!AG20</f>
        <v>-81597.3</v>
      </c>
      <c r="AH20" s="21">
        <f>Entries!AH20</f>
        <v>-81597.3</v>
      </c>
      <c r="AI20" s="21">
        <f>Entries!AI20</f>
        <v>-81597.3</v>
      </c>
      <c r="AJ20" s="21">
        <f>Entries!AJ20</f>
        <v>-81597.3</v>
      </c>
      <c r="AK20" s="21">
        <f>Entries!AK20</f>
        <v>-81597.3</v>
      </c>
      <c r="AL20" s="21">
        <f>Entries!AL20</f>
        <v>-81597.3</v>
      </c>
      <c r="AM20" s="21">
        <f>Entries!AM20</f>
        <v>-81597.3</v>
      </c>
      <c r="AN20" s="21">
        <f>Entries!AN20</f>
        <v>-81597.3</v>
      </c>
      <c r="AO20" s="21">
        <f>Entries!AO20</f>
        <v>-81597.3</v>
      </c>
      <c r="AP20" s="21">
        <f>Entries!AP20</f>
        <v>-81597.3</v>
      </c>
      <c r="AQ20" s="21">
        <f>Entries!AQ20</f>
        <v>-81597.3</v>
      </c>
      <c r="AR20" s="21">
        <f>Entries!AR20</f>
        <v>-81597.3</v>
      </c>
      <c r="AS20" s="21">
        <f>Entries!AS20</f>
        <v>-81597.3</v>
      </c>
      <c r="AT20" s="21">
        <f>Entries!AT20</f>
        <v>-81597.3</v>
      </c>
      <c r="AU20" s="21">
        <f>Entries!AU20</f>
        <v>-81597.3</v>
      </c>
      <c r="AV20" s="21">
        <f>Entries!AV20</f>
        <v>-81597.3</v>
      </c>
      <c r="AW20" s="21">
        <f>Entries!AW20</f>
        <v>-81597.3</v>
      </c>
      <c r="AX20" s="21">
        <f>Entries!AX20</f>
        <v>-81597.3</v>
      </c>
      <c r="AY20" s="21">
        <f>Entries!AY20</f>
        <v>-81597.3</v>
      </c>
      <c r="AZ20" s="21">
        <f>Entries!AZ20</f>
        <v>-81597.3</v>
      </c>
      <c r="BA20" s="21">
        <f>Entries!BA20</f>
        <v>-81597.3</v>
      </c>
      <c r="BB20" s="21">
        <f>Entries!BB20</f>
        <v>-81597.3</v>
      </c>
      <c r="BC20" s="21">
        <f>Entries!BC20</f>
        <v>-81597.3</v>
      </c>
      <c r="BD20" s="21">
        <f>Entries!BD20</f>
        <v>-81597.3</v>
      </c>
      <c r="BE20" s="21">
        <f>Entries!BE20</f>
        <v>-81597.3</v>
      </c>
      <c r="BF20" s="21">
        <f>Entries!BF20</f>
        <v>-81597.3</v>
      </c>
      <c r="BG20" s="21">
        <f>Entries!BG20</f>
        <v>-81597.3</v>
      </c>
      <c r="BH20" s="21">
        <f>Entries!BH20</f>
        <v>-81597.3</v>
      </c>
      <c r="BI20" s="21">
        <f>Entries!BI20</f>
        <v>-81597.3</v>
      </c>
      <c r="BJ20" s="21">
        <f>Entries!BJ20</f>
        <v>-81597.3</v>
      </c>
      <c r="BK20" s="21">
        <f>Entries!BK20</f>
        <v>-81597.3</v>
      </c>
      <c r="BL20" s="21">
        <f>Entries!BL20</f>
        <v>-81597.3</v>
      </c>
      <c r="BM20" s="21">
        <f>Entries!BM20</f>
        <v>-81597.3</v>
      </c>
      <c r="BN20" s="21">
        <f>Entries!BN20</f>
        <v>-81597.3</v>
      </c>
      <c r="BO20" s="21">
        <f>Entries!BO20</f>
        <v>-81597.3</v>
      </c>
      <c r="BP20" s="21">
        <f>Entries!BP20</f>
        <v>-81597.3</v>
      </c>
      <c r="BQ20" s="21">
        <f>Entries!BQ20</f>
        <v>-81597.3</v>
      </c>
      <c r="BR20" s="21">
        <f>Entries!BR20</f>
        <v>-81597.3</v>
      </c>
      <c r="BS20" s="21">
        <f>Entries!BS20</f>
        <v>-81597.3</v>
      </c>
      <c r="BT20" s="21">
        <f>Entries!BT20</f>
        <v>-81597.3</v>
      </c>
      <c r="BU20" s="21">
        <f>Entries!BU20</f>
        <v>-81597.3</v>
      </c>
      <c r="BV20" s="21">
        <f>Entries!BV20</f>
        <v>-81597.3</v>
      </c>
      <c r="BW20" s="21">
        <f>Entries!BW20</f>
        <v>0</v>
      </c>
      <c r="BX20" s="21">
        <f>Entries!BX20</f>
        <v>-5630213.6999999927</v>
      </c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</row>
    <row r="21" spans="1:210" hidden="1" x14ac:dyDescent="0.25">
      <c r="D21" s="21">
        <f>Entries!D21</f>
        <v>0</v>
      </c>
      <c r="E21" s="21">
        <f>Entries!E21</f>
        <v>0</v>
      </c>
      <c r="F21" s="21">
        <f>Entries!F21</f>
        <v>122834.43</v>
      </c>
      <c r="G21" s="21">
        <f>Entries!G21</f>
        <v>122834.43</v>
      </c>
      <c r="H21" s="21">
        <f>Entries!H21</f>
        <v>122834.43</v>
      </c>
      <c r="I21" s="21">
        <f>Entries!I21</f>
        <v>122834.43</v>
      </c>
      <c r="J21" s="21">
        <f>Entries!J21</f>
        <v>122834.43</v>
      </c>
      <c r="K21" s="21">
        <f>Entries!K21</f>
        <v>122834.43</v>
      </c>
      <c r="L21" s="21">
        <f>Entries!L21</f>
        <v>122834.43</v>
      </c>
      <c r="M21" s="21">
        <f>Entries!M21</f>
        <v>122834.43</v>
      </c>
      <c r="N21" s="21">
        <f>Entries!N21</f>
        <v>122834.43</v>
      </c>
      <c r="O21" s="21">
        <f>Entries!O21</f>
        <v>122834.43</v>
      </c>
      <c r="P21" s="21">
        <f>Entries!P21</f>
        <v>122834.43</v>
      </c>
      <c r="Q21" s="21">
        <f>Entries!Q21</f>
        <v>122834.43</v>
      </c>
      <c r="R21" s="21">
        <f>Entries!R21</f>
        <v>122834.43</v>
      </c>
      <c r="S21" s="21">
        <f>Entries!S21</f>
        <v>122834.43</v>
      </c>
      <c r="T21" s="21">
        <f>Entries!T21</f>
        <v>122834.43</v>
      </c>
      <c r="U21" s="21">
        <f>Entries!U21</f>
        <v>122834.43</v>
      </c>
      <c r="V21" s="21">
        <f>Entries!V21</f>
        <v>122834.43</v>
      </c>
      <c r="W21" s="21">
        <f>Entries!W21</f>
        <v>122834.43</v>
      </c>
      <c r="X21" s="21">
        <f>Entries!X21</f>
        <v>122834.43</v>
      </c>
      <c r="Y21" s="21">
        <f>Entries!Y21</f>
        <v>122834.43</v>
      </c>
      <c r="Z21" s="21">
        <f>Entries!Z21</f>
        <v>122834.43</v>
      </c>
      <c r="AA21" s="21">
        <f>Entries!AA21</f>
        <v>122834.43</v>
      </c>
      <c r="AB21" s="21">
        <f>Entries!AB21</f>
        <v>122834.43</v>
      </c>
      <c r="AC21" s="21">
        <f>Entries!AC21</f>
        <v>122834.43</v>
      </c>
      <c r="AD21" s="21">
        <f>Entries!AD21</f>
        <v>122834.43</v>
      </c>
      <c r="AE21" s="21">
        <f>Entries!AE21</f>
        <v>122834.43</v>
      </c>
      <c r="AF21" s="21">
        <f>Entries!AF21</f>
        <v>122834.43</v>
      </c>
      <c r="AG21" s="21">
        <f>Entries!AG21</f>
        <v>122834.43</v>
      </c>
      <c r="AH21" s="21">
        <f>Entries!AH21</f>
        <v>122834.43</v>
      </c>
      <c r="AI21" s="21">
        <f>Entries!AI21</f>
        <v>122834.43</v>
      </c>
      <c r="AJ21" s="21">
        <f>Entries!AJ21</f>
        <v>122834.43</v>
      </c>
      <c r="AK21" s="21">
        <f>Entries!AK21</f>
        <v>122834.43</v>
      </c>
      <c r="AL21" s="21">
        <f>Entries!AL21</f>
        <v>122834.43</v>
      </c>
      <c r="AM21" s="21">
        <f>Entries!AM21</f>
        <v>122834.43</v>
      </c>
      <c r="AN21" s="21">
        <f>Entries!AN21</f>
        <v>122834.43</v>
      </c>
      <c r="AO21" s="21">
        <f>Entries!AO21</f>
        <v>122834.43</v>
      </c>
      <c r="AP21" s="21">
        <f>Entries!AP21</f>
        <v>122834.43</v>
      </c>
      <c r="AQ21" s="21">
        <f>Entries!AQ21</f>
        <v>122834.43</v>
      </c>
      <c r="AR21" s="21">
        <f>Entries!AR21</f>
        <v>122834.43</v>
      </c>
      <c r="AS21" s="21">
        <f>Entries!AS21</f>
        <v>122834.43</v>
      </c>
      <c r="AT21" s="21">
        <f>Entries!AT21</f>
        <v>122834.43</v>
      </c>
      <c r="AU21" s="21">
        <f>Entries!AU21</f>
        <v>122834.43</v>
      </c>
      <c r="AV21" s="21">
        <f>Entries!AV21</f>
        <v>122834.43</v>
      </c>
      <c r="AW21" s="21">
        <f>Entries!AW21</f>
        <v>122834.43</v>
      </c>
      <c r="AX21" s="21">
        <f>Entries!AX21</f>
        <v>122834.43</v>
      </c>
      <c r="AY21" s="21">
        <f>Entries!AY21</f>
        <v>122834.43</v>
      </c>
      <c r="AZ21" s="21">
        <f>Entries!AZ21</f>
        <v>122834.43</v>
      </c>
      <c r="BA21" s="21">
        <f>Entries!BA21</f>
        <v>122834.43</v>
      </c>
      <c r="BB21" s="21">
        <f>Entries!BB21</f>
        <v>122834.43</v>
      </c>
      <c r="BC21" s="21">
        <f>Entries!BC21</f>
        <v>122834.43</v>
      </c>
      <c r="BD21" s="21">
        <f>Entries!BD21</f>
        <v>122834.43</v>
      </c>
      <c r="BE21" s="21">
        <f>Entries!BE21</f>
        <v>122834.43</v>
      </c>
      <c r="BF21" s="21">
        <f>Entries!BF21</f>
        <v>122834.43</v>
      </c>
      <c r="BG21" s="21">
        <f>Entries!BG21</f>
        <v>122834.43</v>
      </c>
      <c r="BH21" s="21">
        <f>Entries!BH21</f>
        <v>122834.43</v>
      </c>
      <c r="BI21" s="21">
        <f>Entries!BI21</f>
        <v>122834.43</v>
      </c>
      <c r="BJ21" s="21">
        <f>Entries!BJ21</f>
        <v>122834.43</v>
      </c>
      <c r="BK21" s="21">
        <f>Entries!BK21</f>
        <v>122834.43</v>
      </c>
      <c r="BL21" s="21">
        <f>Entries!BL21</f>
        <v>122834.43</v>
      </c>
      <c r="BM21" s="21">
        <f>Entries!BM21</f>
        <v>122834.43</v>
      </c>
      <c r="BN21" s="21">
        <f>Entries!BN21</f>
        <v>122834.43</v>
      </c>
      <c r="BO21" s="21">
        <f>Entries!BO21</f>
        <v>122834.43</v>
      </c>
      <c r="BP21" s="21">
        <f>Entries!BP21</f>
        <v>122834.43</v>
      </c>
      <c r="BQ21" s="21">
        <f>Entries!BQ21</f>
        <v>122834.43</v>
      </c>
      <c r="BR21" s="21">
        <f>Entries!BR21</f>
        <v>122834.43</v>
      </c>
      <c r="BS21" s="21">
        <f>Entries!BS21</f>
        <v>122834.43</v>
      </c>
      <c r="BT21" s="21">
        <f>Entries!BT21</f>
        <v>122834.43</v>
      </c>
      <c r="BU21" s="21">
        <f>Entries!BU21</f>
        <v>122834.43</v>
      </c>
      <c r="BV21" s="21">
        <f>Entries!BV21</f>
        <v>122834.43</v>
      </c>
      <c r="BW21" s="21">
        <f>Entries!BW21</f>
        <v>0</v>
      </c>
      <c r="BX21" s="21">
        <f>Entries!BX21</f>
        <v>8475575.6699999925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</row>
    <row r="22" spans="1:210" hidden="1" x14ac:dyDescent="0.25">
      <c r="D22" s="21">
        <f>Entries!D22</f>
        <v>0</v>
      </c>
      <c r="E22" s="21">
        <f>Entries!E22</f>
        <v>0</v>
      </c>
      <c r="F22" s="21">
        <f>Entries!F22</f>
        <v>0</v>
      </c>
      <c r="G22" s="21">
        <f>Entries!G22</f>
        <v>0</v>
      </c>
      <c r="H22" s="21">
        <f>Entries!H22</f>
        <v>0</v>
      </c>
      <c r="I22" s="21">
        <f>Entries!I22</f>
        <v>0</v>
      </c>
      <c r="J22" s="21">
        <f>Entries!J22</f>
        <v>0</v>
      </c>
      <c r="K22" s="21">
        <f>Entries!K22</f>
        <v>0</v>
      </c>
      <c r="L22" s="21">
        <f>Entries!L22</f>
        <v>0</v>
      </c>
      <c r="M22" s="21">
        <f>Entries!M22</f>
        <v>0</v>
      </c>
      <c r="N22" s="21">
        <f>Entries!N22</f>
        <v>0</v>
      </c>
      <c r="O22" s="21">
        <f>Entries!O22</f>
        <v>0</v>
      </c>
      <c r="P22" s="21">
        <f>Entries!P22</f>
        <v>0</v>
      </c>
      <c r="Q22" s="21">
        <f>Entries!Q22</f>
        <v>0</v>
      </c>
      <c r="R22" s="21">
        <f>Entries!R22</f>
        <v>0</v>
      </c>
      <c r="S22" s="21">
        <f>Entries!S22</f>
        <v>0</v>
      </c>
      <c r="T22" s="21">
        <f>Entries!T22</f>
        <v>0</v>
      </c>
      <c r="U22" s="21">
        <f>Entries!U22</f>
        <v>0</v>
      </c>
      <c r="V22" s="21">
        <f>Entries!V22</f>
        <v>0</v>
      </c>
      <c r="W22" s="21">
        <f>Entries!W22</f>
        <v>0</v>
      </c>
      <c r="X22" s="21">
        <f>Entries!X22</f>
        <v>0</v>
      </c>
      <c r="Y22" s="21">
        <f>Entries!Y22</f>
        <v>0</v>
      </c>
      <c r="Z22" s="21">
        <f>Entries!Z22</f>
        <v>0</v>
      </c>
      <c r="AA22" s="21">
        <f>Entries!AA22</f>
        <v>0</v>
      </c>
      <c r="AB22" s="21">
        <f>Entries!AB22</f>
        <v>0</v>
      </c>
      <c r="AC22" s="21">
        <f>Entries!AC22</f>
        <v>0</v>
      </c>
      <c r="AD22" s="21">
        <f>Entries!AD22</f>
        <v>0</v>
      </c>
      <c r="AE22" s="21">
        <f>Entries!AE22</f>
        <v>0</v>
      </c>
      <c r="AF22" s="21">
        <f>Entries!AF22</f>
        <v>0</v>
      </c>
      <c r="AG22" s="21">
        <f>Entries!AG22</f>
        <v>0</v>
      </c>
      <c r="AH22" s="21">
        <f>Entries!AH22</f>
        <v>0</v>
      </c>
      <c r="AI22" s="21">
        <f>Entries!AI22</f>
        <v>0</v>
      </c>
      <c r="AJ22" s="21">
        <f>Entries!AJ22</f>
        <v>0</v>
      </c>
      <c r="AK22" s="21">
        <f>Entries!AK22</f>
        <v>0</v>
      </c>
      <c r="AL22" s="21">
        <f>Entries!AL22</f>
        <v>0</v>
      </c>
      <c r="AM22" s="21">
        <f>Entries!AM22</f>
        <v>0</v>
      </c>
      <c r="AN22" s="21">
        <f>Entries!AN22</f>
        <v>0</v>
      </c>
      <c r="AO22" s="21">
        <f>Entries!AO22</f>
        <v>0</v>
      </c>
      <c r="AP22" s="21">
        <f>Entries!AP22</f>
        <v>0</v>
      </c>
      <c r="AQ22" s="21">
        <f>Entries!AQ22</f>
        <v>0</v>
      </c>
      <c r="AR22" s="21">
        <f>Entries!AR22</f>
        <v>0</v>
      </c>
      <c r="AS22" s="21">
        <f>Entries!AS22</f>
        <v>0</v>
      </c>
      <c r="AT22" s="21">
        <f>Entries!AT22</f>
        <v>0</v>
      </c>
      <c r="AU22" s="21">
        <f>Entries!AU22</f>
        <v>0</v>
      </c>
      <c r="AV22" s="21">
        <f>Entries!AV22</f>
        <v>0</v>
      </c>
      <c r="AW22" s="21">
        <f>Entries!AW22</f>
        <v>0</v>
      </c>
      <c r="AX22" s="21">
        <f>Entries!AX22</f>
        <v>0</v>
      </c>
      <c r="AY22" s="21">
        <f>Entries!AY22</f>
        <v>0</v>
      </c>
      <c r="AZ22" s="21">
        <f>Entries!AZ22</f>
        <v>0</v>
      </c>
      <c r="BA22" s="21">
        <f>Entries!BA22</f>
        <v>0</v>
      </c>
      <c r="BB22" s="21">
        <f>Entries!BB22</f>
        <v>0</v>
      </c>
      <c r="BC22" s="21">
        <f>Entries!BC22</f>
        <v>0</v>
      </c>
      <c r="BD22" s="21">
        <f>Entries!BD22</f>
        <v>0</v>
      </c>
      <c r="BE22" s="21">
        <f>Entries!BE22</f>
        <v>0</v>
      </c>
      <c r="BF22" s="21">
        <f>Entries!BF22</f>
        <v>0</v>
      </c>
      <c r="BG22" s="21">
        <f>Entries!BG22</f>
        <v>0</v>
      </c>
      <c r="BH22" s="21">
        <f>Entries!BH22</f>
        <v>0</v>
      </c>
      <c r="BI22" s="21">
        <f>Entries!BI22</f>
        <v>0</v>
      </c>
      <c r="BJ22" s="21">
        <f>Entries!BJ22</f>
        <v>0</v>
      </c>
      <c r="BK22" s="21">
        <f>Entries!BK22</f>
        <v>0</v>
      </c>
      <c r="BL22" s="21">
        <f>Entries!BL22</f>
        <v>0</v>
      </c>
      <c r="BM22" s="21">
        <f>Entries!BM22</f>
        <v>0</v>
      </c>
      <c r="BN22" s="21">
        <f>Entries!BN22</f>
        <v>0</v>
      </c>
      <c r="BO22" s="21">
        <f>Entries!BO22</f>
        <v>0</v>
      </c>
      <c r="BP22" s="21">
        <f>Entries!BP22</f>
        <v>0</v>
      </c>
      <c r="BQ22" s="21">
        <f>Entries!BQ22</f>
        <v>0</v>
      </c>
      <c r="BR22" s="21">
        <f>Entries!BR22</f>
        <v>0</v>
      </c>
      <c r="BS22" s="21">
        <f>Entries!BS22</f>
        <v>0</v>
      </c>
      <c r="BT22" s="21">
        <f>Entries!BT22</f>
        <v>0</v>
      </c>
      <c r="BU22" s="21">
        <f>Entries!BU22</f>
        <v>0</v>
      </c>
      <c r="BV22" s="21">
        <f>Entries!BV22</f>
        <v>0</v>
      </c>
      <c r="BW22" s="21">
        <f>Entries!BW22</f>
        <v>0</v>
      </c>
      <c r="BX22" s="21">
        <f>Entries!BX22</f>
        <v>0</v>
      </c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</row>
    <row r="23" spans="1:210" hidden="1" x14ac:dyDescent="0.25">
      <c r="A23">
        <v>182356</v>
      </c>
      <c r="B23" t="s">
        <v>59</v>
      </c>
      <c r="D23" s="21">
        <f>Entries!D23</f>
        <v>0</v>
      </c>
      <c r="E23" s="21">
        <f>Entries!E23</f>
        <v>0</v>
      </c>
      <c r="F23" s="21">
        <f>Entries!F23</f>
        <v>30049.65</v>
      </c>
      <c r="G23" s="21">
        <f>Entries!G23</f>
        <v>1023</v>
      </c>
      <c r="H23" s="21">
        <f>Entries!H23</f>
        <v>15000</v>
      </c>
      <c r="I23" s="21">
        <f>Entries!I23</f>
        <v>15000</v>
      </c>
      <c r="J23" s="21">
        <f>Entries!J23</f>
        <v>15000</v>
      </c>
      <c r="K23" s="21">
        <f>Entries!K23</f>
        <v>15000</v>
      </c>
      <c r="L23" s="21">
        <f>Entries!L23</f>
        <v>15000</v>
      </c>
      <c r="M23" s="21">
        <f>Entries!M23</f>
        <v>15000</v>
      </c>
      <c r="N23" s="21">
        <f>Entries!N23</f>
        <v>15000</v>
      </c>
      <c r="O23" s="21">
        <f>Entries!O23</f>
        <v>15000</v>
      </c>
      <c r="P23" s="21">
        <f>Entries!P23</f>
        <v>15000</v>
      </c>
      <c r="Q23" s="21">
        <f>Entries!Q23</f>
        <v>15000</v>
      </c>
      <c r="R23" s="21">
        <f>Entries!R23</f>
        <v>15000</v>
      </c>
      <c r="S23" s="21">
        <f>Entries!S23</f>
        <v>15000</v>
      </c>
      <c r="T23" s="21">
        <f>Entries!T23</f>
        <v>15000</v>
      </c>
      <c r="U23" s="21">
        <f>Entries!U23</f>
        <v>15000</v>
      </c>
      <c r="V23" s="21">
        <f>Entries!V23</f>
        <v>15000</v>
      </c>
      <c r="W23" s="21">
        <f>Entries!W23</f>
        <v>0</v>
      </c>
      <c r="X23" s="21">
        <f>Entries!X23</f>
        <v>0</v>
      </c>
      <c r="Y23" s="21">
        <f>Entries!Y23</f>
        <v>0</v>
      </c>
      <c r="Z23" s="21">
        <f>Entries!Z23</f>
        <v>0</v>
      </c>
      <c r="AA23" s="21">
        <f>Entries!AA23</f>
        <v>0</v>
      </c>
      <c r="AB23" s="21">
        <f>Entries!AB23</f>
        <v>0</v>
      </c>
      <c r="AC23" s="21">
        <f>Entries!AC23</f>
        <v>0</v>
      </c>
      <c r="AD23" s="21">
        <f>Entries!AD23</f>
        <v>0</v>
      </c>
      <c r="AE23" s="21">
        <f>Entries!AE23</f>
        <v>0</v>
      </c>
      <c r="AF23" s="21">
        <f>Entries!AF23</f>
        <v>0</v>
      </c>
      <c r="AG23" s="21">
        <f>Entries!AG23</f>
        <v>0</v>
      </c>
      <c r="AH23" s="21">
        <f>Entries!AH23</f>
        <v>0</v>
      </c>
      <c r="AI23" s="21">
        <f>Entries!AI23</f>
        <v>0</v>
      </c>
      <c r="AJ23" s="21">
        <f>Entries!AJ23</f>
        <v>0</v>
      </c>
      <c r="AK23" s="21">
        <f>Entries!AK23</f>
        <v>0</v>
      </c>
      <c r="AL23" s="21">
        <f>Entries!AL23</f>
        <v>0</v>
      </c>
      <c r="AM23" s="21">
        <f>Entries!AM23</f>
        <v>0</v>
      </c>
      <c r="AN23" s="21">
        <f>Entries!AN23</f>
        <v>0</v>
      </c>
      <c r="AO23" s="21">
        <f>Entries!AO23</f>
        <v>0</v>
      </c>
      <c r="AP23" s="21">
        <f>Entries!AP23</f>
        <v>0</v>
      </c>
      <c r="AQ23" s="21">
        <f>Entries!AQ23</f>
        <v>0</v>
      </c>
      <c r="AR23" s="21">
        <f>Entries!AR23</f>
        <v>0</v>
      </c>
      <c r="AS23" s="21">
        <f>Entries!AS23</f>
        <v>0</v>
      </c>
      <c r="AT23" s="21">
        <f>Entries!AT23</f>
        <v>0</v>
      </c>
      <c r="AU23" s="21">
        <f>Entries!AU23</f>
        <v>0</v>
      </c>
      <c r="AV23" s="21">
        <f>Entries!AV23</f>
        <v>0</v>
      </c>
      <c r="AW23" s="21">
        <f>Entries!AW23</f>
        <v>0</v>
      </c>
      <c r="AX23" s="21">
        <f>Entries!AX23</f>
        <v>0</v>
      </c>
      <c r="AY23" s="21">
        <f>Entries!AY23</f>
        <v>0</v>
      </c>
      <c r="AZ23" s="21">
        <f>Entries!AZ23</f>
        <v>0</v>
      </c>
      <c r="BA23" s="21">
        <f>Entries!BA23</f>
        <v>0</v>
      </c>
      <c r="BB23" s="21">
        <f>Entries!BB23</f>
        <v>0</v>
      </c>
      <c r="BC23" s="21">
        <f>Entries!BC23</f>
        <v>0</v>
      </c>
      <c r="BD23" s="21">
        <f>Entries!BD23</f>
        <v>0</v>
      </c>
      <c r="BE23" s="21">
        <f>Entries!BE23</f>
        <v>0</v>
      </c>
      <c r="BF23" s="21">
        <f>Entries!BF23</f>
        <v>0</v>
      </c>
      <c r="BG23" s="21">
        <f>Entries!BG23</f>
        <v>0</v>
      </c>
      <c r="BH23" s="21">
        <f>Entries!BH23</f>
        <v>0</v>
      </c>
      <c r="BI23" s="21">
        <f>Entries!BI23</f>
        <v>0</v>
      </c>
      <c r="BJ23" s="21">
        <f>Entries!BJ23</f>
        <v>0</v>
      </c>
      <c r="BK23" s="21">
        <f>Entries!BK23</f>
        <v>0</v>
      </c>
      <c r="BL23" s="21">
        <f>Entries!BL23</f>
        <v>0</v>
      </c>
      <c r="BM23" s="21">
        <f>Entries!BM23</f>
        <v>0</v>
      </c>
      <c r="BN23" s="21">
        <f>Entries!BN23</f>
        <v>0</v>
      </c>
      <c r="BO23" s="21">
        <f>Entries!BO23</f>
        <v>0</v>
      </c>
      <c r="BP23" s="21">
        <f>Entries!BP23</f>
        <v>0</v>
      </c>
      <c r="BQ23" s="21">
        <f>Entries!BQ23</f>
        <v>0</v>
      </c>
      <c r="BR23" s="21">
        <f>Entries!BR23</f>
        <v>0</v>
      </c>
      <c r="BS23" s="21">
        <f>Entries!BS23</f>
        <v>0</v>
      </c>
      <c r="BT23" s="21">
        <f>Entries!BT23</f>
        <v>0</v>
      </c>
      <c r="BU23" s="21">
        <f>Entries!BU23</f>
        <v>0</v>
      </c>
      <c r="BV23" s="21">
        <f>Entries!BV23</f>
        <v>0</v>
      </c>
      <c r="BW23" s="21">
        <f>Entries!BW23</f>
        <v>0</v>
      </c>
      <c r="BX23" s="21">
        <f>Entries!BX23</f>
        <v>256072.65</v>
      </c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</row>
    <row r="24" spans="1:210" hidden="1" x14ac:dyDescent="0.25">
      <c r="D24" s="21">
        <f>Entries!D24</f>
        <v>0</v>
      </c>
      <c r="E24" s="21">
        <f>Entries!E24</f>
        <v>0</v>
      </c>
      <c r="F24" s="21">
        <f>Entries!F24</f>
        <v>59.473265625000003</v>
      </c>
      <c r="G24" s="21">
        <f>Entries!G24</f>
        <v>62.32</v>
      </c>
      <c r="H24" s="21">
        <f>Entries!H24</f>
        <v>152.68340624999999</v>
      </c>
      <c r="I24" s="21">
        <f>Entries!I24</f>
        <v>212.05840624999999</v>
      </c>
      <c r="J24" s="21">
        <f>Entries!J24</f>
        <v>271.43340624999996</v>
      </c>
      <c r="K24" s="21">
        <f>Entries!K24</f>
        <v>330.80840625000002</v>
      </c>
      <c r="L24" s="21">
        <f>Entries!L24</f>
        <v>390.18340624999996</v>
      </c>
      <c r="M24" s="21">
        <f>Entries!M24</f>
        <v>449.55840624999996</v>
      </c>
      <c r="N24" s="21">
        <f>Entries!N24</f>
        <v>508.93340624999996</v>
      </c>
      <c r="O24" s="21">
        <f>Entries!O24</f>
        <v>568.30840624999996</v>
      </c>
      <c r="P24" s="21">
        <f>Entries!P24</f>
        <v>627.68340624999996</v>
      </c>
      <c r="Q24" s="21">
        <f>Entries!Q24</f>
        <v>687.05840625000008</v>
      </c>
      <c r="R24" s="21">
        <f>Entries!R24</f>
        <v>746.43340625000008</v>
      </c>
      <c r="S24" s="21">
        <f>Entries!S24</f>
        <v>805.80840625000008</v>
      </c>
      <c r="T24" s="21">
        <f>Entries!T24</f>
        <v>865.18340625000008</v>
      </c>
      <c r="U24" s="21">
        <f>Entries!U24</f>
        <v>924.55840625000008</v>
      </c>
      <c r="V24" s="21">
        <f>Entries!V24</f>
        <v>983.93340625000008</v>
      </c>
      <c r="W24" s="21">
        <f>Entries!W24</f>
        <v>0</v>
      </c>
      <c r="X24" s="21">
        <f>Entries!X24</f>
        <v>0</v>
      </c>
      <c r="Y24" s="21">
        <f>Entries!Y24</f>
        <v>0</v>
      </c>
      <c r="Z24" s="21">
        <f>Entries!Z24</f>
        <v>0</v>
      </c>
      <c r="AA24" s="21">
        <f>Entries!AA24</f>
        <v>0</v>
      </c>
      <c r="AB24" s="21">
        <f>Entries!AB24</f>
        <v>0</v>
      </c>
      <c r="AC24" s="21">
        <f>Entries!AC24</f>
        <v>0</v>
      </c>
      <c r="AD24" s="21">
        <f>Entries!AD24</f>
        <v>0</v>
      </c>
      <c r="AE24" s="21">
        <f>Entries!AE24</f>
        <v>0</v>
      </c>
      <c r="AF24" s="21">
        <f>Entries!AF24</f>
        <v>0</v>
      </c>
      <c r="AG24" s="21">
        <f>Entries!AG24</f>
        <v>0</v>
      </c>
      <c r="AH24" s="21">
        <f>Entries!AH24</f>
        <v>0</v>
      </c>
      <c r="AI24" s="21">
        <f>Entries!AI24</f>
        <v>0</v>
      </c>
      <c r="AJ24" s="21">
        <f>Entries!AJ24</f>
        <v>0</v>
      </c>
      <c r="AK24" s="21">
        <f>Entries!AK24</f>
        <v>0</v>
      </c>
      <c r="AL24" s="21">
        <f>Entries!AL24</f>
        <v>0</v>
      </c>
      <c r="AM24" s="21">
        <f>Entries!AM24</f>
        <v>0</v>
      </c>
      <c r="AN24" s="21">
        <f>Entries!AN24</f>
        <v>0</v>
      </c>
      <c r="AO24" s="21">
        <f>Entries!AO24</f>
        <v>0</v>
      </c>
      <c r="AP24" s="21">
        <f>Entries!AP24</f>
        <v>0</v>
      </c>
      <c r="AQ24" s="21">
        <f>Entries!AQ24</f>
        <v>0</v>
      </c>
      <c r="AR24" s="21">
        <f>Entries!AR24</f>
        <v>0</v>
      </c>
      <c r="AS24" s="21">
        <f>Entries!AS24</f>
        <v>0</v>
      </c>
      <c r="AT24" s="21">
        <f>Entries!AT24</f>
        <v>0</v>
      </c>
      <c r="AU24" s="21">
        <f>Entries!AU24</f>
        <v>0</v>
      </c>
      <c r="AV24" s="21">
        <f>Entries!AV24</f>
        <v>0</v>
      </c>
      <c r="AW24" s="21">
        <f>Entries!AW24</f>
        <v>0</v>
      </c>
      <c r="AX24" s="21">
        <f>Entries!AX24</f>
        <v>0</v>
      </c>
      <c r="AY24" s="21">
        <f>Entries!AY24</f>
        <v>0</v>
      </c>
      <c r="AZ24" s="21">
        <f>Entries!AZ24</f>
        <v>0</v>
      </c>
      <c r="BA24" s="21">
        <f>Entries!BA24</f>
        <v>0</v>
      </c>
      <c r="BB24" s="21">
        <f>Entries!BB24</f>
        <v>0</v>
      </c>
      <c r="BC24" s="21">
        <f>Entries!BC24</f>
        <v>0</v>
      </c>
      <c r="BD24" s="21">
        <f>Entries!BD24</f>
        <v>0</v>
      </c>
      <c r="BE24" s="21">
        <f>Entries!BE24</f>
        <v>0</v>
      </c>
      <c r="BF24" s="21">
        <f>Entries!BF24</f>
        <v>0</v>
      </c>
      <c r="BG24" s="21">
        <f>Entries!BG24</f>
        <v>0</v>
      </c>
      <c r="BH24" s="21">
        <f>Entries!BH24</f>
        <v>0</v>
      </c>
      <c r="BI24" s="21">
        <f>Entries!BI24</f>
        <v>0</v>
      </c>
      <c r="BJ24" s="21">
        <f>Entries!BJ24</f>
        <v>0</v>
      </c>
      <c r="BK24" s="21">
        <f>Entries!BK24</f>
        <v>0</v>
      </c>
      <c r="BL24" s="21">
        <f>Entries!BL24</f>
        <v>0</v>
      </c>
      <c r="BM24" s="21">
        <f>Entries!BM24</f>
        <v>0</v>
      </c>
      <c r="BN24" s="21">
        <f>Entries!BN24</f>
        <v>0</v>
      </c>
      <c r="BO24" s="21">
        <f>Entries!BO24</f>
        <v>0</v>
      </c>
      <c r="BP24" s="21">
        <f>Entries!BP24</f>
        <v>0</v>
      </c>
      <c r="BQ24" s="21">
        <f>Entries!BQ24</f>
        <v>0</v>
      </c>
      <c r="BR24" s="21">
        <f>Entries!BR24</f>
        <v>0</v>
      </c>
      <c r="BS24" s="21">
        <f>Entries!BS24</f>
        <v>0</v>
      </c>
      <c r="BT24" s="21">
        <f>Entries!BT24</f>
        <v>0</v>
      </c>
      <c r="BU24" s="21">
        <f>Entries!BU24</f>
        <v>0</v>
      </c>
      <c r="BV24" s="21">
        <f>Entries!BV24</f>
        <v>0</v>
      </c>
      <c r="BW24" s="21">
        <f>Entries!BW24</f>
        <v>0</v>
      </c>
      <c r="BX24" s="21">
        <f>Entries!BX24</f>
        <v>0</v>
      </c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</row>
    <row r="25" spans="1:210" hidden="1" x14ac:dyDescent="0.25">
      <c r="D25" s="21">
        <f>Entries!D25</f>
        <v>0</v>
      </c>
      <c r="E25" s="21">
        <f>Entries!E25</f>
        <v>0</v>
      </c>
      <c r="F25" s="21">
        <f>Entries!F25</f>
        <v>0</v>
      </c>
      <c r="G25" s="21">
        <f>Entries!G25</f>
        <v>0</v>
      </c>
      <c r="H25" s="21">
        <f>Entries!H25</f>
        <v>0</v>
      </c>
      <c r="I25" s="21">
        <f>Entries!I25</f>
        <v>0</v>
      </c>
      <c r="J25" s="21">
        <f>Entries!J25</f>
        <v>0</v>
      </c>
      <c r="K25" s="21">
        <f>Entries!K25</f>
        <v>0</v>
      </c>
      <c r="L25" s="21">
        <f>Entries!L25</f>
        <v>0</v>
      </c>
      <c r="M25" s="21">
        <f>Entries!M25</f>
        <v>0</v>
      </c>
      <c r="N25" s="21">
        <f>Entries!N25</f>
        <v>0</v>
      </c>
      <c r="O25" s="21">
        <f>Entries!O25</f>
        <v>0</v>
      </c>
      <c r="P25" s="21">
        <f>Entries!P25</f>
        <v>0</v>
      </c>
      <c r="Q25" s="21">
        <f>Entries!Q25</f>
        <v>0</v>
      </c>
      <c r="R25" s="21">
        <f>Entries!R25</f>
        <v>0</v>
      </c>
      <c r="S25" s="21">
        <f>Entries!S25</f>
        <v>0</v>
      </c>
      <c r="T25" s="21">
        <f>Entries!T25</f>
        <v>0</v>
      </c>
      <c r="U25" s="21">
        <f>Entries!U25</f>
        <v>0</v>
      </c>
      <c r="V25" s="21">
        <f>Entries!V25</f>
        <v>0</v>
      </c>
      <c r="W25" s="21">
        <f>Entries!W25</f>
        <v>0</v>
      </c>
      <c r="X25" s="21">
        <f>Entries!X25</f>
        <v>0</v>
      </c>
      <c r="Y25" s="21">
        <f>Entries!Y25</f>
        <v>0</v>
      </c>
      <c r="Z25" s="21">
        <f>Entries!Z25</f>
        <v>0</v>
      </c>
      <c r="AA25" s="21">
        <f>Entries!AA25</f>
        <v>0</v>
      </c>
      <c r="AB25" s="21">
        <f>Entries!AB25</f>
        <v>0</v>
      </c>
      <c r="AC25" s="21">
        <f>Entries!AC25</f>
        <v>0</v>
      </c>
      <c r="AD25" s="21">
        <f>Entries!AD25</f>
        <v>0</v>
      </c>
      <c r="AE25" s="21">
        <f>Entries!AE25</f>
        <v>0</v>
      </c>
      <c r="AF25" s="21">
        <f>Entries!AF25</f>
        <v>0</v>
      </c>
      <c r="AG25" s="21">
        <f>Entries!AG25</f>
        <v>0</v>
      </c>
      <c r="AH25" s="21">
        <f>Entries!AH25</f>
        <v>0</v>
      </c>
      <c r="AI25" s="21">
        <f>Entries!AI25</f>
        <v>0</v>
      </c>
      <c r="AJ25" s="21">
        <f>Entries!AJ25</f>
        <v>0</v>
      </c>
      <c r="AK25" s="21">
        <f>Entries!AK25</f>
        <v>0</v>
      </c>
      <c r="AL25" s="21">
        <f>Entries!AL25</f>
        <v>0</v>
      </c>
      <c r="AM25" s="21">
        <f>Entries!AM25</f>
        <v>0</v>
      </c>
      <c r="AN25" s="21">
        <f>Entries!AN25</f>
        <v>0</v>
      </c>
      <c r="AO25" s="21">
        <f>Entries!AO25</f>
        <v>0</v>
      </c>
      <c r="AP25" s="21">
        <f>Entries!AP25</f>
        <v>0</v>
      </c>
      <c r="AQ25" s="21">
        <f>Entries!AQ25</f>
        <v>0</v>
      </c>
      <c r="AR25" s="21">
        <f>Entries!AR25</f>
        <v>0</v>
      </c>
      <c r="AS25" s="21">
        <f>Entries!AS25</f>
        <v>0</v>
      </c>
      <c r="AT25" s="21">
        <f>Entries!AT25</f>
        <v>0</v>
      </c>
      <c r="AU25" s="21">
        <f>Entries!AU25</f>
        <v>0</v>
      </c>
      <c r="AV25" s="21">
        <f>Entries!AV25</f>
        <v>0</v>
      </c>
      <c r="AW25" s="21">
        <f>Entries!AW25</f>
        <v>0</v>
      </c>
      <c r="AX25" s="21">
        <f>Entries!AX25</f>
        <v>0</v>
      </c>
      <c r="AY25" s="21">
        <f>Entries!AY25</f>
        <v>0</v>
      </c>
      <c r="AZ25" s="21">
        <f>Entries!AZ25</f>
        <v>0</v>
      </c>
      <c r="BA25" s="21">
        <f>Entries!BA25</f>
        <v>0</v>
      </c>
      <c r="BB25" s="21">
        <f>Entries!BB25</f>
        <v>0</v>
      </c>
      <c r="BC25" s="21">
        <f>Entries!BC25</f>
        <v>0</v>
      </c>
      <c r="BD25" s="21">
        <f>Entries!BD25</f>
        <v>0</v>
      </c>
      <c r="BE25" s="21">
        <f>Entries!BE25</f>
        <v>0</v>
      </c>
      <c r="BF25" s="21">
        <f>Entries!BF25</f>
        <v>0</v>
      </c>
      <c r="BG25" s="21">
        <f>Entries!BG25</f>
        <v>0</v>
      </c>
      <c r="BH25" s="21">
        <f>Entries!BH25</f>
        <v>0</v>
      </c>
      <c r="BI25" s="21">
        <f>Entries!BI25</f>
        <v>0</v>
      </c>
      <c r="BJ25" s="21">
        <f>Entries!BJ25</f>
        <v>0</v>
      </c>
      <c r="BK25" s="21">
        <f>Entries!BK25</f>
        <v>0</v>
      </c>
      <c r="BL25" s="21">
        <f>Entries!BL25</f>
        <v>0</v>
      </c>
      <c r="BM25" s="21">
        <f>Entries!BM25</f>
        <v>0</v>
      </c>
      <c r="BN25" s="21">
        <f>Entries!BN25</f>
        <v>0</v>
      </c>
      <c r="BO25" s="21">
        <f>Entries!BO25</f>
        <v>0</v>
      </c>
      <c r="BP25" s="21">
        <f>Entries!BP25</f>
        <v>0</v>
      </c>
      <c r="BQ25" s="21">
        <f>Entries!BQ25</f>
        <v>0</v>
      </c>
      <c r="BR25" s="21">
        <f>Entries!BR25</f>
        <v>0</v>
      </c>
      <c r="BS25" s="21">
        <f>Entries!BS25</f>
        <v>0</v>
      </c>
      <c r="BT25" s="21">
        <f>Entries!BT25</f>
        <v>0</v>
      </c>
      <c r="BU25" s="21">
        <f>Entries!BU25</f>
        <v>0</v>
      </c>
      <c r="BV25" s="21">
        <f>Entries!BV25</f>
        <v>0</v>
      </c>
      <c r="BW25" s="21">
        <f>Entries!BW25</f>
        <v>0</v>
      </c>
      <c r="BX25" s="21">
        <f>Entries!BX25</f>
        <v>0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</row>
    <row r="26" spans="1:210" hidden="1" x14ac:dyDescent="0.25">
      <c r="A26" t="s">
        <v>6</v>
      </c>
      <c r="B26" t="s">
        <v>7</v>
      </c>
      <c r="D26" s="21">
        <f>Entries!D26</f>
        <v>0</v>
      </c>
      <c r="E26" s="21">
        <f>Entries!E26</f>
        <v>2462061.42</v>
      </c>
      <c r="F26" s="21">
        <f>Entries!F26</f>
        <v>-50664.76</v>
      </c>
      <c r="G26" s="21">
        <f>Entries!G26</f>
        <v>-44569.763699999996</v>
      </c>
      <c r="H26" s="21">
        <f>Entries!H26</f>
        <v>-47523.910015312489</v>
      </c>
      <c r="I26" s="21">
        <f>Entries!I26</f>
        <v>-47536.378765312489</v>
      </c>
      <c r="J26" s="21">
        <f>Entries!J26</f>
        <v>-47548.847515312489</v>
      </c>
      <c r="K26" s="21">
        <f>Entries!K26</f>
        <v>-47561.316265312489</v>
      </c>
      <c r="L26" s="21">
        <f>Entries!L26</f>
        <v>-47573.785015312489</v>
      </c>
      <c r="M26" s="21">
        <f>Entries!M26</f>
        <v>-47586.253765312489</v>
      </c>
      <c r="N26" s="21">
        <f>Entries!N26</f>
        <v>-47598.722515312489</v>
      </c>
      <c r="O26" s="21">
        <f>Entries!O26</f>
        <v>-47611.191265312489</v>
      </c>
      <c r="P26" s="21">
        <f>Entries!P26</f>
        <v>-47623.660015312489</v>
      </c>
      <c r="Q26" s="21">
        <f>Entries!Q26</f>
        <v>-47636.128765312489</v>
      </c>
      <c r="R26" s="21">
        <f>Entries!R26</f>
        <v>-47648.597515312489</v>
      </c>
      <c r="S26" s="21">
        <f>Entries!S26</f>
        <v>-47661.066265312489</v>
      </c>
      <c r="T26" s="21">
        <f>Entries!T26</f>
        <v>-47673.535015312489</v>
      </c>
      <c r="U26" s="21">
        <f>Entries!U26</f>
        <v>-47686.003765312489</v>
      </c>
      <c r="V26" s="21">
        <f>Entries!V26</f>
        <v>-47698.472515312489</v>
      </c>
      <c r="W26" s="21">
        <f>Entries!W26</f>
        <v>-44341.846499999992</v>
      </c>
      <c r="X26" s="21">
        <f>Entries!X26</f>
        <v>-44341.846499999992</v>
      </c>
      <c r="Y26" s="21">
        <f>Entries!Y26</f>
        <v>-44341.846499999992</v>
      </c>
      <c r="Z26" s="21">
        <f>Entries!Z26</f>
        <v>-44341.846499999992</v>
      </c>
      <c r="AA26" s="21">
        <f>Entries!AA26</f>
        <v>-44341.846499999992</v>
      </c>
      <c r="AB26" s="21">
        <f>Entries!AB26</f>
        <v>-44341.846499999992</v>
      </c>
      <c r="AC26" s="21">
        <f>Entries!AC26</f>
        <v>-44341.846499999992</v>
      </c>
      <c r="AD26" s="21">
        <f>Entries!AD26</f>
        <v>-44341.846499999992</v>
      </c>
      <c r="AE26" s="21">
        <f>Entries!AE26</f>
        <v>-44341.846499999992</v>
      </c>
      <c r="AF26" s="21">
        <f>Entries!AF26</f>
        <v>-44341.846499999992</v>
      </c>
      <c r="AG26" s="21">
        <f>Entries!AG26</f>
        <v>-44341.846499999992</v>
      </c>
      <c r="AH26" s="21">
        <f>Entries!AH26</f>
        <v>-44341.846499999992</v>
      </c>
      <c r="AI26" s="21">
        <f>Entries!AI26</f>
        <v>-44341.846499999992</v>
      </c>
      <c r="AJ26" s="21">
        <f>Entries!AJ26</f>
        <v>-44341.846499999992</v>
      </c>
      <c r="AK26" s="21">
        <f>Entries!AK26</f>
        <v>-44341.846499999992</v>
      </c>
      <c r="AL26" s="21">
        <f>Entries!AL26</f>
        <v>-44341.846499999992</v>
      </c>
      <c r="AM26" s="21">
        <f>Entries!AM26</f>
        <v>-44341.846499999992</v>
      </c>
      <c r="AN26" s="21">
        <f>Entries!AN26</f>
        <v>-44341.846499999992</v>
      </c>
      <c r="AO26" s="21">
        <f>Entries!AO26</f>
        <v>-44341.846499999992</v>
      </c>
      <c r="AP26" s="21">
        <f>Entries!AP26</f>
        <v>-44341.846499999992</v>
      </c>
      <c r="AQ26" s="21">
        <f>Entries!AQ26</f>
        <v>-44341.846499999992</v>
      </c>
      <c r="AR26" s="21">
        <f>Entries!AR26</f>
        <v>-44341.846499999992</v>
      </c>
      <c r="AS26" s="21">
        <f>Entries!AS26</f>
        <v>-44341.846499999992</v>
      </c>
      <c r="AT26" s="21">
        <f>Entries!AT26</f>
        <v>-44341.846499999992</v>
      </c>
      <c r="AU26" s="21">
        <f>Entries!AU26</f>
        <v>-44341.846499999992</v>
      </c>
      <c r="AV26" s="21">
        <f>Entries!AV26</f>
        <v>-44341.846499999992</v>
      </c>
      <c r="AW26" s="21">
        <f>Entries!AW26</f>
        <v>-44341.846499999992</v>
      </c>
      <c r="AX26" s="21">
        <f>Entries!AX26</f>
        <v>-44341.846499999992</v>
      </c>
      <c r="AY26" s="21">
        <f>Entries!AY26</f>
        <v>-44341.846499999992</v>
      </c>
      <c r="AZ26" s="21">
        <f>Entries!AZ26</f>
        <v>-44341.846499999992</v>
      </c>
      <c r="BA26" s="21">
        <f>Entries!BA26</f>
        <v>-44341.846499999992</v>
      </c>
      <c r="BB26" s="21">
        <f>Entries!BB26</f>
        <v>-44341.846499999992</v>
      </c>
      <c r="BC26" s="21">
        <f>Entries!BC26</f>
        <v>-44341.846499999992</v>
      </c>
      <c r="BD26" s="21">
        <f>Entries!BD26</f>
        <v>-44341.846499999992</v>
      </c>
      <c r="BE26" s="21">
        <f>Entries!BE26</f>
        <v>-44341.846499999992</v>
      </c>
      <c r="BF26" s="21">
        <f>Entries!BF26</f>
        <v>-44341.846499999992</v>
      </c>
      <c r="BG26" s="21">
        <f>Entries!BG26</f>
        <v>-44341.846499999992</v>
      </c>
      <c r="BH26" s="21">
        <f>Entries!BH26</f>
        <v>-44341.846499999992</v>
      </c>
      <c r="BI26" s="21">
        <f>Entries!BI26</f>
        <v>-44341.846499999992</v>
      </c>
      <c r="BJ26" s="21">
        <f>Entries!BJ26</f>
        <v>-44341.846499999992</v>
      </c>
      <c r="BK26" s="21">
        <f>Entries!BK26</f>
        <v>-44341.846499999992</v>
      </c>
      <c r="BL26" s="21">
        <f>Entries!BL26</f>
        <v>-44341.846499999992</v>
      </c>
      <c r="BM26" s="21">
        <f>Entries!BM26</f>
        <v>-44341.846499999992</v>
      </c>
      <c r="BN26" s="21">
        <f>Entries!BN26</f>
        <v>-44341.846499999992</v>
      </c>
      <c r="BO26" s="21">
        <f>Entries!BO26</f>
        <v>-44341.846499999992</v>
      </c>
      <c r="BP26" s="21">
        <f>Entries!BP26</f>
        <v>-44341.846499999992</v>
      </c>
      <c r="BQ26" s="21">
        <f>Entries!BQ26</f>
        <v>-44341.846499999992</v>
      </c>
      <c r="BR26" s="21">
        <f>Entries!BR26</f>
        <v>-44341.846499999992</v>
      </c>
      <c r="BS26" s="21">
        <f>Entries!BS26</f>
        <v>-44341.846499999992</v>
      </c>
      <c r="BT26" s="21">
        <f>Entries!BT26</f>
        <v>-44341.846499999992</v>
      </c>
      <c r="BU26" s="21">
        <f>Entries!BU26</f>
        <v>-44341.846499999992</v>
      </c>
      <c r="BV26" s="21">
        <f>Entries!BV26</f>
        <v>-44341.8675</v>
      </c>
      <c r="BW26" s="21">
        <f>Entries!BW26</f>
        <v>0</v>
      </c>
      <c r="BX26" s="21">
        <f>Entries!BX26</f>
        <v>-653117.01167968661</v>
      </c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</row>
    <row r="27" spans="1:210" hidden="1" x14ac:dyDescent="0.25">
      <c r="D27" s="21">
        <f>Entries!D27</f>
        <v>0</v>
      </c>
      <c r="E27" s="21">
        <f>Entries!E27</f>
        <v>0</v>
      </c>
      <c r="F27" s="21">
        <f>Entries!F27</f>
        <v>0</v>
      </c>
      <c r="G27" s="21">
        <f>Entries!G27</f>
        <v>0</v>
      </c>
      <c r="H27" s="21">
        <f>Entries!H27</f>
        <v>0</v>
      </c>
      <c r="I27" s="21">
        <f>Entries!I27</f>
        <v>0</v>
      </c>
      <c r="J27" s="21">
        <f>Entries!J27</f>
        <v>0</v>
      </c>
      <c r="K27" s="21">
        <f>Entries!K27</f>
        <v>0</v>
      </c>
      <c r="L27" s="21">
        <f>Entries!L27</f>
        <v>0</v>
      </c>
      <c r="M27" s="21">
        <f>Entries!M27</f>
        <v>0</v>
      </c>
      <c r="N27" s="21">
        <f>Entries!N27</f>
        <v>0</v>
      </c>
      <c r="O27" s="21">
        <f>Entries!O27</f>
        <v>0</v>
      </c>
      <c r="P27" s="21">
        <f>Entries!P27</f>
        <v>0</v>
      </c>
      <c r="Q27" s="21">
        <f>Entries!Q27</f>
        <v>0</v>
      </c>
      <c r="R27" s="21">
        <f>Entries!R27</f>
        <v>0</v>
      </c>
      <c r="S27" s="21">
        <f>Entries!S27</f>
        <v>0</v>
      </c>
      <c r="T27" s="21">
        <f>Entries!T27</f>
        <v>0</v>
      </c>
      <c r="U27" s="21">
        <f>Entries!U27</f>
        <v>0</v>
      </c>
      <c r="V27" s="21">
        <f>Entries!V27</f>
        <v>0</v>
      </c>
      <c r="W27" s="21">
        <f>Entries!W27</f>
        <v>0</v>
      </c>
      <c r="X27" s="21">
        <f>Entries!X27</f>
        <v>0</v>
      </c>
      <c r="Y27" s="21">
        <f>Entries!Y27</f>
        <v>0</v>
      </c>
      <c r="Z27" s="21">
        <f>Entries!Z27</f>
        <v>0</v>
      </c>
      <c r="AA27" s="21">
        <f>Entries!AA27</f>
        <v>0</v>
      </c>
      <c r="AB27" s="21">
        <f>Entries!AB27</f>
        <v>0</v>
      </c>
      <c r="AC27" s="21">
        <f>Entries!AC27</f>
        <v>0</v>
      </c>
      <c r="AD27" s="21">
        <f>Entries!AD27</f>
        <v>0</v>
      </c>
      <c r="AE27" s="21">
        <f>Entries!AE27</f>
        <v>0</v>
      </c>
      <c r="AF27" s="21">
        <f>Entries!AF27</f>
        <v>0</v>
      </c>
      <c r="AG27" s="21">
        <f>Entries!AG27</f>
        <v>0</v>
      </c>
      <c r="AH27" s="21">
        <f>Entries!AH27</f>
        <v>0</v>
      </c>
      <c r="AI27" s="21">
        <f>Entries!AI27</f>
        <v>0</v>
      </c>
      <c r="AJ27" s="21">
        <f>Entries!AJ27</f>
        <v>0</v>
      </c>
      <c r="AK27" s="21">
        <f>Entries!AK27</f>
        <v>0</v>
      </c>
      <c r="AL27" s="21">
        <f>Entries!AL27</f>
        <v>0</v>
      </c>
      <c r="AM27" s="21">
        <f>Entries!AM27</f>
        <v>0</v>
      </c>
      <c r="AN27" s="21">
        <f>Entries!AN27</f>
        <v>0</v>
      </c>
      <c r="AO27" s="21">
        <f>Entries!AO27</f>
        <v>0</v>
      </c>
      <c r="AP27" s="21">
        <f>Entries!AP27</f>
        <v>0</v>
      </c>
      <c r="AQ27" s="21">
        <f>Entries!AQ27</f>
        <v>0</v>
      </c>
      <c r="AR27" s="21">
        <f>Entries!AR27</f>
        <v>0</v>
      </c>
      <c r="AS27" s="21">
        <f>Entries!AS27</f>
        <v>0</v>
      </c>
      <c r="AT27" s="21">
        <f>Entries!AT27</f>
        <v>0</v>
      </c>
      <c r="AU27" s="21">
        <f>Entries!AU27</f>
        <v>0</v>
      </c>
      <c r="AV27" s="21">
        <f>Entries!AV27</f>
        <v>0</v>
      </c>
      <c r="AW27" s="21">
        <f>Entries!AW27</f>
        <v>0</v>
      </c>
      <c r="AX27" s="21">
        <f>Entries!AX27</f>
        <v>0</v>
      </c>
      <c r="AY27" s="21">
        <f>Entries!AY27</f>
        <v>0</v>
      </c>
      <c r="AZ27" s="21">
        <f>Entries!AZ27</f>
        <v>0</v>
      </c>
      <c r="BA27" s="21">
        <f>Entries!BA27</f>
        <v>0</v>
      </c>
      <c r="BB27" s="21">
        <f>Entries!BB27</f>
        <v>0</v>
      </c>
      <c r="BC27" s="21">
        <f>Entries!BC27</f>
        <v>0</v>
      </c>
      <c r="BD27" s="21">
        <f>Entries!BD27</f>
        <v>0</v>
      </c>
      <c r="BE27" s="21">
        <f>Entries!BE27</f>
        <v>0</v>
      </c>
      <c r="BF27" s="21">
        <f>Entries!BF27</f>
        <v>0</v>
      </c>
      <c r="BG27" s="21">
        <f>Entries!BG27</f>
        <v>0</v>
      </c>
      <c r="BH27" s="21">
        <f>Entries!BH27</f>
        <v>0</v>
      </c>
      <c r="BI27" s="21">
        <f>Entries!BI27</f>
        <v>0</v>
      </c>
      <c r="BJ27" s="21">
        <f>Entries!BJ27</f>
        <v>0</v>
      </c>
      <c r="BK27" s="21">
        <f>Entries!BK27</f>
        <v>0</v>
      </c>
      <c r="BL27" s="21">
        <f>Entries!BL27</f>
        <v>0</v>
      </c>
      <c r="BM27" s="21">
        <f>Entries!BM27</f>
        <v>0</v>
      </c>
      <c r="BN27" s="21">
        <f>Entries!BN27</f>
        <v>0</v>
      </c>
      <c r="BO27" s="21">
        <f>Entries!BO27</f>
        <v>0</v>
      </c>
      <c r="BP27" s="21">
        <f>Entries!BP27</f>
        <v>0</v>
      </c>
      <c r="BQ27" s="21">
        <f>Entries!BQ27</f>
        <v>0</v>
      </c>
      <c r="BR27" s="21">
        <f>Entries!BR27</f>
        <v>0</v>
      </c>
      <c r="BS27" s="21">
        <f>Entries!BS27</f>
        <v>0</v>
      </c>
      <c r="BT27" s="21">
        <f>Entries!BT27</f>
        <v>0</v>
      </c>
      <c r="BU27" s="21">
        <f>Entries!BU27</f>
        <v>0</v>
      </c>
      <c r="BV27" s="21">
        <f>Entries!BV27</f>
        <v>0</v>
      </c>
      <c r="BW27" s="21">
        <f>Entries!BW27</f>
        <v>0</v>
      </c>
      <c r="BX27" s="21">
        <f>Entries!BX27</f>
        <v>0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</row>
    <row r="28" spans="1:210" hidden="1" x14ac:dyDescent="0.25">
      <c r="A28" t="s">
        <v>8</v>
      </c>
      <c r="B28" t="s">
        <v>9</v>
      </c>
      <c r="D28" s="21">
        <f>Entries!D28</f>
        <v>0</v>
      </c>
      <c r="E28" s="21">
        <f>Entries!E28</f>
        <v>0</v>
      </c>
      <c r="F28" s="21">
        <f>Entries!F28</f>
        <v>274975.71000000002</v>
      </c>
      <c r="G28" s="21">
        <f>Entries!G28</f>
        <v>-24997.790999999994</v>
      </c>
      <c r="H28" s="21">
        <f>Entries!H28</f>
        <v>-24997.790999999994</v>
      </c>
      <c r="I28" s="21">
        <f>Entries!I28</f>
        <v>-24997.790999999994</v>
      </c>
      <c r="J28" s="21">
        <f>Entries!J28</f>
        <v>-24997.790999999994</v>
      </c>
      <c r="K28" s="21">
        <f>Entries!K28</f>
        <v>-24997.790999999994</v>
      </c>
      <c r="L28" s="21">
        <f>Entries!L28</f>
        <v>-24997.790999999994</v>
      </c>
      <c r="M28" s="21">
        <f>Entries!M28</f>
        <v>-24997.790999999994</v>
      </c>
      <c r="N28" s="21">
        <f>Entries!N28</f>
        <v>-24997.790999999994</v>
      </c>
      <c r="O28" s="21">
        <f>Entries!O28</f>
        <v>-24997.790999999994</v>
      </c>
      <c r="P28" s="21">
        <f>Entries!P28</f>
        <v>-24997.790999999994</v>
      </c>
      <c r="Q28" s="21">
        <f>Entries!Q28</f>
        <v>-24997.790999999994</v>
      </c>
      <c r="R28" s="21">
        <f>Entries!R28</f>
        <v>0</v>
      </c>
      <c r="S28" s="21">
        <f>Entries!S28</f>
        <v>0</v>
      </c>
      <c r="T28" s="21">
        <f>Entries!T28</f>
        <v>0</v>
      </c>
      <c r="U28" s="21">
        <f>Entries!U28</f>
        <v>0</v>
      </c>
      <c r="V28" s="21">
        <f>Entries!V28</f>
        <v>0</v>
      </c>
      <c r="W28" s="21">
        <f>Entries!W28</f>
        <v>0</v>
      </c>
      <c r="X28" s="21">
        <f>Entries!X28</f>
        <v>0</v>
      </c>
      <c r="Y28" s="21">
        <f>Entries!Y28</f>
        <v>0</v>
      </c>
      <c r="Z28" s="21">
        <f>Entries!Z28</f>
        <v>0</v>
      </c>
      <c r="AA28" s="21">
        <f>Entries!AA28</f>
        <v>0</v>
      </c>
      <c r="AB28" s="21">
        <f>Entries!AB28</f>
        <v>0</v>
      </c>
      <c r="AC28" s="21">
        <f>Entries!AC28</f>
        <v>0</v>
      </c>
      <c r="AD28" s="21">
        <f>Entries!AD28</f>
        <v>0</v>
      </c>
      <c r="AE28" s="21">
        <f>Entries!AE28</f>
        <v>0</v>
      </c>
      <c r="AF28" s="21">
        <f>Entries!AF28</f>
        <v>0</v>
      </c>
      <c r="AG28" s="21">
        <f>Entries!AG28</f>
        <v>0</v>
      </c>
      <c r="AH28" s="21">
        <f>Entries!AH28</f>
        <v>0</v>
      </c>
      <c r="AI28" s="21">
        <f>Entries!AI28</f>
        <v>0</v>
      </c>
      <c r="AJ28" s="21">
        <f>Entries!AJ28</f>
        <v>0</v>
      </c>
      <c r="AK28" s="21">
        <f>Entries!AK28</f>
        <v>0</v>
      </c>
      <c r="AL28" s="21">
        <f>Entries!AL28</f>
        <v>0</v>
      </c>
      <c r="AM28" s="21">
        <f>Entries!AM28</f>
        <v>0</v>
      </c>
      <c r="AN28" s="21">
        <f>Entries!AN28</f>
        <v>0</v>
      </c>
      <c r="AO28" s="21">
        <f>Entries!AO28</f>
        <v>0</v>
      </c>
      <c r="AP28" s="21">
        <f>Entries!AP28</f>
        <v>0</v>
      </c>
      <c r="AQ28" s="21">
        <f>Entries!AQ28</f>
        <v>0</v>
      </c>
      <c r="AR28" s="21">
        <f>Entries!AR28</f>
        <v>0</v>
      </c>
      <c r="AS28" s="21">
        <f>Entries!AS28</f>
        <v>0</v>
      </c>
      <c r="AT28" s="21">
        <f>Entries!AT28</f>
        <v>0</v>
      </c>
      <c r="AU28" s="21">
        <f>Entries!AU28</f>
        <v>0</v>
      </c>
      <c r="AV28" s="21">
        <f>Entries!AV28</f>
        <v>0</v>
      </c>
      <c r="AW28" s="21">
        <f>Entries!AW28</f>
        <v>0</v>
      </c>
      <c r="AX28" s="21">
        <f>Entries!AX28</f>
        <v>0</v>
      </c>
      <c r="AY28" s="21">
        <f>Entries!AY28</f>
        <v>0</v>
      </c>
      <c r="AZ28" s="21">
        <f>Entries!AZ28</f>
        <v>0</v>
      </c>
      <c r="BA28" s="21">
        <f>Entries!BA28</f>
        <v>0</v>
      </c>
      <c r="BB28" s="21">
        <f>Entries!BB28</f>
        <v>0</v>
      </c>
      <c r="BC28" s="21">
        <f>Entries!BC28</f>
        <v>0</v>
      </c>
      <c r="BD28" s="21">
        <f>Entries!BD28</f>
        <v>0</v>
      </c>
      <c r="BE28" s="21">
        <f>Entries!BE28</f>
        <v>0</v>
      </c>
      <c r="BF28" s="21">
        <f>Entries!BF28</f>
        <v>0</v>
      </c>
      <c r="BG28" s="21">
        <f>Entries!BG28</f>
        <v>0</v>
      </c>
      <c r="BH28" s="21">
        <f>Entries!BH28</f>
        <v>0</v>
      </c>
      <c r="BI28" s="21">
        <f>Entries!BI28</f>
        <v>0</v>
      </c>
      <c r="BJ28" s="21">
        <f>Entries!BJ28</f>
        <v>0</v>
      </c>
      <c r="BK28" s="21">
        <f>Entries!BK28</f>
        <v>0</v>
      </c>
      <c r="BL28" s="21">
        <f>Entries!BL28</f>
        <v>0</v>
      </c>
      <c r="BM28" s="21">
        <f>Entries!BM28</f>
        <v>0</v>
      </c>
      <c r="BN28" s="21">
        <f>Entries!BN28</f>
        <v>0</v>
      </c>
      <c r="BO28" s="21">
        <f>Entries!BO28</f>
        <v>0</v>
      </c>
      <c r="BP28" s="21">
        <f>Entries!BP28</f>
        <v>0</v>
      </c>
      <c r="BQ28" s="21">
        <f>Entries!BQ28</f>
        <v>0</v>
      </c>
      <c r="BR28" s="21">
        <f>Entries!BR28</f>
        <v>0</v>
      </c>
      <c r="BS28" s="21">
        <f>Entries!BS28</f>
        <v>0</v>
      </c>
      <c r="BT28" s="21">
        <f>Entries!BT28</f>
        <v>0</v>
      </c>
      <c r="BU28" s="21">
        <f>Entries!BU28</f>
        <v>0</v>
      </c>
      <c r="BV28" s="21">
        <f>Entries!BV28</f>
        <v>0</v>
      </c>
      <c r="BW28" s="21">
        <f>Entries!BW28</f>
        <v>0</v>
      </c>
      <c r="BX28" s="21">
        <f>Entries!BX28</f>
        <v>9.0000000564032234E-3</v>
      </c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</row>
    <row r="29" spans="1:210" hidden="1" x14ac:dyDescent="0.25">
      <c r="D29" s="21">
        <f>Entries!D29</f>
        <v>0</v>
      </c>
      <c r="E29" s="21">
        <f>Entries!E29</f>
        <v>0</v>
      </c>
      <c r="F29" s="21">
        <f>Entries!F29</f>
        <v>0</v>
      </c>
      <c r="G29" s="21">
        <f>Entries!G29</f>
        <v>0</v>
      </c>
      <c r="H29" s="21">
        <f>Entries!H29</f>
        <v>0</v>
      </c>
      <c r="I29" s="21">
        <f>Entries!I29</f>
        <v>0</v>
      </c>
      <c r="J29" s="21">
        <f>Entries!J29</f>
        <v>0</v>
      </c>
      <c r="K29" s="21">
        <f>Entries!K29</f>
        <v>0</v>
      </c>
      <c r="L29" s="21">
        <f>Entries!L29</f>
        <v>0</v>
      </c>
      <c r="M29" s="21">
        <f>Entries!M29</f>
        <v>0</v>
      </c>
      <c r="N29" s="21">
        <f>Entries!N29</f>
        <v>0</v>
      </c>
      <c r="O29" s="21">
        <f>Entries!O29</f>
        <v>0</v>
      </c>
      <c r="P29" s="21">
        <f>Entries!P29</f>
        <v>0</v>
      </c>
      <c r="Q29" s="21">
        <f>Entries!Q29</f>
        <v>0</v>
      </c>
      <c r="R29" s="21">
        <f>Entries!R29</f>
        <v>0</v>
      </c>
      <c r="S29" s="21">
        <f>Entries!S29</f>
        <v>0</v>
      </c>
      <c r="T29" s="21">
        <f>Entries!T29</f>
        <v>0</v>
      </c>
      <c r="U29" s="21">
        <f>Entries!U29</f>
        <v>0</v>
      </c>
      <c r="V29" s="21">
        <f>Entries!V29</f>
        <v>0</v>
      </c>
      <c r="W29" s="21">
        <f>Entries!W29</f>
        <v>0</v>
      </c>
      <c r="X29" s="21">
        <f>Entries!X29</f>
        <v>0</v>
      </c>
      <c r="Y29" s="21">
        <f>Entries!Y29</f>
        <v>0</v>
      </c>
      <c r="Z29" s="21">
        <f>Entries!Z29</f>
        <v>0</v>
      </c>
      <c r="AA29" s="21">
        <f>Entries!AA29</f>
        <v>0</v>
      </c>
      <c r="AB29" s="21">
        <f>Entries!AB29</f>
        <v>0</v>
      </c>
      <c r="AC29" s="21">
        <f>Entries!AC29</f>
        <v>0</v>
      </c>
      <c r="AD29" s="21">
        <f>Entries!AD29</f>
        <v>0</v>
      </c>
      <c r="AE29" s="21">
        <f>Entries!AE29</f>
        <v>0</v>
      </c>
      <c r="AF29" s="21">
        <f>Entries!AF29</f>
        <v>0</v>
      </c>
      <c r="AG29" s="21">
        <f>Entries!AG29</f>
        <v>0</v>
      </c>
      <c r="AH29" s="21">
        <f>Entries!AH29</f>
        <v>0</v>
      </c>
      <c r="AI29" s="21">
        <f>Entries!AI29</f>
        <v>0</v>
      </c>
      <c r="AJ29" s="21">
        <f>Entries!AJ29</f>
        <v>0</v>
      </c>
      <c r="AK29" s="21">
        <f>Entries!AK29</f>
        <v>0</v>
      </c>
      <c r="AL29" s="21">
        <f>Entries!AL29</f>
        <v>0</v>
      </c>
      <c r="AM29" s="21">
        <f>Entries!AM29</f>
        <v>0</v>
      </c>
      <c r="AN29" s="21">
        <f>Entries!AN29</f>
        <v>0</v>
      </c>
      <c r="AO29" s="21">
        <f>Entries!AO29</f>
        <v>0</v>
      </c>
      <c r="AP29" s="21">
        <f>Entries!AP29</f>
        <v>0</v>
      </c>
      <c r="AQ29" s="21">
        <f>Entries!AQ29</f>
        <v>0</v>
      </c>
      <c r="AR29" s="21">
        <f>Entries!AR29</f>
        <v>0</v>
      </c>
      <c r="AS29" s="21">
        <f>Entries!AS29</f>
        <v>0</v>
      </c>
      <c r="AT29" s="21">
        <f>Entries!AT29</f>
        <v>0</v>
      </c>
      <c r="AU29" s="21">
        <f>Entries!AU29</f>
        <v>0</v>
      </c>
      <c r="AV29" s="21">
        <f>Entries!AV29</f>
        <v>0</v>
      </c>
      <c r="AW29" s="21">
        <f>Entries!AW29</f>
        <v>0</v>
      </c>
      <c r="AX29" s="21">
        <f>Entries!AX29</f>
        <v>0</v>
      </c>
      <c r="AY29" s="21">
        <f>Entries!AY29</f>
        <v>0</v>
      </c>
      <c r="AZ29" s="21">
        <f>Entries!AZ29</f>
        <v>0</v>
      </c>
      <c r="BA29" s="21">
        <f>Entries!BA29</f>
        <v>0</v>
      </c>
      <c r="BB29" s="21">
        <f>Entries!BB29</f>
        <v>0</v>
      </c>
      <c r="BC29" s="21">
        <f>Entries!BC29</f>
        <v>0</v>
      </c>
      <c r="BD29" s="21">
        <f>Entries!BD29</f>
        <v>0</v>
      </c>
      <c r="BE29" s="21">
        <f>Entries!BE29</f>
        <v>0</v>
      </c>
      <c r="BF29" s="21">
        <f>Entries!BF29</f>
        <v>0</v>
      </c>
      <c r="BG29" s="21">
        <f>Entries!BG29</f>
        <v>0</v>
      </c>
      <c r="BH29" s="21">
        <f>Entries!BH29</f>
        <v>0</v>
      </c>
      <c r="BI29" s="21">
        <f>Entries!BI29</f>
        <v>0</v>
      </c>
      <c r="BJ29" s="21">
        <f>Entries!BJ29</f>
        <v>0</v>
      </c>
      <c r="BK29" s="21">
        <f>Entries!BK29</f>
        <v>0</v>
      </c>
      <c r="BL29" s="21">
        <f>Entries!BL29</f>
        <v>0</v>
      </c>
      <c r="BM29" s="21">
        <f>Entries!BM29</f>
        <v>0</v>
      </c>
      <c r="BN29" s="21">
        <f>Entries!BN29</f>
        <v>0</v>
      </c>
      <c r="BO29" s="21">
        <f>Entries!BO29</f>
        <v>0</v>
      </c>
      <c r="BP29" s="21">
        <f>Entries!BP29</f>
        <v>0</v>
      </c>
      <c r="BQ29" s="21">
        <f>Entries!BQ29</f>
        <v>0</v>
      </c>
      <c r="BR29" s="21">
        <f>Entries!BR29</f>
        <v>0</v>
      </c>
      <c r="BS29" s="21">
        <f>Entries!BS29</f>
        <v>0</v>
      </c>
      <c r="BT29" s="21">
        <f>Entries!BT29</f>
        <v>0</v>
      </c>
      <c r="BU29" s="21">
        <f>Entries!BU29</f>
        <v>0</v>
      </c>
      <c r="BV29" s="21">
        <f>Entries!BV29</f>
        <v>0</v>
      </c>
      <c r="BW29" s="21">
        <f>Entries!BW29</f>
        <v>0</v>
      </c>
      <c r="BX29" s="21">
        <f>Entries!BX29</f>
        <v>0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</row>
    <row r="30" spans="1:210" hidden="1" x14ac:dyDescent="0.25">
      <c r="A30" t="s">
        <v>10</v>
      </c>
      <c r="B30" t="s">
        <v>11</v>
      </c>
      <c r="D30" s="21">
        <f>Entries!D30</f>
        <v>2466900.0908999997</v>
      </c>
      <c r="E30" s="21">
        <f>Entries!E30</f>
        <v>0</v>
      </c>
      <c r="F30" s="21">
        <f>Entries!F30</f>
        <v>-1761.08</v>
      </c>
      <c r="G30" s="21">
        <f>Entries!G30</f>
        <v>8209.8701999999994</v>
      </c>
      <c r="H30" s="21">
        <f>Entries!H30</f>
        <v>8209.8701999999994</v>
      </c>
      <c r="I30" s="21">
        <f>Entries!I30</f>
        <v>8209.8701999999994</v>
      </c>
      <c r="J30" s="21">
        <f>Entries!J30</f>
        <v>8209.8701999999994</v>
      </c>
      <c r="K30" s="21">
        <f>Entries!K30</f>
        <v>8209.8701999999994</v>
      </c>
      <c r="L30" s="21">
        <f>Entries!L30</f>
        <v>8209.8701999999994</v>
      </c>
      <c r="M30" s="21">
        <f>Entries!M30</f>
        <v>8209.8701999999994</v>
      </c>
      <c r="N30" s="21">
        <f>Entries!N30</f>
        <v>8209.8701999999994</v>
      </c>
      <c r="O30" s="21">
        <f>Entries!O30</f>
        <v>8209.8701999999994</v>
      </c>
      <c r="P30" s="21">
        <f>Entries!P30</f>
        <v>8209.8701999999994</v>
      </c>
      <c r="Q30" s="21">
        <f>Entries!Q30</f>
        <v>8209.8701999999994</v>
      </c>
      <c r="R30" s="21">
        <f>Entries!R30</f>
        <v>8209.8701999999994</v>
      </c>
      <c r="S30" s="21">
        <f>Entries!S30</f>
        <v>8209.8701999999994</v>
      </c>
      <c r="T30" s="21">
        <f>Entries!T30</f>
        <v>8209.8701999999994</v>
      </c>
      <c r="U30" s="21">
        <f>Entries!U30</f>
        <v>8209.8701999999994</v>
      </c>
      <c r="V30" s="21">
        <f>Entries!V30</f>
        <v>8209.8701999999994</v>
      </c>
      <c r="W30" s="21">
        <f>Entries!W30</f>
        <v>8209.8701999999994</v>
      </c>
      <c r="X30" s="21">
        <f>Entries!X30</f>
        <v>8209.8701999999994</v>
      </c>
      <c r="Y30" s="21">
        <f>Entries!Y30</f>
        <v>8209.8701999999994</v>
      </c>
      <c r="Z30" s="21">
        <f>Entries!Z30</f>
        <v>8209.8701999999994</v>
      </c>
      <c r="AA30" s="21">
        <f>Entries!AA30</f>
        <v>8209.8701999999994</v>
      </c>
      <c r="AB30" s="21">
        <f>Entries!AB30</f>
        <v>8209.8701999999994</v>
      </c>
      <c r="AC30" s="21">
        <f>Entries!AC30</f>
        <v>8209.8701999999994</v>
      </c>
      <c r="AD30" s="21">
        <f>Entries!AD30</f>
        <v>8209.8701999999994</v>
      </c>
      <c r="AE30" s="21">
        <f>Entries!AE30</f>
        <v>8209.8701999999994</v>
      </c>
      <c r="AF30" s="21">
        <f>Entries!AF30</f>
        <v>8209.8701999999994</v>
      </c>
      <c r="AG30" s="21">
        <f>Entries!AG30</f>
        <v>8209.8701999999994</v>
      </c>
      <c r="AH30" s="21">
        <f>Entries!AH30</f>
        <v>8209.8701999999994</v>
      </c>
      <c r="AI30" s="21">
        <f>Entries!AI30</f>
        <v>8209.8701999999994</v>
      </c>
      <c r="AJ30" s="21">
        <f>Entries!AJ30</f>
        <v>8209.8701999999994</v>
      </c>
      <c r="AK30" s="21">
        <f>Entries!AK30</f>
        <v>8209.8701999999994</v>
      </c>
      <c r="AL30" s="21">
        <f>Entries!AL30</f>
        <v>8209.8701999999994</v>
      </c>
      <c r="AM30" s="21">
        <f>Entries!AM30</f>
        <v>8209.8701999999994</v>
      </c>
      <c r="AN30" s="21">
        <f>Entries!AN30</f>
        <v>8209.8701999999994</v>
      </c>
      <c r="AO30" s="21">
        <f>Entries!AO30</f>
        <v>8209.8701999999994</v>
      </c>
      <c r="AP30" s="21">
        <f>Entries!AP30</f>
        <v>8209.8701999999994</v>
      </c>
      <c r="AQ30" s="21">
        <f>Entries!AQ30</f>
        <v>8209.8701999999994</v>
      </c>
      <c r="AR30" s="21">
        <f>Entries!AR30</f>
        <v>8209.8701999999994</v>
      </c>
      <c r="AS30" s="21">
        <f>Entries!AS30</f>
        <v>8209.8701999999994</v>
      </c>
      <c r="AT30" s="21">
        <f>Entries!AT30</f>
        <v>8209.8701999999994</v>
      </c>
      <c r="AU30" s="21">
        <f>Entries!AU30</f>
        <v>8209.8701999999994</v>
      </c>
      <c r="AV30" s="21">
        <f>Entries!AV30</f>
        <v>8209.8701999999994</v>
      </c>
      <c r="AW30" s="21">
        <f>Entries!AW30</f>
        <v>8209.8701999999994</v>
      </c>
      <c r="AX30" s="21">
        <f>Entries!AX30</f>
        <v>8209.8701999999994</v>
      </c>
      <c r="AY30" s="21">
        <f>Entries!AY30</f>
        <v>8209.8701999999994</v>
      </c>
      <c r="AZ30" s="21">
        <f>Entries!AZ30</f>
        <v>8209.8701999999994</v>
      </c>
      <c r="BA30" s="21">
        <f>Entries!BA30</f>
        <v>8209.8701999999994</v>
      </c>
      <c r="BB30" s="21">
        <f>Entries!BB30</f>
        <v>8209.8701999999994</v>
      </c>
      <c r="BC30" s="21">
        <f>Entries!BC30</f>
        <v>8209.8701999999994</v>
      </c>
      <c r="BD30" s="21">
        <f>Entries!BD30</f>
        <v>8209.8701999999994</v>
      </c>
      <c r="BE30" s="21">
        <f>Entries!BE30</f>
        <v>8209.8701999999994</v>
      </c>
      <c r="BF30" s="21">
        <f>Entries!BF30</f>
        <v>8209.8701999999994</v>
      </c>
      <c r="BG30" s="21">
        <f>Entries!BG30</f>
        <v>8209.8701999999994</v>
      </c>
      <c r="BH30" s="21">
        <f>Entries!BH30</f>
        <v>8209.8701999999994</v>
      </c>
      <c r="BI30" s="21">
        <f>Entries!BI30</f>
        <v>8209.8701999999994</v>
      </c>
      <c r="BJ30" s="21">
        <f>Entries!BJ30</f>
        <v>8209.8701999999994</v>
      </c>
      <c r="BK30" s="21">
        <f>Entries!BK30</f>
        <v>8209.8701999999994</v>
      </c>
      <c r="BL30" s="21">
        <f>Entries!BL30</f>
        <v>8209.8701999999994</v>
      </c>
      <c r="BM30" s="21">
        <f>Entries!BM30</f>
        <v>8209.8701999999994</v>
      </c>
      <c r="BN30" s="21">
        <f>Entries!BN30</f>
        <v>8209.8701999999994</v>
      </c>
      <c r="BO30" s="21">
        <f>Entries!BO30</f>
        <v>8209.8701999999994</v>
      </c>
      <c r="BP30" s="21">
        <f>Entries!BP30</f>
        <v>8209.8701999999994</v>
      </c>
      <c r="BQ30" s="21">
        <f>Entries!BQ30</f>
        <v>8209.8701999999994</v>
      </c>
      <c r="BR30" s="21">
        <f>Entries!BR30</f>
        <v>8209.8701999999994</v>
      </c>
      <c r="BS30" s="21">
        <f>Entries!BS30</f>
        <v>8209.8701999999994</v>
      </c>
      <c r="BT30" s="21">
        <f>Entries!BT30</f>
        <v>8209.8701999999994</v>
      </c>
      <c r="BU30" s="21">
        <f>Entries!BU30</f>
        <v>8209.8701999999994</v>
      </c>
      <c r="BV30" s="21">
        <f>Entries!BV30</f>
        <v>8209.8701999999994</v>
      </c>
      <c r="BW30" s="21">
        <f>Entries!BW30</f>
        <v>1871652.7053000003</v>
      </c>
      <c r="BX30" s="21">
        <f>Entries!BX30</f>
        <v>4895062.8897999842</v>
      </c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</row>
    <row r="31" spans="1:210" hidden="1" x14ac:dyDescent="0.25">
      <c r="D31" s="21">
        <f>Entries!D31</f>
        <v>0</v>
      </c>
      <c r="E31" s="21">
        <f>Entries!E31</f>
        <v>0</v>
      </c>
      <c r="F31" s="21">
        <f>Entries!F31</f>
        <v>0</v>
      </c>
      <c r="G31" s="21">
        <f>Entries!G31</f>
        <v>0</v>
      </c>
      <c r="H31" s="21">
        <f>Entries!H31</f>
        <v>0</v>
      </c>
      <c r="I31" s="21">
        <f>Entries!I31</f>
        <v>0</v>
      </c>
      <c r="J31" s="21">
        <f>Entries!J31</f>
        <v>0</v>
      </c>
      <c r="K31" s="21">
        <f>Entries!K31</f>
        <v>0</v>
      </c>
      <c r="L31" s="21">
        <f>Entries!L31</f>
        <v>0</v>
      </c>
      <c r="M31" s="21">
        <f>Entries!M31</f>
        <v>0</v>
      </c>
      <c r="N31" s="21">
        <f>Entries!N31</f>
        <v>0</v>
      </c>
      <c r="O31" s="21">
        <f>Entries!O31</f>
        <v>0</v>
      </c>
      <c r="P31" s="21">
        <f>Entries!P31</f>
        <v>0</v>
      </c>
      <c r="Q31" s="21">
        <f>Entries!Q31</f>
        <v>0</v>
      </c>
      <c r="R31" s="21">
        <f>Entries!R31</f>
        <v>0</v>
      </c>
      <c r="S31" s="21">
        <f>Entries!S31</f>
        <v>0</v>
      </c>
      <c r="T31" s="21">
        <f>Entries!T31</f>
        <v>0</v>
      </c>
      <c r="U31" s="21">
        <f>Entries!U31</f>
        <v>0</v>
      </c>
      <c r="V31" s="21">
        <f>Entries!V31</f>
        <v>0</v>
      </c>
      <c r="W31" s="21">
        <f>Entries!W31</f>
        <v>0</v>
      </c>
      <c r="X31" s="21">
        <f>Entries!X31</f>
        <v>0</v>
      </c>
      <c r="Y31" s="21">
        <f>Entries!Y31</f>
        <v>0</v>
      </c>
      <c r="Z31" s="21">
        <f>Entries!Z31</f>
        <v>0</v>
      </c>
      <c r="AA31" s="21">
        <f>Entries!AA31</f>
        <v>0</v>
      </c>
      <c r="AB31" s="21">
        <f>Entries!AB31</f>
        <v>0</v>
      </c>
      <c r="AC31" s="21">
        <f>Entries!AC31</f>
        <v>0</v>
      </c>
      <c r="AD31" s="21">
        <f>Entries!AD31</f>
        <v>0</v>
      </c>
      <c r="AE31" s="21">
        <f>Entries!AE31</f>
        <v>0</v>
      </c>
      <c r="AF31" s="21">
        <f>Entries!AF31</f>
        <v>0</v>
      </c>
      <c r="AG31" s="21">
        <f>Entries!AG31</f>
        <v>0</v>
      </c>
      <c r="AH31" s="21">
        <f>Entries!AH31</f>
        <v>0</v>
      </c>
      <c r="AI31" s="21">
        <f>Entries!AI31</f>
        <v>0</v>
      </c>
      <c r="AJ31" s="21">
        <f>Entries!AJ31</f>
        <v>0</v>
      </c>
      <c r="AK31" s="21">
        <f>Entries!AK31</f>
        <v>0</v>
      </c>
      <c r="AL31" s="21">
        <f>Entries!AL31</f>
        <v>0</v>
      </c>
      <c r="AM31" s="21">
        <f>Entries!AM31</f>
        <v>0</v>
      </c>
      <c r="AN31" s="21">
        <f>Entries!AN31</f>
        <v>0</v>
      </c>
      <c r="AO31" s="21">
        <f>Entries!AO31</f>
        <v>0</v>
      </c>
      <c r="AP31" s="21">
        <f>Entries!AP31</f>
        <v>0</v>
      </c>
      <c r="AQ31" s="21">
        <f>Entries!AQ31</f>
        <v>0</v>
      </c>
      <c r="AR31" s="21">
        <f>Entries!AR31</f>
        <v>0</v>
      </c>
      <c r="AS31" s="21">
        <f>Entries!AS31</f>
        <v>0</v>
      </c>
      <c r="AT31" s="21">
        <f>Entries!AT31</f>
        <v>0</v>
      </c>
      <c r="AU31" s="21">
        <f>Entries!AU31</f>
        <v>0</v>
      </c>
      <c r="AV31" s="21">
        <f>Entries!AV31</f>
        <v>0</v>
      </c>
      <c r="AW31" s="21">
        <f>Entries!AW31</f>
        <v>0</v>
      </c>
      <c r="AX31" s="21">
        <f>Entries!AX31</f>
        <v>0</v>
      </c>
      <c r="AY31" s="21">
        <f>Entries!AY31</f>
        <v>0</v>
      </c>
      <c r="AZ31" s="21">
        <f>Entries!AZ31</f>
        <v>0</v>
      </c>
      <c r="BA31" s="21">
        <f>Entries!BA31</f>
        <v>0</v>
      </c>
      <c r="BB31" s="21">
        <f>Entries!BB31</f>
        <v>0</v>
      </c>
      <c r="BC31" s="21">
        <f>Entries!BC31</f>
        <v>0</v>
      </c>
      <c r="BD31" s="21">
        <f>Entries!BD31</f>
        <v>0</v>
      </c>
      <c r="BE31" s="21">
        <f>Entries!BE31</f>
        <v>0</v>
      </c>
      <c r="BF31" s="21">
        <f>Entries!BF31</f>
        <v>0</v>
      </c>
      <c r="BG31" s="21">
        <f>Entries!BG31</f>
        <v>0</v>
      </c>
      <c r="BH31" s="21">
        <f>Entries!BH31</f>
        <v>0</v>
      </c>
      <c r="BI31" s="21">
        <f>Entries!BI31</f>
        <v>0</v>
      </c>
      <c r="BJ31" s="21">
        <f>Entries!BJ31</f>
        <v>0</v>
      </c>
      <c r="BK31" s="21">
        <f>Entries!BK31</f>
        <v>0</v>
      </c>
      <c r="BL31" s="21">
        <f>Entries!BL31</f>
        <v>0</v>
      </c>
      <c r="BM31" s="21">
        <f>Entries!BM31</f>
        <v>0</v>
      </c>
      <c r="BN31" s="21">
        <f>Entries!BN31</f>
        <v>0</v>
      </c>
      <c r="BO31" s="21">
        <f>Entries!BO31</f>
        <v>0</v>
      </c>
      <c r="BP31" s="21">
        <f>Entries!BP31</f>
        <v>0</v>
      </c>
      <c r="BQ31" s="21">
        <f>Entries!BQ31</f>
        <v>0</v>
      </c>
      <c r="BR31" s="21">
        <f>Entries!BR31</f>
        <v>0</v>
      </c>
      <c r="BS31" s="21">
        <f>Entries!BS31</f>
        <v>0</v>
      </c>
      <c r="BT31" s="21">
        <f>Entries!BT31</f>
        <v>0</v>
      </c>
      <c r="BU31" s="21">
        <f>Entries!BU31</f>
        <v>0</v>
      </c>
      <c r="BV31" s="21">
        <f>Entries!BV31</f>
        <v>0</v>
      </c>
      <c r="BW31" s="21">
        <f>Entries!BW31</f>
        <v>0</v>
      </c>
      <c r="BX31" s="21">
        <f>Entries!BX31</f>
        <v>0</v>
      </c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</row>
    <row r="32" spans="1:210" hidden="1" x14ac:dyDescent="0.25">
      <c r="A32" t="s">
        <v>12</v>
      </c>
      <c r="B32" t="s">
        <v>13</v>
      </c>
      <c r="D32" s="21">
        <f>Entries!D32</f>
        <v>172430.95379999999</v>
      </c>
      <c r="E32" s="21">
        <f>Entries!E32</f>
        <v>-172430.96</v>
      </c>
      <c r="F32" s="21">
        <f>Entries!F32</f>
        <v>0</v>
      </c>
      <c r="G32" s="21">
        <f>Entries!G32</f>
        <v>0</v>
      </c>
      <c r="H32" s="21">
        <f>Entries!H32</f>
        <v>0</v>
      </c>
      <c r="I32" s="21">
        <f>Entries!I32</f>
        <v>0</v>
      </c>
      <c r="J32" s="21">
        <f>Entries!J32</f>
        <v>0</v>
      </c>
      <c r="K32" s="21">
        <f>Entries!K32</f>
        <v>0</v>
      </c>
      <c r="L32" s="21">
        <f>Entries!L32</f>
        <v>0</v>
      </c>
      <c r="M32" s="21">
        <f>Entries!M32</f>
        <v>0</v>
      </c>
      <c r="N32" s="21">
        <f>Entries!N32</f>
        <v>0</v>
      </c>
      <c r="O32" s="21">
        <f>Entries!O32</f>
        <v>0</v>
      </c>
      <c r="P32" s="21">
        <f>Entries!P32</f>
        <v>0</v>
      </c>
      <c r="Q32" s="21">
        <f>Entries!Q32</f>
        <v>0</v>
      </c>
      <c r="R32" s="21">
        <f>Entries!R32</f>
        <v>0</v>
      </c>
      <c r="S32" s="21">
        <f>Entries!S32</f>
        <v>0</v>
      </c>
      <c r="T32" s="21">
        <f>Entries!T32</f>
        <v>0</v>
      </c>
      <c r="U32" s="21">
        <f>Entries!U32</f>
        <v>0</v>
      </c>
      <c r="V32" s="21">
        <f>Entries!V32</f>
        <v>0</v>
      </c>
      <c r="W32" s="21">
        <f>Entries!W32</f>
        <v>0</v>
      </c>
      <c r="X32" s="21">
        <f>Entries!X32</f>
        <v>0</v>
      </c>
      <c r="Y32" s="21">
        <f>Entries!Y32</f>
        <v>0</v>
      </c>
      <c r="Z32" s="21">
        <f>Entries!Z32</f>
        <v>0</v>
      </c>
      <c r="AA32" s="21">
        <f>Entries!AA32</f>
        <v>0</v>
      </c>
      <c r="AB32" s="21">
        <f>Entries!AB32</f>
        <v>0</v>
      </c>
      <c r="AC32" s="21">
        <f>Entries!AC32</f>
        <v>0</v>
      </c>
      <c r="AD32" s="21">
        <f>Entries!AD32</f>
        <v>0</v>
      </c>
      <c r="AE32" s="21">
        <f>Entries!AE32</f>
        <v>0</v>
      </c>
      <c r="AF32" s="21">
        <f>Entries!AF32</f>
        <v>0</v>
      </c>
      <c r="AG32" s="21">
        <f>Entries!AG32</f>
        <v>0</v>
      </c>
      <c r="AH32" s="21">
        <f>Entries!AH32</f>
        <v>0</v>
      </c>
      <c r="AI32" s="21">
        <f>Entries!AI32</f>
        <v>0</v>
      </c>
      <c r="AJ32" s="21">
        <f>Entries!AJ32</f>
        <v>0</v>
      </c>
      <c r="AK32" s="21">
        <f>Entries!AK32</f>
        <v>0</v>
      </c>
      <c r="AL32" s="21">
        <f>Entries!AL32</f>
        <v>0</v>
      </c>
      <c r="AM32" s="21">
        <f>Entries!AM32</f>
        <v>0</v>
      </c>
      <c r="AN32" s="21">
        <f>Entries!AN32</f>
        <v>0</v>
      </c>
      <c r="AO32" s="21">
        <f>Entries!AO32</f>
        <v>0</v>
      </c>
      <c r="AP32" s="21">
        <f>Entries!AP32</f>
        <v>0</v>
      </c>
      <c r="AQ32" s="21">
        <f>Entries!AQ32</f>
        <v>0</v>
      </c>
      <c r="AR32" s="21">
        <f>Entries!AR32</f>
        <v>0</v>
      </c>
      <c r="AS32" s="21">
        <f>Entries!AS32</f>
        <v>0</v>
      </c>
      <c r="AT32" s="21">
        <f>Entries!AT32</f>
        <v>0</v>
      </c>
      <c r="AU32" s="21">
        <f>Entries!AU32</f>
        <v>0</v>
      </c>
      <c r="AV32" s="21">
        <f>Entries!AV32</f>
        <v>0</v>
      </c>
      <c r="AW32" s="21">
        <f>Entries!AW32</f>
        <v>0</v>
      </c>
      <c r="AX32" s="21">
        <f>Entries!AX32</f>
        <v>0</v>
      </c>
      <c r="AY32" s="21">
        <f>Entries!AY32</f>
        <v>0</v>
      </c>
      <c r="AZ32" s="21">
        <f>Entries!AZ32</f>
        <v>0</v>
      </c>
      <c r="BA32" s="21">
        <f>Entries!BA32</f>
        <v>0</v>
      </c>
      <c r="BB32" s="21">
        <f>Entries!BB32</f>
        <v>0</v>
      </c>
      <c r="BC32" s="21">
        <f>Entries!BC32</f>
        <v>0</v>
      </c>
      <c r="BD32" s="21">
        <f>Entries!BD32</f>
        <v>0</v>
      </c>
      <c r="BE32" s="21">
        <f>Entries!BE32</f>
        <v>0</v>
      </c>
      <c r="BF32" s="21">
        <f>Entries!BF32</f>
        <v>0</v>
      </c>
      <c r="BG32" s="21">
        <f>Entries!BG32</f>
        <v>0</v>
      </c>
      <c r="BH32" s="21">
        <f>Entries!BH32</f>
        <v>0</v>
      </c>
      <c r="BI32" s="21">
        <f>Entries!BI32</f>
        <v>0</v>
      </c>
      <c r="BJ32" s="21">
        <f>Entries!BJ32</f>
        <v>0</v>
      </c>
      <c r="BK32" s="21">
        <f>Entries!BK32</f>
        <v>0</v>
      </c>
      <c r="BL32" s="21">
        <f>Entries!BL32</f>
        <v>0</v>
      </c>
      <c r="BM32" s="21">
        <f>Entries!BM32</f>
        <v>0</v>
      </c>
      <c r="BN32" s="21">
        <f>Entries!BN32</f>
        <v>0</v>
      </c>
      <c r="BO32" s="21">
        <f>Entries!BO32</f>
        <v>0</v>
      </c>
      <c r="BP32" s="21">
        <f>Entries!BP32</f>
        <v>0</v>
      </c>
      <c r="BQ32" s="21">
        <f>Entries!BQ32</f>
        <v>0</v>
      </c>
      <c r="BR32" s="21">
        <f>Entries!BR32</f>
        <v>0</v>
      </c>
      <c r="BS32" s="21">
        <f>Entries!BS32</f>
        <v>0</v>
      </c>
      <c r="BT32" s="21">
        <f>Entries!BT32</f>
        <v>0</v>
      </c>
      <c r="BU32" s="21">
        <f>Entries!BU32</f>
        <v>0</v>
      </c>
      <c r="BV32" s="21">
        <f>Entries!BV32</f>
        <v>0</v>
      </c>
      <c r="BW32" s="21">
        <f>Entries!BW32</f>
        <v>0</v>
      </c>
      <c r="BX32" s="21">
        <f>Entries!BX32</f>
        <v>-6.2000000034458935E-3</v>
      </c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</row>
    <row r="33" spans="1:210" hidden="1" x14ac:dyDescent="0.25">
      <c r="D33" s="21">
        <f>Entries!D33</f>
        <v>0</v>
      </c>
      <c r="E33" s="21">
        <f>Entries!E33</f>
        <v>0</v>
      </c>
      <c r="F33" s="21">
        <f>Entries!F33</f>
        <v>0</v>
      </c>
      <c r="G33" s="21">
        <f>Entries!G33</f>
        <v>0</v>
      </c>
      <c r="H33" s="21">
        <f>Entries!H33</f>
        <v>0</v>
      </c>
      <c r="I33" s="21">
        <f>Entries!I33</f>
        <v>0</v>
      </c>
      <c r="J33" s="21">
        <f>Entries!J33</f>
        <v>0</v>
      </c>
      <c r="K33" s="21">
        <f>Entries!K33</f>
        <v>0</v>
      </c>
      <c r="L33" s="21">
        <f>Entries!L33</f>
        <v>0</v>
      </c>
      <c r="M33" s="21">
        <f>Entries!M33</f>
        <v>0</v>
      </c>
      <c r="N33" s="21">
        <f>Entries!N33</f>
        <v>0</v>
      </c>
      <c r="O33" s="21">
        <f>Entries!O33</f>
        <v>0</v>
      </c>
      <c r="P33" s="21">
        <f>Entries!P33</f>
        <v>0</v>
      </c>
      <c r="Q33" s="21">
        <f>Entries!Q33</f>
        <v>0</v>
      </c>
      <c r="R33" s="21">
        <f>Entries!R33</f>
        <v>0</v>
      </c>
      <c r="S33" s="21">
        <f>Entries!S33</f>
        <v>0</v>
      </c>
      <c r="T33" s="21">
        <f>Entries!T33</f>
        <v>0</v>
      </c>
      <c r="U33" s="21">
        <f>Entries!U33</f>
        <v>0</v>
      </c>
      <c r="V33" s="21">
        <f>Entries!V33</f>
        <v>0</v>
      </c>
      <c r="W33" s="21">
        <f>Entries!W33</f>
        <v>0</v>
      </c>
      <c r="X33" s="21">
        <f>Entries!X33</f>
        <v>0</v>
      </c>
      <c r="Y33" s="21">
        <f>Entries!Y33</f>
        <v>0</v>
      </c>
      <c r="Z33" s="21">
        <f>Entries!Z33</f>
        <v>0</v>
      </c>
      <c r="AA33" s="21">
        <f>Entries!AA33</f>
        <v>0</v>
      </c>
      <c r="AB33" s="21">
        <f>Entries!AB33</f>
        <v>0</v>
      </c>
      <c r="AC33" s="21">
        <f>Entries!AC33</f>
        <v>0</v>
      </c>
      <c r="AD33" s="21">
        <f>Entries!AD33</f>
        <v>0</v>
      </c>
      <c r="AE33" s="21">
        <f>Entries!AE33</f>
        <v>0</v>
      </c>
      <c r="AF33" s="21">
        <f>Entries!AF33</f>
        <v>0</v>
      </c>
      <c r="AG33" s="21">
        <f>Entries!AG33</f>
        <v>0</v>
      </c>
      <c r="AH33" s="21">
        <f>Entries!AH33</f>
        <v>0</v>
      </c>
      <c r="AI33" s="21">
        <f>Entries!AI33</f>
        <v>0</v>
      </c>
      <c r="AJ33" s="21">
        <f>Entries!AJ33</f>
        <v>0</v>
      </c>
      <c r="AK33" s="21">
        <f>Entries!AK33</f>
        <v>0</v>
      </c>
      <c r="AL33" s="21">
        <f>Entries!AL33</f>
        <v>0</v>
      </c>
      <c r="AM33" s="21">
        <f>Entries!AM33</f>
        <v>0</v>
      </c>
      <c r="AN33" s="21">
        <f>Entries!AN33</f>
        <v>0</v>
      </c>
      <c r="AO33" s="21">
        <f>Entries!AO33</f>
        <v>0</v>
      </c>
      <c r="AP33" s="21">
        <f>Entries!AP33</f>
        <v>0</v>
      </c>
      <c r="AQ33" s="21">
        <f>Entries!AQ33</f>
        <v>0</v>
      </c>
      <c r="AR33" s="21">
        <f>Entries!AR33</f>
        <v>0</v>
      </c>
      <c r="AS33" s="21">
        <f>Entries!AS33</f>
        <v>0</v>
      </c>
      <c r="AT33" s="21">
        <f>Entries!AT33</f>
        <v>0</v>
      </c>
      <c r="AU33" s="21">
        <f>Entries!AU33</f>
        <v>0</v>
      </c>
      <c r="AV33" s="21">
        <f>Entries!AV33</f>
        <v>0</v>
      </c>
      <c r="AW33" s="21">
        <f>Entries!AW33</f>
        <v>0</v>
      </c>
      <c r="AX33" s="21">
        <f>Entries!AX33</f>
        <v>0</v>
      </c>
      <c r="AY33" s="21">
        <f>Entries!AY33</f>
        <v>0</v>
      </c>
      <c r="AZ33" s="21">
        <f>Entries!AZ33</f>
        <v>0</v>
      </c>
      <c r="BA33" s="21">
        <f>Entries!BA33</f>
        <v>0</v>
      </c>
      <c r="BB33" s="21">
        <f>Entries!BB33</f>
        <v>0</v>
      </c>
      <c r="BC33" s="21">
        <f>Entries!BC33</f>
        <v>0</v>
      </c>
      <c r="BD33" s="21">
        <f>Entries!BD33</f>
        <v>0</v>
      </c>
      <c r="BE33" s="21">
        <f>Entries!BE33</f>
        <v>0</v>
      </c>
      <c r="BF33" s="21">
        <f>Entries!BF33</f>
        <v>0</v>
      </c>
      <c r="BG33" s="21">
        <f>Entries!BG33</f>
        <v>0</v>
      </c>
      <c r="BH33" s="21">
        <f>Entries!BH33</f>
        <v>0</v>
      </c>
      <c r="BI33" s="21">
        <f>Entries!BI33</f>
        <v>0</v>
      </c>
      <c r="BJ33" s="21">
        <f>Entries!BJ33</f>
        <v>0</v>
      </c>
      <c r="BK33" s="21">
        <f>Entries!BK33</f>
        <v>0</v>
      </c>
      <c r="BL33" s="21">
        <f>Entries!BL33</f>
        <v>0</v>
      </c>
      <c r="BM33" s="21">
        <f>Entries!BM33</f>
        <v>0</v>
      </c>
      <c r="BN33" s="21">
        <f>Entries!BN33</f>
        <v>0</v>
      </c>
      <c r="BO33" s="21">
        <f>Entries!BO33</f>
        <v>0</v>
      </c>
      <c r="BP33" s="21">
        <f>Entries!BP33</f>
        <v>0</v>
      </c>
      <c r="BQ33" s="21">
        <f>Entries!BQ33</f>
        <v>0</v>
      </c>
      <c r="BR33" s="21">
        <f>Entries!BR33</f>
        <v>0</v>
      </c>
      <c r="BS33" s="21">
        <f>Entries!BS33</f>
        <v>0</v>
      </c>
      <c r="BT33" s="21">
        <f>Entries!BT33</f>
        <v>0</v>
      </c>
      <c r="BU33" s="21">
        <f>Entries!BU33</f>
        <v>0</v>
      </c>
      <c r="BV33" s="21">
        <f>Entries!BV33</f>
        <v>0</v>
      </c>
      <c r="BW33" s="21">
        <f>Entries!BW33</f>
        <v>0</v>
      </c>
      <c r="BX33" s="21">
        <f>Entries!BX33</f>
        <v>0</v>
      </c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</row>
    <row r="34" spans="1:210" hidden="1" x14ac:dyDescent="0.25">
      <c r="A34" t="s">
        <v>14</v>
      </c>
      <c r="B34" t="s">
        <v>15</v>
      </c>
      <c r="D34" s="21">
        <f>Entries!D34</f>
        <v>2513142.0071</v>
      </c>
      <c r="E34" s="21">
        <f>Entries!E34</f>
        <v>-2513142.08</v>
      </c>
      <c r="F34" s="21">
        <f>Entries!F34</f>
        <v>0</v>
      </c>
      <c r="G34" s="21">
        <f>Entries!G34</f>
        <v>0</v>
      </c>
      <c r="H34" s="21">
        <f>Entries!H34</f>
        <v>0</v>
      </c>
      <c r="I34" s="21">
        <f>Entries!I34</f>
        <v>0</v>
      </c>
      <c r="J34" s="21">
        <f>Entries!J34</f>
        <v>0</v>
      </c>
      <c r="K34" s="21">
        <f>Entries!K34</f>
        <v>0</v>
      </c>
      <c r="L34" s="21">
        <f>Entries!L34</f>
        <v>0</v>
      </c>
      <c r="M34" s="21">
        <f>Entries!M34</f>
        <v>0</v>
      </c>
      <c r="N34" s="21">
        <f>Entries!N34</f>
        <v>0</v>
      </c>
      <c r="O34" s="21">
        <f>Entries!O34</f>
        <v>0</v>
      </c>
      <c r="P34" s="21">
        <f>Entries!P34</f>
        <v>0</v>
      </c>
      <c r="Q34" s="21">
        <f>Entries!Q34</f>
        <v>0</v>
      </c>
      <c r="R34" s="21">
        <f>Entries!R34</f>
        <v>0</v>
      </c>
      <c r="S34" s="21">
        <f>Entries!S34</f>
        <v>0</v>
      </c>
      <c r="T34" s="21">
        <f>Entries!T34</f>
        <v>0</v>
      </c>
      <c r="U34" s="21">
        <f>Entries!U34</f>
        <v>0</v>
      </c>
      <c r="V34" s="21">
        <f>Entries!V34</f>
        <v>0</v>
      </c>
      <c r="W34" s="21">
        <f>Entries!W34</f>
        <v>0</v>
      </c>
      <c r="X34" s="21">
        <f>Entries!X34</f>
        <v>0</v>
      </c>
      <c r="Y34" s="21">
        <f>Entries!Y34</f>
        <v>0</v>
      </c>
      <c r="Z34" s="21">
        <f>Entries!Z34</f>
        <v>0</v>
      </c>
      <c r="AA34" s="21">
        <f>Entries!AA34</f>
        <v>0</v>
      </c>
      <c r="AB34" s="21">
        <f>Entries!AB34</f>
        <v>0</v>
      </c>
      <c r="AC34" s="21">
        <f>Entries!AC34</f>
        <v>0</v>
      </c>
      <c r="AD34" s="21">
        <f>Entries!AD34</f>
        <v>0</v>
      </c>
      <c r="AE34" s="21">
        <f>Entries!AE34</f>
        <v>0</v>
      </c>
      <c r="AF34" s="21">
        <f>Entries!AF34</f>
        <v>0</v>
      </c>
      <c r="AG34" s="21">
        <f>Entries!AG34</f>
        <v>0</v>
      </c>
      <c r="AH34" s="21">
        <f>Entries!AH34</f>
        <v>0</v>
      </c>
      <c r="AI34" s="21">
        <f>Entries!AI34</f>
        <v>0</v>
      </c>
      <c r="AJ34" s="21">
        <f>Entries!AJ34</f>
        <v>0</v>
      </c>
      <c r="AK34" s="21">
        <f>Entries!AK34</f>
        <v>0</v>
      </c>
      <c r="AL34" s="21">
        <f>Entries!AL34</f>
        <v>0</v>
      </c>
      <c r="AM34" s="21">
        <f>Entries!AM34</f>
        <v>0</v>
      </c>
      <c r="AN34" s="21">
        <f>Entries!AN34</f>
        <v>0</v>
      </c>
      <c r="AO34" s="21">
        <f>Entries!AO34</f>
        <v>0</v>
      </c>
      <c r="AP34" s="21">
        <f>Entries!AP34</f>
        <v>0</v>
      </c>
      <c r="AQ34" s="21">
        <f>Entries!AQ34</f>
        <v>0</v>
      </c>
      <c r="AR34" s="21">
        <f>Entries!AR34</f>
        <v>0</v>
      </c>
      <c r="AS34" s="21">
        <f>Entries!AS34</f>
        <v>0</v>
      </c>
      <c r="AT34" s="21">
        <f>Entries!AT34</f>
        <v>0</v>
      </c>
      <c r="AU34" s="21">
        <f>Entries!AU34</f>
        <v>0</v>
      </c>
      <c r="AV34" s="21">
        <f>Entries!AV34</f>
        <v>0</v>
      </c>
      <c r="AW34" s="21">
        <f>Entries!AW34</f>
        <v>0</v>
      </c>
      <c r="AX34" s="21">
        <f>Entries!AX34</f>
        <v>0</v>
      </c>
      <c r="AY34" s="21">
        <f>Entries!AY34</f>
        <v>0</v>
      </c>
      <c r="AZ34" s="21">
        <f>Entries!AZ34</f>
        <v>0</v>
      </c>
      <c r="BA34" s="21">
        <f>Entries!BA34</f>
        <v>0</v>
      </c>
      <c r="BB34" s="21">
        <f>Entries!BB34</f>
        <v>0</v>
      </c>
      <c r="BC34" s="21">
        <f>Entries!BC34</f>
        <v>0</v>
      </c>
      <c r="BD34" s="21">
        <f>Entries!BD34</f>
        <v>0</v>
      </c>
      <c r="BE34" s="21">
        <f>Entries!BE34</f>
        <v>0</v>
      </c>
      <c r="BF34" s="21">
        <f>Entries!BF34</f>
        <v>0</v>
      </c>
      <c r="BG34" s="21">
        <f>Entries!BG34</f>
        <v>0</v>
      </c>
      <c r="BH34" s="21">
        <f>Entries!BH34</f>
        <v>0</v>
      </c>
      <c r="BI34" s="21">
        <f>Entries!BI34</f>
        <v>0</v>
      </c>
      <c r="BJ34" s="21">
        <f>Entries!BJ34</f>
        <v>0</v>
      </c>
      <c r="BK34" s="21">
        <f>Entries!BK34</f>
        <v>0</v>
      </c>
      <c r="BL34" s="21">
        <f>Entries!BL34</f>
        <v>0</v>
      </c>
      <c r="BM34" s="21">
        <f>Entries!BM34</f>
        <v>0</v>
      </c>
      <c r="BN34" s="21">
        <f>Entries!BN34</f>
        <v>0</v>
      </c>
      <c r="BO34" s="21">
        <f>Entries!BO34</f>
        <v>0</v>
      </c>
      <c r="BP34" s="21">
        <f>Entries!BP34</f>
        <v>0</v>
      </c>
      <c r="BQ34" s="21">
        <f>Entries!BQ34</f>
        <v>0</v>
      </c>
      <c r="BR34" s="21">
        <f>Entries!BR34</f>
        <v>0</v>
      </c>
      <c r="BS34" s="21">
        <f>Entries!BS34</f>
        <v>0</v>
      </c>
      <c r="BT34" s="21">
        <f>Entries!BT34</f>
        <v>0</v>
      </c>
      <c r="BU34" s="21">
        <f>Entries!BU34</f>
        <v>0</v>
      </c>
      <c r="BV34" s="21">
        <f>Entries!BV34</f>
        <v>0</v>
      </c>
      <c r="BW34" s="21">
        <f>Entries!BW34</f>
        <v>0</v>
      </c>
      <c r="BX34" s="21">
        <f>Entries!BX34</f>
        <v>-7.2900000028312206E-2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</row>
    <row r="35" spans="1:210" hidden="1" x14ac:dyDescent="0.25">
      <c r="D35" s="21">
        <f>Entries!D35</f>
        <v>0</v>
      </c>
      <c r="E35" s="21">
        <f>Entries!E35</f>
        <v>0</v>
      </c>
      <c r="F35" s="21">
        <f>Entries!F35</f>
        <v>0</v>
      </c>
      <c r="G35" s="21">
        <f>Entries!G35</f>
        <v>0</v>
      </c>
      <c r="H35" s="21">
        <f>Entries!H35</f>
        <v>0</v>
      </c>
      <c r="I35" s="21">
        <f>Entries!I35</f>
        <v>0</v>
      </c>
      <c r="J35" s="21">
        <f>Entries!J35</f>
        <v>0</v>
      </c>
      <c r="K35" s="21">
        <f>Entries!K35</f>
        <v>0</v>
      </c>
      <c r="L35" s="21">
        <f>Entries!L35</f>
        <v>0</v>
      </c>
      <c r="M35" s="21">
        <f>Entries!M35</f>
        <v>0</v>
      </c>
      <c r="N35" s="21">
        <f>Entries!N35</f>
        <v>0</v>
      </c>
      <c r="O35" s="21">
        <f>Entries!O35</f>
        <v>0</v>
      </c>
      <c r="P35" s="21">
        <f>Entries!P35</f>
        <v>0</v>
      </c>
      <c r="Q35" s="21">
        <f>Entries!Q35</f>
        <v>0</v>
      </c>
      <c r="R35" s="21">
        <f>Entries!R35</f>
        <v>0</v>
      </c>
      <c r="S35" s="21">
        <f>Entries!S35</f>
        <v>0</v>
      </c>
      <c r="T35" s="21">
        <f>Entries!T35</f>
        <v>0</v>
      </c>
      <c r="U35" s="21">
        <f>Entries!U35</f>
        <v>0</v>
      </c>
      <c r="V35" s="21">
        <f>Entries!V35</f>
        <v>0</v>
      </c>
      <c r="W35" s="21">
        <f>Entries!W35</f>
        <v>0</v>
      </c>
      <c r="X35" s="21">
        <f>Entries!X35</f>
        <v>0</v>
      </c>
      <c r="Y35" s="21">
        <f>Entries!Y35</f>
        <v>0</v>
      </c>
      <c r="Z35" s="21">
        <f>Entries!Z35</f>
        <v>0</v>
      </c>
      <c r="AA35" s="21">
        <f>Entries!AA35</f>
        <v>0</v>
      </c>
      <c r="AB35" s="21">
        <f>Entries!AB35</f>
        <v>0</v>
      </c>
      <c r="AC35" s="21">
        <f>Entries!AC35</f>
        <v>0</v>
      </c>
      <c r="AD35" s="21">
        <f>Entries!AD35</f>
        <v>0</v>
      </c>
      <c r="AE35" s="21">
        <f>Entries!AE35</f>
        <v>0</v>
      </c>
      <c r="AF35" s="21">
        <f>Entries!AF35</f>
        <v>0</v>
      </c>
      <c r="AG35" s="21">
        <f>Entries!AG35</f>
        <v>0</v>
      </c>
      <c r="AH35" s="21">
        <f>Entries!AH35</f>
        <v>0</v>
      </c>
      <c r="AI35" s="21">
        <f>Entries!AI35</f>
        <v>0</v>
      </c>
      <c r="AJ35" s="21">
        <f>Entries!AJ35</f>
        <v>0</v>
      </c>
      <c r="AK35" s="21">
        <f>Entries!AK35</f>
        <v>0</v>
      </c>
      <c r="AL35" s="21">
        <f>Entries!AL35</f>
        <v>0</v>
      </c>
      <c r="AM35" s="21">
        <f>Entries!AM35</f>
        <v>0</v>
      </c>
      <c r="AN35" s="21">
        <f>Entries!AN35</f>
        <v>0</v>
      </c>
      <c r="AO35" s="21">
        <f>Entries!AO35</f>
        <v>0</v>
      </c>
      <c r="AP35" s="21">
        <f>Entries!AP35</f>
        <v>0</v>
      </c>
      <c r="AQ35" s="21">
        <f>Entries!AQ35</f>
        <v>0</v>
      </c>
      <c r="AR35" s="21">
        <f>Entries!AR35</f>
        <v>0</v>
      </c>
      <c r="AS35" s="21">
        <f>Entries!AS35</f>
        <v>0</v>
      </c>
      <c r="AT35" s="21">
        <f>Entries!AT35</f>
        <v>0</v>
      </c>
      <c r="AU35" s="21">
        <f>Entries!AU35</f>
        <v>0</v>
      </c>
      <c r="AV35" s="21">
        <f>Entries!AV35</f>
        <v>0</v>
      </c>
      <c r="AW35" s="21">
        <f>Entries!AW35</f>
        <v>0</v>
      </c>
      <c r="AX35" s="21">
        <f>Entries!AX35</f>
        <v>0</v>
      </c>
      <c r="AY35" s="21">
        <f>Entries!AY35</f>
        <v>0</v>
      </c>
      <c r="AZ35" s="21">
        <f>Entries!AZ35</f>
        <v>0</v>
      </c>
      <c r="BA35" s="21">
        <f>Entries!BA35</f>
        <v>0</v>
      </c>
      <c r="BB35" s="21">
        <f>Entries!BB35</f>
        <v>0</v>
      </c>
      <c r="BC35" s="21">
        <f>Entries!BC35</f>
        <v>0</v>
      </c>
      <c r="BD35" s="21">
        <f>Entries!BD35</f>
        <v>0</v>
      </c>
      <c r="BE35" s="21">
        <f>Entries!BE35</f>
        <v>0</v>
      </c>
      <c r="BF35" s="21">
        <f>Entries!BF35</f>
        <v>0</v>
      </c>
      <c r="BG35" s="21">
        <f>Entries!BG35</f>
        <v>0</v>
      </c>
      <c r="BH35" s="21">
        <f>Entries!BH35</f>
        <v>0</v>
      </c>
      <c r="BI35" s="21">
        <f>Entries!BI35</f>
        <v>0</v>
      </c>
      <c r="BJ35" s="21">
        <f>Entries!BJ35</f>
        <v>0</v>
      </c>
      <c r="BK35" s="21">
        <f>Entries!BK35</f>
        <v>0</v>
      </c>
      <c r="BL35" s="21">
        <f>Entries!BL35</f>
        <v>0</v>
      </c>
      <c r="BM35" s="21">
        <f>Entries!BM35</f>
        <v>0</v>
      </c>
      <c r="BN35" s="21">
        <f>Entries!BN35</f>
        <v>0</v>
      </c>
      <c r="BO35" s="21">
        <f>Entries!BO35</f>
        <v>0</v>
      </c>
      <c r="BP35" s="21">
        <f>Entries!BP35</f>
        <v>0</v>
      </c>
      <c r="BQ35" s="21">
        <f>Entries!BQ35</f>
        <v>0</v>
      </c>
      <c r="BR35" s="21">
        <f>Entries!BR35</f>
        <v>0</v>
      </c>
      <c r="BS35" s="21">
        <f>Entries!BS35</f>
        <v>0</v>
      </c>
      <c r="BT35" s="21">
        <f>Entries!BT35</f>
        <v>0</v>
      </c>
      <c r="BU35" s="21">
        <f>Entries!BU35</f>
        <v>0</v>
      </c>
      <c r="BV35" s="21">
        <f>Entries!BV35</f>
        <v>0</v>
      </c>
      <c r="BW35" s="21">
        <f>Entries!BW35</f>
        <v>0</v>
      </c>
      <c r="BX35" s="21">
        <f>Entries!BX35</f>
        <v>0</v>
      </c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</row>
    <row r="36" spans="1:210" hidden="1" x14ac:dyDescent="0.25">
      <c r="A36" t="s">
        <v>16</v>
      </c>
      <c r="B36" t="s">
        <v>17</v>
      </c>
      <c r="D36" s="21">
        <f>Entries!D36</f>
        <v>-821099.78</v>
      </c>
      <c r="E36" s="21">
        <f>Entries!E36</f>
        <v>821099.78</v>
      </c>
      <c r="F36" s="21">
        <f>Entries!F36</f>
        <v>0</v>
      </c>
      <c r="G36" s="21">
        <f>Entries!G36</f>
        <v>0</v>
      </c>
      <c r="H36" s="21">
        <f>Entries!H36</f>
        <v>0</v>
      </c>
      <c r="I36" s="21">
        <f>Entries!I36</f>
        <v>0</v>
      </c>
      <c r="J36" s="21">
        <f>Entries!J36</f>
        <v>0</v>
      </c>
      <c r="K36" s="21">
        <f>Entries!K36</f>
        <v>0</v>
      </c>
      <c r="L36" s="21">
        <f>Entries!L36</f>
        <v>0</v>
      </c>
      <c r="M36" s="21">
        <f>Entries!M36</f>
        <v>0</v>
      </c>
      <c r="N36" s="21">
        <f>Entries!N36</f>
        <v>0</v>
      </c>
      <c r="O36" s="21">
        <f>Entries!O36</f>
        <v>0</v>
      </c>
      <c r="P36" s="21">
        <f>Entries!P36</f>
        <v>0</v>
      </c>
      <c r="Q36" s="21">
        <f>Entries!Q36</f>
        <v>0</v>
      </c>
      <c r="R36" s="21">
        <f>Entries!R36</f>
        <v>0</v>
      </c>
      <c r="S36" s="21">
        <f>Entries!S36</f>
        <v>0</v>
      </c>
      <c r="T36" s="21">
        <f>Entries!T36</f>
        <v>0</v>
      </c>
      <c r="U36" s="21">
        <f>Entries!U36</f>
        <v>0</v>
      </c>
      <c r="V36" s="21">
        <f>Entries!V36</f>
        <v>0</v>
      </c>
      <c r="W36" s="21">
        <f>Entries!W36</f>
        <v>0</v>
      </c>
      <c r="X36" s="21">
        <f>Entries!X36</f>
        <v>0</v>
      </c>
      <c r="Y36" s="21">
        <f>Entries!Y36</f>
        <v>0</v>
      </c>
      <c r="Z36" s="21">
        <f>Entries!Z36</f>
        <v>0</v>
      </c>
      <c r="AA36" s="21">
        <f>Entries!AA36</f>
        <v>0</v>
      </c>
      <c r="AB36" s="21">
        <f>Entries!AB36</f>
        <v>0</v>
      </c>
      <c r="AC36" s="21">
        <f>Entries!AC36</f>
        <v>0</v>
      </c>
      <c r="AD36" s="21">
        <f>Entries!AD36</f>
        <v>0</v>
      </c>
      <c r="AE36" s="21">
        <f>Entries!AE36</f>
        <v>0</v>
      </c>
      <c r="AF36" s="21">
        <f>Entries!AF36</f>
        <v>0</v>
      </c>
      <c r="AG36" s="21">
        <f>Entries!AG36</f>
        <v>0</v>
      </c>
      <c r="AH36" s="21">
        <f>Entries!AH36</f>
        <v>0</v>
      </c>
      <c r="AI36" s="21">
        <f>Entries!AI36</f>
        <v>0</v>
      </c>
      <c r="AJ36" s="21">
        <f>Entries!AJ36</f>
        <v>0</v>
      </c>
      <c r="AK36" s="21">
        <f>Entries!AK36</f>
        <v>0</v>
      </c>
      <c r="AL36" s="21">
        <f>Entries!AL36</f>
        <v>0</v>
      </c>
      <c r="AM36" s="21">
        <f>Entries!AM36</f>
        <v>0</v>
      </c>
      <c r="AN36" s="21">
        <f>Entries!AN36</f>
        <v>0</v>
      </c>
      <c r="AO36" s="21">
        <f>Entries!AO36</f>
        <v>0</v>
      </c>
      <c r="AP36" s="21">
        <f>Entries!AP36</f>
        <v>0</v>
      </c>
      <c r="AQ36" s="21">
        <f>Entries!AQ36</f>
        <v>0</v>
      </c>
      <c r="AR36" s="21">
        <f>Entries!AR36</f>
        <v>0</v>
      </c>
      <c r="AS36" s="21">
        <f>Entries!AS36</f>
        <v>0</v>
      </c>
      <c r="AT36" s="21">
        <f>Entries!AT36</f>
        <v>0</v>
      </c>
      <c r="AU36" s="21">
        <f>Entries!AU36</f>
        <v>0</v>
      </c>
      <c r="AV36" s="21">
        <f>Entries!AV36</f>
        <v>0</v>
      </c>
      <c r="AW36" s="21">
        <f>Entries!AW36</f>
        <v>0</v>
      </c>
      <c r="AX36" s="21">
        <f>Entries!AX36</f>
        <v>0</v>
      </c>
      <c r="AY36" s="21">
        <f>Entries!AY36</f>
        <v>0</v>
      </c>
      <c r="AZ36" s="21">
        <f>Entries!AZ36</f>
        <v>0</v>
      </c>
      <c r="BA36" s="21">
        <f>Entries!BA36</f>
        <v>0</v>
      </c>
      <c r="BB36" s="21">
        <f>Entries!BB36</f>
        <v>0</v>
      </c>
      <c r="BC36" s="21">
        <f>Entries!BC36</f>
        <v>0</v>
      </c>
      <c r="BD36" s="21">
        <f>Entries!BD36</f>
        <v>0</v>
      </c>
      <c r="BE36" s="21">
        <f>Entries!BE36</f>
        <v>0</v>
      </c>
      <c r="BF36" s="21">
        <f>Entries!BF36</f>
        <v>0</v>
      </c>
      <c r="BG36" s="21">
        <f>Entries!BG36</f>
        <v>0</v>
      </c>
      <c r="BH36" s="21">
        <f>Entries!BH36</f>
        <v>0</v>
      </c>
      <c r="BI36" s="21">
        <f>Entries!BI36</f>
        <v>0</v>
      </c>
      <c r="BJ36" s="21">
        <f>Entries!BJ36</f>
        <v>0</v>
      </c>
      <c r="BK36" s="21">
        <f>Entries!BK36</f>
        <v>0</v>
      </c>
      <c r="BL36" s="21">
        <f>Entries!BL36</f>
        <v>0</v>
      </c>
      <c r="BM36" s="21">
        <f>Entries!BM36</f>
        <v>0</v>
      </c>
      <c r="BN36" s="21">
        <f>Entries!BN36</f>
        <v>0</v>
      </c>
      <c r="BO36" s="21">
        <f>Entries!BO36</f>
        <v>0</v>
      </c>
      <c r="BP36" s="21">
        <f>Entries!BP36</f>
        <v>0</v>
      </c>
      <c r="BQ36" s="21">
        <f>Entries!BQ36</f>
        <v>0</v>
      </c>
      <c r="BR36" s="21">
        <f>Entries!BR36</f>
        <v>0</v>
      </c>
      <c r="BS36" s="21">
        <f>Entries!BS36</f>
        <v>0</v>
      </c>
      <c r="BT36" s="21">
        <f>Entries!BT36</f>
        <v>0</v>
      </c>
      <c r="BU36" s="21">
        <f>Entries!BU36</f>
        <v>0</v>
      </c>
      <c r="BV36" s="21">
        <f>Entries!BV36</f>
        <v>0</v>
      </c>
      <c r="BW36" s="21">
        <f>Entries!BW36</f>
        <v>0</v>
      </c>
      <c r="BX36" s="21">
        <f>Entries!BX36</f>
        <v>0</v>
      </c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</row>
    <row r="37" spans="1:210" hidden="1" x14ac:dyDescent="0.25">
      <c r="D37" s="21">
        <f>Entries!D37</f>
        <v>0</v>
      </c>
      <c r="E37" s="21">
        <f>Entries!E37</f>
        <v>0</v>
      </c>
      <c r="F37" s="21">
        <f>Entries!F37</f>
        <v>0</v>
      </c>
      <c r="G37" s="21">
        <f>Entries!G37</f>
        <v>0</v>
      </c>
      <c r="H37" s="21">
        <f>Entries!H37</f>
        <v>0</v>
      </c>
      <c r="I37" s="21">
        <f>Entries!I37</f>
        <v>0</v>
      </c>
      <c r="J37" s="21">
        <f>Entries!J37</f>
        <v>0</v>
      </c>
      <c r="K37" s="21">
        <f>Entries!K37</f>
        <v>0</v>
      </c>
      <c r="L37" s="21">
        <f>Entries!L37</f>
        <v>0</v>
      </c>
      <c r="M37" s="21">
        <f>Entries!M37</f>
        <v>0</v>
      </c>
      <c r="N37" s="21">
        <f>Entries!N37</f>
        <v>0</v>
      </c>
      <c r="O37" s="21">
        <f>Entries!O37</f>
        <v>0</v>
      </c>
      <c r="P37" s="21">
        <f>Entries!P37</f>
        <v>0</v>
      </c>
      <c r="Q37" s="21">
        <f>Entries!Q37</f>
        <v>0</v>
      </c>
      <c r="R37" s="21">
        <f>Entries!R37</f>
        <v>0</v>
      </c>
      <c r="S37" s="21">
        <f>Entries!S37</f>
        <v>0</v>
      </c>
      <c r="T37" s="21">
        <f>Entries!T37</f>
        <v>0</v>
      </c>
      <c r="U37" s="21">
        <f>Entries!U37</f>
        <v>0</v>
      </c>
      <c r="V37" s="21">
        <f>Entries!V37</f>
        <v>0</v>
      </c>
      <c r="W37" s="21">
        <f>Entries!W37</f>
        <v>0</v>
      </c>
      <c r="X37" s="21">
        <f>Entries!X37</f>
        <v>0</v>
      </c>
      <c r="Y37" s="21">
        <f>Entries!Y37</f>
        <v>0</v>
      </c>
      <c r="Z37" s="21">
        <f>Entries!Z37</f>
        <v>0</v>
      </c>
      <c r="AA37" s="21">
        <f>Entries!AA37</f>
        <v>0</v>
      </c>
      <c r="AB37" s="21">
        <f>Entries!AB37</f>
        <v>0</v>
      </c>
      <c r="AC37" s="21">
        <f>Entries!AC37</f>
        <v>0</v>
      </c>
      <c r="AD37" s="21">
        <f>Entries!AD37</f>
        <v>0</v>
      </c>
      <c r="AE37" s="21">
        <f>Entries!AE37</f>
        <v>0</v>
      </c>
      <c r="AF37" s="21">
        <f>Entries!AF37</f>
        <v>0</v>
      </c>
      <c r="AG37" s="21">
        <f>Entries!AG37</f>
        <v>0</v>
      </c>
      <c r="AH37" s="21">
        <f>Entries!AH37</f>
        <v>0</v>
      </c>
      <c r="AI37" s="21">
        <f>Entries!AI37</f>
        <v>0</v>
      </c>
      <c r="AJ37" s="21">
        <f>Entries!AJ37</f>
        <v>0</v>
      </c>
      <c r="AK37" s="21">
        <f>Entries!AK37</f>
        <v>0</v>
      </c>
      <c r="AL37" s="21">
        <f>Entries!AL37</f>
        <v>0</v>
      </c>
      <c r="AM37" s="21">
        <f>Entries!AM37</f>
        <v>0</v>
      </c>
      <c r="AN37" s="21">
        <f>Entries!AN37</f>
        <v>0</v>
      </c>
      <c r="AO37" s="21">
        <f>Entries!AO37</f>
        <v>0</v>
      </c>
      <c r="AP37" s="21">
        <f>Entries!AP37</f>
        <v>0</v>
      </c>
      <c r="AQ37" s="21">
        <f>Entries!AQ37</f>
        <v>0</v>
      </c>
      <c r="AR37" s="21">
        <f>Entries!AR37</f>
        <v>0</v>
      </c>
      <c r="AS37" s="21">
        <f>Entries!AS37</f>
        <v>0</v>
      </c>
      <c r="AT37" s="21">
        <f>Entries!AT37</f>
        <v>0</v>
      </c>
      <c r="AU37" s="21">
        <f>Entries!AU37</f>
        <v>0</v>
      </c>
      <c r="AV37" s="21">
        <f>Entries!AV37</f>
        <v>0</v>
      </c>
      <c r="AW37" s="21">
        <f>Entries!AW37</f>
        <v>0</v>
      </c>
      <c r="AX37" s="21">
        <f>Entries!AX37</f>
        <v>0</v>
      </c>
      <c r="AY37" s="21">
        <f>Entries!AY37</f>
        <v>0</v>
      </c>
      <c r="AZ37" s="21">
        <f>Entries!AZ37</f>
        <v>0</v>
      </c>
      <c r="BA37" s="21">
        <f>Entries!BA37</f>
        <v>0</v>
      </c>
      <c r="BB37" s="21">
        <f>Entries!BB37</f>
        <v>0</v>
      </c>
      <c r="BC37" s="21">
        <f>Entries!BC37</f>
        <v>0</v>
      </c>
      <c r="BD37" s="21">
        <f>Entries!BD37</f>
        <v>0</v>
      </c>
      <c r="BE37" s="21">
        <f>Entries!BE37</f>
        <v>0</v>
      </c>
      <c r="BF37" s="21">
        <f>Entries!BF37</f>
        <v>0</v>
      </c>
      <c r="BG37" s="21">
        <f>Entries!BG37</f>
        <v>0</v>
      </c>
      <c r="BH37" s="21">
        <f>Entries!BH37</f>
        <v>0</v>
      </c>
      <c r="BI37" s="21">
        <f>Entries!BI37</f>
        <v>0</v>
      </c>
      <c r="BJ37" s="21">
        <f>Entries!BJ37</f>
        <v>0</v>
      </c>
      <c r="BK37" s="21">
        <f>Entries!BK37</f>
        <v>0</v>
      </c>
      <c r="BL37" s="21">
        <f>Entries!BL37</f>
        <v>0</v>
      </c>
      <c r="BM37" s="21">
        <f>Entries!BM37</f>
        <v>0</v>
      </c>
      <c r="BN37" s="21">
        <f>Entries!BN37</f>
        <v>0</v>
      </c>
      <c r="BO37" s="21">
        <f>Entries!BO37</f>
        <v>0</v>
      </c>
      <c r="BP37" s="21">
        <f>Entries!BP37</f>
        <v>0</v>
      </c>
      <c r="BQ37" s="21">
        <f>Entries!BQ37</f>
        <v>0</v>
      </c>
      <c r="BR37" s="21">
        <f>Entries!BR37</f>
        <v>0</v>
      </c>
      <c r="BS37" s="21">
        <f>Entries!BS37</f>
        <v>0</v>
      </c>
      <c r="BT37" s="21">
        <f>Entries!BT37</f>
        <v>0</v>
      </c>
      <c r="BU37" s="21">
        <f>Entries!BU37</f>
        <v>0</v>
      </c>
      <c r="BV37" s="21">
        <f>Entries!BV37</f>
        <v>0</v>
      </c>
      <c r="BW37" s="21">
        <f>Entries!BW37</f>
        <v>0</v>
      </c>
      <c r="BX37" s="21">
        <f>Entries!BX37</f>
        <v>0</v>
      </c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</row>
    <row r="38" spans="1:210" hidden="1" x14ac:dyDescent="0.25">
      <c r="A38" t="s">
        <v>18</v>
      </c>
      <c r="B38" t="s">
        <v>19</v>
      </c>
      <c r="D38" s="21">
        <f>Entries!D38</f>
        <v>-11747143.289999999</v>
      </c>
      <c r="E38" s="21">
        <f>Entries!E38</f>
        <v>0</v>
      </c>
      <c r="F38" s="21">
        <f>Entries!F38</f>
        <v>47480.700000000004</v>
      </c>
      <c r="G38" s="21">
        <f>Entries!G38</f>
        <v>0</v>
      </c>
      <c r="H38" s="21">
        <f>Entries!H38</f>
        <v>0</v>
      </c>
      <c r="I38" s="21">
        <f>Entries!I38</f>
        <v>0</v>
      </c>
      <c r="J38" s="21">
        <f>Entries!J38</f>
        <v>0</v>
      </c>
      <c r="K38" s="21">
        <f>Entries!K38</f>
        <v>0</v>
      </c>
      <c r="L38" s="21">
        <f>Entries!L38</f>
        <v>0</v>
      </c>
      <c r="M38" s="21">
        <f>Entries!M38</f>
        <v>0</v>
      </c>
      <c r="N38" s="21">
        <f>Entries!N38</f>
        <v>0</v>
      </c>
      <c r="O38" s="21">
        <f>Entries!O38</f>
        <v>0</v>
      </c>
      <c r="P38" s="21">
        <f>Entries!P38</f>
        <v>0</v>
      </c>
      <c r="Q38" s="21">
        <f>Entries!Q38</f>
        <v>0</v>
      </c>
      <c r="R38" s="21">
        <f>Entries!R38</f>
        <v>0</v>
      </c>
      <c r="S38" s="21">
        <f>Entries!S38</f>
        <v>0</v>
      </c>
      <c r="T38" s="21">
        <f>Entries!T38</f>
        <v>0</v>
      </c>
      <c r="U38" s="21">
        <f>Entries!U38</f>
        <v>0</v>
      </c>
      <c r="V38" s="21">
        <f>Entries!V38</f>
        <v>0</v>
      </c>
      <c r="W38" s="21">
        <f>Entries!W38</f>
        <v>0</v>
      </c>
      <c r="X38" s="21">
        <f>Entries!X38</f>
        <v>0</v>
      </c>
      <c r="Y38" s="21">
        <f>Entries!Y38</f>
        <v>0</v>
      </c>
      <c r="Z38" s="21">
        <f>Entries!Z38</f>
        <v>0</v>
      </c>
      <c r="AA38" s="21">
        <f>Entries!AA38</f>
        <v>0</v>
      </c>
      <c r="AB38" s="21">
        <f>Entries!AB38</f>
        <v>0</v>
      </c>
      <c r="AC38" s="21">
        <f>Entries!AC38</f>
        <v>0</v>
      </c>
      <c r="AD38" s="21">
        <f>Entries!AD38</f>
        <v>0</v>
      </c>
      <c r="AE38" s="21">
        <f>Entries!AE38</f>
        <v>0</v>
      </c>
      <c r="AF38" s="21">
        <f>Entries!AF38</f>
        <v>0</v>
      </c>
      <c r="AG38" s="21">
        <f>Entries!AG38</f>
        <v>0</v>
      </c>
      <c r="AH38" s="21">
        <f>Entries!AH38</f>
        <v>0</v>
      </c>
      <c r="AI38" s="21">
        <f>Entries!AI38</f>
        <v>0</v>
      </c>
      <c r="AJ38" s="21">
        <f>Entries!AJ38</f>
        <v>0</v>
      </c>
      <c r="AK38" s="21">
        <f>Entries!AK38</f>
        <v>0</v>
      </c>
      <c r="AL38" s="21">
        <f>Entries!AL38</f>
        <v>0</v>
      </c>
      <c r="AM38" s="21">
        <f>Entries!AM38</f>
        <v>0</v>
      </c>
      <c r="AN38" s="21">
        <f>Entries!AN38</f>
        <v>0</v>
      </c>
      <c r="AO38" s="21">
        <f>Entries!AO38</f>
        <v>0</v>
      </c>
      <c r="AP38" s="21">
        <f>Entries!AP38</f>
        <v>0</v>
      </c>
      <c r="AQ38" s="21">
        <f>Entries!AQ38</f>
        <v>0</v>
      </c>
      <c r="AR38" s="21">
        <f>Entries!AR38</f>
        <v>0</v>
      </c>
      <c r="AS38" s="21">
        <f>Entries!AS38</f>
        <v>0</v>
      </c>
      <c r="AT38" s="21">
        <f>Entries!AT38</f>
        <v>0</v>
      </c>
      <c r="AU38" s="21">
        <f>Entries!AU38</f>
        <v>0</v>
      </c>
      <c r="AV38" s="21">
        <f>Entries!AV38</f>
        <v>0</v>
      </c>
      <c r="AW38" s="21">
        <f>Entries!AW38</f>
        <v>0</v>
      </c>
      <c r="AX38" s="21">
        <f>Entries!AX38</f>
        <v>0</v>
      </c>
      <c r="AY38" s="21">
        <f>Entries!AY38</f>
        <v>0</v>
      </c>
      <c r="AZ38" s="21">
        <f>Entries!AZ38</f>
        <v>0</v>
      </c>
      <c r="BA38" s="21">
        <f>Entries!BA38</f>
        <v>0</v>
      </c>
      <c r="BB38" s="21">
        <f>Entries!BB38</f>
        <v>0</v>
      </c>
      <c r="BC38" s="21">
        <f>Entries!BC38</f>
        <v>0</v>
      </c>
      <c r="BD38" s="21">
        <f>Entries!BD38</f>
        <v>0</v>
      </c>
      <c r="BE38" s="21">
        <f>Entries!BE38</f>
        <v>0</v>
      </c>
      <c r="BF38" s="21">
        <f>Entries!BF38</f>
        <v>0</v>
      </c>
      <c r="BG38" s="21">
        <f>Entries!BG38</f>
        <v>0</v>
      </c>
      <c r="BH38" s="21">
        <f>Entries!BH38</f>
        <v>0</v>
      </c>
      <c r="BI38" s="21">
        <f>Entries!BI38</f>
        <v>0</v>
      </c>
      <c r="BJ38" s="21">
        <f>Entries!BJ38</f>
        <v>0</v>
      </c>
      <c r="BK38" s="21">
        <f>Entries!BK38</f>
        <v>0</v>
      </c>
      <c r="BL38" s="21">
        <f>Entries!BL38</f>
        <v>0</v>
      </c>
      <c r="BM38" s="21">
        <f>Entries!BM38</f>
        <v>0</v>
      </c>
      <c r="BN38" s="21">
        <f>Entries!BN38</f>
        <v>0</v>
      </c>
      <c r="BO38" s="21">
        <f>Entries!BO38</f>
        <v>0</v>
      </c>
      <c r="BP38" s="21">
        <f>Entries!BP38</f>
        <v>0</v>
      </c>
      <c r="BQ38" s="21">
        <f>Entries!BQ38</f>
        <v>0</v>
      </c>
      <c r="BR38" s="21">
        <f>Entries!BR38</f>
        <v>0</v>
      </c>
      <c r="BS38" s="21">
        <f>Entries!BS38</f>
        <v>0</v>
      </c>
      <c r="BT38" s="21">
        <f>Entries!BT38</f>
        <v>0</v>
      </c>
      <c r="BU38" s="21">
        <f>Entries!BU38</f>
        <v>0</v>
      </c>
      <c r="BV38" s="21">
        <f>Entries!BV38</f>
        <v>0</v>
      </c>
      <c r="BW38" s="21">
        <f>Entries!BW38</f>
        <v>0</v>
      </c>
      <c r="BX38" s="21">
        <f>Entries!BX38</f>
        <v>-11699662.59</v>
      </c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</row>
    <row r="39" spans="1:210" hidden="1" x14ac:dyDescent="0.25">
      <c r="D39" s="21">
        <f>Entries!D39</f>
        <v>0</v>
      </c>
      <c r="E39" s="21">
        <f>Entries!E39</f>
        <v>0</v>
      </c>
      <c r="F39" s="21">
        <f>Entries!F39</f>
        <v>-39094.620000000003</v>
      </c>
      <c r="G39" s="21">
        <f>Entries!G39</f>
        <v>-39094.620000000003</v>
      </c>
      <c r="H39" s="21">
        <f>Entries!H39</f>
        <v>-39094.620000000003</v>
      </c>
      <c r="I39" s="21">
        <f>Entries!I39</f>
        <v>-39094.620000000003</v>
      </c>
      <c r="J39" s="21">
        <f>Entries!J39</f>
        <v>-39094.620000000003</v>
      </c>
      <c r="K39" s="21">
        <f>Entries!K39</f>
        <v>-39094.620000000003</v>
      </c>
      <c r="L39" s="21">
        <f>Entries!L39</f>
        <v>-39094.620000000003</v>
      </c>
      <c r="M39" s="21">
        <f>Entries!M39</f>
        <v>-39094.620000000003</v>
      </c>
      <c r="N39" s="21">
        <f>Entries!N39</f>
        <v>-39094.620000000003</v>
      </c>
      <c r="O39" s="21">
        <f>Entries!O39</f>
        <v>-39094.620000000003</v>
      </c>
      <c r="P39" s="21">
        <f>Entries!P39</f>
        <v>-39094.620000000003</v>
      </c>
      <c r="Q39" s="21">
        <f>Entries!Q39</f>
        <v>-39094.620000000003</v>
      </c>
      <c r="R39" s="21">
        <f>Entries!R39</f>
        <v>-39094.620000000003</v>
      </c>
      <c r="S39" s="21">
        <f>Entries!S39</f>
        <v>-39094.620000000003</v>
      </c>
      <c r="T39" s="21">
        <f>Entries!T39</f>
        <v>-39094.620000000003</v>
      </c>
      <c r="U39" s="21">
        <f>Entries!U39</f>
        <v>-39094.620000000003</v>
      </c>
      <c r="V39" s="21">
        <f>Entries!V39</f>
        <v>-39094.620000000003</v>
      </c>
      <c r="W39" s="21">
        <f>Entries!W39</f>
        <v>-39094.620000000003</v>
      </c>
      <c r="X39" s="21">
        <f>Entries!X39</f>
        <v>-39094.620000000003</v>
      </c>
      <c r="Y39" s="21">
        <f>Entries!Y39</f>
        <v>-39094.620000000003</v>
      </c>
      <c r="Z39" s="21">
        <f>Entries!Z39</f>
        <v>-39094.620000000003</v>
      </c>
      <c r="AA39" s="21">
        <f>Entries!AA39</f>
        <v>-39094.620000000003</v>
      </c>
      <c r="AB39" s="21">
        <f>Entries!AB39</f>
        <v>-39094.620000000003</v>
      </c>
      <c r="AC39" s="21">
        <f>Entries!AC39</f>
        <v>-39094.620000000003</v>
      </c>
      <c r="AD39" s="21">
        <f>Entries!AD39</f>
        <v>-39094.620000000003</v>
      </c>
      <c r="AE39" s="21">
        <f>Entries!AE39</f>
        <v>-39094.620000000003</v>
      </c>
      <c r="AF39" s="21">
        <f>Entries!AF39</f>
        <v>-39094.620000000003</v>
      </c>
      <c r="AG39" s="21">
        <f>Entries!AG39</f>
        <v>-39094.620000000003</v>
      </c>
      <c r="AH39" s="21">
        <f>Entries!AH39</f>
        <v>-39094.620000000003</v>
      </c>
      <c r="AI39" s="21">
        <f>Entries!AI39</f>
        <v>-39094.620000000003</v>
      </c>
      <c r="AJ39" s="21">
        <f>Entries!AJ39</f>
        <v>-39094.620000000003</v>
      </c>
      <c r="AK39" s="21">
        <f>Entries!AK39</f>
        <v>-39094.620000000003</v>
      </c>
      <c r="AL39" s="21">
        <f>Entries!AL39</f>
        <v>-39094.620000000003</v>
      </c>
      <c r="AM39" s="21">
        <f>Entries!AM39</f>
        <v>-39094.620000000003</v>
      </c>
      <c r="AN39" s="21">
        <f>Entries!AN39</f>
        <v>-39094.620000000003</v>
      </c>
      <c r="AO39" s="21">
        <f>Entries!AO39</f>
        <v>-39094.620000000003</v>
      </c>
      <c r="AP39" s="21">
        <f>Entries!AP39</f>
        <v>-39094.620000000003</v>
      </c>
      <c r="AQ39" s="21">
        <f>Entries!AQ39</f>
        <v>-39094.620000000003</v>
      </c>
      <c r="AR39" s="21">
        <f>Entries!AR39</f>
        <v>-39094.620000000003</v>
      </c>
      <c r="AS39" s="21">
        <f>Entries!AS39</f>
        <v>-39094.620000000003</v>
      </c>
      <c r="AT39" s="21">
        <f>Entries!AT39</f>
        <v>-39094.620000000003</v>
      </c>
      <c r="AU39" s="21">
        <f>Entries!AU39</f>
        <v>-39094.620000000003</v>
      </c>
      <c r="AV39" s="21">
        <f>Entries!AV39</f>
        <v>-39094.620000000003</v>
      </c>
      <c r="AW39" s="21">
        <f>Entries!AW39</f>
        <v>-39094.620000000003</v>
      </c>
      <c r="AX39" s="21">
        <f>Entries!AX39</f>
        <v>-39094.620000000003</v>
      </c>
      <c r="AY39" s="21">
        <f>Entries!AY39</f>
        <v>-39094.620000000003</v>
      </c>
      <c r="AZ39" s="21">
        <f>Entries!AZ39</f>
        <v>-39094.620000000003</v>
      </c>
      <c r="BA39" s="21">
        <f>Entries!BA39</f>
        <v>-39094.620000000003</v>
      </c>
      <c r="BB39" s="21">
        <f>Entries!BB39</f>
        <v>-39094.620000000003</v>
      </c>
      <c r="BC39" s="21">
        <f>Entries!BC39</f>
        <v>-39094.620000000003</v>
      </c>
      <c r="BD39" s="21">
        <f>Entries!BD39</f>
        <v>-39094.620000000003</v>
      </c>
      <c r="BE39" s="21">
        <f>Entries!BE39</f>
        <v>-39094.620000000003</v>
      </c>
      <c r="BF39" s="21">
        <f>Entries!BF39</f>
        <v>-39094.620000000003</v>
      </c>
      <c r="BG39" s="21">
        <f>Entries!BG39</f>
        <v>-39094.620000000003</v>
      </c>
      <c r="BH39" s="21">
        <f>Entries!BH39</f>
        <v>-39094.620000000003</v>
      </c>
      <c r="BI39" s="21">
        <f>Entries!BI39</f>
        <v>-39094.620000000003</v>
      </c>
      <c r="BJ39" s="21">
        <f>Entries!BJ39</f>
        <v>-39094.620000000003</v>
      </c>
      <c r="BK39" s="21">
        <f>Entries!BK39</f>
        <v>-39094.620000000003</v>
      </c>
      <c r="BL39" s="21">
        <f>Entries!BL39</f>
        <v>-39094.620000000003</v>
      </c>
      <c r="BM39" s="21">
        <f>Entries!BM39</f>
        <v>-39094.620000000003</v>
      </c>
      <c r="BN39" s="21">
        <f>Entries!BN39</f>
        <v>-39094.620000000003</v>
      </c>
      <c r="BO39" s="21">
        <f>Entries!BO39</f>
        <v>-39094.620000000003</v>
      </c>
      <c r="BP39" s="21">
        <f>Entries!BP39</f>
        <v>-39094.620000000003</v>
      </c>
      <c r="BQ39" s="21">
        <f>Entries!BQ39</f>
        <v>-39094.620000000003</v>
      </c>
      <c r="BR39" s="21">
        <f>Entries!BR39</f>
        <v>-39094.620000000003</v>
      </c>
      <c r="BS39" s="21">
        <f>Entries!BS39</f>
        <v>-39094.620000000003</v>
      </c>
      <c r="BT39" s="21">
        <f>Entries!BT39</f>
        <v>-39094.620000000003</v>
      </c>
      <c r="BU39" s="21">
        <f>Entries!BU39</f>
        <v>-39094.620000000003</v>
      </c>
      <c r="BV39" s="21">
        <f>Entries!BV39</f>
        <v>-39094.620000000003</v>
      </c>
      <c r="BW39" s="21">
        <f>Entries!BW39</f>
        <v>-8912631.9300000016</v>
      </c>
      <c r="BX39" s="21">
        <f>Entries!BX39</f>
        <v>-11610160.710000006</v>
      </c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</row>
    <row r="40" spans="1:210" hidden="1" x14ac:dyDescent="0.25">
      <c r="D40" s="21">
        <f>Entries!D40</f>
        <v>0</v>
      </c>
      <c r="E40" s="21">
        <f>Entries!E40</f>
        <v>0</v>
      </c>
      <c r="F40" s="21">
        <f>Entries!F40</f>
        <v>0</v>
      </c>
      <c r="G40" s="21">
        <f>Entries!G40</f>
        <v>0</v>
      </c>
      <c r="H40" s="21">
        <f>Entries!H40</f>
        <v>0</v>
      </c>
      <c r="I40" s="21">
        <f>Entries!I40</f>
        <v>0</v>
      </c>
      <c r="J40" s="21">
        <f>Entries!J40</f>
        <v>0</v>
      </c>
      <c r="K40" s="21">
        <f>Entries!K40</f>
        <v>0</v>
      </c>
      <c r="L40" s="21">
        <f>Entries!L40</f>
        <v>0</v>
      </c>
      <c r="M40" s="21">
        <f>Entries!M40</f>
        <v>0</v>
      </c>
      <c r="N40" s="21">
        <f>Entries!N40</f>
        <v>0</v>
      </c>
      <c r="O40" s="21">
        <f>Entries!O40</f>
        <v>0</v>
      </c>
      <c r="P40" s="21">
        <f>Entries!P40</f>
        <v>0</v>
      </c>
      <c r="Q40" s="21">
        <f>Entries!Q40</f>
        <v>0</v>
      </c>
      <c r="R40" s="21">
        <f>Entries!R40</f>
        <v>0</v>
      </c>
      <c r="S40" s="21">
        <f>Entries!S40</f>
        <v>0</v>
      </c>
      <c r="T40" s="21">
        <f>Entries!T40</f>
        <v>0</v>
      </c>
      <c r="U40" s="21">
        <f>Entries!U40</f>
        <v>0</v>
      </c>
      <c r="V40" s="21">
        <f>Entries!V40</f>
        <v>0</v>
      </c>
      <c r="W40" s="21">
        <f>Entries!W40</f>
        <v>0</v>
      </c>
      <c r="X40" s="21">
        <f>Entries!X40</f>
        <v>0</v>
      </c>
      <c r="Y40" s="21">
        <f>Entries!Y40</f>
        <v>0</v>
      </c>
      <c r="Z40" s="21">
        <f>Entries!Z40</f>
        <v>0</v>
      </c>
      <c r="AA40" s="21">
        <f>Entries!AA40</f>
        <v>0</v>
      </c>
      <c r="AB40" s="21">
        <f>Entries!AB40</f>
        <v>0</v>
      </c>
      <c r="AC40" s="21">
        <f>Entries!AC40</f>
        <v>0</v>
      </c>
      <c r="AD40" s="21">
        <f>Entries!AD40</f>
        <v>0</v>
      </c>
      <c r="AE40" s="21">
        <f>Entries!AE40</f>
        <v>0</v>
      </c>
      <c r="AF40" s="21">
        <f>Entries!AF40</f>
        <v>0</v>
      </c>
      <c r="AG40" s="21">
        <f>Entries!AG40</f>
        <v>0</v>
      </c>
      <c r="AH40" s="21">
        <f>Entries!AH40</f>
        <v>0</v>
      </c>
      <c r="AI40" s="21">
        <f>Entries!AI40</f>
        <v>0</v>
      </c>
      <c r="AJ40" s="21">
        <f>Entries!AJ40</f>
        <v>0</v>
      </c>
      <c r="AK40" s="21">
        <f>Entries!AK40</f>
        <v>0</v>
      </c>
      <c r="AL40" s="21">
        <f>Entries!AL40</f>
        <v>0</v>
      </c>
      <c r="AM40" s="21">
        <f>Entries!AM40</f>
        <v>0</v>
      </c>
      <c r="AN40" s="21">
        <f>Entries!AN40</f>
        <v>0</v>
      </c>
      <c r="AO40" s="21">
        <f>Entries!AO40</f>
        <v>0</v>
      </c>
      <c r="AP40" s="21">
        <f>Entries!AP40</f>
        <v>0</v>
      </c>
      <c r="AQ40" s="21">
        <f>Entries!AQ40</f>
        <v>0</v>
      </c>
      <c r="AR40" s="21">
        <f>Entries!AR40</f>
        <v>0</v>
      </c>
      <c r="AS40" s="21">
        <f>Entries!AS40</f>
        <v>0</v>
      </c>
      <c r="AT40" s="21">
        <f>Entries!AT40</f>
        <v>0</v>
      </c>
      <c r="AU40" s="21">
        <f>Entries!AU40</f>
        <v>0</v>
      </c>
      <c r="AV40" s="21">
        <f>Entries!AV40</f>
        <v>0</v>
      </c>
      <c r="AW40" s="21">
        <f>Entries!AW40</f>
        <v>0</v>
      </c>
      <c r="AX40" s="21">
        <f>Entries!AX40</f>
        <v>0</v>
      </c>
      <c r="AY40" s="21">
        <f>Entries!AY40</f>
        <v>0</v>
      </c>
      <c r="AZ40" s="21">
        <f>Entries!AZ40</f>
        <v>0</v>
      </c>
      <c r="BA40" s="21">
        <f>Entries!BA40</f>
        <v>0</v>
      </c>
      <c r="BB40" s="21">
        <f>Entries!BB40</f>
        <v>0</v>
      </c>
      <c r="BC40" s="21">
        <f>Entries!BC40</f>
        <v>0</v>
      </c>
      <c r="BD40" s="21">
        <f>Entries!BD40</f>
        <v>0</v>
      </c>
      <c r="BE40" s="21">
        <f>Entries!BE40</f>
        <v>0</v>
      </c>
      <c r="BF40" s="21">
        <f>Entries!BF40</f>
        <v>0</v>
      </c>
      <c r="BG40" s="21">
        <f>Entries!BG40</f>
        <v>0</v>
      </c>
      <c r="BH40" s="21">
        <f>Entries!BH40</f>
        <v>0</v>
      </c>
      <c r="BI40" s="21">
        <f>Entries!BI40</f>
        <v>0</v>
      </c>
      <c r="BJ40" s="21">
        <f>Entries!BJ40</f>
        <v>0</v>
      </c>
      <c r="BK40" s="21">
        <f>Entries!BK40</f>
        <v>0</v>
      </c>
      <c r="BL40" s="21">
        <f>Entries!BL40</f>
        <v>0</v>
      </c>
      <c r="BM40" s="21">
        <f>Entries!BM40</f>
        <v>0</v>
      </c>
      <c r="BN40" s="21">
        <f>Entries!BN40</f>
        <v>0</v>
      </c>
      <c r="BO40" s="21">
        <f>Entries!BO40</f>
        <v>0</v>
      </c>
      <c r="BP40" s="21">
        <f>Entries!BP40</f>
        <v>0</v>
      </c>
      <c r="BQ40" s="21">
        <f>Entries!BQ40</f>
        <v>0</v>
      </c>
      <c r="BR40" s="21">
        <f>Entries!BR40</f>
        <v>0</v>
      </c>
      <c r="BS40" s="21">
        <f>Entries!BS40</f>
        <v>0</v>
      </c>
      <c r="BT40" s="21">
        <f>Entries!BT40</f>
        <v>0</v>
      </c>
      <c r="BU40" s="21">
        <f>Entries!BU40</f>
        <v>0</v>
      </c>
      <c r="BV40" s="21">
        <f>Entries!BV40</f>
        <v>0</v>
      </c>
      <c r="BW40" s="21">
        <f>Entries!BW40</f>
        <v>0</v>
      </c>
      <c r="BX40" s="21">
        <f>Entries!BX40</f>
        <v>0</v>
      </c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</row>
    <row r="41" spans="1:210" hidden="1" x14ac:dyDescent="0.25">
      <c r="A41" t="s">
        <v>45</v>
      </c>
      <c r="B41" t="s">
        <v>61</v>
      </c>
      <c r="D41" s="21">
        <f>Entries!D41</f>
        <v>-897445.23</v>
      </c>
      <c r="E41" s="21">
        <f>Entries!E41</f>
        <v>897445.23</v>
      </c>
      <c r="F41" s="21">
        <f>Entries!F41</f>
        <v>0</v>
      </c>
      <c r="G41" s="21">
        <f>Entries!G41</f>
        <v>0</v>
      </c>
      <c r="H41" s="21">
        <f>Entries!H41</f>
        <v>0</v>
      </c>
      <c r="I41" s="21">
        <f>Entries!I41</f>
        <v>0</v>
      </c>
      <c r="J41" s="21">
        <f>Entries!J41</f>
        <v>0</v>
      </c>
      <c r="K41" s="21">
        <f>Entries!K41</f>
        <v>0</v>
      </c>
      <c r="L41" s="21">
        <f>Entries!L41</f>
        <v>0</v>
      </c>
      <c r="M41" s="21">
        <f>Entries!M41</f>
        <v>0</v>
      </c>
      <c r="N41" s="21">
        <f>Entries!N41</f>
        <v>0</v>
      </c>
      <c r="O41" s="21">
        <f>Entries!O41</f>
        <v>0</v>
      </c>
      <c r="P41" s="21">
        <f>Entries!P41</f>
        <v>0</v>
      </c>
      <c r="Q41" s="21">
        <f>Entries!Q41</f>
        <v>0</v>
      </c>
      <c r="R41" s="21">
        <f>Entries!R41</f>
        <v>0</v>
      </c>
      <c r="S41" s="21">
        <f>Entries!S41</f>
        <v>0</v>
      </c>
      <c r="T41" s="21">
        <f>Entries!T41</f>
        <v>0</v>
      </c>
      <c r="U41" s="21">
        <f>Entries!U41</f>
        <v>0</v>
      </c>
      <c r="V41" s="21">
        <f>Entries!V41</f>
        <v>0</v>
      </c>
      <c r="W41" s="21">
        <f>Entries!W41</f>
        <v>0</v>
      </c>
      <c r="X41" s="21">
        <f>Entries!X41</f>
        <v>0</v>
      </c>
      <c r="Y41" s="21">
        <f>Entries!Y41</f>
        <v>0</v>
      </c>
      <c r="Z41" s="21">
        <f>Entries!Z41</f>
        <v>0</v>
      </c>
      <c r="AA41" s="21">
        <f>Entries!AA41</f>
        <v>0</v>
      </c>
      <c r="AB41" s="21">
        <f>Entries!AB41</f>
        <v>0</v>
      </c>
      <c r="AC41" s="21">
        <f>Entries!AC41</f>
        <v>0</v>
      </c>
      <c r="AD41" s="21">
        <f>Entries!AD41</f>
        <v>0</v>
      </c>
      <c r="AE41" s="21">
        <f>Entries!AE41</f>
        <v>0</v>
      </c>
      <c r="AF41" s="21">
        <f>Entries!AF41</f>
        <v>0</v>
      </c>
      <c r="AG41" s="21">
        <f>Entries!AG41</f>
        <v>0</v>
      </c>
      <c r="AH41" s="21">
        <f>Entries!AH41</f>
        <v>0</v>
      </c>
      <c r="AI41" s="21">
        <f>Entries!AI41</f>
        <v>0</v>
      </c>
      <c r="AJ41" s="21">
        <f>Entries!AJ41</f>
        <v>0</v>
      </c>
      <c r="AK41" s="21">
        <f>Entries!AK41</f>
        <v>0</v>
      </c>
      <c r="AL41" s="21">
        <f>Entries!AL41</f>
        <v>0</v>
      </c>
      <c r="AM41" s="21">
        <f>Entries!AM41</f>
        <v>0</v>
      </c>
      <c r="AN41" s="21">
        <f>Entries!AN41</f>
        <v>0</v>
      </c>
      <c r="AO41" s="21">
        <f>Entries!AO41</f>
        <v>0</v>
      </c>
      <c r="AP41" s="21">
        <f>Entries!AP41</f>
        <v>0</v>
      </c>
      <c r="AQ41" s="21">
        <f>Entries!AQ41</f>
        <v>0</v>
      </c>
      <c r="AR41" s="21">
        <f>Entries!AR41</f>
        <v>0</v>
      </c>
      <c r="AS41" s="21">
        <f>Entries!AS41</f>
        <v>0</v>
      </c>
      <c r="AT41" s="21">
        <f>Entries!AT41</f>
        <v>0</v>
      </c>
      <c r="AU41" s="21">
        <f>Entries!AU41</f>
        <v>0</v>
      </c>
      <c r="AV41" s="21">
        <f>Entries!AV41</f>
        <v>0</v>
      </c>
      <c r="AW41" s="21">
        <f>Entries!AW41</f>
        <v>0</v>
      </c>
      <c r="AX41" s="21">
        <f>Entries!AX41</f>
        <v>0</v>
      </c>
      <c r="AY41" s="21">
        <f>Entries!AY41</f>
        <v>0</v>
      </c>
      <c r="AZ41" s="21">
        <f>Entries!AZ41</f>
        <v>0</v>
      </c>
      <c r="BA41" s="21">
        <f>Entries!BA41</f>
        <v>0</v>
      </c>
      <c r="BB41" s="21">
        <f>Entries!BB41</f>
        <v>0</v>
      </c>
      <c r="BC41" s="21">
        <f>Entries!BC41</f>
        <v>0</v>
      </c>
      <c r="BD41" s="21">
        <f>Entries!BD41</f>
        <v>0</v>
      </c>
      <c r="BE41" s="21">
        <f>Entries!BE41</f>
        <v>0</v>
      </c>
      <c r="BF41" s="21">
        <f>Entries!BF41</f>
        <v>0</v>
      </c>
      <c r="BG41" s="21">
        <f>Entries!BG41</f>
        <v>0</v>
      </c>
      <c r="BH41" s="21">
        <f>Entries!BH41</f>
        <v>0</v>
      </c>
      <c r="BI41" s="21">
        <f>Entries!BI41</f>
        <v>0</v>
      </c>
      <c r="BJ41" s="21">
        <f>Entries!BJ41</f>
        <v>0</v>
      </c>
      <c r="BK41" s="21">
        <f>Entries!BK41</f>
        <v>0</v>
      </c>
      <c r="BL41" s="21">
        <f>Entries!BL41</f>
        <v>0</v>
      </c>
      <c r="BM41" s="21">
        <f>Entries!BM41</f>
        <v>0</v>
      </c>
      <c r="BN41" s="21">
        <f>Entries!BN41</f>
        <v>0</v>
      </c>
      <c r="BO41" s="21">
        <f>Entries!BO41</f>
        <v>0</v>
      </c>
      <c r="BP41" s="21">
        <f>Entries!BP41</f>
        <v>0</v>
      </c>
      <c r="BQ41" s="21">
        <f>Entries!BQ41</f>
        <v>0</v>
      </c>
      <c r="BR41" s="21">
        <f>Entries!BR41</f>
        <v>0</v>
      </c>
      <c r="BS41" s="21">
        <f>Entries!BS41</f>
        <v>0</v>
      </c>
      <c r="BT41" s="21">
        <f>Entries!BT41</f>
        <v>0</v>
      </c>
      <c r="BU41" s="21">
        <f>Entries!BU41</f>
        <v>0</v>
      </c>
      <c r="BV41" s="21">
        <f>Entries!BV41</f>
        <v>0</v>
      </c>
      <c r="BW41" s="21">
        <f>Entries!BW41</f>
        <v>0</v>
      </c>
      <c r="BX41" s="21">
        <f>Entries!BX41</f>
        <v>0</v>
      </c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</row>
    <row r="42" spans="1:210" hidden="1" x14ac:dyDescent="0.25">
      <c r="D42" s="21">
        <f>Entries!D42</f>
        <v>0</v>
      </c>
      <c r="E42" s="21">
        <f>Entries!E42</f>
        <v>0</v>
      </c>
      <c r="F42" s="21">
        <f>Entries!F42</f>
        <v>0</v>
      </c>
      <c r="G42" s="21">
        <f>Entries!G42</f>
        <v>0</v>
      </c>
      <c r="H42" s="21">
        <f>Entries!H42</f>
        <v>0</v>
      </c>
      <c r="I42" s="21">
        <f>Entries!I42</f>
        <v>0</v>
      </c>
      <c r="J42" s="21">
        <f>Entries!J42</f>
        <v>0</v>
      </c>
      <c r="K42" s="21">
        <f>Entries!K42</f>
        <v>0</v>
      </c>
      <c r="L42" s="21">
        <f>Entries!L42</f>
        <v>0</v>
      </c>
      <c r="M42" s="21">
        <f>Entries!M42</f>
        <v>0</v>
      </c>
      <c r="N42" s="21">
        <f>Entries!N42</f>
        <v>0</v>
      </c>
      <c r="O42" s="21">
        <f>Entries!O42</f>
        <v>0</v>
      </c>
      <c r="P42" s="21">
        <f>Entries!P42</f>
        <v>0</v>
      </c>
      <c r="Q42" s="21">
        <f>Entries!Q42</f>
        <v>0</v>
      </c>
      <c r="R42" s="21">
        <f>Entries!R42</f>
        <v>0</v>
      </c>
      <c r="S42" s="21">
        <f>Entries!S42</f>
        <v>0</v>
      </c>
      <c r="T42" s="21">
        <f>Entries!T42</f>
        <v>0</v>
      </c>
      <c r="U42" s="21">
        <f>Entries!U42</f>
        <v>0</v>
      </c>
      <c r="V42" s="21">
        <f>Entries!V42</f>
        <v>0</v>
      </c>
      <c r="W42" s="21">
        <f>Entries!W42</f>
        <v>0</v>
      </c>
      <c r="X42" s="21">
        <f>Entries!X42</f>
        <v>0</v>
      </c>
      <c r="Y42" s="21">
        <f>Entries!Y42</f>
        <v>0</v>
      </c>
      <c r="Z42" s="21">
        <f>Entries!Z42</f>
        <v>0</v>
      </c>
      <c r="AA42" s="21">
        <f>Entries!AA42</f>
        <v>0</v>
      </c>
      <c r="AB42" s="21">
        <f>Entries!AB42</f>
        <v>0</v>
      </c>
      <c r="AC42" s="21">
        <f>Entries!AC42</f>
        <v>0</v>
      </c>
      <c r="AD42" s="21">
        <f>Entries!AD42</f>
        <v>0</v>
      </c>
      <c r="AE42" s="21">
        <f>Entries!AE42</f>
        <v>0</v>
      </c>
      <c r="AF42" s="21">
        <f>Entries!AF42</f>
        <v>0</v>
      </c>
      <c r="AG42" s="21">
        <f>Entries!AG42</f>
        <v>0</v>
      </c>
      <c r="AH42" s="21">
        <f>Entries!AH42</f>
        <v>0</v>
      </c>
      <c r="AI42" s="21">
        <f>Entries!AI42</f>
        <v>0</v>
      </c>
      <c r="AJ42" s="21">
        <f>Entries!AJ42</f>
        <v>0</v>
      </c>
      <c r="AK42" s="21">
        <f>Entries!AK42</f>
        <v>0</v>
      </c>
      <c r="AL42" s="21">
        <f>Entries!AL42</f>
        <v>0</v>
      </c>
      <c r="AM42" s="21">
        <f>Entries!AM42</f>
        <v>0</v>
      </c>
      <c r="AN42" s="21">
        <f>Entries!AN42</f>
        <v>0</v>
      </c>
      <c r="AO42" s="21">
        <f>Entries!AO42</f>
        <v>0</v>
      </c>
      <c r="AP42" s="21">
        <f>Entries!AP42</f>
        <v>0</v>
      </c>
      <c r="AQ42" s="21">
        <f>Entries!AQ42</f>
        <v>0</v>
      </c>
      <c r="AR42" s="21">
        <f>Entries!AR42</f>
        <v>0</v>
      </c>
      <c r="AS42" s="21">
        <f>Entries!AS42</f>
        <v>0</v>
      </c>
      <c r="AT42" s="21">
        <f>Entries!AT42</f>
        <v>0</v>
      </c>
      <c r="AU42" s="21">
        <f>Entries!AU42</f>
        <v>0</v>
      </c>
      <c r="AV42" s="21">
        <f>Entries!AV42</f>
        <v>0</v>
      </c>
      <c r="AW42" s="21">
        <f>Entries!AW42</f>
        <v>0</v>
      </c>
      <c r="AX42" s="21">
        <f>Entries!AX42</f>
        <v>0</v>
      </c>
      <c r="AY42" s="21">
        <f>Entries!AY42</f>
        <v>0</v>
      </c>
      <c r="AZ42" s="21">
        <f>Entries!AZ42</f>
        <v>0</v>
      </c>
      <c r="BA42" s="21">
        <f>Entries!BA42</f>
        <v>0</v>
      </c>
      <c r="BB42" s="21">
        <f>Entries!BB42</f>
        <v>0</v>
      </c>
      <c r="BC42" s="21">
        <f>Entries!BC42</f>
        <v>0</v>
      </c>
      <c r="BD42" s="21">
        <f>Entries!BD42</f>
        <v>0</v>
      </c>
      <c r="BE42" s="21">
        <f>Entries!BE42</f>
        <v>0</v>
      </c>
      <c r="BF42" s="21">
        <f>Entries!BF42</f>
        <v>0</v>
      </c>
      <c r="BG42" s="21">
        <f>Entries!BG42</f>
        <v>0</v>
      </c>
      <c r="BH42" s="21">
        <f>Entries!BH42</f>
        <v>0</v>
      </c>
      <c r="BI42" s="21">
        <f>Entries!BI42</f>
        <v>0</v>
      </c>
      <c r="BJ42" s="21">
        <f>Entries!BJ42</f>
        <v>0</v>
      </c>
      <c r="BK42" s="21">
        <f>Entries!BK42</f>
        <v>0</v>
      </c>
      <c r="BL42" s="21">
        <f>Entries!BL42</f>
        <v>0</v>
      </c>
      <c r="BM42" s="21">
        <f>Entries!BM42</f>
        <v>0</v>
      </c>
      <c r="BN42" s="21">
        <f>Entries!BN42</f>
        <v>0</v>
      </c>
      <c r="BO42" s="21">
        <f>Entries!BO42</f>
        <v>0</v>
      </c>
      <c r="BP42" s="21">
        <f>Entries!BP42</f>
        <v>0</v>
      </c>
      <c r="BQ42" s="21">
        <f>Entries!BQ42</f>
        <v>0</v>
      </c>
      <c r="BR42" s="21">
        <f>Entries!BR42</f>
        <v>0</v>
      </c>
      <c r="BS42" s="21">
        <f>Entries!BS42</f>
        <v>0</v>
      </c>
      <c r="BT42" s="21">
        <f>Entries!BT42</f>
        <v>0</v>
      </c>
      <c r="BU42" s="21">
        <f>Entries!BU42</f>
        <v>0</v>
      </c>
      <c r="BV42" s="21">
        <f>Entries!BV42</f>
        <v>0</v>
      </c>
      <c r="BW42" s="21">
        <f>Entries!BW42</f>
        <v>0</v>
      </c>
      <c r="BX42" s="21">
        <f>Entries!BX42</f>
        <v>0</v>
      </c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</row>
    <row r="43" spans="1:210" hidden="1" x14ac:dyDescent="0.25">
      <c r="A43" t="s">
        <v>20</v>
      </c>
      <c r="B43" t="s">
        <v>21</v>
      </c>
      <c r="D43" s="21">
        <f>Entries!D43</f>
        <v>0</v>
      </c>
      <c r="E43" s="21">
        <f>Entries!E43</f>
        <v>-531000</v>
      </c>
      <c r="F43" s="21">
        <f>Entries!F43</f>
        <v>119037.09999999998</v>
      </c>
      <c r="G43" s="21">
        <f>Entries!G43</f>
        <v>119037.09999999998</v>
      </c>
      <c r="H43" s="21">
        <f>Entries!H43</f>
        <v>119037.09999999998</v>
      </c>
      <c r="I43" s="21">
        <f>Entries!I43</f>
        <v>119037.09999999998</v>
      </c>
      <c r="J43" s="21">
        <f>Entries!J43</f>
        <v>119037.09999999998</v>
      </c>
      <c r="K43" s="21">
        <f>Entries!K43</f>
        <v>119037.09999999998</v>
      </c>
      <c r="L43" s="21">
        <f>Entries!L43</f>
        <v>119037.09999999998</v>
      </c>
      <c r="M43" s="21">
        <f>Entries!M43</f>
        <v>119037.09999999998</v>
      </c>
      <c r="N43" s="21">
        <f>Entries!N43</f>
        <v>119037.09999999998</v>
      </c>
      <c r="O43" s="21">
        <f>Entries!O43</f>
        <v>119037.09999999998</v>
      </c>
      <c r="P43" s="21">
        <f>Entries!P43</f>
        <v>119037.09999999998</v>
      </c>
      <c r="Q43" s="21">
        <f>Entries!Q43</f>
        <v>119037.09999999998</v>
      </c>
      <c r="R43" s="21">
        <f>Entries!R43</f>
        <v>0</v>
      </c>
      <c r="S43" s="21">
        <f>Entries!S43</f>
        <v>0</v>
      </c>
      <c r="T43" s="21">
        <f>Entries!T43</f>
        <v>0</v>
      </c>
      <c r="U43" s="21">
        <f>Entries!U43</f>
        <v>0</v>
      </c>
      <c r="V43" s="21">
        <f>Entries!V43</f>
        <v>0</v>
      </c>
      <c r="W43" s="21">
        <f>Entries!W43</f>
        <v>0</v>
      </c>
      <c r="X43" s="21">
        <f>Entries!X43</f>
        <v>0</v>
      </c>
      <c r="Y43" s="21">
        <f>Entries!Y43</f>
        <v>0</v>
      </c>
      <c r="Z43" s="21">
        <f>Entries!Z43</f>
        <v>0</v>
      </c>
      <c r="AA43" s="21">
        <f>Entries!AA43</f>
        <v>0</v>
      </c>
      <c r="AB43" s="21">
        <f>Entries!AB43</f>
        <v>0</v>
      </c>
      <c r="AC43" s="21">
        <f>Entries!AC43</f>
        <v>0</v>
      </c>
      <c r="AD43" s="21">
        <f>Entries!AD43</f>
        <v>0</v>
      </c>
      <c r="AE43" s="21">
        <f>Entries!AE43</f>
        <v>0</v>
      </c>
      <c r="AF43" s="21">
        <f>Entries!AF43</f>
        <v>0</v>
      </c>
      <c r="AG43" s="21">
        <f>Entries!AG43</f>
        <v>0</v>
      </c>
      <c r="AH43" s="21">
        <f>Entries!AH43</f>
        <v>0</v>
      </c>
      <c r="AI43" s="21">
        <f>Entries!AI43</f>
        <v>0</v>
      </c>
      <c r="AJ43" s="21">
        <f>Entries!AJ43</f>
        <v>0</v>
      </c>
      <c r="AK43" s="21">
        <f>Entries!AK43</f>
        <v>0</v>
      </c>
      <c r="AL43" s="21">
        <f>Entries!AL43</f>
        <v>0</v>
      </c>
      <c r="AM43" s="21">
        <f>Entries!AM43</f>
        <v>0</v>
      </c>
      <c r="AN43" s="21">
        <f>Entries!AN43</f>
        <v>0</v>
      </c>
      <c r="AO43" s="21">
        <f>Entries!AO43</f>
        <v>0</v>
      </c>
      <c r="AP43" s="21">
        <f>Entries!AP43</f>
        <v>0</v>
      </c>
      <c r="AQ43" s="21">
        <f>Entries!AQ43</f>
        <v>0</v>
      </c>
      <c r="AR43" s="21">
        <f>Entries!AR43</f>
        <v>0</v>
      </c>
      <c r="AS43" s="21">
        <f>Entries!AS43</f>
        <v>0</v>
      </c>
      <c r="AT43" s="21">
        <f>Entries!AT43</f>
        <v>0</v>
      </c>
      <c r="AU43" s="21">
        <f>Entries!AU43</f>
        <v>0</v>
      </c>
      <c r="AV43" s="21">
        <f>Entries!AV43</f>
        <v>0</v>
      </c>
      <c r="AW43" s="21">
        <f>Entries!AW43</f>
        <v>0</v>
      </c>
      <c r="AX43" s="21">
        <f>Entries!AX43</f>
        <v>0</v>
      </c>
      <c r="AY43" s="21">
        <f>Entries!AY43</f>
        <v>0</v>
      </c>
      <c r="AZ43" s="21">
        <f>Entries!AZ43</f>
        <v>0</v>
      </c>
      <c r="BA43" s="21">
        <f>Entries!BA43</f>
        <v>0</v>
      </c>
      <c r="BB43" s="21">
        <f>Entries!BB43</f>
        <v>0</v>
      </c>
      <c r="BC43" s="21">
        <f>Entries!BC43</f>
        <v>0</v>
      </c>
      <c r="BD43" s="21">
        <f>Entries!BD43</f>
        <v>0</v>
      </c>
      <c r="BE43" s="21">
        <f>Entries!BE43</f>
        <v>0</v>
      </c>
      <c r="BF43" s="21">
        <f>Entries!BF43</f>
        <v>0</v>
      </c>
      <c r="BG43" s="21">
        <f>Entries!BG43</f>
        <v>0</v>
      </c>
      <c r="BH43" s="21">
        <f>Entries!BH43</f>
        <v>0</v>
      </c>
      <c r="BI43" s="21">
        <f>Entries!BI43</f>
        <v>0</v>
      </c>
      <c r="BJ43" s="21">
        <f>Entries!BJ43</f>
        <v>0</v>
      </c>
      <c r="BK43" s="21">
        <f>Entries!BK43</f>
        <v>0</v>
      </c>
      <c r="BL43" s="21">
        <f>Entries!BL43</f>
        <v>0</v>
      </c>
      <c r="BM43" s="21">
        <f>Entries!BM43</f>
        <v>0</v>
      </c>
      <c r="BN43" s="21">
        <f>Entries!BN43</f>
        <v>0</v>
      </c>
      <c r="BO43" s="21">
        <f>Entries!BO43</f>
        <v>0</v>
      </c>
      <c r="BP43" s="21">
        <f>Entries!BP43</f>
        <v>0</v>
      </c>
      <c r="BQ43" s="21">
        <f>Entries!BQ43</f>
        <v>0</v>
      </c>
      <c r="BR43" s="21">
        <f>Entries!BR43</f>
        <v>0</v>
      </c>
      <c r="BS43" s="21">
        <f>Entries!BS43</f>
        <v>0</v>
      </c>
      <c r="BT43" s="21">
        <f>Entries!BT43</f>
        <v>0</v>
      </c>
      <c r="BU43" s="21">
        <f>Entries!BU43</f>
        <v>0</v>
      </c>
      <c r="BV43" s="21">
        <f>Entries!BV43</f>
        <v>0</v>
      </c>
      <c r="BW43" s="21">
        <f>Entries!BW43</f>
        <v>0</v>
      </c>
      <c r="BX43" s="21">
        <f>Entries!BX43</f>
        <v>897445.19999999972</v>
      </c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</row>
    <row r="44" spans="1:210" hidden="1" x14ac:dyDescent="0.25">
      <c r="D44" s="21">
        <f>Entries!D44</f>
        <v>0</v>
      </c>
      <c r="E44" s="21">
        <f>Entries!E44</f>
        <v>-897445.23</v>
      </c>
      <c r="F44" s="21">
        <f>Entries!F44</f>
        <v>0</v>
      </c>
      <c r="G44" s="21">
        <f>Entries!G44</f>
        <v>0</v>
      </c>
      <c r="H44" s="21">
        <f>Entries!H44</f>
        <v>0</v>
      </c>
      <c r="I44" s="21">
        <f>Entries!I44</f>
        <v>0</v>
      </c>
      <c r="J44" s="21">
        <f>Entries!J44</f>
        <v>0</v>
      </c>
      <c r="K44" s="21">
        <f>Entries!K44</f>
        <v>0</v>
      </c>
      <c r="L44" s="21">
        <f>Entries!L44</f>
        <v>0</v>
      </c>
      <c r="M44" s="21">
        <f>Entries!M44</f>
        <v>0</v>
      </c>
      <c r="N44" s="21">
        <f>Entries!N44</f>
        <v>0</v>
      </c>
      <c r="O44" s="21">
        <f>Entries!O44</f>
        <v>0</v>
      </c>
      <c r="P44" s="21">
        <f>Entries!P44</f>
        <v>0</v>
      </c>
      <c r="Q44" s="21">
        <f>Entries!Q44</f>
        <v>0</v>
      </c>
      <c r="R44" s="21">
        <f>Entries!R44</f>
        <v>0</v>
      </c>
      <c r="S44" s="21">
        <f>Entries!S44</f>
        <v>0</v>
      </c>
      <c r="T44" s="21">
        <f>Entries!T44</f>
        <v>0</v>
      </c>
      <c r="U44" s="21">
        <f>Entries!U44</f>
        <v>0</v>
      </c>
      <c r="V44" s="21">
        <f>Entries!V44</f>
        <v>0</v>
      </c>
      <c r="W44" s="21">
        <f>Entries!W44</f>
        <v>0</v>
      </c>
      <c r="X44" s="21">
        <f>Entries!X44</f>
        <v>0</v>
      </c>
      <c r="Y44" s="21">
        <f>Entries!Y44</f>
        <v>0</v>
      </c>
      <c r="Z44" s="21">
        <f>Entries!Z44</f>
        <v>0</v>
      </c>
      <c r="AA44" s="21">
        <f>Entries!AA44</f>
        <v>0</v>
      </c>
      <c r="AB44" s="21">
        <f>Entries!AB44</f>
        <v>0</v>
      </c>
      <c r="AC44" s="21">
        <f>Entries!AC44</f>
        <v>0</v>
      </c>
      <c r="AD44" s="21">
        <f>Entries!AD44</f>
        <v>0</v>
      </c>
      <c r="AE44" s="21">
        <f>Entries!AE44</f>
        <v>0</v>
      </c>
      <c r="AF44" s="21">
        <f>Entries!AF44</f>
        <v>0</v>
      </c>
      <c r="AG44" s="21">
        <f>Entries!AG44</f>
        <v>0</v>
      </c>
      <c r="AH44" s="21">
        <f>Entries!AH44</f>
        <v>0</v>
      </c>
      <c r="AI44" s="21">
        <f>Entries!AI44</f>
        <v>0</v>
      </c>
      <c r="AJ44" s="21">
        <f>Entries!AJ44</f>
        <v>0</v>
      </c>
      <c r="AK44" s="21">
        <f>Entries!AK44</f>
        <v>0</v>
      </c>
      <c r="AL44" s="21">
        <f>Entries!AL44</f>
        <v>0</v>
      </c>
      <c r="AM44" s="21">
        <f>Entries!AM44</f>
        <v>0</v>
      </c>
      <c r="AN44" s="21">
        <f>Entries!AN44</f>
        <v>0</v>
      </c>
      <c r="AO44" s="21">
        <f>Entries!AO44</f>
        <v>0</v>
      </c>
      <c r="AP44" s="21">
        <f>Entries!AP44</f>
        <v>0</v>
      </c>
      <c r="AQ44" s="21">
        <f>Entries!AQ44</f>
        <v>0</v>
      </c>
      <c r="AR44" s="21">
        <f>Entries!AR44</f>
        <v>0</v>
      </c>
      <c r="AS44" s="21">
        <f>Entries!AS44</f>
        <v>0</v>
      </c>
      <c r="AT44" s="21">
        <f>Entries!AT44</f>
        <v>0</v>
      </c>
      <c r="AU44" s="21">
        <f>Entries!AU44</f>
        <v>0</v>
      </c>
      <c r="AV44" s="21">
        <f>Entries!AV44</f>
        <v>0</v>
      </c>
      <c r="AW44" s="21">
        <f>Entries!AW44</f>
        <v>0</v>
      </c>
      <c r="AX44" s="21">
        <f>Entries!AX44</f>
        <v>0</v>
      </c>
      <c r="AY44" s="21">
        <f>Entries!AY44</f>
        <v>0</v>
      </c>
      <c r="AZ44" s="21">
        <f>Entries!AZ44</f>
        <v>0</v>
      </c>
      <c r="BA44" s="21">
        <f>Entries!BA44</f>
        <v>0</v>
      </c>
      <c r="BB44" s="21">
        <f>Entries!BB44</f>
        <v>0</v>
      </c>
      <c r="BC44" s="21">
        <f>Entries!BC44</f>
        <v>0</v>
      </c>
      <c r="BD44" s="21">
        <f>Entries!BD44</f>
        <v>0</v>
      </c>
      <c r="BE44" s="21">
        <f>Entries!BE44</f>
        <v>0</v>
      </c>
      <c r="BF44" s="21">
        <f>Entries!BF44</f>
        <v>0</v>
      </c>
      <c r="BG44" s="21">
        <f>Entries!BG44</f>
        <v>0</v>
      </c>
      <c r="BH44" s="21">
        <f>Entries!BH44</f>
        <v>0</v>
      </c>
      <c r="BI44" s="21">
        <f>Entries!BI44</f>
        <v>0</v>
      </c>
      <c r="BJ44" s="21">
        <f>Entries!BJ44</f>
        <v>0</v>
      </c>
      <c r="BK44" s="21">
        <f>Entries!BK44</f>
        <v>0</v>
      </c>
      <c r="BL44" s="21">
        <f>Entries!BL44</f>
        <v>0</v>
      </c>
      <c r="BM44" s="21">
        <f>Entries!BM44</f>
        <v>0</v>
      </c>
      <c r="BN44" s="21">
        <f>Entries!BN44</f>
        <v>0</v>
      </c>
      <c r="BO44" s="21">
        <f>Entries!BO44</f>
        <v>0</v>
      </c>
      <c r="BP44" s="21">
        <f>Entries!BP44</f>
        <v>0</v>
      </c>
      <c r="BQ44" s="21">
        <f>Entries!BQ44</f>
        <v>0</v>
      </c>
      <c r="BR44" s="21">
        <f>Entries!BR44</f>
        <v>0</v>
      </c>
      <c r="BS44" s="21">
        <f>Entries!BS44</f>
        <v>0</v>
      </c>
      <c r="BT44" s="21">
        <f>Entries!BT44</f>
        <v>0</v>
      </c>
      <c r="BU44" s="21">
        <f>Entries!BU44</f>
        <v>0</v>
      </c>
      <c r="BV44" s="21">
        <f>Entries!BV44</f>
        <v>0</v>
      </c>
      <c r="BW44" s="21">
        <f>Entries!BW44</f>
        <v>0</v>
      </c>
      <c r="BX44" s="21">
        <f>Entries!BX44</f>
        <v>-897445.23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</row>
    <row r="45" spans="1:210" hidden="1" x14ac:dyDescent="0.25">
      <c r="D45" s="21">
        <f>Entries!D45</f>
        <v>0</v>
      </c>
      <c r="E45" s="21">
        <f>Entries!E45</f>
        <v>0</v>
      </c>
      <c r="F45" s="21">
        <f>Entries!F45</f>
        <v>0</v>
      </c>
      <c r="G45" s="21">
        <f>Entries!G45</f>
        <v>0</v>
      </c>
      <c r="H45" s="21">
        <f>Entries!H45</f>
        <v>0</v>
      </c>
      <c r="I45" s="21">
        <f>Entries!I45</f>
        <v>0</v>
      </c>
      <c r="J45" s="21">
        <f>Entries!J45</f>
        <v>0</v>
      </c>
      <c r="K45" s="21">
        <f>Entries!K45</f>
        <v>0</v>
      </c>
      <c r="L45" s="21">
        <f>Entries!L45</f>
        <v>0</v>
      </c>
      <c r="M45" s="21">
        <f>Entries!M45</f>
        <v>0</v>
      </c>
      <c r="N45" s="21">
        <f>Entries!N45</f>
        <v>0</v>
      </c>
      <c r="O45" s="21">
        <f>Entries!O45</f>
        <v>0</v>
      </c>
      <c r="P45" s="21">
        <f>Entries!P45</f>
        <v>0</v>
      </c>
      <c r="Q45" s="21">
        <f>Entries!Q45</f>
        <v>0</v>
      </c>
      <c r="R45" s="21">
        <f>Entries!R45</f>
        <v>0</v>
      </c>
      <c r="S45" s="21">
        <f>Entries!S45</f>
        <v>0</v>
      </c>
      <c r="T45" s="21">
        <f>Entries!T45</f>
        <v>0</v>
      </c>
      <c r="U45" s="21">
        <f>Entries!U45</f>
        <v>0</v>
      </c>
      <c r="V45" s="21">
        <f>Entries!V45</f>
        <v>0</v>
      </c>
      <c r="W45" s="21">
        <f>Entries!W45</f>
        <v>0</v>
      </c>
      <c r="X45" s="21">
        <f>Entries!X45</f>
        <v>0</v>
      </c>
      <c r="Y45" s="21">
        <f>Entries!Y45</f>
        <v>0</v>
      </c>
      <c r="Z45" s="21">
        <f>Entries!Z45</f>
        <v>0</v>
      </c>
      <c r="AA45" s="21">
        <f>Entries!AA45</f>
        <v>0</v>
      </c>
      <c r="AB45" s="21">
        <f>Entries!AB45</f>
        <v>0</v>
      </c>
      <c r="AC45" s="21">
        <f>Entries!AC45</f>
        <v>0</v>
      </c>
      <c r="AD45" s="21">
        <f>Entries!AD45</f>
        <v>0</v>
      </c>
      <c r="AE45" s="21">
        <f>Entries!AE45</f>
        <v>0</v>
      </c>
      <c r="AF45" s="21">
        <f>Entries!AF45</f>
        <v>0</v>
      </c>
      <c r="AG45" s="21">
        <f>Entries!AG45</f>
        <v>0</v>
      </c>
      <c r="AH45" s="21">
        <f>Entries!AH45</f>
        <v>0</v>
      </c>
      <c r="AI45" s="21">
        <f>Entries!AI45</f>
        <v>0</v>
      </c>
      <c r="AJ45" s="21">
        <f>Entries!AJ45</f>
        <v>0</v>
      </c>
      <c r="AK45" s="21">
        <f>Entries!AK45</f>
        <v>0</v>
      </c>
      <c r="AL45" s="21">
        <f>Entries!AL45</f>
        <v>0</v>
      </c>
      <c r="AM45" s="21">
        <f>Entries!AM45</f>
        <v>0</v>
      </c>
      <c r="AN45" s="21">
        <f>Entries!AN45</f>
        <v>0</v>
      </c>
      <c r="AO45" s="21">
        <f>Entries!AO45</f>
        <v>0</v>
      </c>
      <c r="AP45" s="21">
        <f>Entries!AP45</f>
        <v>0</v>
      </c>
      <c r="AQ45" s="21">
        <f>Entries!AQ45</f>
        <v>0</v>
      </c>
      <c r="AR45" s="21">
        <f>Entries!AR45</f>
        <v>0</v>
      </c>
      <c r="AS45" s="21">
        <f>Entries!AS45</f>
        <v>0</v>
      </c>
      <c r="AT45" s="21">
        <f>Entries!AT45</f>
        <v>0</v>
      </c>
      <c r="AU45" s="21">
        <f>Entries!AU45</f>
        <v>0</v>
      </c>
      <c r="AV45" s="21">
        <f>Entries!AV45</f>
        <v>0</v>
      </c>
      <c r="AW45" s="21">
        <f>Entries!AW45</f>
        <v>0</v>
      </c>
      <c r="AX45" s="21">
        <f>Entries!AX45</f>
        <v>0</v>
      </c>
      <c r="AY45" s="21">
        <f>Entries!AY45</f>
        <v>0</v>
      </c>
      <c r="AZ45" s="21">
        <f>Entries!AZ45</f>
        <v>0</v>
      </c>
      <c r="BA45" s="21">
        <f>Entries!BA45</f>
        <v>0</v>
      </c>
      <c r="BB45" s="21">
        <f>Entries!BB45</f>
        <v>0</v>
      </c>
      <c r="BC45" s="21">
        <f>Entries!BC45</f>
        <v>0</v>
      </c>
      <c r="BD45" s="21">
        <f>Entries!BD45</f>
        <v>0</v>
      </c>
      <c r="BE45" s="21">
        <f>Entries!BE45</f>
        <v>0</v>
      </c>
      <c r="BF45" s="21">
        <f>Entries!BF45</f>
        <v>0</v>
      </c>
      <c r="BG45" s="21">
        <f>Entries!BG45</f>
        <v>0</v>
      </c>
      <c r="BH45" s="21">
        <f>Entries!BH45</f>
        <v>0</v>
      </c>
      <c r="BI45" s="21">
        <f>Entries!BI45</f>
        <v>0</v>
      </c>
      <c r="BJ45" s="21">
        <f>Entries!BJ45</f>
        <v>0</v>
      </c>
      <c r="BK45" s="21">
        <f>Entries!BK45</f>
        <v>0</v>
      </c>
      <c r="BL45" s="21">
        <f>Entries!BL45</f>
        <v>0</v>
      </c>
      <c r="BM45" s="21">
        <f>Entries!BM45</f>
        <v>0</v>
      </c>
      <c r="BN45" s="21">
        <f>Entries!BN45</f>
        <v>0</v>
      </c>
      <c r="BO45" s="21">
        <f>Entries!BO45</f>
        <v>0</v>
      </c>
      <c r="BP45" s="21">
        <f>Entries!BP45</f>
        <v>0</v>
      </c>
      <c r="BQ45" s="21">
        <f>Entries!BQ45</f>
        <v>0</v>
      </c>
      <c r="BR45" s="21">
        <f>Entries!BR45</f>
        <v>0</v>
      </c>
      <c r="BS45" s="21">
        <f>Entries!BS45</f>
        <v>0</v>
      </c>
      <c r="BT45" s="21">
        <f>Entries!BT45</f>
        <v>0</v>
      </c>
      <c r="BU45" s="21">
        <f>Entries!BU45</f>
        <v>0</v>
      </c>
      <c r="BV45" s="21">
        <f>Entries!BV45</f>
        <v>0</v>
      </c>
      <c r="BW45" s="21">
        <f>Entries!BW45</f>
        <v>0</v>
      </c>
      <c r="BX45" s="21">
        <f>Entries!BX45</f>
        <v>0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</row>
    <row r="46" spans="1:210" hidden="1" x14ac:dyDescent="0.25">
      <c r="A46" t="s">
        <v>22</v>
      </c>
      <c r="B46" t="s">
        <v>23</v>
      </c>
      <c r="D46" s="21">
        <f>Entries!D46</f>
        <v>-10903002.199999999</v>
      </c>
      <c r="E46" s="21">
        <f>Entries!E46</f>
        <v>10903002.199999999</v>
      </c>
      <c r="F46" s="21">
        <f>Entries!F46</f>
        <v>0</v>
      </c>
      <c r="G46" s="21">
        <f>Entries!G46</f>
        <v>0</v>
      </c>
      <c r="H46" s="21">
        <f>Entries!H46</f>
        <v>0</v>
      </c>
      <c r="I46" s="21">
        <f>Entries!I46</f>
        <v>0</v>
      </c>
      <c r="J46" s="21">
        <f>Entries!J46</f>
        <v>0</v>
      </c>
      <c r="K46" s="21">
        <f>Entries!K46</f>
        <v>0</v>
      </c>
      <c r="L46" s="21">
        <f>Entries!L46</f>
        <v>0</v>
      </c>
      <c r="M46" s="21">
        <f>Entries!M46</f>
        <v>0</v>
      </c>
      <c r="N46" s="21">
        <f>Entries!N46</f>
        <v>0</v>
      </c>
      <c r="O46" s="21">
        <f>Entries!O46</f>
        <v>0</v>
      </c>
      <c r="P46" s="21">
        <f>Entries!P46</f>
        <v>0</v>
      </c>
      <c r="Q46" s="21">
        <f>Entries!Q46</f>
        <v>0</v>
      </c>
      <c r="R46" s="21">
        <f>Entries!R46</f>
        <v>0</v>
      </c>
      <c r="S46" s="21">
        <f>Entries!S46</f>
        <v>0</v>
      </c>
      <c r="T46" s="21">
        <f>Entries!T46</f>
        <v>0</v>
      </c>
      <c r="U46" s="21">
        <f>Entries!U46</f>
        <v>0</v>
      </c>
      <c r="V46" s="21">
        <f>Entries!V46</f>
        <v>0</v>
      </c>
      <c r="W46" s="21">
        <f>Entries!W46</f>
        <v>0</v>
      </c>
      <c r="X46" s="21">
        <f>Entries!X46</f>
        <v>0</v>
      </c>
      <c r="Y46" s="21">
        <f>Entries!Y46</f>
        <v>0</v>
      </c>
      <c r="Z46" s="21">
        <f>Entries!Z46</f>
        <v>0</v>
      </c>
      <c r="AA46" s="21">
        <f>Entries!AA46</f>
        <v>0</v>
      </c>
      <c r="AB46" s="21">
        <f>Entries!AB46</f>
        <v>0</v>
      </c>
      <c r="AC46" s="21">
        <f>Entries!AC46</f>
        <v>0</v>
      </c>
      <c r="AD46" s="21">
        <f>Entries!AD46</f>
        <v>0</v>
      </c>
      <c r="AE46" s="21">
        <f>Entries!AE46</f>
        <v>0</v>
      </c>
      <c r="AF46" s="21">
        <f>Entries!AF46</f>
        <v>0</v>
      </c>
      <c r="AG46" s="21">
        <f>Entries!AG46</f>
        <v>0</v>
      </c>
      <c r="AH46" s="21">
        <f>Entries!AH46</f>
        <v>0</v>
      </c>
      <c r="AI46" s="21">
        <f>Entries!AI46</f>
        <v>0</v>
      </c>
      <c r="AJ46" s="21">
        <f>Entries!AJ46</f>
        <v>0</v>
      </c>
      <c r="AK46" s="21">
        <f>Entries!AK46</f>
        <v>0</v>
      </c>
      <c r="AL46" s="21">
        <f>Entries!AL46</f>
        <v>0</v>
      </c>
      <c r="AM46" s="21">
        <f>Entries!AM46</f>
        <v>0</v>
      </c>
      <c r="AN46" s="21">
        <f>Entries!AN46</f>
        <v>0</v>
      </c>
      <c r="AO46" s="21">
        <f>Entries!AO46</f>
        <v>0</v>
      </c>
      <c r="AP46" s="21">
        <f>Entries!AP46</f>
        <v>0</v>
      </c>
      <c r="AQ46" s="21">
        <f>Entries!AQ46</f>
        <v>0</v>
      </c>
      <c r="AR46" s="21">
        <f>Entries!AR46</f>
        <v>0</v>
      </c>
      <c r="AS46" s="21">
        <f>Entries!AS46</f>
        <v>0</v>
      </c>
      <c r="AT46" s="21">
        <f>Entries!AT46</f>
        <v>0</v>
      </c>
      <c r="AU46" s="21">
        <f>Entries!AU46</f>
        <v>0</v>
      </c>
      <c r="AV46" s="21">
        <f>Entries!AV46</f>
        <v>0</v>
      </c>
      <c r="AW46" s="21">
        <f>Entries!AW46</f>
        <v>0</v>
      </c>
      <c r="AX46" s="21">
        <f>Entries!AX46</f>
        <v>0</v>
      </c>
      <c r="AY46" s="21">
        <f>Entries!AY46</f>
        <v>0</v>
      </c>
      <c r="AZ46" s="21">
        <f>Entries!AZ46</f>
        <v>0</v>
      </c>
      <c r="BA46" s="21">
        <f>Entries!BA46</f>
        <v>0</v>
      </c>
      <c r="BB46" s="21">
        <f>Entries!BB46</f>
        <v>0</v>
      </c>
      <c r="BC46" s="21">
        <f>Entries!BC46</f>
        <v>0</v>
      </c>
      <c r="BD46" s="21">
        <f>Entries!BD46</f>
        <v>0</v>
      </c>
      <c r="BE46" s="21">
        <f>Entries!BE46</f>
        <v>0</v>
      </c>
      <c r="BF46" s="21">
        <f>Entries!BF46</f>
        <v>0</v>
      </c>
      <c r="BG46" s="21">
        <f>Entries!BG46</f>
        <v>0</v>
      </c>
      <c r="BH46" s="21">
        <f>Entries!BH46</f>
        <v>0</v>
      </c>
      <c r="BI46" s="21">
        <f>Entries!BI46</f>
        <v>0</v>
      </c>
      <c r="BJ46" s="21">
        <f>Entries!BJ46</f>
        <v>0</v>
      </c>
      <c r="BK46" s="21">
        <f>Entries!BK46</f>
        <v>0</v>
      </c>
      <c r="BL46" s="21">
        <f>Entries!BL46</f>
        <v>0</v>
      </c>
      <c r="BM46" s="21">
        <f>Entries!BM46</f>
        <v>0</v>
      </c>
      <c r="BN46" s="21">
        <f>Entries!BN46</f>
        <v>0</v>
      </c>
      <c r="BO46" s="21">
        <f>Entries!BO46</f>
        <v>0</v>
      </c>
      <c r="BP46" s="21">
        <f>Entries!BP46</f>
        <v>0</v>
      </c>
      <c r="BQ46" s="21">
        <f>Entries!BQ46</f>
        <v>0</v>
      </c>
      <c r="BR46" s="21">
        <f>Entries!BR46</f>
        <v>0</v>
      </c>
      <c r="BS46" s="21">
        <f>Entries!BS46</f>
        <v>0</v>
      </c>
      <c r="BT46" s="21">
        <f>Entries!BT46</f>
        <v>0</v>
      </c>
      <c r="BU46" s="21">
        <f>Entries!BU46</f>
        <v>0</v>
      </c>
      <c r="BV46" s="21">
        <f>Entries!BV46</f>
        <v>0</v>
      </c>
      <c r="BW46" s="21">
        <f>Entries!BW46</f>
        <v>0</v>
      </c>
      <c r="BX46" s="21">
        <f>Entries!BX46</f>
        <v>0</v>
      </c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</row>
    <row r="47" spans="1:210" hidden="1" x14ac:dyDescent="0.25">
      <c r="D47" s="21">
        <f>Entries!D47</f>
        <v>0</v>
      </c>
      <c r="E47" s="21">
        <f>Entries!E47</f>
        <v>0</v>
      </c>
      <c r="F47" s="21">
        <f>Entries!F47</f>
        <v>0</v>
      </c>
      <c r="G47" s="21">
        <f>Entries!G47</f>
        <v>0</v>
      </c>
      <c r="H47" s="21">
        <f>Entries!H47</f>
        <v>0</v>
      </c>
      <c r="I47" s="21">
        <f>Entries!I47</f>
        <v>0</v>
      </c>
      <c r="J47" s="21">
        <f>Entries!J47</f>
        <v>0</v>
      </c>
      <c r="K47" s="21">
        <f>Entries!K47</f>
        <v>0</v>
      </c>
      <c r="L47" s="21">
        <f>Entries!L47</f>
        <v>0</v>
      </c>
      <c r="M47" s="21">
        <f>Entries!M47</f>
        <v>0</v>
      </c>
      <c r="N47" s="21">
        <f>Entries!N47</f>
        <v>0</v>
      </c>
      <c r="O47" s="21">
        <f>Entries!O47</f>
        <v>0</v>
      </c>
      <c r="P47" s="21">
        <f>Entries!P47</f>
        <v>0</v>
      </c>
      <c r="Q47" s="21">
        <f>Entries!Q47</f>
        <v>0</v>
      </c>
      <c r="R47" s="21">
        <f>Entries!R47</f>
        <v>0</v>
      </c>
      <c r="S47" s="21">
        <f>Entries!S47</f>
        <v>0</v>
      </c>
      <c r="T47" s="21">
        <f>Entries!T47</f>
        <v>0</v>
      </c>
      <c r="U47" s="21">
        <f>Entries!U47</f>
        <v>0</v>
      </c>
      <c r="V47" s="21">
        <f>Entries!V47</f>
        <v>0</v>
      </c>
      <c r="W47" s="21">
        <f>Entries!W47</f>
        <v>0</v>
      </c>
      <c r="X47" s="21">
        <f>Entries!X47</f>
        <v>0</v>
      </c>
      <c r="Y47" s="21">
        <f>Entries!Y47</f>
        <v>0</v>
      </c>
      <c r="Z47" s="21">
        <f>Entries!Z47</f>
        <v>0</v>
      </c>
      <c r="AA47" s="21">
        <f>Entries!AA47</f>
        <v>0</v>
      </c>
      <c r="AB47" s="21">
        <f>Entries!AB47</f>
        <v>0</v>
      </c>
      <c r="AC47" s="21">
        <f>Entries!AC47</f>
        <v>0</v>
      </c>
      <c r="AD47" s="21">
        <f>Entries!AD47</f>
        <v>0</v>
      </c>
      <c r="AE47" s="21">
        <f>Entries!AE47</f>
        <v>0</v>
      </c>
      <c r="AF47" s="21">
        <f>Entries!AF47</f>
        <v>0</v>
      </c>
      <c r="AG47" s="21">
        <f>Entries!AG47</f>
        <v>0</v>
      </c>
      <c r="AH47" s="21">
        <f>Entries!AH47</f>
        <v>0</v>
      </c>
      <c r="AI47" s="21">
        <f>Entries!AI47</f>
        <v>0</v>
      </c>
      <c r="AJ47" s="21">
        <f>Entries!AJ47</f>
        <v>0</v>
      </c>
      <c r="AK47" s="21">
        <f>Entries!AK47</f>
        <v>0</v>
      </c>
      <c r="AL47" s="21">
        <f>Entries!AL47</f>
        <v>0</v>
      </c>
      <c r="AM47" s="21">
        <f>Entries!AM47</f>
        <v>0</v>
      </c>
      <c r="AN47" s="21">
        <f>Entries!AN47</f>
        <v>0</v>
      </c>
      <c r="AO47" s="21">
        <f>Entries!AO47</f>
        <v>0</v>
      </c>
      <c r="AP47" s="21">
        <f>Entries!AP47</f>
        <v>0</v>
      </c>
      <c r="AQ47" s="21">
        <f>Entries!AQ47</f>
        <v>0</v>
      </c>
      <c r="AR47" s="21">
        <f>Entries!AR47</f>
        <v>0</v>
      </c>
      <c r="AS47" s="21">
        <f>Entries!AS47</f>
        <v>0</v>
      </c>
      <c r="AT47" s="21">
        <f>Entries!AT47</f>
        <v>0</v>
      </c>
      <c r="AU47" s="21">
        <f>Entries!AU47</f>
        <v>0</v>
      </c>
      <c r="AV47" s="21">
        <f>Entries!AV47</f>
        <v>0</v>
      </c>
      <c r="AW47" s="21">
        <f>Entries!AW47</f>
        <v>0</v>
      </c>
      <c r="AX47" s="21">
        <f>Entries!AX47</f>
        <v>0</v>
      </c>
      <c r="AY47" s="21">
        <f>Entries!AY47</f>
        <v>0</v>
      </c>
      <c r="AZ47" s="21">
        <f>Entries!AZ47</f>
        <v>0</v>
      </c>
      <c r="BA47" s="21">
        <f>Entries!BA47</f>
        <v>0</v>
      </c>
      <c r="BB47" s="21">
        <f>Entries!BB47</f>
        <v>0</v>
      </c>
      <c r="BC47" s="21">
        <f>Entries!BC47</f>
        <v>0</v>
      </c>
      <c r="BD47" s="21">
        <f>Entries!BD47</f>
        <v>0</v>
      </c>
      <c r="BE47" s="21">
        <f>Entries!BE47</f>
        <v>0</v>
      </c>
      <c r="BF47" s="21">
        <f>Entries!BF47</f>
        <v>0</v>
      </c>
      <c r="BG47" s="21">
        <f>Entries!BG47</f>
        <v>0</v>
      </c>
      <c r="BH47" s="21">
        <f>Entries!BH47</f>
        <v>0</v>
      </c>
      <c r="BI47" s="21">
        <f>Entries!BI47</f>
        <v>0</v>
      </c>
      <c r="BJ47" s="21">
        <f>Entries!BJ47</f>
        <v>0</v>
      </c>
      <c r="BK47" s="21">
        <f>Entries!BK47</f>
        <v>0</v>
      </c>
      <c r="BL47" s="21">
        <f>Entries!BL47</f>
        <v>0</v>
      </c>
      <c r="BM47" s="21">
        <f>Entries!BM47</f>
        <v>0</v>
      </c>
      <c r="BN47" s="21">
        <f>Entries!BN47</f>
        <v>0</v>
      </c>
      <c r="BO47" s="21">
        <f>Entries!BO47</f>
        <v>0</v>
      </c>
      <c r="BP47" s="21">
        <f>Entries!BP47</f>
        <v>0</v>
      </c>
      <c r="BQ47" s="21">
        <f>Entries!BQ47</f>
        <v>0</v>
      </c>
      <c r="BR47" s="21">
        <f>Entries!BR47</f>
        <v>0</v>
      </c>
      <c r="BS47" s="21">
        <f>Entries!BS47</f>
        <v>0</v>
      </c>
      <c r="BT47" s="21">
        <f>Entries!BT47</f>
        <v>0</v>
      </c>
      <c r="BU47" s="21">
        <f>Entries!BU47</f>
        <v>0</v>
      </c>
      <c r="BV47" s="21">
        <f>Entries!BV47</f>
        <v>0</v>
      </c>
      <c r="BW47" s="21">
        <f>Entries!BW47</f>
        <v>0</v>
      </c>
      <c r="BX47" s="21">
        <f>Entries!BX47</f>
        <v>0</v>
      </c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</row>
    <row r="48" spans="1:210" hidden="1" x14ac:dyDescent="0.25">
      <c r="A48" t="s">
        <v>24</v>
      </c>
      <c r="B48" t="s">
        <v>25</v>
      </c>
      <c r="D48" s="21">
        <f>Entries!D48</f>
        <v>-608609.91029999999</v>
      </c>
      <c r="E48" s="21">
        <f>Entries!E48</f>
        <v>0</v>
      </c>
      <c r="F48" s="21">
        <f>Entries!F48</f>
        <v>-16692.38</v>
      </c>
      <c r="G48" s="21">
        <f>Entries!G48</f>
        <v>-16692.375</v>
      </c>
      <c r="H48" s="21">
        <f>Entries!H48</f>
        <v>-16692.375</v>
      </c>
      <c r="I48" s="21">
        <f>Entries!I48</f>
        <v>-16692.375</v>
      </c>
      <c r="J48" s="21">
        <f>Entries!J48</f>
        <v>-16692.375</v>
      </c>
      <c r="K48" s="21">
        <f>Entries!K48</f>
        <v>-16692.375</v>
      </c>
      <c r="L48" s="21">
        <f>Entries!L48</f>
        <v>-16692.375</v>
      </c>
      <c r="M48" s="21">
        <f>Entries!M48</f>
        <v>-16692.375</v>
      </c>
      <c r="N48" s="21">
        <f>Entries!N48</f>
        <v>-16692.375</v>
      </c>
      <c r="O48" s="21">
        <f>Entries!O48</f>
        <v>-16692.375</v>
      </c>
      <c r="P48" s="21">
        <f>Entries!P48</f>
        <v>-16692.375</v>
      </c>
      <c r="Q48" s="21">
        <f>Entries!Q48</f>
        <v>-16692.375</v>
      </c>
      <c r="R48" s="21">
        <f>Entries!R48</f>
        <v>-16692.375</v>
      </c>
      <c r="S48" s="21">
        <f>Entries!S48</f>
        <v>-16692.375</v>
      </c>
      <c r="T48" s="21">
        <f>Entries!T48</f>
        <v>-16692.375</v>
      </c>
      <c r="U48" s="21">
        <f>Entries!U48</f>
        <v>-16692.375</v>
      </c>
      <c r="V48" s="21">
        <f>Entries!V48</f>
        <v>-16692.375</v>
      </c>
      <c r="W48" s="21">
        <f>Entries!W48</f>
        <v>-16692.375</v>
      </c>
      <c r="X48" s="21">
        <f>Entries!X48</f>
        <v>-16692.375</v>
      </c>
      <c r="Y48" s="21">
        <f>Entries!Y48</f>
        <v>-16692.375</v>
      </c>
      <c r="Z48" s="21">
        <f>Entries!Z48</f>
        <v>-16692.375</v>
      </c>
      <c r="AA48" s="21">
        <f>Entries!AA48</f>
        <v>-16692.375</v>
      </c>
      <c r="AB48" s="21">
        <f>Entries!AB48</f>
        <v>-16692.375</v>
      </c>
      <c r="AC48" s="21">
        <f>Entries!AC48</f>
        <v>-16692.375</v>
      </c>
      <c r="AD48" s="21">
        <f>Entries!AD48</f>
        <v>-16692.375</v>
      </c>
      <c r="AE48" s="21">
        <f>Entries!AE48</f>
        <v>-16692.375</v>
      </c>
      <c r="AF48" s="21">
        <f>Entries!AF48</f>
        <v>-16692.375</v>
      </c>
      <c r="AG48" s="21">
        <f>Entries!AG48</f>
        <v>-16692.375</v>
      </c>
      <c r="AH48" s="21">
        <f>Entries!AH48</f>
        <v>-16692.375</v>
      </c>
      <c r="AI48" s="21">
        <f>Entries!AI48</f>
        <v>-16692.375</v>
      </c>
      <c r="AJ48" s="21">
        <f>Entries!AJ48</f>
        <v>-16692.375</v>
      </c>
      <c r="AK48" s="21">
        <f>Entries!AK48</f>
        <v>-16692.375</v>
      </c>
      <c r="AL48" s="21">
        <f>Entries!AL48</f>
        <v>-16692.375</v>
      </c>
      <c r="AM48" s="21">
        <f>Entries!AM48</f>
        <v>-16692.375</v>
      </c>
      <c r="AN48" s="21">
        <f>Entries!AN48</f>
        <v>-16692.375</v>
      </c>
      <c r="AO48" s="21">
        <f>Entries!AO48</f>
        <v>-16692.375</v>
      </c>
      <c r="AP48" s="21">
        <f>Entries!AP48</f>
        <v>-16692.375</v>
      </c>
      <c r="AQ48" s="21">
        <f>Entries!AQ48</f>
        <v>-16692.375</v>
      </c>
      <c r="AR48" s="21">
        <f>Entries!AR48</f>
        <v>-16692.375</v>
      </c>
      <c r="AS48" s="21">
        <f>Entries!AS48</f>
        <v>-16692.375</v>
      </c>
      <c r="AT48" s="21">
        <f>Entries!AT48</f>
        <v>-16692.375</v>
      </c>
      <c r="AU48" s="21">
        <f>Entries!AU48</f>
        <v>-16692.375</v>
      </c>
      <c r="AV48" s="21">
        <f>Entries!AV48</f>
        <v>-16692.375</v>
      </c>
      <c r="AW48" s="21">
        <f>Entries!AW48</f>
        <v>-16692.375</v>
      </c>
      <c r="AX48" s="21">
        <f>Entries!AX48</f>
        <v>-16692.375</v>
      </c>
      <c r="AY48" s="21">
        <f>Entries!AY48</f>
        <v>-16692.375</v>
      </c>
      <c r="AZ48" s="21">
        <f>Entries!AZ48</f>
        <v>-16692.375</v>
      </c>
      <c r="BA48" s="21">
        <f>Entries!BA48</f>
        <v>-16692.375</v>
      </c>
      <c r="BB48" s="21">
        <f>Entries!BB48</f>
        <v>-16692.375</v>
      </c>
      <c r="BC48" s="21">
        <f>Entries!BC48</f>
        <v>-16692.375</v>
      </c>
      <c r="BD48" s="21">
        <f>Entries!BD48</f>
        <v>-16692.375</v>
      </c>
      <c r="BE48" s="21">
        <f>Entries!BE48</f>
        <v>-16692.375</v>
      </c>
      <c r="BF48" s="21">
        <f>Entries!BF48</f>
        <v>-16692.375</v>
      </c>
      <c r="BG48" s="21">
        <f>Entries!BG48</f>
        <v>-16692.375</v>
      </c>
      <c r="BH48" s="21">
        <f>Entries!BH48</f>
        <v>-16692.375</v>
      </c>
      <c r="BI48" s="21">
        <f>Entries!BI48</f>
        <v>-16692.375</v>
      </c>
      <c r="BJ48" s="21">
        <f>Entries!BJ48</f>
        <v>-16692.375</v>
      </c>
      <c r="BK48" s="21">
        <f>Entries!BK48</f>
        <v>-16692.375</v>
      </c>
      <c r="BL48" s="21">
        <f>Entries!BL48</f>
        <v>-16692.375</v>
      </c>
      <c r="BM48" s="21">
        <f>Entries!BM48</f>
        <v>-16692.375</v>
      </c>
      <c r="BN48" s="21">
        <f>Entries!BN48</f>
        <v>-16692.375</v>
      </c>
      <c r="BO48" s="21">
        <f>Entries!BO48</f>
        <v>-16692.375</v>
      </c>
      <c r="BP48" s="21">
        <f>Entries!BP48</f>
        <v>-16692.375</v>
      </c>
      <c r="BQ48" s="21">
        <f>Entries!BQ48</f>
        <v>-16692.375</v>
      </c>
      <c r="BR48" s="21">
        <f>Entries!BR48</f>
        <v>-16692.375</v>
      </c>
      <c r="BS48" s="21">
        <f>Entries!BS48</f>
        <v>-16692.375</v>
      </c>
      <c r="BT48" s="21">
        <f>Entries!BT48</f>
        <v>-16692.375</v>
      </c>
      <c r="BU48" s="21">
        <f>Entries!BU48</f>
        <v>-16692.375</v>
      </c>
      <c r="BV48" s="21">
        <f>Entries!BV48</f>
        <v>-16692.375</v>
      </c>
      <c r="BW48" s="21">
        <f>Entries!BW48</f>
        <v>-3398506.2468000003</v>
      </c>
      <c r="BX48" s="21">
        <f>Entries!BX48</f>
        <v>-5158890.0371000003</v>
      </c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</row>
    <row r="49" spans="1:210" hidden="1" x14ac:dyDescent="0.25">
      <c r="D49" s="21">
        <f>Entries!D49</f>
        <v>0</v>
      </c>
      <c r="E49" s="21">
        <f>Entries!E49</f>
        <v>0</v>
      </c>
      <c r="F49" s="21">
        <f>Entries!F49</f>
        <v>0</v>
      </c>
      <c r="G49" s="21">
        <f>Entries!G49</f>
        <v>0</v>
      </c>
      <c r="H49" s="21">
        <f>Entries!H49</f>
        <v>0</v>
      </c>
      <c r="I49" s="21">
        <f>Entries!I49</f>
        <v>0</v>
      </c>
      <c r="J49" s="21">
        <f>Entries!J49</f>
        <v>0</v>
      </c>
      <c r="K49" s="21">
        <f>Entries!K49</f>
        <v>0</v>
      </c>
      <c r="L49" s="21">
        <f>Entries!L49</f>
        <v>0</v>
      </c>
      <c r="M49" s="21">
        <f>Entries!M49</f>
        <v>0</v>
      </c>
      <c r="N49" s="21">
        <f>Entries!N49</f>
        <v>0</v>
      </c>
      <c r="O49" s="21">
        <f>Entries!O49</f>
        <v>0</v>
      </c>
      <c r="P49" s="21">
        <f>Entries!P49</f>
        <v>0</v>
      </c>
      <c r="Q49" s="21">
        <f>Entries!Q49</f>
        <v>0</v>
      </c>
      <c r="R49" s="21">
        <f>Entries!R49</f>
        <v>0</v>
      </c>
      <c r="S49" s="21">
        <f>Entries!S49</f>
        <v>0</v>
      </c>
      <c r="T49" s="21">
        <f>Entries!T49</f>
        <v>0</v>
      </c>
      <c r="U49" s="21">
        <f>Entries!U49</f>
        <v>0</v>
      </c>
      <c r="V49" s="21">
        <f>Entries!V49</f>
        <v>0</v>
      </c>
      <c r="W49" s="21">
        <f>Entries!W49</f>
        <v>0</v>
      </c>
      <c r="X49" s="21">
        <f>Entries!X49</f>
        <v>0</v>
      </c>
      <c r="Y49" s="21">
        <f>Entries!Y49</f>
        <v>0</v>
      </c>
      <c r="Z49" s="21">
        <f>Entries!Z49</f>
        <v>0</v>
      </c>
      <c r="AA49" s="21">
        <f>Entries!AA49</f>
        <v>0</v>
      </c>
      <c r="AB49" s="21">
        <f>Entries!AB49</f>
        <v>0</v>
      </c>
      <c r="AC49" s="21">
        <f>Entries!AC49</f>
        <v>0</v>
      </c>
      <c r="AD49" s="21">
        <f>Entries!AD49</f>
        <v>0</v>
      </c>
      <c r="AE49" s="21">
        <f>Entries!AE49</f>
        <v>0</v>
      </c>
      <c r="AF49" s="21">
        <f>Entries!AF49</f>
        <v>0</v>
      </c>
      <c r="AG49" s="21">
        <f>Entries!AG49</f>
        <v>0</v>
      </c>
      <c r="AH49" s="21">
        <f>Entries!AH49</f>
        <v>0</v>
      </c>
      <c r="AI49" s="21">
        <f>Entries!AI49</f>
        <v>0</v>
      </c>
      <c r="AJ49" s="21">
        <f>Entries!AJ49</f>
        <v>0</v>
      </c>
      <c r="AK49" s="21">
        <f>Entries!AK49</f>
        <v>0</v>
      </c>
      <c r="AL49" s="21">
        <f>Entries!AL49</f>
        <v>0</v>
      </c>
      <c r="AM49" s="21">
        <f>Entries!AM49</f>
        <v>0</v>
      </c>
      <c r="AN49" s="21">
        <f>Entries!AN49</f>
        <v>0</v>
      </c>
      <c r="AO49" s="21">
        <f>Entries!AO49</f>
        <v>0</v>
      </c>
      <c r="AP49" s="21">
        <f>Entries!AP49</f>
        <v>0</v>
      </c>
      <c r="AQ49" s="21">
        <f>Entries!AQ49</f>
        <v>0</v>
      </c>
      <c r="AR49" s="21">
        <f>Entries!AR49</f>
        <v>0</v>
      </c>
      <c r="AS49" s="21">
        <f>Entries!AS49</f>
        <v>0</v>
      </c>
      <c r="AT49" s="21">
        <f>Entries!AT49</f>
        <v>0</v>
      </c>
      <c r="AU49" s="21">
        <f>Entries!AU49</f>
        <v>0</v>
      </c>
      <c r="AV49" s="21">
        <f>Entries!AV49</f>
        <v>0</v>
      </c>
      <c r="AW49" s="21">
        <f>Entries!AW49</f>
        <v>0</v>
      </c>
      <c r="AX49" s="21">
        <f>Entries!AX49</f>
        <v>0</v>
      </c>
      <c r="AY49" s="21">
        <f>Entries!AY49</f>
        <v>0</v>
      </c>
      <c r="AZ49" s="21">
        <f>Entries!AZ49</f>
        <v>0</v>
      </c>
      <c r="BA49" s="21">
        <f>Entries!BA49</f>
        <v>0</v>
      </c>
      <c r="BB49" s="21">
        <f>Entries!BB49</f>
        <v>0</v>
      </c>
      <c r="BC49" s="21">
        <f>Entries!BC49</f>
        <v>0</v>
      </c>
      <c r="BD49" s="21">
        <f>Entries!BD49</f>
        <v>0</v>
      </c>
      <c r="BE49" s="21">
        <f>Entries!BE49</f>
        <v>0</v>
      </c>
      <c r="BF49" s="21">
        <f>Entries!BF49</f>
        <v>0</v>
      </c>
      <c r="BG49" s="21">
        <f>Entries!BG49</f>
        <v>0</v>
      </c>
      <c r="BH49" s="21">
        <f>Entries!BH49</f>
        <v>0</v>
      </c>
      <c r="BI49" s="21">
        <f>Entries!BI49</f>
        <v>0</v>
      </c>
      <c r="BJ49" s="21">
        <f>Entries!BJ49</f>
        <v>0</v>
      </c>
      <c r="BK49" s="21">
        <f>Entries!BK49</f>
        <v>0</v>
      </c>
      <c r="BL49" s="21">
        <f>Entries!BL49</f>
        <v>0</v>
      </c>
      <c r="BM49" s="21">
        <f>Entries!BM49</f>
        <v>0</v>
      </c>
      <c r="BN49" s="21">
        <f>Entries!BN49</f>
        <v>0</v>
      </c>
      <c r="BO49" s="21">
        <f>Entries!BO49</f>
        <v>0</v>
      </c>
      <c r="BP49" s="21">
        <f>Entries!BP49</f>
        <v>0</v>
      </c>
      <c r="BQ49" s="21">
        <f>Entries!BQ49</f>
        <v>0</v>
      </c>
      <c r="BR49" s="21">
        <f>Entries!BR49</f>
        <v>0</v>
      </c>
      <c r="BS49" s="21">
        <f>Entries!BS49</f>
        <v>0</v>
      </c>
      <c r="BT49" s="21">
        <f>Entries!BT49</f>
        <v>0</v>
      </c>
      <c r="BU49" s="21">
        <f>Entries!BU49</f>
        <v>0</v>
      </c>
      <c r="BV49" s="21">
        <f>Entries!BV49</f>
        <v>0</v>
      </c>
      <c r="BW49" s="21">
        <f>Entries!BW49</f>
        <v>0</v>
      </c>
      <c r="BX49" s="21">
        <f>Entries!BX49</f>
        <v>0</v>
      </c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</row>
    <row r="50" spans="1:210" hidden="1" x14ac:dyDescent="0.25">
      <c r="A50" t="s">
        <v>26</v>
      </c>
      <c r="B50" t="s">
        <v>27</v>
      </c>
      <c r="D50" s="21">
        <f>Entries!D50</f>
        <v>-1896764.72</v>
      </c>
      <c r="E50" s="21">
        <f>Entries!E50</f>
        <v>-215381.65</v>
      </c>
      <c r="F50" s="21">
        <f>Entries!F50</f>
        <v>8482.5</v>
      </c>
      <c r="G50" s="21">
        <f>Entries!G50</f>
        <v>8482.5047999999988</v>
      </c>
      <c r="H50" s="21">
        <f>Entries!H50</f>
        <v>8482.5047999999988</v>
      </c>
      <c r="I50" s="21">
        <f>Entries!I50</f>
        <v>8482.5047999999988</v>
      </c>
      <c r="J50" s="21">
        <f>Entries!J50</f>
        <v>8482.5047999999988</v>
      </c>
      <c r="K50" s="21">
        <f>Entries!K50</f>
        <v>8482.5047999999988</v>
      </c>
      <c r="L50" s="21">
        <f>Entries!L50</f>
        <v>8482.5047999999988</v>
      </c>
      <c r="M50" s="21">
        <f>Entries!M50</f>
        <v>8482.5047999999988</v>
      </c>
      <c r="N50" s="21">
        <f>Entries!N50</f>
        <v>8482.5047999999988</v>
      </c>
      <c r="O50" s="21">
        <f>Entries!O50</f>
        <v>8482.5047999999988</v>
      </c>
      <c r="P50" s="21">
        <f>Entries!P50</f>
        <v>8482.5047999999988</v>
      </c>
      <c r="Q50" s="21">
        <f>Entries!Q50</f>
        <v>8482.5047999999988</v>
      </c>
      <c r="R50" s="21">
        <f>Entries!R50</f>
        <v>8482.5047999999988</v>
      </c>
      <c r="S50" s="21">
        <f>Entries!S50</f>
        <v>8482.5047999999988</v>
      </c>
      <c r="T50" s="21">
        <f>Entries!T50</f>
        <v>8482.5047999999988</v>
      </c>
      <c r="U50" s="21">
        <f>Entries!U50</f>
        <v>8482.5047999999988</v>
      </c>
      <c r="V50" s="21">
        <f>Entries!V50</f>
        <v>8482.5047999999988</v>
      </c>
      <c r="W50" s="21">
        <f>Entries!W50</f>
        <v>8482.5047999999988</v>
      </c>
      <c r="X50" s="21">
        <f>Entries!X50</f>
        <v>8482.5047999999988</v>
      </c>
      <c r="Y50" s="21">
        <f>Entries!Y50</f>
        <v>8482.5047999999988</v>
      </c>
      <c r="Z50" s="21">
        <f>Entries!Z50</f>
        <v>8482.5047999999988</v>
      </c>
      <c r="AA50" s="21">
        <f>Entries!AA50</f>
        <v>8482.5047999999988</v>
      </c>
      <c r="AB50" s="21">
        <f>Entries!AB50</f>
        <v>8482.5047999999988</v>
      </c>
      <c r="AC50" s="21">
        <f>Entries!AC50</f>
        <v>8482.5047999999988</v>
      </c>
      <c r="AD50" s="21">
        <f>Entries!AD50</f>
        <v>8482.5047999999988</v>
      </c>
      <c r="AE50" s="21">
        <f>Entries!AE50</f>
        <v>8482.5047999999988</v>
      </c>
      <c r="AF50" s="21">
        <f>Entries!AF50</f>
        <v>8482.5047999999988</v>
      </c>
      <c r="AG50" s="21">
        <f>Entries!AG50</f>
        <v>8482.5047999999988</v>
      </c>
      <c r="AH50" s="21">
        <f>Entries!AH50</f>
        <v>8482.5047999999988</v>
      </c>
      <c r="AI50" s="21">
        <f>Entries!AI50</f>
        <v>8482.5047999999988</v>
      </c>
      <c r="AJ50" s="21">
        <f>Entries!AJ50</f>
        <v>8482.5047999999988</v>
      </c>
      <c r="AK50" s="21">
        <f>Entries!AK50</f>
        <v>8482.5047999999988</v>
      </c>
      <c r="AL50" s="21">
        <f>Entries!AL50</f>
        <v>8482.5047999999988</v>
      </c>
      <c r="AM50" s="21">
        <f>Entries!AM50</f>
        <v>8482.5047999999988</v>
      </c>
      <c r="AN50" s="21">
        <f>Entries!AN50</f>
        <v>8482.5047999999988</v>
      </c>
      <c r="AO50" s="21">
        <f>Entries!AO50</f>
        <v>8482.5047999999988</v>
      </c>
      <c r="AP50" s="21">
        <f>Entries!AP50</f>
        <v>8482.5047999999988</v>
      </c>
      <c r="AQ50" s="21">
        <f>Entries!AQ50</f>
        <v>8482.5047999999988</v>
      </c>
      <c r="AR50" s="21">
        <f>Entries!AR50</f>
        <v>8482.5047999999988</v>
      </c>
      <c r="AS50" s="21">
        <f>Entries!AS50</f>
        <v>8482.5047999999988</v>
      </c>
      <c r="AT50" s="21">
        <f>Entries!AT50</f>
        <v>8482.5047999999988</v>
      </c>
      <c r="AU50" s="21">
        <f>Entries!AU50</f>
        <v>8482.5047999999988</v>
      </c>
      <c r="AV50" s="21">
        <f>Entries!AV50</f>
        <v>8482.5047999999988</v>
      </c>
      <c r="AW50" s="21">
        <f>Entries!AW50</f>
        <v>8482.5047999999988</v>
      </c>
      <c r="AX50" s="21">
        <f>Entries!AX50</f>
        <v>8482.5047999999988</v>
      </c>
      <c r="AY50" s="21">
        <f>Entries!AY50</f>
        <v>8482.5047999999988</v>
      </c>
      <c r="AZ50" s="21">
        <f>Entries!AZ50</f>
        <v>8482.5047999999988</v>
      </c>
      <c r="BA50" s="21">
        <f>Entries!BA50</f>
        <v>8482.5047999999988</v>
      </c>
      <c r="BB50" s="21">
        <f>Entries!BB50</f>
        <v>8482.5047999999988</v>
      </c>
      <c r="BC50" s="21">
        <f>Entries!BC50</f>
        <v>8482.5047999999988</v>
      </c>
      <c r="BD50" s="21">
        <f>Entries!BD50</f>
        <v>8482.5047999999988</v>
      </c>
      <c r="BE50" s="21">
        <f>Entries!BE50</f>
        <v>8482.5047999999988</v>
      </c>
      <c r="BF50" s="21">
        <f>Entries!BF50</f>
        <v>8482.5047999999988</v>
      </c>
      <c r="BG50" s="21">
        <f>Entries!BG50</f>
        <v>8482.5047999999988</v>
      </c>
      <c r="BH50" s="21">
        <f>Entries!BH50</f>
        <v>8482.5047999999988</v>
      </c>
      <c r="BI50" s="21">
        <f>Entries!BI50</f>
        <v>8482.5047999999988</v>
      </c>
      <c r="BJ50" s="21">
        <f>Entries!BJ50</f>
        <v>8482.5047999999988</v>
      </c>
      <c r="BK50" s="21">
        <f>Entries!BK50</f>
        <v>8482.5047999999988</v>
      </c>
      <c r="BL50" s="21">
        <f>Entries!BL50</f>
        <v>8482.5047999999988</v>
      </c>
      <c r="BM50" s="21">
        <f>Entries!BM50</f>
        <v>8482.5047999999988</v>
      </c>
      <c r="BN50" s="21">
        <f>Entries!BN50</f>
        <v>8482.5047999999988</v>
      </c>
      <c r="BO50" s="21">
        <f>Entries!BO50</f>
        <v>8482.5047999999988</v>
      </c>
      <c r="BP50" s="21">
        <f>Entries!BP50</f>
        <v>8482.5047999999988</v>
      </c>
      <c r="BQ50" s="21">
        <f>Entries!BQ50</f>
        <v>8482.5047999999988</v>
      </c>
      <c r="BR50" s="21">
        <f>Entries!BR50</f>
        <v>8482.5047999999988</v>
      </c>
      <c r="BS50" s="21">
        <f>Entries!BS50</f>
        <v>8482.5047999999988</v>
      </c>
      <c r="BT50" s="21">
        <f>Entries!BT50</f>
        <v>8482.5047999999988</v>
      </c>
      <c r="BU50" s="21">
        <f>Entries!BU50</f>
        <v>8482.5047999999988</v>
      </c>
      <c r="BV50" s="21">
        <f>Entries!BV50</f>
        <v>8482.5047999999988</v>
      </c>
      <c r="BW50" s="21">
        <f>Entries!BW50</f>
        <v>1526853.5415000001</v>
      </c>
      <c r="BX50" s="21">
        <f>Entries!BX50</f>
        <v>-2.1000003907829523E-3</v>
      </c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</row>
    <row r="51" spans="1:210" hidden="1" x14ac:dyDescent="0.25">
      <c r="D51" s="21">
        <f>Entries!D51</f>
        <v>0</v>
      </c>
      <c r="E51" s="21">
        <f>Entries!E51</f>
        <v>0</v>
      </c>
      <c r="F51" s="21">
        <f>Entries!F51</f>
        <v>0</v>
      </c>
      <c r="G51" s="21">
        <f>Entries!G51</f>
        <v>0</v>
      </c>
      <c r="H51" s="21">
        <f>Entries!H51</f>
        <v>0</v>
      </c>
      <c r="I51" s="21">
        <f>Entries!I51</f>
        <v>0</v>
      </c>
      <c r="J51" s="21">
        <f>Entries!J51</f>
        <v>0</v>
      </c>
      <c r="K51" s="21">
        <f>Entries!K51</f>
        <v>0</v>
      </c>
      <c r="L51" s="21">
        <f>Entries!L51</f>
        <v>0</v>
      </c>
      <c r="M51" s="21">
        <f>Entries!M51</f>
        <v>0</v>
      </c>
      <c r="N51" s="21">
        <f>Entries!N51</f>
        <v>0</v>
      </c>
      <c r="O51" s="21">
        <f>Entries!O51</f>
        <v>0</v>
      </c>
      <c r="P51" s="21">
        <f>Entries!P51</f>
        <v>0</v>
      </c>
      <c r="Q51" s="21">
        <f>Entries!Q51</f>
        <v>0</v>
      </c>
      <c r="R51" s="21">
        <f>Entries!R51</f>
        <v>0</v>
      </c>
      <c r="S51" s="21">
        <f>Entries!S51</f>
        <v>0</v>
      </c>
      <c r="T51" s="21">
        <f>Entries!T51</f>
        <v>0</v>
      </c>
      <c r="U51" s="21">
        <f>Entries!U51</f>
        <v>0</v>
      </c>
      <c r="V51" s="21">
        <f>Entries!V51</f>
        <v>0</v>
      </c>
      <c r="W51" s="21">
        <f>Entries!W51</f>
        <v>0</v>
      </c>
      <c r="X51" s="21">
        <f>Entries!X51</f>
        <v>0</v>
      </c>
      <c r="Y51" s="21">
        <f>Entries!Y51</f>
        <v>0</v>
      </c>
      <c r="Z51" s="21">
        <f>Entries!Z51</f>
        <v>0</v>
      </c>
      <c r="AA51" s="21">
        <f>Entries!AA51</f>
        <v>0</v>
      </c>
      <c r="AB51" s="21">
        <f>Entries!AB51</f>
        <v>0</v>
      </c>
      <c r="AC51" s="21">
        <f>Entries!AC51</f>
        <v>0</v>
      </c>
      <c r="AD51" s="21">
        <f>Entries!AD51</f>
        <v>0</v>
      </c>
      <c r="AE51" s="21">
        <f>Entries!AE51</f>
        <v>0</v>
      </c>
      <c r="AF51" s="21">
        <f>Entries!AF51</f>
        <v>0</v>
      </c>
      <c r="AG51" s="21">
        <f>Entries!AG51</f>
        <v>0</v>
      </c>
      <c r="AH51" s="21">
        <f>Entries!AH51</f>
        <v>0</v>
      </c>
      <c r="AI51" s="21">
        <f>Entries!AI51</f>
        <v>0</v>
      </c>
      <c r="AJ51" s="21">
        <f>Entries!AJ51</f>
        <v>0</v>
      </c>
      <c r="AK51" s="21">
        <f>Entries!AK51</f>
        <v>0</v>
      </c>
      <c r="AL51" s="21">
        <f>Entries!AL51</f>
        <v>0</v>
      </c>
      <c r="AM51" s="21">
        <f>Entries!AM51</f>
        <v>0</v>
      </c>
      <c r="AN51" s="21">
        <f>Entries!AN51</f>
        <v>0</v>
      </c>
      <c r="AO51" s="21">
        <f>Entries!AO51</f>
        <v>0</v>
      </c>
      <c r="AP51" s="21">
        <f>Entries!AP51</f>
        <v>0</v>
      </c>
      <c r="AQ51" s="21">
        <f>Entries!AQ51</f>
        <v>0</v>
      </c>
      <c r="AR51" s="21">
        <f>Entries!AR51</f>
        <v>0</v>
      </c>
      <c r="AS51" s="21">
        <f>Entries!AS51</f>
        <v>0</v>
      </c>
      <c r="AT51" s="21">
        <f>Entries!AT51</f>
        <v>0</v>
      </c>
      <c r="AU51" s="21">
        <f>Entries!AU51</f>
        <v>0</v>
      </c>
      <c r="AV51" s="21">
        <f>Entries!AV51</f>
        <v>0</v>
      </c>
      <c r="AW51" s="21">
        <f>Entries!AW51</f>
        <v>0</v>
      </c>
      <c r="AX51" s="21">
        <f>Entries!AX51</f>
        <v>0</v>
      </c>
      <c r="AY51" s="21">
        <f>Entries!AY51</f>
        <v>0</v>
      </c>
      <c r="AZ51" s="21">
        <f>Entries!AZ51</f>
        <v>0</v>
      </c>
      <c r="BA51" s="21">
        <f>Entries!BA51</f>
        <v>0</v>
      </c>
      <c r="BB51" s="21">
        <f>Entries!BB51</f>
        <v>0</v>
      </c>
      <c r="BC51" s="21">
        <f>Entries!BC51</f>
        <v>0</v>
      </c>
      <c r="BD51" s="21">
        <f>Entries!BD51</f>
        <v>0</v>
      </c>
      <c r="BE51" s="21">
        <f>Entries!BE51</f>
        <v>0</v>
      </c>
      <c r="BF51" s="21">
        <f>Entries!BF51</f>
        <v>0</v>
      </c>
      <c r="BG51" s="21">
        <f>Entries!BG51</f>
        <v>0</v>
      </c>
      <c r="BH51" s="21">
        <f>Entries!BH51</f>
        <v>0</v>
      </c>
      <c r="BI51" s="21">
        <f>Entries!BI51</f>
        <v>0</v>
      </c>
      <c r="BJ51" s="21">
        <f>Entries!BJ51</f>
        <v>0</v>
      </c>
      <c r="BK51" s="21">
        <f>Entries!BK51</f>
        <v>0</v>
      </c>
      <c r="BL51" s="21">
        <f>Entries!BL51</f>
        <v>0</v>
      </c>
      <c r="BM51" s="21">
        <f>Entries!BM51</f>
        <v>0</v>
      </c>
      <c r="BN51" s="21">
        <f>Entries!BN51</f>
        <v>0</v>
      </c>
      <c r="BO51" s="21">
        <f>Entries!BO51</f>
        <v>0</v>
      </c>
      <c r="BP51" s="21">
        <f>Entries!BP51</f>
        <v>0</v>
      </c>
      <c r="BQ51" s="21">
        <f>Entries!BQ51</f>
        <v>0</v>
      </c>
      <c r="BR51" s="21">
        <f>Entries!BR51</f>
        <v>0</v>
      </c>
      <c r="BS51" s="21">
        <f>Entries!BS51</f>
        <v>0</v>
      </c>
      <c r="BT51" s="21">
        <f>Entries!BT51</f>
        <v>0</v>
      </c>
      <c r="BU51" s="21">
        <f>Entries!BU51</f>
        <v>0</v>
      </c>
      <c r="BV51" s="21">
        <f>Entries!BV51</f>
        <v>0</v>
      </c>
      <c r="BW51" s="21">
        <f>Entries!BW51</f>
        <v>0</v>
      </c>
      <c r="BX51" s="21">
        <f>Entries!BX51</f>
        <v>0</v>
      </c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</row>
    <row r="52" spans="1:210" hidden="1" x14ac:dyDescent="0.25">
      <c r="A52" t="s">
        <v>28</v>
      </c>
      <c r="B52" t="s">
        <v>29</v>
      </c>
      <c r="D52" s="21">
        <f>Entries!D52</f>
        <v>0</v>
      </c>
      <c r="E52" s="21">
        <f>Entries!E52</f>
        <v>11724101.98</v>
      </c>
      <c r="F52" s="21">
        <f>Entries!F52</f>
        <v>-169914.52</v>
      </c>
      <c r="G52" s="21">
        <f>Entries!G52</f>
        <v>-169914.52</v>
      </c>
      <c r="H52" s="21">
        <f>Entries!H52</f>
        <v>-169914.52</v>
      </c>
      <c r="I52" s="21">
        <f>Entries!I52</f>
        <v>-169914.52</v>
      </c>
      <c r="J52" s="21">
        <f>Entries!J52</f>
        <v>-169914.52</v>
      </c>
      <c r="K52" s="21">
        <f>Entries!K52</f>
        <v>-169914.52</v>
      </c>
      <c r="L52" s="21">
        <f>Entries!L52</f>
        <v>-169914.52</v>
      </c>
      <c r="M52" s="21">
        <f>Entries!M52</f>
        <v>-169914.52</v>
      </c>
      <c r="N52" s="21">
        <f>Entries!N52</f>
        <v>-169914.52</v>
      </c>
      <c r="O52" s="21">
        <f>Entries!O52</f>
        <v>-169914.52</v>
      </c>
      <c r="P52" s="21">
        <f>Entries!P52</f>
        <v>-169914.52</v>
      </c>
      <c r="Q52" s="21">
        <f>Entries!Q52</f>
        <v>-169914.52</v>
      </c>
      <c r="R52" s="21">
        <f>Entries!R52</f>
        <v>-169914.52</v>
      </c>
      <c r="S52" s="21">
        <f>Entries!S52</f>
        <v>-169914.52</v>
      </c>
      <c r="T52" s="21">
        <f>Entries!T52</f>
        <v>-169914.52</v>
      </c>
      <c r="U52" s="21">
        <f>Entries!U52</f>
        <v>-169914.52</v>
      </c>
      <c r="V52" s="21">
        <f>Entries!V52</f>
        <v>-169914.52</v>
      </c>
      <c r="W52" s="21">
        <f>Entries!W52</f>
        <v>-169914.52</v>
      </c>
      <c r="X52" s="21">
        <f>Entries!X52</f>
        <v>-169914.52</v>
      </c>
      <c r="Y52" s="21">
        <f>Entries!Y52</f>
        <v>-169914.52</v>
      </c>
      <c r="Z52" s="21">
        <f>Entries!Z52</f>
        <v>-169914.52</v>
      </c>
      <c r="AA52" s="21">
        <f>Entries!AA52</f>
        <v>-169914.52</v>
      </c>
      <c r="AB52" s="21">
        <f>Entries!AB52</f>
        <v>-169914.52</v>
      </c>
      <c r="AC52" s="21">
        <f>Entries!AC52</f>
        <v>-169914.52</v>
      </c>
      <c r="AD52" s="21">
        <f>Entries!AD52</f>
        <v>-169914.52</v>
      </c>
      <c r="AE52" s="21">
        <f>Entries!AE52</f>
        <v>-169914.52</v>
      </c>
      <c r="AF52" s="21">
        <f>Entries!AF52</f>
        <v>-169914.52</v>
      </c>
      <c r="AG52" s="21">
        <f>Entries!AG52</f>
        <v>-169914.52</v>
      </c>
      <c r="AH52" s="21">
        <f>Entries!AH52</f>
        <v>-169914.52</v>
      </c>
      <c r="AI52" s="21">
        <f>Entries!AI52</f>
        <v>-169914.52</v>
      </c>
      <c r="AJ52" s="21">
        <f>Entries!AJ52</f>
        <v>-169914.52</v>
      </c>
      <c r="AK52" s="21">
        <f>Entries!AK52</f>
        <v>-169914.52</v>
      </c>
      <c r="AL52" s="21">
        <f>Entries!AL52</f>
        <v>-169914.52</v>
      </c>
      <c r="AM52" s="21">
        <f>Entries!AM52</f>
        <v>-169914.52</v>
      </c>
      <c r="AN52" s="21">
        <f>Entries!AN52</f>
        <v>-169914.52</v>
      </c>
      <c r="AO52" s="21">
        <f>Entries!AO52</f>
        <v>-169914.52</v>
      </c>
      <c r="AP52" s="21">
        <f>Entries!AP52</f>
        <v>-169914.52</v>
      </c>
      <c r="AQ52" s="21">
        <f>Entries!AQ52</f>
        <v>-169914.52</v>
      </c>
      <c r="AR52" s="21">
        <f>Entries!AR52</f>
        <v>-169914.52</v>
      </c>
      <c r="AS52" s="21">
        <f>Entries!AS52</f>
        <v>-169914.52</v>
      </c>
      <c r="AT52" s="21">
        <f>Entries!AT52</f>
        <v>-169914.52</v>
      </c>
      <c r="AU52" s="21">
        <f>Entries!AU52</f>
        <v>-169914.52</v>
      </c>
      <c r="AV52" s="21">
        <f>Entries!AV52</f>
        <v>-169914.52</v>
      </c>
      <c r="AW52" s="21">
        <f>Entries!AW52</f>
        <v>-169914.52</v>
      </c>
      <c r="AX52" s="21">
        <f>Entries!AX52</f>
        <v>-169914.52</v>
      </c>
      <c r="AY52" s="21">
        <f>Entries!AY52</f>
        <v>-169914.52</v>
      </c>
      <c r="AZ52" s="21">
        <f>Entries!AZ52</f>
        <v>-169914.52</v>
      </c>
      <c r="BA52" s="21">
        <f>Entries!BA52</f>
        <v>-169914.52</v>
      </c>
      <c r="BB52" s="21">
        <f>Entries!BB52</f>
        <v>-169914.52</v>
      </c>
      <c r="BC52" s="21">
        <f>Entries!BC52</f>
        <v>-169914.52</v>
      </c>
      <c r="BD52" s="21">
        <f>Entries!BD52</f>
        <v>-169914.52</v>
      </c>
      <c r="BE52" s="21">
        <f>Entries!BE52</f>
        <v>-169914.52</v>
      </c>
      <c r="BF52" s="21">
        <f>Entries!BF52</f>
        <v>-169914.52</v>
      </c>
      <c r="BG52" s="21">
        <f>Entries!BG52</f>
        <v>-169914.52</v>
      </c>
      <c r="BH52" s="21">
        <f>Entries!BH52</f>
        <v>-169914.52</v>
      </c>
      <c r="BI52" s="21">
        <f>Entries!BI52</f>
        <v>-169914.52</v>
      </c>
      <c r="BJ52" s="21">
        <f>Entries!BJ52</f>
        <v>-169914.52</v>
      </c>
      <c r="BK52" s="21">
        <f>Entries!BK52</f>
        <v>-169914.52</v>
      </c>
      <c r="BL52" s="21">
        <f>Entries!BL52</f>
        <v>-169914.52</v>
      </c>
      <c r="BM52" s="21">
        <f>Entries!BM52</f>
        <v>-169914.52</v>
      </c>
      <c r="BN52" s="21">
        <f>Entries!BN52</f>
        <v>-169914.52</v>
      </c>
      <c r="BO52" s="21">
        <f>Entries!BO52</f>
        <v>-169914.52</v>
      </c>
      <c r="BP52" s="21">
        <f>Entries!BP52</f>
        <v>-169914.52</v>
      </c>
      <c r="BQ52" s="21">
        <f>Entries!BQ52</f>
        <v>-169914.52</v>
      </c>
      <c r="BR52" s="21">
        <f>Entries!BR52</f>
        <v>-169914.52</v>
      </c>
      <c r="BS52" s="21">
        <f>Entries!BS52</f>
        <v>-169914.52</v>
      </c>
      <c r="BT52" s="21">
        <f>Entries!BT52</f>
        <v>-169914.52</v>
      </c>
      <c r="BU52" s="21">
        <f>Entries!BU52</f>
        <v>-169914.52</v>
      </c>
      <c r="BV52" s="21">
        <f>Entries!BV52</f>
        <v>-169914.62</v>
      </c>
      <c r="BW52" s="21">
        <f>Entries!BW52</f>
        <v>0</v>
      </c>
      <c r="BX52" s="21">
        <f>Entries!BX52</f>
        <v>1.9703293219208717E-8</v>
      </c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</row>
    <row r="53" spans="1:210" hidden="1" x14ac:dyDescent="0.25">
      <c r="D53" s="21">
        <f>Entries!D53</f>
        <v>0</v>
      </c>
      <c r="E53" s="21">
        <f>Entries!E53</f>
        <v>0</v>
      </c>
      <c r="F53" s="21">
        <f>Entries!F53</f>
        <v>0</v>
      </c>
      <c r="G53" s="21">
        <f>Entries!G53</f>
        <v>0</v>
      </c>
      <c r="H53" s="21">
        <f>Entries!H53</f>
        <v>0</v>
      </c>
      <c r="I53" s="21">
        <f>Entries!I53</f>
        <v>0</v>
      </c>
      <c r="J53" s="21">
        <f>Entries!J53</f>
        <v>0</v>
      </c>
      <c r="K53" s="21">
        <f>Entries!K53</f>
        <v>0</v>
      </c>
      <c r="L53" s="21">
        <f>Entries!L53</f>
        <v>0</v>
      </c>
      <c r="M53" s="21">
        <f>Entries!M53</f>
        <v>0</v>
      </c>
      <c r="N53" s="21">
        <f>Entries!N53</f>
        <v>0</v>
      </c>
      <c r="O53" s="21">
        <f>Entries!O53</f>
        <v>0</v>
      </c>
      <c r="P53" s="21">
        <f>Entries!P53</f>
        <v>0</v>
      </c>
      <c r="Q53" s="21">
        <f>Entries!Q53</f>
        <v>0</v>
      </c>
      <c r="R53" s="21">
        <f>Entries!R53</f>
        <v>0</v>
      </c>
      <c r="S53" s="21">
        <f>Entries!S53</f>
        <v>0</v>
      </c>
      <c r="T53" s="21">
        <f>Entries!T53</f>
        <v>0</v>
      </c>
      <c r="U53" s="21">
        <f>Entries!U53</f>
        <v>0</v>
      </c>
      <c r="V53" s="21">
        <f>Entries!V53</f>
        <v>0</v>
      </c>
      <c r="W53" s="21">
        <f>Entries!W53</f>
        <v>0</v>
      </c>
      <c r="X53" s="21">
        <f>Entries!X53</f>
        <v>0</v>
      </c>
      <c r="Y53" s="21">
        <f>Entries!Y53</f>
        <v>0</v>
      </c>
      <c r="Z53" s="21">
        <f>Entries!Z53</f>
        <v>0</v>
      </c>
      <c r="AA53" s="21">
        <f>Entries!AA53</f>
        <v>0</v>
      </c>
      <c r="AB53" s="21">
        <f>Entries!AB53</f>
        <v>0</v>
      </c>
      <c r="AC53" s="21">
        <f>Entries!AC53</f>
        <v>0</v>
      </c>
      <c r="AD53" s="21">
        <f>Entries!AD53</f>
        <v>0</v>
      </c>
      <c r="AE53" s="21">
        <f>Entries!AE53</f>
        <v>0</v>
      </c>
      <c r="AF53" s="21">
        <f>Entries!AF53</f>
        <v>0</v>
      </c>
      <c r="AG53" s="21">
        <f>Entries!AG53</f>
        <v>0</v>
      </c>
      <c r="AH53" s="21">
        <f>Entries!AH53</f>
        <v>0</v>
      </c>
      <c r="AI53" s="21">
        <f>Entries!AI53</f>
        <v>0</v>
      </c>
      <c r="AJ53" s="21">
        <f>Entries!AJ53</f>
        <v>0</v>
      </c>
      <c r="AK53" s="21">
        <f>Entries!AK53</f>
        <v>0</v>
      </c>
      <c r="AL53" s="21">
        <f>Entries!AL53</f>
        <v>0</v>
      </c>
      <c r="AM53" s="21">
        <f>Entries!AM53</f>
        <v>0</v>
      </c>
      <c r="AN53" s="21">
        <f>Entries!AN53</f>
        <v>0</v>
      </c>
      <c r="AO53" s="21">
        <f>Entries!AO53</f>
        <v>0</v>
      </c>
      <c r="AP53" s="21">
        <f>Entries!AP53</f>
        <v>0</v>
      </c>
      <c r="AQ53" s="21">
        <f>Entries!AQ53</f>
        <v>0</v>
      </c>
      <c r="AR53" s="21">
        <f>Entries!AR53</f>
        <v>0</v>
      </c>
      <c r="AS53" s="21">
        <f>Entries!AS53</f>
        <v>0</v>
      </c>
      <c r="AT53" s="21">
        <f>Entries!AT53</f>
        <v>0</v>
      </c>
      <c r="AU53" s="21">
        <f>Entries!AU53</f>
        <v>0</v>
      </c>
      <c r="AV53" s="21">
        <f>Entries!AV53</f>
        <v>0</v>
      </c>
      <c r="AW53" s="21">
        <f>Entries!AW53</f>
        <v>0</v>
      </c>
      <c r="AX53" s="21">
        <f>Entries!AX53</f>
        <v>0</v>
      </c>
      <c r="AY53" s="21">
        <f>Entries!AY53</f>
        <v>0</v>
      </c>
      <c r="AZ53" s="21">
        <f>Entries!AZ53</f>
        <v>0</v>
      </c>
      <c r="BA53" s="21">
        <f>Entries!BA53</f>
        <v>0</v>
      </c>
      <c r="BB53" s="21">
        <f>Entries!BB53</f>
        <v>0</v>
      </c>
      <c r="BC53" s="21">
        <f>Entries!BC53</f>
        <v>0</v>
      </c>
      <c r="BD53" s="21">
        <f>Entries!BD53</f>
        <v>0</v>
      </c>
      <c r="BE53" s="21">
        <f>Entries!BE53</f>
        <v>0</v>
      </c>
      <c r="BF53" s="21">
        <f>Entries!BF53</f>
        <v>0</v>
      </c>
      <c r="BG53" s="21">
        <f>Entries!BG53</f>
        <v>0</v>
      </c>
      <c r="BH53" s="21">
        <f>Entries!BH53</f>
        <v>0</v>
      </c>
      <c r="BI53" s="21">
        <f>Entries!BI53</f>
        <v>0</v>
      </c>
      <c r="BJ53" s="21">
        <f>Entries!BJ53</f>
        <v>0</v>
      </c>
      <c r="BK53" s="21">
        <f>Entries!BK53</f>
        <v>0</v>
      </c>
      <c r="BL53" s="21">
        <f>Entries!BL53</f>
        <v>0</v>
      </c>
      <c r="BM53" s="21">
        <f>Entries!BM53</f>
        <v>0</v>
      </c>
      <c r="BN53" s="21">
        <f>Entries!BN53</f>
        <v>0</v>
      </c>
      <c r="BO53" s="21">
        <f>Entries!BO53</f>
        <v>0</v>
      </c>
      <c r="BP53" s="21">
        <f>Entries!BP53</f>
        <v>0</v>
      </c>
      <c r="BQ53" s="21">
        <f>Entries!BQ53</f>
        <v>0</v>
      </c>
      <c r="BR53" s="21">
        <f>Entries!BR53</f>
        <v>0</v>
      </c>
      <c r="BS53" s="21">
        <f>Entries!BS53</f>
        <v>0</v>
      </c>
      <c r="BT53" s="21">
        <f>Entries!BT53</f>
        <v>0</v>
      </c>
      <c r="BU53" s="21">
        <f>Entries!BU53</f>
        <v>0</v>
      </c>
      <c r="BV53" s="21">
        <f>Entries!BV53</f>
        <v>0</v>
      </c>
      <c r="BW53" s="21">
        <f>Entries!BW53</f>
        <v>0</v>
      </c>
      <c r="BX53" s="21">
        <f>Entries!BX53</f>
        <v>0</v>
      </c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</row>
    <row r="54" spans="1:210" hidden="1" x14ac:dyDescent="0.25">
      <c r="A54">
        <v>403000</v>
      </c>
      <c r="B54" t="s">
        <v>55</v>
      </c>
      <c r="D54" s="21">
        <f>Entries!D54</f>
        <v>0</v>
      </c>
      <c r="E54" s="21">
        <f>Entries!E54</f>
        <v>0</v>
      </c>
      <c r="F54" s="21">
        <f>Entries!F54</f>
        <v>532368.66</v>
      </c>
      <c r="G54" s="21">
        <f>Entries!G54</f>
        <v>532368.66</v>
      </c>
      <c r="H54" s="21">
        <f>Entries!H54</f>
        <v>532368.66</v>
      </c>
      <c r="I54" s="21">
        <f>Entries!I54</f>
        <v>532368.66</v>
      </c>
      <c r="J54" s="21">
        <f>Entries!J54</f>
        <v>532368.66</v>
      </c>
      <c r="K54" s="21">
        <f>Entries!K54</f>
        <v>532368.66</v>
      </c>
      <c r="L54" s="21">
        <f>Entries!L54</f>
        <v>532368.66</v>
      </c>
      <c r="M54" s="21">
        <f>Entries!M54</f>
        <v>532368.66</v>
      </c>
      <c r="N54" s="21">
        <f>Entries!N54</f>
        <v>532368.66</v>
      </c>
      <c r="O54" s="21">
        <f>Entries!O54</f>
        <v>532368.66</v>
      </c>
      <c r="P54" s="21">
        <f>Entries!P54</f>
        <v>532368.66</v>
      </c>
      <c r="Q54" s="21">
        <f>Entries!Q54</f>
        <v>532368.66</v>
      </c>
      <c r="R54" s="21">
        <f>Entries!R54</f>
        <v>532368.66</v>
      </c>
      <c r="S54" s="21">
        <f>Entries!S54</f>
        <v>532368.66</v>
      </c>
      <c r="T54" s="21">
        <f>Entries!T54</f>
        <v>532368.66</v>
      </c>
      <c r="U54" s="21">
        <f>Entries!U54</f>
        <v>532368.66</v>
      </c>
      <c r="V54" s="21">
        <f>Entries!V54</f>
        <v>532368.66</v>
      </c>
      <c r="W54" s="21">
        <f>Entries!W54</f>
        <v>532368.66</v>
      </c>
      <c r="X54" s="21">
        <f>Entries!X54</f>
        <v>532368.66</v>
      </c>
      <c r="Y54" s="21">
        <f>Entries!Y54</f>
        <v>532368.66</v>
      </c>
      <c r="Z54" s="21">
        <f>Entries!Z54</f>
        <v>532368.66</v>
      </c>
      <c r="AA54" s="21">
        <f>Entries!AA54</f>
        <v>532368.66</v>
      </c>
      <c r="AB54" s="21">
        <f>Entries!AB54</f>
        <v>532368.66</v>
      </c>
      <c r="AC54" s="21">
        <f>Entries!AC54</f>
        <v>532368.66</v>
      </c>
      <c r="AD54" s="21">
        <f>Entries!AD54</f>
        <v>532368.66</v>
      </c>
      <c r="AE54" s="21">
        <f>Entries!AE54</f>
        <v>532368.66</v>
      </c>
      <c r="AF54" s="21">
        <f>Entries!AF54</f>
        <v>532368.66</v>
      </c>
      <c r="AG54" s="21">
        <f>Entries!AG54</f>
        <v>532368.66</v>
      </c>
      <c r="AH54" s="21">
        <f>Entries!AH54</f>
        <v>532368.66</v>
      </c>
      <c r="AI54" s="21">
        <f>Entries!AI54</f>
        <v>532368.66</v>
      </c>
      <c r="AJ54" s="21">
        <f>Entries!AJ54</f>
        <v>532368.66</v>
      </c>
      <c r="AK54" s="21">
        <f>Entries!AK54</f>
        <v>532368.66</v>
      </c>
      <c r="AL54" s="21">
        <f>Entries!AL54</f>
        <v>532368.66</v>
      </c>
      <c r="AM54" s="21">
        <f>Entries!AM54</f>
        <v>532368.66</v>
      </c>
      <c r="AN54" s="21">
        <f>Entries!AN54</f>
        <v>532368.66</v>
      </c>
      <c r="AO54" s="21">
        <f>Entries!AO54</f>
        <v>532368.66</v>
      </c>
      <c r="AP54" s="21">
        <f>Entries!AP54</f>
        <v>532368.66</v>
      </c>
      <c r="AQ54" s="21">
        <f>Entries!AQ54</f>
        <v>532368.66</v>
      </c>
      <c r="AR54" s="21">
        <f>Entries!AR54</f>
        <v>532368.66</v>
      </c>
      <c r="AS54" s="21">
        <f>Entries!AS54</f>
        <v>532368.66</v>
      </c>
      <c r="AT54" s="21">
        <f>Entries!AT54</f>
        <v>532368.66</v>
      </c>
      <c r="AU54" s="21">
        <f>Entries!AU54</f>
        <v>532368.66</v>
      </c>
      <c r="AV54" s="21">
        <f>Entries!AV54</f>
        <v>532368.66</v>
      </c>
      <c r="AW54" s="21">
        <f>Entries!AW54</f>
        <v>532368.66</v>
      </c>
      <c r="AX54" s="21">
        <f>Entries!AX54</f>
        <v>532368.66</v>
      </c>
      <c r="AY54" s="21">
        <f>Entries!AY54</f>
        <v>532368.66</v>
      </c>
      <c r="AZ54" s="21">
        <f>Entries!AZ54</f>
        <v>532368.66</v>
      </c>
      <c r="BA54" s="21">
        <f>Entries!BA54</f>
        <v>532368.66</v>
      </c>
      <c r="BB54" s="21">
        <f>Entries!BB54</f>
        <v>532368.66</v>
      </c>
      <c r="BC54" s="21">
        <f>Entries!BC54</f>
        <v>532368.66</v>
      </c>
      <c r="BD54" s="21">
        <f>Entries!BD54</f>
        <v>532368.66</v>
      </c>
      <c r="BE54" s="21">
        <f>Entries!BE54</f>
        <v>532368.66</v>
      </c>
      <c r="BF54" s="21">
        <f>Entries!BF54</f>
        <v>532368.66</v>
      </c>
      <c r="BG54" s="21">
        <f>Entries!BG54</f>
        <v>532368.66</v>
      </c>
      <c r="BH54" s="21">
        <f>Entries!BH54</f>
        <v>532368.66</v>
      </c>
      <c r="BI54" s="21">
        <f>Entries!BI54</f>
        <v>532368.66</v>
      </c>
      <c r="BJ54" s="21">
        <f>Entries!BJ54</f>
        <v>532368.66</v>
      </c>
      <c r="BK54" s="21">
        <f>Entries!BK54</f>
        <v>532368.66</v>
      </c>
      <c r="BL54" s="21">
        <f>Entries!BL54</f>
        <v>532368.66</v>
      </c>
      <c r="BM54" s="21">
        <f>Entries!BM54</f>
        <v>532368.66</v>
      </c>
      <c r="BN54" s="21">
        <f>Entries!BN54</f>
        <v>532368.66</v>
      </c>
      <c r="BO54" s="21">
        <f>Entries!BO54</f>
        <v>532368.66</v>
      </c>
      <c r="BP54" s="21">
        <f>Entries!BP54</f>
        <v>532368.66</v>
      </c>
      <c r="BQ54" s="21">
        <f>Entries!BQ54</f>
        <v>532368.66</v>
      </c>
      <c r="BR54" s="21">
        <f>Entries!BR54</f>
        <v>532368.66</v>
      </c>
      <c r="BS54" s="21">
        <f>Entries!BS54</f>
        <v>532368.66</v>
      </c>
      <c r="BT54" s="21">
        <f>Entries!BT54</f>
        <v>532368.66</v>
      </c>
      <c r="BU54" s="21">
        <f>Entries!BU54</f>
        <v>532368.66</v>
      </c>
      <c r="BV54" s="21">
        <f>Entries!BV54</f>
        <v>532368.66</v>
      </c>
      <c r="BW54" s="21">
        <f>Entries!BW54</f>
        <v>-923039.73999975622</v>
      </c>
      <c r="BX54" s="21">
        <f>Entries!BX54</f>
        <v>35810397.800000228</v>
      </c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</row>
    <row r="55" spans="1:210" hidden="1" x14ac:dyDescent="0.25">
      <c r="B55" t="s">
        <v>56</v>
      </c>
      <c r="D55" s="21">
        <f>Entries!D55</f>
        <v>0</v>
      </c>
      <c r="E55" s="21">
        <f>Entries!E55</f>
        <v>0</v>
      </c>
      <c r="F55" s="21">
        <f>Entries!F55</f>
        <v>405934.93</v>
      </c>
      <c r="G55" s="21">
        <f>Entries!G55</f>
        <v>405934.93</v>
      </c>
      <c r="H55" s="21">
        <f>Entries!H55</f>
        <v>405934.93</v>
      </c>
      <c r="I55" s="21">
        <f>Entries!I55</f>
        <v>405934.93</v>
      </c>
      <c r="J55" s="21">
        <f>Entries!J55</f>
        <v>405934.93</v>
      </c>
      <c r="K55" s="21">
        <f>Entries!K55</f>
        <v>405934.93</v>
      </c>
      <c r="L55" s="21">
        <f>Entries!L55</f>
        <v>405934.93</v>
      </c>
      <c r="M55" s="21">
        <f>Entries!M55</f>
        <v>405934.93</v>
      </c>
      <c r="N55" s="21">
        <f>Entries!N55</f>
        <v>405934.93</v>
      </c>
      <c r="O55" s="21">
        <f>Entries!O55</f>
        <v>405934.93</v>
      </c>
      <c r="P55" s="21">
        <f>Entries!P55</f>
        <v>405934.93</v>
      </c>
      <c r="Q55" s="21">
        <f>Entries!Q55</f>
        <v>405934.93</v>
      </c>
      <c r="R55" s="21">
        <f>Entries!R55</f>
        <v>405934.93</v>
      </c>
      <c r="S55" s="21">
        <f>Entries!S55</f>
        <v>405934.93</v>
      </c>
      <c r="T55" s="21">
        <f>Entries!T55</f>
        <v>405934.93</v>
      </c>
      <c r="U55" s="21">
        <f>Entries!U55</f>
        <v>405934.93</v>
      </c>
      <c r="V55" s="21">
        <f>Entries!V55</f>
        <v>405934.93</v>
      </c>
      <c r="W55" s="21">
        <f>Entries!W55</f>
        <v>405934.93</v>
      </c>
      <c r="X55" s="21">
        <f>Entries!X55</f>
        <v>405934.93</v>
      </c>
      <c r="Y55" s="21">
        <f>Entries!Y55</f>
        <v>405934.93</v>
      </c>
      <c r="Z55" s="21">
        <f>Entries!Z55</f>
        <v>405934.93</v>
      </c>
      <c r="AA55" s="21">
        <f>Entries!AA55</f>
        <v>405934.93</v>
      </c>
      <c r="AB55" s="21">
        <f>Entries!AB55</f>
        <v>405934.93</v>
      </c>
      <c r="AC55" s="21">
        <f>Entries!AC55</f>
        <v>405934.93</v>
      </c>
      <c r="AD55" s="21">
        <f>Entries!AD55</f>
        <v>405934.93</v>
      </c>
      <c r="AE55" s="21">
        <f>Entries!AE55</f>
        <v>405934.93</v>
      </c>
      <c r="AF55" s="21">
        <f>Entries!AF55</f>
        <v>405934.93</v>
      </c>
      <c r="AG55" s="21">
        <f>Entries!AG55</f>
        <v>405934.93</v>
      </c>
      <c r="AH55" s="21">
        <f>Entries!AH55</f>
        <v>405934.93</v>
      </c>
      <c r="AI55" s="21">
        <f>Entries!AI55</f>
        <v>405934.93</v>
      </c>
      <c r="AJ55" s="21">
        <f>Entries!AJ55</f>
        <v>405934.93</v>
      </c>
      <c r="AK55" s="21">
        <f>Entries!AK55</f>
        <v>405934.93</v>
      </c>
      <c r="AL55" s="21">
        <f>Entries!AL55</f>
        <v>405934.93</v>
      </c>
      <c r="AM55" s="21">
        <f>Entries!AM55</f>
        <v>405934.93</v>
      </c>
      <c r="AN55" s="21">
        <f>Entries!AN55</f>
        <v>405934.93</v>
      </c>
      <c r="AO55" s="21">
        <f>Entries!AO55</f>
        <v>405934.93</v>
      </c>
      <c r="AP55" s="21">
        <f>Entries!AP55</f>
        <v>405934.93</v>
      </c>
      <c r="AQ55" s="21">
        <f>Entries!AQ55</f>
        <v>405934.93</v>
      </c>
      <c r="AR55" s="21">
        <f>Entries!AR55</f>
        <v>405934.93</v>
      </c>
      <c r="AS55" s="21">
        <f>Entries!AS55</f>
        <v>405934.93</v>
      </c>
      <c r="AT55" s="21">
        <f>Entries!AT55</f>
        <v>405934.93</v>
      </c>
      <c r="AU55" s="21">
        <f>Entries!AU55</f>
        <v>405934.93</v>
      </c>
      <c r="AV55" s="21">
        <f>Entries!AV55</f>
        <v>405934.93</v>
      </c>
      <c r="AW55" s="21">
        <f>Entries!AW55</f>
        <v>405934.93</v>
      </c>
      <c r="AX55" s="21">
        <f>Entries!AX55</f>
        <v>405934.93</v>
      </c>
      <c r="AY55" s="21">
        <f>Entries!AY55</f>
        <v>405934.93</v>
      </c>
      <c r="AZ55" s="21">
        <f>Entries!AZ55</f>
        <v>405934.93</v>
      </c>
      <c r="BA55" s="21">
        <f>Entries!BA55</f>
        <v>405934.93</v>
      </c>
      <c r="BB55" s="21">
        <f>Entries!BB55</f>
        <v>405934.93</v>
      </c>
      <c r="BC55" s="21">
        <f>Entries!BC55</f>
        <v>405934.93</v>
      </c>
      <c r="BD55" s="21">
        <f>Entries!BD55</f>
        <v>405934.93</v>
      </c>
      <c r="BE55" s="21">
        <f>Entries!BE55</f>
        <v>405934.93</v>
      </c>
      <c r="BF55" s="21">
        <f>Entries!BF55</f>
        <v>405934.93</v>
      </c>
      <c r="BG55" s="21">
        <f>Entries!BG55</f>
        <v>405934.93</v>
      </c>
      <c r="BH55" s="21">
        <f>Entries!BH55</f>
        <v>405934.93</v>
      </c>
      <c r="BI55" s="21">
        <f>Entries!BI55</f>
        <v>405934.93</v>
      </c>
      <c r="BJ55" s="21">
        <f>Entries!BJ55</f>
        <v>405934.93</v>
      </c>
      <c r="BK55" s="21">
        <f>Entries!BK55</f>
        <v>405934.93</v>
      </c>
      <c r="BL55" s="21">
        <f>Entries!BL55</f>
        <v>405934.93</v>
      </c>
      <c r="BM55" s="21">
        <f>Entries!BM55</f>
        <v>405934.93</v>
      </c>
      <c r="BN55" s="21">
        <f>Entries!BN55</f>
        <v>405934.93</v>
      </c>
      <c r="BO55" s="21">
        <f>Entries!BO55</f>
        <v>405934.93</v>
      </c>
      <c r="BP55" s="21">
        <f>Entries!BP55</f>
        <v>405934.93</v>
      </c>
      <c r="BQ55" s="21">
        <f>Entries!BQ55</f>
        <v>405934.93</v>
      </c>
      <c r="BR55" s="21">
        <f>Entries!BR55</f>
        <v>405934.93</v>
      </c>
      <c r="BS55" s="21">
        <f>Entries!BS55</f>
        <v>405934.93</v>
      </c>
      <c r="BT55" s="21">
        <f>Entries!BT55</f>
        <v>405934.93</v>
      </c>
      <c r="BU55" s="21">
        <f>Entries!BU55</f>
        <v>405934.93</v>
      </c>
      <c r="BV55" s="21">
        <f>Entries!BV55</f>
        <v>405934.93</v>
      </c>
      <c r="BW55" s="21">
        <f>Entries!BW55</f>
        <v>-237447.55000045896</v>
      </c>
      <c r="BX55" s="21">
        <f>Entries!BX55</f>
        <v>27772062.619999524</v>
      </c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</row>
    <row r="56" spans="1:210" hidden="1" x14ac:dyDescent="0.25">
      <c r="D56" s="21">
        <f>Entries!D56</f>
        <v>0</v>
      </c>
      <c r="E56" s="21">
        <f>Entries!E56</f>
        <v>0</v>
      </c>
      <c r="F56" s="21">
        <f>Entries!F56</f>
        <v>0</v>
      </c>
      <c r="G56" s="21">
        <f>Entries!G56</f>
        <v>0</v>
      </c>
      <c r="H56" s="21">
        <f>Entries!H56</f>
        <v>0</v>
      </c>
      <c r="I56" s="21">
        <f>Entries!I56</f>
        <v>0</v>
      </c>
      <c r="J56" s="21">
        <f>Entries!J56</f>
        <v>0</v>
      </c>
      <c r="K56" s="21">
        <f>Entries!K56</f>
        <v>0</v>
      </c>
      <c r="L56" s="21">
        <f>Entries!L56</f>
        <v>0</v>
      </c>
      <c r="M56" s="21">
        <f>Entries!M56</f>
        <v>0</v>
      </c>
      <c r="N56" s="21">
        <f>Entries!N56</f>
        <v>0</v>
      </c>
      <c r="O56" s="21">
        <f>Entries!O56</f>
        <v>0</v>
      </c>
      <c r="P56" s="21">
        <f>Entries!P56</f>
        <v>0</v>
      </c>
      <c r="Q56" s="21">
        <f>Entries!Q56</f>
        <v>0</v>
      </c>
      <c r="R56" s="21">
        <f>Entries!R56</f>
        <v>0</v>
      </c>
      <c r="S56" s="21">
        <f>Entries!S56</f>
        <v>0</v>
      </c>
      <c r="T56" s="21">
        <f>Entries!T56</f>
        <v>0</v>
      </c>
      <c r="U56" s="21">
        <f>Entries!U56</f>
        <v>0</v>
      </c>
      <c r="V56" s="21">
        <f>Entries!V56</f>
        <v>0</v>
      </c>
      <c r="W56" s="21">
        <f>Entries!W56</f>
        <v>0</v>
      </c>
      <c r="X56" s="21">
        <f>Entries!X56</f>
        <v>0</v>
      </c>
      <c r="Y56" s="21">
        <f>Entries!Y56</f>
        <v>0</v>
      </c>
      <c r="Z56" s="21">
        <f>Entries!Z56</f>
        <v>0</v>
      </c>
      <c r="AA56" s="21">
        <f>Entries!AA56</f>
        <v>0</v>
      </c>
      <c r="AB56" s="21">
        <f>Entries!AB56</f>
        <v>0</v>
      </c>
      <c r="AC56" s="21">
        <f>Entries!AC56</f>
        <v>0</v>
      </c>
      <c r="AD56" s="21">
        <f>Entries!AD56</f>
        <v>0</v>
      </c>
      <c r="AE56" s="21">
        <f>Entries!AE56</f>
        <v>0</v>
      </c>
      <c r="AF56" s="21">
        <f>Entries!AF56</f>
        <v>0</v>
      </c>
      <c r="AG56" s="21">
        <f>Entries!AG56</f>
        <v>0</v>
      </c>
      <c r="AH56" s="21">
        <f>Entries!AH56</f>
        <v>0</v>
      </c>
      <c r="AI56" s="21">
        <f>Entries!AI56</f>
        <v>0</v>
      </c>
      <c r="AJ56" s="21">
        <f>Entries!AJ56</f>
        <v>0</v>
      </c>
      <c r="AK56" s="21">
        <f>Entries!AK56</f>
        <v>0</v>
      </c>
      <c r="AL56" s="21">
        <f>Entries!AL56</f>
        <v>0</v>
      </c>
      <c r="AM56" s="21">
        <f>Entries!AM56</f>
        <v>0</v>
      </c>
      <c r="AN56" s="21">
        <f>Entries!AN56</f>
        <v>0</v>
      </c>
      <c r="AO56" s="21">
        <f>Entries!AO56</f>
        <v>0</v>
      </c>
      <c r="AP56" s="21">
        <f>Entries!AP56</f>
        <v>0</v>
      </c>
      <c r="AQ56" s="21">
        <f>Entries!AQ56</f>
        <v>0</v>
      </c>
      <c r="AR56" s="21">
        <f>Entries!AR56</f>
        <v>0</v>
      </c>
      <c r="AS56" s="21">
        <f>Entries!AS56</f>
        <v>0</v>
      </c>
      <c r="AT56" s="21">
        <f>Entries!AT56</f>
        <v>0</v>
      </c>
      <c r="AU56" s="21">
        <f>Entries!AU56</f>
        <v>0</v>
      </c>
      <c r="AV56" s="21">
        <f>Entries!AV56</f>
        <v>0</v>
      </c>
      <c r="AW56" s="21">
        <f>Entries!AW56</f>
        <v>0</v>
      </c>
      <c r="AX56" s="21">
        <f>Entries!AX56</f>
        <v>0</v>
      </c>
      <c r="AY56" s="21">
        <f>Entries!AY56</f>
        <v>0</v>
      </c>
      <c r="AZ56" s="21">
        <f>Entries!AZ56</f>
        <v>0</v>
      </c>
      <c r="BA56" s="21">
        <f>Entries!BA56</f>
        <v>0</v>
      </c>
      <c r="BB56" s="21">
        <f>Entries!BB56</f>
        <v>0</v>
      </c>
      <c r="BC56" s="21">
        <f>Entries!BC56</f>
        <v>0</v>
      </c>
      <c r="BD56" s="21">
        <f>Entries!BD56</f>
        <v>0</v>
      </c>
      <c r="BE56" s="21">
        <f>Entries!BE56</f>
        <v>0</v>
      </c>
      <c r="BF56" s="21">
        <f>Entries!BF56</f>
        <v>0</v>
      </c>
      <c r="BG56" s="21">
        <f>Entries!BG56</f>
        <v>0</v>
      </c>
      <c r="BH56" s="21">
        <f>Entries!BH56</f>
        <v>0</v>
      </c>
      <c r="BI56" s="21">
        <f>Entries!BI56</f>
        <v>0</v>
      </c>
      <c r="BJ56" s="21">
        <f>Entries!BJ56</f>
        <v>0</v>
      </c>
      <c r="BK56" s="21">
        <f>Entries!BK56</f>
        <v>0</v>
      </c>
      <c r="BL56" s="21">
        <f>Entries!BL56</f>
        <v>0</v>
      </c>
      <c r="BM56" s="21">
        <f>Entries!BM56</f>
        <v>0</v>
      </c>
      <c r="BN56" s="21">
        <f>Entries!BN56</f>
        <v>0</v>
      </c>
      <c r="BO56" s="21">
        <f>Entries!BO56</f>
        <v>0</v>
      </c>
      <c r="BP56" s="21">
        <f>Entries!BP56</f>
        <v>0</v>
      </c>
      <c r="BQ56" s="21">
        <f>Entries!BQ56</f>
        <v>0</v>
      </c>
      <c r="BR56" s="21">
        <f>Entries!BR56</f>
        <v>0</v>
      </c>
      <c r="BS56" s="21">
        <f>Entries!BS56</f>
        <v>0</v>
      </c>
      <c r="BT56" s="21">
        <f>Entries!BT56</f>
        <v>0</v>
      </c>
      <c r="BU56" s="21">
        <f>Entries!BU56</f>
        <v>0</v>
      </c>
      <c r="BV56" s="21">
        <f>Entries!BV56</f>
        <v>0</v>
      </c>
      <c r="BW56" s="21">
        <f>Entries!BW56</f>
        <v>0</v>
      </c>
      <c r="BX56" s="21">
        <f>Entries!BX56</f>
        <v>0</v>
      </c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</row>
    <row r="57" spans="1:210" hidden="1" x14ac:dyDescent="0.25">
      <c r="A57">
        <v>403100</v>
      </c>
      <c r="B57" t="s">
        <v>62</v>
      </c>
      <c r="D57" s="21">
        <f>Entries!D57</f>
        <v>0</v>
      </c>
      <c r="E57" s="21">
        <f>Entries!E57</f>
        <v>0</v>
      </c>
      <c r="F57" s="21">
        <f>Entries!F57</f>
        <v>40392.879999999997</v>
      </c>
      <c r="G57" s="21">
        <f>Entries!G57</f>
        <v>40392.879999999997</v>
      </c>
      <c r="H57" s="21">
        <f>Entries!H57</f>
        <v>40392.879999999997</v>
      </c>
      <c r="I57" s="21">
        <f>Entries!I57</f>
        <v>40392.879999999997</v>
      </c>
      <c r="J57" s="21">
        <f>Entries!J57</f>
        <v>40392.879999999997</v>
      </c>
      <c r="K57" s="21">
        <f>Entries!K57</f>
        <v>40392.879999999997</v>
      </c>
      <c r="L57" s="21">
        <f>Entries!L57</f>
        <v>40392.879999999997</v>
      </c>
      <c r="M57" s="21">
        <f>Entries!M57</f>
        <v>40392.879999999997</v>
      </c>
      <c r="N57" s="21">
        <f>Entries!N57</f>
        <v>40392.879999999997</v>
      </c>
      <c r="O57" s="21">
        <f>Entries!O57</f>
        <v>40392.879999999997</v>
      </c>
      <c r="P57" s="21">
        <f>Entries!P57</f>
        <v>40392.879999999997</v>
      </c>
      <c r="Q57" s="21">
        <f>Entries!Q57</f>
        <v>40392.879999999997</v>
      </c>
      <c r="R57" s="21">
        <f>Entries!R57</f>
        <v>40392.879999999997</v>
      </c>
      <c r="S57" s="21">
        <f>Entries!S57</f>
        <v>40392.879999999997</v>
      </c>
      <c r="T57" s="21">
        <f>Entries!T57</f>
        <v>40392.879999999997</v>
      </c>
      <c r="U57" s="21">
        <f>Entries!U57</f>
        <v>40392.879999999997</v>
      </c>
      <c r="V57" s="21">
        <f>Entries!V57</f>
        <v>40392.879999999997</v>
      </c>
      <c r="W57" s="21">
        <f>Entries!W57</f>
        <v>40392.879999999997</v>
      </c>
      <c r="X57" s="21">
        <f>Entries!X57</f>
        <v>40392.879999999997</v>
      </c>
      <c r="Y57" s="21">
        <f>Entries!Y57</f>
        <v>40392.879999999997</v>
      </c>
      <c r="Z57" s="21">
        <f>Entries!Z57</f>
        <v>40392.879999999997</v>
      </c>
      <c r="AA57" s="21">
        <f>Entries!AA57</f>
        <v>40392.879999999997</v>
      </c>
      <c r="AB57" s="21">
        <f>Entries!AB57</f>
        <v>40392.879999999997</v>
      </c>
      <c r="AC57" s="21">
        <f>Entries!AC57</f>
        <v>40392.879999999997</v>
      </c>
      <c r="AD57" s="21">
        <f>Entries!AD57</f>
        <v>40392.879999999997</v>
      </c>
      <c r="AE57" s="21">
        <f>Entries!AE57</f>
        <v>40392.879999999997</v>
      </c>
      <c r="AF57" s="21">
        <f>Entries!AF57</f>
        <v>40392.879999999997</v>
      </c>
      <c r="AG57" s="21">
        <f>Entries!AG57</f>
        <v>40392.879999999997</v>
      </c>
      <c r="AH57" s="21">
        <f>Entries!AH57</f>
        <v>40392.879999999997</v>
      </c>
      <c r="AI57" s="21">
        <f>Entries!AI57</f>
        <v>40392.879999999997</v>
      </c>
      <c r="AJ57" s="21">
        <f>Entries!AJ57</f>
        <v>40392.879999999997</v>
      </c>
      <c r="AK57" s="21">
        <f>Entries!AK57</f>
        <v>40392.879999999997</v>
      </c>
      <c r="AL57" s="21">
        <f>Entries!AL57</f>
        <v>40392.879999999997</v>
      </c>
      <c r="AM57" s="21">
        <f>Entries!AM57</f>
        <v>40392.879999999997</v>
      </c>
      <c r="AN57" s="21">
        <f>Entries!AN57</f>
        <v>40392.879999999997</v>
      </c>
      <c r="AO57" s="21">
        <f>Entries!AO57</f>
        <v>40392.879999999997</v>
      </c>
      <c r="AP57" s="21">
        <f>Entries!AP57</f>
        <v>40392.879999999997</v>
      </c>
      <c r="AQ57" s="21">
        <f>Entries!AQ57</f>
        <v>40392.879999999997</v>
      </c>
      <c r="AR57" s="21">
        <f>Entries!AR57</f>
        <v>40392.879999999997</v>
      </c>
      <c r="AS57" s="21">
        <f>Entries!AS57</f>
        <v>40392.879999999997</v>
      </c>
      <c r="AT57" s="21">
        <f>Entries!AT57</f>
        <v>40392.879999999997</v>
      </c>
      <c r="AU57" s="21">
        <f>Entries!AU57</f>
        <v>40392.879999999997</v>
      </c>
      <c r="AV57" s="21">
        <f>Entries!AV57</f>
        <v>40392.879999999997</v>
      </c>
      <c r="AW57" s="21">
        <f>Entries!AW57</f>
        <v>40392.879999999997</v>
      </c>
      <c r="AX57" s="21">
        <f>Entries!AX57</f>
        <v>40392.879999999997</v>
      </c>
      <c r="AY57" s="21">
        <f>Entries!AY57</f>
        <v>40392.879999999997</v>
      </c>
      <c r="AZ57" s="21">
        <f>Entries!AZ57</f>
        <v>40392.879999999997</v>
      </c>
      <c r="BA57" s="21">
        <f>Entries!BA57</f>
        <v>40392.879999999997</v>
      </c>
      <c r="BB57" s="21">
        <f>Entries!BB57</f>
        <v>40392.879999999997</v>
      </c>
      <c r="BC57" s="21">
        <f>Entries!BC57</f>
        <v>40392.879999999997</v>
      </c>
      <c r="BD57" s="21">
        <f>Entries!BD57</f>
        <v>40392.879999999997</v>
      </c>
      <c r="BE57" s="21">
        <f>Entries!BE57</f>
        <v>40392.879999999997</v>
      </c>
      <c r="BF57" s="21">
        <f>Entries!BF57</f>
        <v>40392.879999999997</v>
      </c>
      <c r="BG57" s="21">
        <f>Entries!BG57</f>
        <v>40392.879999999997</v>
      </c>
      <c r="BH57" s="21">
        <f>Entries!BH57</f>
        <v>40392.879999999997</v>
      </c>
      <c r="BI57" s="21">
        <f>Entries!BI57</f>
        <v>40392.879999999997</v>
      </c>
      <c r="BJ57" s="21">
        <f>Entries!BJ57</f>
        <v>40392.879999999997</v>
      </c>
      <c r="BK57" s="21">
        <f>Entries!BK57</f>
        <v>40392.879999999997</v>
      </c>
      <c r="BL57" s="21">
        <f>Entries!BL57</f>
        <v>40392.879999999997</v>
      </c>
      <c r="BM57" s="21">
        <f>Entries!BM57</f>
        <v>40392.879999999997</v>
      </c>
      <c r="BN57" s="21">
        <f>Entries!BN57</f>
        <v>40392.879999999997</v>
      </c>
      <c r="BO57" s="21">
        <f>Entries!BO57</f>
        <v>40392.879999999997</v>
      </c>
      <c r="BP57" s="21">
        <f>Entries!BP57</f>
        <v>40392.879999999997</v>
      </c>
      <c r="BQ57" s="21">
        <f>Entries!BQ57</f>
        <v>40392.879999999997</v>
      </c>
      <c r="BR57" s="21">
        <f>Entries!BR57</f>
        <v>40392.879999999997</v>
      </c>
      <c r="BS57" s="21">
        <f>Entries!BS57</f>
        <v>40392.879999999997</v>
      </c>
      <c r="BT57" s="21">
        <f>Entries!BT57</f>
        <v>40392.879999999997</v>
      </c>
      <c r="BU57" s="21">
        <f>Entries!BU57</f>
        <v>40392.879999999997</v>
      </c>
      <c r="BV57" s="21">
        <f>Entries!BV57</f>
        <v>40392.879999999997</v>
      </c>
      <c r="BW57" s="21">
        <f>Entries!BW57</f>
        <v>7270731.1500000004</v>
      </c>
      <c r="BX57" s="21">
        <f>Entries!BX57</f>
        <v>10057839.869999995</v>
      </c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</row>
    <row r="58" spans="1:210" hidden="1" x14ac:dyDescent="0.25">
      <c r="D58" s="21">
        <f>Entries!D58</f>
        <v>0</v>
      </c>
      <c r="E58" s="21">
        <f>Entries!E58</f>
        <v>0</v>
      </c>
      <c r="F58" s="21">
        <f>Entries!F58</f>
        <v>-40392.879999999997</v>
      </c>
      <c r="G58" s="21">
        <f>Entries!G58</f>
        <v>-40392.879999999997</v>
      </c>
      <c r="H58" s="21">
        <f>Entries!H58</f>
        <v>-40392.879999999997</v>
      </c>
      <c r="I58" s="21">
        <f>Entries!I58</f>
        <v>-40392.879999999997</v>
      </c>
      <c r="J58" s="21">
        <f>Entries!J58</f>
        <v>-40392.879999999997</v>
      </c>
      <c r="K58" s="21">
        <f>Entries!K58</f>
        <v>-40392.879999999997</v>
      </c>
      <c r="L58" s="21">
        <f>Entries!L58</f>
        <v>-40392.879999999997</v>
      </c>
      <c r="M58" s="21">
        <f>Entries!M58</f>
        <v>-40392.879999999997</v>
      </c>
      <c r="N58" s="21">
        <f>Entries!N58</f>
        <v>-40392.879999999997</v>
      </c>
      <c r="O58" s="21">
        <f>Entries!O58</f>
        <v>-40392.879999999997</v>
      </c>
      <c r="P58" s="21">
        <f>Entries!P58</f>
        <v>-40392.879999999997</v>
      </c>
      <c r="Q58" s="21">
        <f>Entries!Q58</f>
        <v>-40392.879999999997</v>
      </c>
      <c r="R58" s="21">
        <f>Entries!R58</f>
        <v>-40392.879999999997</v>
      </c>
      <c r="S58" s="21">
        <f>Entries!S58</f>
        <v>-40392.879999999997</v>
      </c>
      <c r="T58" s="21">
        <f>Entries!T58</f>
        <v>-40392.879999999997</v>
      </c>
      <c r="U58" s="21">
        <f>Entries!U58</f>
        <v>-40392.879999999997</v>
      </c>
      <c r="V58" s="21">
        <f>Entries!V58</f>
        <v>-40392.879999999997</v>
      </c>
      <c r="W58" s="21">
        <f>Entries!W58</f>
        <v>-40392.879999999997</v>
      </c>
      <c r="X58" s="21">
        <f>Entries!X58</f>
        <v>-40392.879999999997</v>
      </c>
      <c r="Y58" s="21">
        <f>Entries!Y58</f>
        <v>-40392.879999999997</v>
      </c>
      <c r="Z58" s="21">
        <f>Entries!Z58</f>
        <v>-40392.879999999997</v>
      </c>
      <c r="AA58" s="21">
        <f>Entries!AA58</f>
        <v>-40392.879999999997</v>
      </c>
      <c r="AB58" s="21">
        <f>Entries!AB58</f>
        <v>-40392.879999999997</v>
      </c>
      <c r="AC58" s="21">
        <f>Entries!AC58</f>
        <v>-40392.879999999997</v>
      </c>
      <c r="AD58" s="21">
        <f>Entries!AD58</f>
        <v>-40392.879999999997</v>
      </c>
      <c r="AE58" s="21">
        <f>Entries!AE58</f>
        <v>-40392.879999999997</v>
      </c>
      <c r="AF58" s="21">
        <f>Entries!AF58</f>
        <v>-40392.879999999997</v>
      </c>
      <c r="AG58" s="21">
        <f>Entries!AG58</f>
        <v>-40392.879999999997</v>
      </c>
      <c r="AH58" s="21">
        <f>Entries!AH58</f>
        <v>-40392.879999999997</v>
      </c>
      <c r="AI58" s="21">
        <f>Entries!AI58</f>
        <v>-40392.879999999997</v>
      </c>
      <c r="AJ58" s="21">
        <f>Entries!AJ58</f>
        <v>-40392.879999999997</v>
      </c>
      <c r="AK58" s="21">
        <f>Entries!AK58</f>
        <v>-40392.879999999997</v>
      </c>
      <c r="AL58" s="21">
        <f>Entries!AL58</f>
        <v>-40392.879999999997</v>
      </c>
      <c r="AM58" s="21">
        <f>Entries!AM58</f>
        <v>-40392.879999999997</v>
      </c>
      <c r="AN58" s="21">
        <f>Entries!AN58</f>
        <v>-40392.879999999997</v>
      </c>
      <c r="AO58" s="21">
        <f>Entries!AO58</f>
        <v>-40392.879999999997</v>
      </c>
      <c r="AP58" s="21">
        <f>Entries!AP58</f>
        <v>-40392.879999999997</v>
      </c>
      <c r="AQ58" s="21">
        <f>Entries!AQ58</f>
        <v>-40392.879999999997</v>
      </c>
      <c r="AR58" s="21">
        <f>Entries!AR58</f>
        <v>-40392.879999999997</v>
      </c>
      <c r="AS58" s="21">
        <f>Entries!AS58</f>
        <v>-40392.879999999997</v>
      </c>
      <c r="AT58" s="21">
        <f>Entries!AT58</f>
        <v>-40392.879999999997</v>
      </c>
      <c r="AU58" s="21">
        <f>Entries!AU58</f>
        <v>-40392.879999999997</v>
      </c>
      <c r="AV58" s="21">
        <f>Entries!AV58</f>
        <v>-40392.879999999997</v>
      </c>
      <c r="AW58" s="21">
        <f>Entries!AW58</f>
        <v>-40392.879999999997</v>
      </c>
      <c r="AX58" s="21">
        <f>Entries!AX58</f>
        <v>-40392.879999999997</v>
      </c>
      <c r="AY58" s="21">
        <f>Entries!AY58</f>
        <v>-40392.879999999997</v>
      </c>
      <c r="AZ58" s="21">
        <f>Entries!AZ58</f>
        <v>-40392.879999999997</v>
      </c>
      <c r="BA58" s="21">
        <f>Entries!BA58</f>
        <v>-40392.879999999997</v>
      </c>
      <c r="BB58" s="21">
        <f>Entries!BB58</f>
        <v>-40392.879999999997</v>
      </c>
      <c r="BC58" s="21">
        <f>Entries!BC58</f>
        <v>-40392.879999999997</v>
      </c>
      <c r="BD58" s="21">
        <f>Entries!BD58</f>
        <v>-40392.879999999997</v>
      </c>
      <c r="BE58" s="21">
        <f>Entries!BE58</f>
        <v>-40392.879999999997</v>
      </c>
      <c r="BF58" s="21">
        <f>Entries!BF58</f>
        <v>-40392.879999999997</v>
      </c>
      <c r="BG58" s="21">
        <f>Entries!BG58</f>
        <v>-40392.879999999997</v>
      </c>
      <c r="BH58" s="21">
        <f>Entries!BH58</f>
        <v>-40392.879999999997</v>
      </c>
      <c r="BI58" s="21">
        <f>Entries!BI58</f>
        <v>-40392.879999999997</v>
      </c>
      <c r="BJ58" s="21">
        <f>Entries!BJ58</f>
        <v>-40392.879999999997</v>
      </c>
      <c r="BK58" s="21">
        <f>Entries!BK58</f>
        <v>-40392.879999999997</v>
      </c>
      <c r="BL58" s="21">
        <f>Entries!BL58</f>
        <v>-40392.879999999997</v>
      </c>
      <c r="BM58" s="21">
        <f>Entries!BM58</f>
        <v>-40392.879999999997</v>
      </c>
      <c r="BN58" s="21">
        <f>Entries!BN58</f>
        <v>-40392.879999999997</v>
      </c>
      <c r="BO58" s="21">
        <f>Entries!BO58</f>
        <v>-40392.879999999997</v>
      </c>
      <c r="BP58" s="21">
        <f>Entries!BP58</f>
        <v>-40392.879999999997</v>
      </c>
      <c r="BQ58" s="21">
        <f>Entries!BQ58</f>
        <v>-40392.879999999997</v>
      </c>
      <c r="BR58" s="21">
        <f>Entries!BR58</f>
        <v>-40392.879999999997</v>
      </c>
      <c r="BS58" s="21">
        <f>Entries!BS58</f>
        <v>-40392.879999999997</v>
      </c>
      <c r="BT58" s="21">
        <f>Entries!BT58</f>
        <v>-40392.879999999997</v>
      </c>
      <c r="BU58" s="21">
        <f>Entries!BU58</f>
        <v>-40392.879999999997</v>
      </c>
      <c r="BV58" s="21">
        <f>Entries!BV58</f>
        <v>-40392.879999999997</v>
      </c>
      <c r="BW58" s="21">
        <f>Entries!BW58</f>
        <v>-7270731.1500000004</v>
      </c>
      <c r="BX58" s="21">
        <f>Entries!BX58</f>
        <v>-10057839.869999995</v>
      </c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</row>
    <row r="59" spans="1:210" hidden="1" x14ac:dyDescent="0.25">
      <c r="D59" s="21">
        <f>Entries!D59</f>
        <v>0</v>
      </c>
      <c r="E59" s="21">
        <f>Entries!E59</f>
        <v>0</v>
      </c>
      <c r="F59" s="21">
        <f>Entries!F59</f>
        <v>0</v>
      </c>
      <c r="G59" s="21">
        <f>Entries!G59</f>
        <v>0</v>
      </c>
      <c r="H59" s="21">
        <f>Entries!H59</f>
        <v>0</v>
      </c>
      <c r="I59" s="21">
        <f>Entries!I59</f>
        <v>0</v>
      </c>
      <c r="J59" s="21">
        <f>Entries!J59</f>
        <v>0</v>
      </c>
      <c r="K59" s="21">
        <f>Entries!K59</f>
        <v>0</v>
      </c>
      <c r="L59" s="21">
        <f>Entries!L59</f>
        <v>0</v>
      </c>
      <c r="M59" s="21">
        <f>Entries!M59</f>
        <v>0</v>
      </c>
      <c r="N59" s="21">
        <f>Entries!N59</f>
        <v>0</v>
      </c>
      <c r="O59" s="21">
        <f>Entries!O59</f>
        <v>0</v>
      </c>
      <c r="P59" s="21">
        <f>Entries!P59</f>
        <v>0</v>
      </c>
      <c r="Q59" s="21">
        <f>Entries!Q59</f>
        <v>0</v>
      </c>
      <c r="R59" s="21">
        <f>Entries!R59</f>
        <v>0</v>
      </c>
      <c r="S59" s="21">
        <f>Entries!S59</f>
        <v>0</v>
      </c>
      <c r="T59" s="21">
        <f>Entries!T59</f>
        <v>0</v>
      </c>
      <c r="U59" s="21">
        <f>Entries!U59</f>
        <v>0</v>
      </c>
      <c r="V59" s="21">
        <f>Entries!V59</f>
        <v>0</v>
      </c>
      <c r="W59" s="21">
        <f>Entries!W59</f>
        <v>0</v>
      </c>
      <c r="X59" s="21">
        <f>Entries!X59</f>
        <v>0</v>
      </c>
      <c r="Y59" s="21">
        <f>Entries!Y59</f>
        <v>0</v>
      </c>
      <c r="Z59" s="21">
        <f>Entries!Z59</f>
        <v>0</v>
      </c>
      <c r="AA59" s="21">
        <f>Entries!AA59</f>
        <v>0</v>
      </c>
      <c r="AB59" s="21">
        <f>Entries!AB59</f>
        <v>0</v>
      </c>
      <c r="AC59" s="21">
        <f>Entries!AC59</f>
        <v>0</v>
      </c>
      <c r="AD59" s="21">
        <f>Entries!AD59</f>
        <v>0</v>
      </c>
      <c r="AE59" s="21">
        <f>Entries!AE59</f>
        <v>0</v>
      </c>
      <c r="AF59" s="21">
        <f>Entries!AF59</f>
        <v>0</v>
      </c>
      <c r="AG59" s="21">
        <f>Entries!AG59</f>
        <v>0</v>
      </c>
      <c r="AH59" s="21">
        <f>Entries!AH59</f>
        <v>0</v>
      </c>
      <c r="AI59" s="21">
        <f>Entries!AI59</f>
        <v>0</v>
      </c>
      <c r="AJ59" s="21">
        <f>Entries!AJ59</f>
        <v>0</v>
      </c>
      <c r="AK59" s="21">
        <f>Entries!AK59</f>
        <v>0</v>
      </c>
      <c r="AL59" s="21">
        <f>Entries!AL59</f>
        <v>0</v>
      </c>
      <c r="AM59" s="21">
        <f>Entries!AM59</f>
        <v>0</v>
      </c>
      <c r="AN59" s="21">
        <f>Entries!AN59</f>
        <v>0</v>
      </c>
      <c r="AO59" s="21">
        <f>Entries!AO59</f>
        <v>0</v>
      </c>
      <c r="AP59" s="21">
        <f>Entries!AP59</f>
        <v>0</v>
      </c>
      <c r="AQ59" s="21">
        <f>Entries!AQ59</f>
        <v>0</v>
      </c>
      <c r="AR59" s="21">
        <f>Entries!AR59</f>
        <v>0</v>
      </c>
      <c r="AS59" s="21">
        <f>Entries!AS59</f>
        <v>0</v>
      </c>
      <c r="AT59" s="21">
        <f>Entries!AT59</f>
        <v>0</v>
      </c>
      <c r="AU59" s="21">
        <f>Entries!AU59</f>
        <v>0</v>
      </c>
      <c r="AV59" s="21">
        <f>Entries!AV59</f>
        <v>0</v>
      </c>
      <c r="AW59" s="21">
        <f>Entries!AW59</f>
        <v>0</v>
      </c>
      <c r="AX59" s="21">
        <f>Entries!AX59</f>
        <v>0</v>
      </c>
      <c r="AY59" s="21">
        <f>Entries!AY59</f>
        <v>0</v>
      </c>
      <c r="AZ59" s="21">
        <f>Entries!AZ59</f>
        <v>0</v>
      </c>
      <c r="BA59" s="21">
        <f>Entries!BA59</f>
        <v>0</v>
      </c>
      <c r="BB59" s="21">
        <f>Entries!BB59</f>
        <v>0</v>
      </c>
      <c r="BC59" s="21">
        <f>Entries!BC59</f>
        <v>0</v>
      </c>
      <c r="BD59" s="21">
        <f>Entries!BD59</f>
        <v>0</v>
      </c>
      <c r="BE59" s="21">
        <f>Entries!BE59</f>
        <v>0</v>
      </c>
      <c r="BF59" s="21">
        <f>Entries!BF59</f>
        <v>0</v>
      </c>
      <c r="BG59" s="21">
        <f>Entries!BG59</f>
        <v>0</v>
      </c>
      <c r="BH59" s="21">
        <f>Entries!BH59</f>
        <v>0</v>
      </c>
      <c r="BI59" s="21">
        <f>Entries!BI59</f>
        <v>0</v>
      </c>
      <c r="BJ59" s="21">
        <f>Entries!BJ59</f>
        <v>0</v>
      </c>
      <c r="BK59" s="21">
        <f>Entries!BK59</f>
        <v>0</v>
      </c>
      <c r="BL59" s="21">
        <f>Entries!BL59</f>
        <v>0</v>
      </c>
      <c r="BM59" s="21">
        <f>Entries!BM59</f>
        <v>0</v>
      </c>
      <c r="BN59" s="21">
        <f>Entries!BN59</f>
        <v>0</v>
      </c>
      <c r="BO59" s="21">
        <f>Entries!BO59</f>
        <v>0</v>
      </c>
      <c r="BP59" s="21">
        <f>Entries!BP59</f>
        <v>0</v>
      </c>
      <c r="BQ59" s="21">
        <f>Entries!BQ59</f>
        <v>0</v>
      </c>
      <c r="BR59" s="21">
        <f>Entries!BR59</f>
        <v>0</v>
      </c>
      <c r="BS59" s="21">
        <f>Entries!BS59</f>
        <v>0</v>
      </c>
      <c r="BT59" s="21">
        <f>Entries!BT59</f>
        <v>0</v>
      </c>
      <c r="BU59" s="21">
        <f>Entries!BU59</f>
        <v>0</v>
      </c>
      <c r="BV59" s="21">
        <f>Entries!BV59</f>
        <v>0</v>
      </c>
      <c r="BW59" s="21">
        <f>Entries!BW59</f>
        <v>0</v>
      </c>
      <c r="BX59" s="21">
        <f>Entries!BX59</f>
        <v>0</v>
      </c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</row>
    <row r="60" spans="1:210" hidden="1" x14ac:dyDescent="0.25">
      <c r="A60" t="s">
        <v>30</v>
      </c>
      <c r="B60" t="s">
        <v>31</v>
      </c>
      <c r="D60" s="21">
        <f>Entries!D60</f>
        <v>0</v>
      </c>
      <c r="E60" s="21">
        <f>Entries!E60</f>
        <v>0</v>
      </c>
      <c r="F60" s="21">
        <f>Entries!F60</f>
        <v>81597.3</v>
      </c>
      <c r="G60" s="21">
        <f>Entries!G60</f>
        <v>81597.3</v>
      </c>
      <c r="H60" s="21">
        <f>Entries!H60</f>
        <v>81597.3</v>
      </c>
      <c r="I60" s="21">
        <f>Entries!I60</f>
        <v>81597.3</v>
      </c>
      <c r="J60" s="21">
        <f>Entries!J60</f>
        <v>81597.3</v>
      </c>
      <c r="K60" s="21">
        <f>Entries!K60</f>
        <v>81597.3</v>
      </c>
      <c r="L60" s="21">
        <f>Entries!L60</f>
        <v>81597.3</v>
      </c>
      <c r="M60" s="21">
        <f>Entries!M60</f>
        <v>81597.3</v>
      </c>
      <c r="N60" s="21">
        <f>Entries!N60</f>
        <v>81597.3</v>
      </c>
      <c r="O60" s="21">
        <f>Entries!O60</f>
        <v>81597.3</v>
      </c>
      <c r="P60" s="21">
        <f>Entries!P60</f>
        <v>81597.3</v>
      </c>
      <c r="Q60" s="21">
        <f>Entries!Q60</f>
        <v>81597.3</v>
      </c>
      <c r="R60" s="21">
        <f>Entries!R60</f>
        <v>81597.3</v>
      </c>
      <c r="S60" s="21">
        <f>Entries!S60</f>
        <v>81597.3</v>
      </c>
      <c r="T60" s="21">
        <f>Entries!T60</f>
        <v>81597.3</v>
      </c>
      <c r="U60" s="21">
        <f>Entries!U60</f>
        <v>81597.3</v>
      </c>
      <c r="V60" s="21">
        <f>Entries!V60</f>
        <v>81597.3</v>
      </c>
      <c r="W60" s="21">
        <f>Entries!W60</f>
        <v>81597.3</v>
      </c>
      <c r="X60" s="21">
        <f>Entries!X60</f>
        <v>81597.3</v>
      </c>
      <c r="Y60" s="21">
        <f>Entries!Y60</f>
        <v>81597.3</v>
      </c>
      <c r="Z60" s="21">
        <f>Entries!Z60</f>
        <v>81597.3</v>
      </c>
      <c r="AA60" s="21">
        <f>Entries!AA60</f>
        <v>81597.3</v>
      </c>
      <c r="AB60" s="21">
        <f>Entries!AB60</f>
        <v>81597.3</v>
      </c>
      <c r="AC60" s="21">
        <f>Entries!AC60</f>
        <v>81597.3</v>
      </c>
      <c r="AD60" s="21">
        <f>Entries!AD60</f>
        <v>81597.3</v>
      </c>
      <c r="AE60" s="21">
        <f>Entries!AE60</f>
        <v>81597.3</v>
      </c>
      <c r="AF60" s="21">
        <f>Entries!AF60</f>
        <v>81597.3</v>
      </c>
      <c r="AG60" s="21">
        <f>Entries!AG60</f>
        <v>81597.3</v>
      </c>
      <c r="AH60" s="21">
        <f>Entries!AH60</f>
        <v>81597.3</v>
      </c>
      <c r="AI60" s="21">
        <f>Entries!AI60</f>
        <v>81597.3</v>
      </c>
      <c r="AJ60" s="21">
        <f>Entries!AJ60</f>
        <v>81597.3</v>
      </c>
      <c r="AK60" s="21">
        <f>Entries!AK60</f>
        <v>81597.3</v>
      </c>
      <c r="AL60" s="21">
        <f>Entries!AL60</f>
        <v>81597.3</v>
      </c>
      <c r="AM60" s="21">
        <f>Entries!AM60</f>
        <v>81597.3</v>
      </c>
      <c r="AN60" s="21">
        <f>Entries!AN60</f>
        <v>81597.3</v>
      </c>
      <c r="AO60" s="21">
        <f>Entries!AO60</f>
        <v>81597.3</v>
      </c>
      <c r="AP60" s="21">
        <f>Entries!AP60</f>
        <v>81597.3</v>
      </c>
      <c r="AQ60" s="21">
        <f>Entries!AQ60</f>
        <v>81597.3</v>
      </c>
      <c r="AR60" s="21">
        <f>Entries!AR60</f>
        <v>81597.3</v>
      </c>
      <c r="AS60" s="21">
        <f>Entries!AS60</f>
        <v>81597.3</v>
      </c>
      <c r="AT60" s="21">
        <f>Entries!AT60</f>
        <v>81597.3</v>
      </c>
      <c r="AU60" s="21">
        <f>Entries!AU60</f>
        <v>81597.3</v>
      </c>
      <c r="AV60" s="21">
        <f>Entries!AV60</f>
        <v>81597.3</v>
      </c>
      <c r="AW60" s="21">
        <f>Entries!AW60</f>
        <v>81597.3</v>
      </c>
      <c r="AX60" s="21">
        <f>Entries!AX60</f>
        <v>81597.3</v>
      </c>
      <c r="AY60" s="21">
        <f>Entries!AY60</f>
        <v>81597.3</v>
      </c>
      <c r="AZ60" s="21">
        <f>Entries!AZ60</f>
        <v>81597.3</v>
      </c>
      <c r="BA60" s="21">
        <f>Entries!BA60</f>
        <v>81597.3</v>
      </c>
      <c r="BB60" s="21">
        <f>Entries!BB60</f>
        <v>81597.3</v>
      </c>
      <c r="BC60" s="21">
        <f>Entries!BC60</f>
        <v>81597.3</v>
      </c>
      <c r="BD60" s="21">
        <f>Entries!BD60</f>
        <v>81597.3</v>
      </c>
      <c r="BE60" s="21">
        <f>Entries!BE60</f>
        <v>81597.3</v>
      </c>
      <c r="BF60" s="21">
        <f>Entries!BF60</f>
        <v>81597.3</v>
      </c>
      <c r="BG60" s="21">
        <f>Entries!BG60</f>
        <v>81597.3</v>
      </c>
      <c r="BH60" s="21">
        <f>Entries!BH60</f>
        <v>81597.3</v>
      </c>
      <c r="BI60" s="21">
        <f>Entries!BI60</f>
        <v>81597.3</v>
      </c>
      <c r="BJ60" s="21">
        <f>Entries!BJ60</f>
        <v>81597.3</v>
      </c>
      <c r="BK60" s="21">
        <f>Entries!BK60</f>
        <v>81597.3</v>
      </c>
      <c r="BL60" s="21">
        <f>Entries!BL60</f>
        <v>81597.3</v>
      </c>
      <c r="BM60" s="21">
        <f>Entries!BM60</f>
        <v>81597.3</v>
      </c>
      <c r="BN60" s="21">
        <f>Entries!BN60</f>
        <v>81597.3</v>
      </c>
      <c r="BO60" s="21">
        <f>Entries!BO60</f>
        <v>81597.3</v>
      </c>
      <c r="BP60" s="21">
        <f>Entries!BP60</f>
        <v>81597.3</v>
      </c>
      <c r="BQ60" s="21">
        <f>Entries!BQ60</f>
        <v>81597.3</v>
      </c>
      <c r="BR60" s="21">
        <f>Entries!BR60</f>
        <v>81597.3</v>
      </c>
      <c r="BS60" s="21">
        <f>Entries!BS60</f>
        <v>81597.3</v>
      </c>
      <c r="BT60" s="21">
        <f>Entries!BT60</f>
        <v>81597.3</v>
      </c>
      <c r="BU60" s="21">
        <f>Entries!BU60</f>
        <v>81597.3</v>
      </c>
      <c r="BV60" s="21">
        <f>Entries!BV60</f>
        <v>81597.3</v>
      </c>
      <c r="BW60" s="21">
        <f>Entries!BW60</f>
        <v>0</v>
      </c>
      <c r="BX60" s="21">
        <f>Entries!BX60</f>
        <v>5630213.6999999927</v>
      </c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</row>
    <row r="61" spans="1:210" hidden="1" x14ac:dyDescent="0.25">
      <c r="D61" s="21">
        <f>Entries!D61</f>
        <v>0</v>
      </c>
      <c r="E61" s="21">
        <f>Entries!E61</f>
        <v>0</v>
      </c>
      <c r="F61" s="21">
        <f>Entries!F61</f>
        <v>0</v>
      </c>
      <c r="G61" s="21">
        <f>Entries!G61</f>
        <v>0</v>
      </c>
      <c r="H61" s="21">
        <f>Entries!H61</f>
        <v>0</v>
      </c>
      <c r="I61" s="21">
        <f>Entries!I61</f>
        <v>0</v>
      </c>
      <c r="J61" s="21">
        <f>Entries!J61</f>
        <v>0</v>
      </c>
      <c r="K61" s="21">
        <f>Entries!K61</f>
        <v>0</v>
      </c>
      <c r="L61" s="21">
        <f>Entries!L61</f>
        <v>0</v>
      </c>
      <c r="M61" s="21">
        <f>Entries!M61</f>
        <v>0</v>
      </c>
      <c r="N61" s="21">
        <f>Entries!N61</f>
        <v>0</v>
      </c>
      <c r="O61" s="21">
        <f>Entries!O61</f>
        <v>0</v>
      </c>
      <c r="P61" s="21">
        <f>Entries!P61</f>
        <v>0</v>
      </c>
      <c r="Q61" s="21">
        <f>Entries!Q61</f>
        <v>0</v>
      </c>
      <c r="R61" s="21">
        <f>Entries!R61</f>
        <v>0</v>
      </c>
      <c r="S61" s="21">
        <f>Entries!S61</f>
        <v>0</v>
      </c>
      <c r="T61" s="21">
        <f>Entries!T61</f>
        <v>0</v>
      </c>
      <c r="U61" s="21">
        <f>Entries!U61</f>
        <v>0</v>
      </c>
      <c r="V61" s="21">
        <f>Entries!V61</f>
        <v>0</v>
      </c>
      <c r="W61" s="21">
        <f>Entries!W61</f>
        <v>0</v>
      </c>
      <c r="X61" s="21">
        <f>Entries!X61</f>
        <v>0</v>
      </c>
      <c r="Y61" s="21">
        <f>Entries!Y61</f>
        <v>0</v>
      </c>
      <c r="Z61" s="21">
        <f>Entries!Z61</f>
        <v>0</v>
      </c>
      <c r="AA61" s="21">
        <f>Entries!AA61</f>
        <v>0</v>
      </c>
      <c r="AB61" s="21">
        <f>Entries!AB61</f>
        <v>0</v>
      </c>
      <c r="AC61" s="21">
        <f>Entries!AC61</f>
        <v>0</v>
      </c>
      <c r="AD61" s="21">
        <f>Entries!AD61</f>
        <v>0</v>
      </c>
      <c r="AE61" s="21">
        <f>Entries!AE61</f>
        <v>0</v>
      </c>
      <c r="AF61" s="21">
        <f>Entries!AF61</f>
        <v>0</v>
      </c>
      <c r="AG61" s="21">
        <f>Entries!AG61</f>
        <v>0</v>
      </c>
      <c r="AH61" s="21">
        <f>Entries!AH61</f>
        <v>0</v>
      </c>
      <c r="AI61" s="21">
        <f>Entries!AI61</f>
        <v>0</v>
      </c>
      <c r="AJ61" s="21">
        <f>Entries!AJ61</f>
        <v>0</v>
      </c>
      <c r="AK61" s="21">
        <f>Entries!AK61</f>
        <v>0</v>
      </c>
      <c r="AL61" s="21">
        <f>Entries!AL61</f>
        <v>0</v>
      </c>
      <c r="AM61" s="21">
        <f>Entries!AM61</f>
        <v>0</v>
      </c>
      <c r="AN61" s="21">
        <f>Entries!AN61</f>
        <v>0</v>
      </c>
      <c r="AO61" s="21">
        <f>Entries!AO61</f>
        <v>0</v>
      </c>
      <c r="AP61" s="21">
        <f>Entries!AP61</f>
        <v>0</v>
      </c>
      <c r="AQ61" s="21">
        <f>Entries!AQ61</f>
        <v>0</v>
      </c>
      <c r="AR61" s="21">
        <f>Entries!AR61</f>
        <v>0</v>
      </c>
      <c r="AS61" s="21">
        <f>Entries!AS61</f>
        <v>0</v>
      </c>
      <c r="AT61" s="21">
        <f>Entries!AT61</f>
        <v>0</v>
      </c>
      <c r="AU61" s="21">
        <f>Entries!AU61</f>
        <v>0</v>
      </c>
      <c r="AV61" s="21">
        <f>Entries!AV61</f>
        <v>0</v>
      </c>
      <c r="AW61" s="21">
        <f>Entries!AW61</f>
        <v>0</v>
      </c>
      <c r="AX61" s="21">
        <f>Entries!AX61</f>
        <v>0</v>
      </c>
      <c r="AY61" s="21">
        <f>Entries!AY61</f>
        <v>0</v>
      </c>
      <c r="AZ61" s="21">
        <f>Entries!AZ61</f>
        <v>0</v>
      </c>
      <c r="BA61" s="21">
        <f>Entries!BA61</f>
        <v>0</v>
      </c>
      <c r="BB61" s="21">
        <f>Entries!BB61</f>
        <v>0</v>
      </c>
      <c r="BC61" s="21">
        <f>Entries!BC61</f>
        <v>0</v>
      </c>
      <c r="BD61" s="21">
        <f>Entries!BD61</f>
        <v>0</v>
      </c>
      <c r="BE61" s="21">
        <f>Entries!BE61</f>
        <v>0</v>
      </c>
      <c r="BF61" s="21">
        <f>Entries!BF61</f>
        <v>0</v>
      </c>
      <c r="BG61" s="21">
        <f>Entries!BG61</f>
        <v>0</v>
      </c>
      <c r="BH61" s="21">
        <f>Entries!BH61</f>
        <v>0</v>
      </c>
      <c r="BI61" s="21">
        <f>Entries!BI61</f>
        <v>0</v>
      </c>
      <c r="BJ61" s="21">
        <f>Entries!BJ61</f>
        <v>0</v>
      </c>
      <c r="BK61" s="21">
        <f>Entries!BK61</f>
        <v>0</v>
      </c>
      <c r="BL61" s="21">
        <f>Entries!BL61</f>
        <v>0</v>
      </c>
      <c r="BM61" s="21">
        <f>Entries!BM61</f>
        <v>0</v>
      </c>
      <c r="BN61" s="21">
        <f>Entries!BN61</f>
        <v>0</v>
      </c>
      <c r="BO61" s="21">
        <f>Entries!BO61</f>
        <v>0</v>
      </c>
      <c r="BP61" s="21">
        <f>Entries!BP61</f>
        <v>0</v>
      </c>
      <c r="BQ61" s="21">
        <f>Entries!BQ61</f>
        <v>0</v>
      </c>
      <c r="BR61" s="21">
        <f>Entries!BR61</f>
        <v>0</v>
      </c>
      <c r="BS61" s="21">
        <f>Entries!BS61</f>
        <v>0</v>
      </c>
      <c r="BT61" s="21">
        <f>Entries!BT61</f>
        <v>0</v>
      </c>
      <c r="BU61" s="21">
        <f>Entries!BU61</f>
        <v>0</v>
      </c>
      <c r="BV61" s="21">
        <f>Entries!BV61</f>
        <v>0</v>
      </c>
      <c r="BW61" s="21">
        <f>Entries!BW61</f>
        <v>0</v>
      </c>
      <c r="BX61" s="21">
        <f>Entries!BX61</f>
        <v>0</v>
      </c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</row>
    <row r="62" spans="1:210" hidden="1" x14ac:dyDescent="0.25">
      <c r="A62" t="s">
        <v>32</v>
      </c>
      <c r="B62" t="s">
        <v>33</v>
      </c>
      <c r="D62" s="21">
        <f>Entries!D62</f>
        <v>0</v>
      </c>
      <c r="E62" s="21">
        <f>Entries!E62</f>
        <v>0</v>
      </c>
      <c r="F62" s="21">
        <f>Entries!F62</f>
        <v>-119037.09999999998</v>
      </c>
      <c r="G62" s="21">
        <f>Entries!G62</f>
        <v>-119037.09999999998</v>
      </c>
      <c r="H62" s="21">
        <f>Entries!H62</f>
        <v>-119037.09999999998</v>
      </c>
      <c r="I62" s="21">
        <f>Entries!I62</f>
        <v>-119037.09999999998</v>
      </c>
      <c r="J62" s="21">
        <f>Entries!J62</f>
        <v>-119037.09999999998</v>
      </c>
      <c r="K62" s="21">
        <f>Entries!K62</f>
        <v>-119037.09999999998</v>
      </c>
      <c r="L62" s="21">
        <f>Entries!L62</f>
        <v>-119037.09999999998</v>
      </c>
      <c r="M62" s="21">
        <f>Entries!M62</f>
        <v>-119037.09999999998</v>
      </c>
      <c r="N62" s="21">
        <f>Entries!N62</f>
        <v>-119037.09999999998</v>
      </c>
      <c r="O62" s="21">
        <f>Entries!O62</f>
        <v>-119037.09999999998</v>
      </c>
      <c r="P62" s="21">
        <f>Entries!P62</f>
        <v>-119037.09999999998</v>
      </c>
      <c r="Q62" s="21">
        <f>Entries!Q62</f>
        <v>-119037.09999999998</v>
      </c>
      <c r="R62" s="21">
        <f>Entries!R62</f>
        <v>0</v>
      </c>
      <c r="S62" s="21">
        <f>Entries!S62</f>
        <v>0</v>
      </c>
      <c r="T62" s="21">
        <f>Entries!T62</f>
        <v>0</v>
      </c>
      <c r="U62" s="21">
        <f>Entries!U62</f>
        <v>0</v>
      </c>
      <c r="V62" s="21">
        <f>Entries!V62</f>
        <v>0</v>
      </c>
      <c r="W62" s="21">
        <f>Entries!W62</f>
        <v>0</v>
      </c>
      <c r="X62" s="21">
        <f>Entries!X62</f>
        <v>0</v>
      </c>
      <c r="Y62" s="21">
        <f>Entries!Y62</f>
        <v>0</v>
      </c>
      <c r="Z62" s="21">
        <f>Entries!Z62</f>
        <v>0</v>
      </c>
      <c r="AA62" s="21">
        <f>Entries!AA62</f>
        <v>0</v>
      </c>
      <c r="AB62" s="21">
        <f>Entries!AB62</f>
        <v>0</v>
      </c>
      <c r="AC62" s="21">
        <f>Entries!AC62</f>
        <v>0</v>
      </c>
      <c r="AD62" s="21">
        <f>Entries!AD62</f>
        <v>0</v>
      </c>
      <c r="AE62" s="21">
        <f>Entries!AE62</f>
        <v>0</v>
      </c>
      <c r="AF62" s="21">
        <f>Entries!AF62</f>
        <v>0</v>
      </c>
      <c r="AG62" s="21">
        <f>Entries!AG62</f>
        <v>0</v>
      </c>
      <c r="AH62" s="21">
        <f>Entries!AH62</f>
        <v>0</v>
      </c>
      <c r="AI62" s="21">
        <f>Entries!AI62</f>
        <v>0</v>
      </c>
      <c r="AJ62" s="21">
        <f>Entries!AJ62</f>
        <v>0</v>
      </c>
      <c r="AK62" s="21">
        <f>Entries!AK62</f>
        <v>0</v>
      </c>
      <c r="AL62" s="21">
        <f>Entries!AL62</f>
        <v>0</v>
      </c>
      <c r="AM62" s="21">
        <f>Entries!AM62</f>
        <v>0</v>
      </c>
      <c r="AN62" s="21">
        <f>Entries!AN62</f>
        <v>0</v>
      </c>
      <c r="AO62" s="21">
        <f>Entries!AO62</f>
        <v>0</v>
      </c>
      <c r="AP62" s="21">
        <f>Entries!AP62</f>
        <v>0</v>
      </c>
      <c r="AQ62" s="21">
        <f>Entries!AQ62</f>
        <v>0</v>
      </c>
      <c r="AR62" s="21">
        <f>Entries!AR62</f>
        <v>0</v>
      </c>
      <c r="AS62" s="21">
        <f>Entries!AS62</f>
        <v>0</v>
      </c>
      <c r="AT62" s="21">
        <f>Entries!AT62</f>
        <v>0</v>
      </c>
      <c r="AU62" s="21">
        <f>Entries!AU62</f>
        <v>0</v>
      </c>
      <c r="AV62" s="21">
        <f>Entries!AV62</f>
        <v>0</v>
      </c>
      <c r="AW62" s="21">
        <f>Entries!AW62</f>
        <v>0</v>
      </c>
      <c r="AX62" s="21">
        <f>Entries!AX62</f>
        <v>0</v>
      </c>
      <c r="AY62" s="21">
        <f>Entries!AY62</f>
        <v>0</v>
      </c>
      <c r="AZ62" s="21">
        <f>Entries!AZ62</f>
        <v>0</v>
      </c>
      <c r="BA62" s="21">
        <f>Entries!BA62</f>
        <v>0</v>
      </c>
      <c r="BB62" s="21">
        <f>Entries!BB62</f>
        <v>0</v>
      </c>
      <c r="BC62" s="21">
        <f>Entries!BC62</f>
        <v>0</v>
      </c>
      <c r="BD62" s="21">
        <f>Entries!BD62</f>
        <v>0</v>
      </c>
      <c r="BE62" s="21">
        <f>Entries!BE62</f>
        <v>0</v>
      </c>
      <c r="BF62" s="21">
        <f>Entries!BF62</f>
        <v>0</v>
      </c>
      <c r="BG62" s="21">
        <f>Entries!BG62</f>
        <v>0</v>
      </c>
      <c r="BH62" s="21">
        <f>Entries!BH62</f>
        <v>0</v>
      </c>
      <c r="BI62" s="21">
        <f>Entries!BI62</f>
        <v>0</v>
      </c>
      <c r="BJ62" s="21">
        <f>Entries!BJ62</f>
        <v>0</v>
      </c>
      <c r="BK62" s="21">
        <f>Entries!BK62</f>
        <v>0</v>
      </c>
      <c r="BL62" s="21">
        <f>Entries!BL62</f>
        <v>0</v>
      </c>
      <c r="BM62" s="21">
        <f>Entries!BM62</f>
        <v>0</v>
      </c>
      <c r="BN62" s="21">
        <f>Entries!BN62</f>
        <v>0</v>
      </c>
      <c r="BO62" s="21">
        <f>Entries!BO62</f>
        <v>0</v>
      </c>
      <c r="BP62" s="21">
        <f>Entries!BP62</f>
        <v>0</v>
      </c>
      <c r="BQ62" s="21">
        <f>Entries!BQ62</f>
        <v>0</v>
      </c>
      <c r="BR62" s="21">
        <f>Entries!BR62</f>
        <v>0</v>
      </c>
      <c r="BS62" s="21">
        <f>Entries!BS62</f>
        <v>0</v>
      </c>
      <c r="BT62" s="21">
        <f>Entries!BT62</f>
        <v>0</v>
      </c>
      <c r="BU62" s="21">
        <f>Entries!BU62</f>
        <v>0</v>
      </c>
      <c r="BV62" s="21">
        <f>Entries!BV62</f>
        <v>0</v>
      </c>
      <c r="BW62" s="21">
        <f>Entries!BW62</f>
        <v>0</v>
      </c>
      <c r="BX62" s="21">
        <f>Entries!BX62</f>
        <v>-1428445.2000000002</v>
      </c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</row>
    <row r="63" spans="1:210" hidden="1" x14ac:dyDescent="0.25">
      <c r="D63" s="21">
        <f>Entries!D63</f>
        <v>0</v>
      </c>
      <c r="E63" s="21">
        <f>Entries!E63</f>
        <v>0</v>
      </c>
      <c r="F63" s="21">
        <f>Entries!F63</f>
        <v>0</v>
      </c>
      <c r="G63" s="21">
        <f>Entries!G63</f>
        <v>0</v>
      </c>
      <c r="H63" s="21">
        <f>Entries!H63</f>
        <v>0</v>
      </c>
      <c r="I63" s="21">
        <f>Entries!I63</f>
        <v>0</v>
      </c>
      <c r="J63" s="21">
        <f>Entries!J63</f>
        <v>0</v>
      </c>
      <c r="K63" s="21">
        <f>Entries!K63</f>
        <v>0</v>
      </c>
      <c r="L63" s="21">
        <f>Entries!L63</f>
        <v>0</v>
      </c>
      <c r="M63" s="21">
        <f>Entries!M63</f>
        <v>0</v>
      </c>
      <c r="N63" s="21">
        <f>Entries!N63</f>
        <v>0</v>
      </c>
      <c r="O63" s="21">
        <f>Entries!O63</f>
        <v>0</v>
      </c>
      <c r="P63" s="21">
        <f>Entries!P63</f>
        <v>0</v>
      </c>
      <c r="Q63" s="21">
        <f>Entries!Q63</f>
        <v>0</v>
      </c>
      <c r="R63" s="21">
        <f>Entries!R63</f>
        <v>0</v>
      </c>
      <c r="S63" s="21">
        <f>Entries!S63</f>
        <v>0</v>
      </c>
      <c r="T63" s="21">
        <f>Entries!T63</f>
        <v>0</v>
      </c>
      <c r="U63" s="21">
        <f>Entries!U63</f>
        <v>0</v>
      </c>
      <c r="V63" s="21">
        <f>Entries!V63</f>
        <v>0</v>
      </c>
      <c r="W63" s="21">
        <f>Entries!W63</f>
        <v>0</v>
      </c>
      <c r="X63" s="21">
        <f>Entries!X63</f>
        <v>0</v>
      </c>
      <c r="Y63" s="21">
        <f>Entries!Y63</f>
        <v>0</v>
      </c>
      <c r="Z63" s="21">
        <f>Entries!Z63</f>
        <v>0</v>
      </c>
      <c r="AA63" s="21">
        <f>Entries!AA63</f>
        <v>0</v>
      </c>
      <c r="AB63" s="21">
        <f>Entries!AB63</f>
        <v>0</v>
      </c>
      <c r="AC63" s="21">
        <f>Entries!AC63</f>
        <v>0</v>
      </c>
      <c r="AD63" s="21">
        <f>Entries!AD63</f>
        <v>0</v>
      </c>
      <c r="AE63" s="21">
        <f>Entries!AE63</f>
        <v>0</v>
      </c>
      <c r="AF63" s="21">
        <f>Entries!AF63</f>
        <v>0</v>
      </c>
      <c r="AG63" s="21">
        <f>Entries!AG63</f>
        <v>0</v>
      </c>
      <c r="AH63" s="21">
        <f>Entries!AH63</f>
        <v>0</v>
      </c>
      <c r="AI63" s="21">
        <f>Entries!AI63</f>
        <v>0</v>
      </c>
      <c r="AJ63" s="21">
        <f>Entries!AJ63</f>
        <v>0</v>
      </c>
      <c r="AK63" s="21">
        <f>Entries!AK63</f>
        <v>0</v>
      </c>
      <c r="AL63" s="21">
        <f>Entries!AL63</f>
        <v>0</v>
      </c>
      <c r="AM63" s="21">
        <f>Entries!AM63</f>
        <v>0</v>
      </c>
      <c r="AN63" s="21">
        <f>Entries!AN63</f>
        <v>0</v>
      </c>
      <c r="AO63" s="21">
        <f>Entries!AO63</f>
        <v>0</v>
      </c>
      <c r="AP63" s="21">
        <f>Entries!AP63</f>
        <v>0</v>
      </c>
      <c r="AQ63" s="21">
        <f>Entries!AQ63</f>
        <v>0</v>
      </c>
      <c r="AR63" s="21">
        <f>Entries!AR63</f>
        <v>0</v>
      </c>
      <c r="AS63" s="21">
        <f>Entries!AS63</f>
        <v>0</v>
      </c>
      <c r="AT63" s="21">
        <f>Entries!AT63</f>
        <v>0</v>
      </c>
      <c r="AU63" s="21">
        <f>Entries!AU63</f>
        <v>0</v>
      </c>
      <c r="AV63" s="21">
        <f>Entries!AV63</f>
        <v>0</v>
      </c>
      <c r="AW63" s="21">
        <f>Entries!AW63</f>
        <v>0</v>
      </c>
      <c r="AX63" s="21">
        <f>Entries!AX63</f>
        <v>0</v>
      </c>
      <c r="AY63" s="21">
        <f>Entries!AY63</f>
        <v>0</v>
      </c>
      <c r="AZ63" s="21">
        <f>Entries!AZ63</f>
        <v>0</v>
      </c>
      <c r="BA63" s="21">
        <f>Entries!BA63</f>
        <v>0</v>
      </c>
      <c r="BB63" s="21">
        <f>Entries!BB63</f>
        <v>0</v>
      </c>
      <c r="BC63" s="21">
        <f>Entries!BC63</f>
        <v>0</v>
      </c>
      <c r="BD63" s="21">
        <f>Entries!BD63</f>
        <v>0</v>
      </c>
      <c r="BE63" s="21">
        <f>Entries!BE63</f>
        <v>0</v>
      </c>
      <c r="BF63" s="21">
        <f>Entries!BF63</f>
        <v>0</v>
      </c>
      <c r="BG63" s="21">
        <f>Entries!BG63</f>
        <v>0</v>
      </c>
      <c r="BH63" s="21">
        <f>Entries!BH63</f>
        <v>0</v>
      </c>
      <c r="BI63" s="21">
        <f>Entries!BI63</f>
        <v>0</v>
      </c>
      <c r="BJ63" s="21">
        <f>Entries!BJ63</f>
        <v>0</v>
      </c>
      <c r="BK63" s="21">
        <f>Entries!BK63</f>
        <v>0</v>
      </c>
      <c r="BL63" s="21">
        <f>Entries!BL63</f>
        <v>0</v>
      </c>
      <c r="BM63" s="21">
        <f>Entries!BM63</f>
        <v>0</v>
      </c>
      <c r="BN63" s="21">
        <f>Entries!BN63</f>
        <v>0</v>
      </c>
      <c r="BO63" s="21">
        <f>Entries!BO63</f>
        <v>0</v>
      </c>
      <c r="BP63" s="21">
        <f>Entries!BP63</f>
        <v>0</v>
      </c>
      <c r="BQ63" s="21">
        <f>Entries!BQ63</f>
        <v>0</v>
      </c>
      <c r="BR63" s="21">
        <f>Entries!BR63</f>
        <v>0</v>
      </c>
      <c r="BS63" s="21">
        <f>Entries!BS63</f>
        <v>0</v>
      </c>
      <c r="BT63" s="21">
        <f>Entries!BT63</f>
        <v>0</v>
      </c>
      <c r="BU63" s="21">
        <f>Entries!BU63</f>
        <v>0</v>
      </c>
      <c r="BV63" s="21">
        <f>Entries!BV63</f>
        <v>0</v>
      </c>
      <c r="BW63" s="21">
        <f>Entries!BW63</f>
        <v>0</v>
      </c>
      <c r="BX63" s="21">
        <f>Entries!BX63</f>
        <v>0</v>
      </c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</row>
    <row r="64" spans="1:210" hidden="1" x14ac:dyDescent="0.25">
      <c r="A64" t="s">
        <v>34</v>
      </c>
      <c r="B64" t="s">
        <v>35</v>
      </c>
      <c r="D64" s="21">
        <f>Entries!D64</f>
        <v>0</v>
      </c>
      <c r="E64" s="21">
        <f>Entries!E64</f>
        <v>0</v>
      </c>
      <c r="F64" s="21">
        <f>Entries!F64</f>
        <v>-30049.649999999994</v>
      </c>
      <c r="G64" s="21">
        <f>Entries!G64</f>
        <v>-1023</v>
      </c>
      <c r="H64" s="21">
        <f>Entries!H64</f>
        <v>-15000</v>
      </c>
      <c r="I64" s="21">
        <f>Entries!I64</f>
        <v>-15000</v>
      </c>
      <c r="J64" s="21">
        <f>Entries!J64</f>
        <v>-15000</v>
      </c>
      <c r="K64" s="21">
        <f>Entries!K64</f>
        <v>-15000</v>
      </c>
      <c r="L64" s="21">
        <f>Entries!L64</f>
        <v>-15000</v>
      </c>
      <c r="M64" s="21">
        <f>Entries!M64</f>
        <v>-15000</v>
      </c>
      <c r="N64" s="21">
        <f>Entries!N64</f>
        <v>-15000</v>
      </c>
      <c r="O64" s="21">
        <f>Entries!O64</f>
        <v>-15000</v>
      </c>
      <c r="P64" s="21">
        <f>Entries!P64</f>
        <v>-15000</v>
      </c>
      <c r="Q64" s="21">
        <f>Entries!Q64</f>
        <v>-15000</v>
      </c>
      <c r="R64" s="21">
        <f>Entries!R64</f>
        <v>-15000</v>
      </c>
      <c r="S64" s="21">
        <f>Entries!S64</f>
        <v>-15000</v>
      </c>
      <c r="T64" s="21">
        <f>Entries!T64</f>
        <v>-15000</v>
      </c>
      <c r="U64" s="21">
        <f>Entries!U64</f>
        <v>-15000</v>
      </c>
      <c r="V64" s="21">
        <f>Entries!V64</f>
        <v>-15000</v>
      </c>
      <c r="W64" s="21">
        <f>Entries!W64</f>
        <v>0</v>
      </c>
      <c r="X64" s="21">
        <f>Entries!X64</f>
        <v>0</v>
      </c>
      <c r="Y64" s="21">
        <f>Entries!Y64</f>
        <v>0</v>
      </c>
      <c r="Z64" s="21">
        <f>Entries!Z64</f>
        <v>0</v>
      </c>
      <c r="AA64" s="21">
        <f>Entries!AA64</f>
        <v>0</v>
      </c>
      <c r="AB64" s="21">
        <f>Entries!AB64</f>
        <v>0</v>
      </c>
      <c r="AC64" s="21">
        <f>Entries!AC64</f>
        <v>0</v>
      </c>
      <c r="AD64" s="21">
        <f>Entries!AD64</f>
        <v>0</v>
      </c>
      <c r="AE64" s="21">
        <f>Entries!AE64</f>
        <v>0</v>
      </c>
      <c r="AF64" s="21">
        <f>Entries!AF64</f>
        <v>0</v>
      </c>
      <c r="AG64" s="21">
        <f>Entries!AG64</f>
        <v>0</v>
      </c>
      <c r="AH64" s="21">
        <f>Entries!AH64</f>
        <v>0</v>
      </c>
      <c r="AI64" s="21">
        <f>Entries!AI64</f>
        <v>0</v>
      </c>
      <c r="AJ64" s="21">
        <f>Entries!AJ64</f>
        <v>0</v>
      </c>
      <c r="AK64" s="21">
        <f>Entries!AK64</f>
        <v>0</v>
      </c>
      <c r="AL64" s="21">
        <f>Entries!AL64</f>
        <v>0</v>
      </c>
      <c r="AM64" s="21">
        <f>Entries!AM64</f>
        <v>0</v>
      </c>
      <c r="AN64" s="21">
        <f>Entries!AN64</f>
        <v>0</v>
      </c>
      <c r="AO64" s="21">
        <f>Entries!AO64</f>
        <v>0</v>
      </c>
      <c r="AP64" s="21">
        <f>Entries!AP64</f>
        <v>0</v>
      </c>
      <c r="AQ64" s="21">
        <f>Entries!AQ64</f>
        <v>0</v>
      </c>
      <c r="AR64" s="21">
        <f>Entries!AR64</f>
        <v>0</v>
      </c>
      <c r="AS64" s="21">
        <f>Entries!AS64</f>
        <v>0</v>
      </c>
      <c r="AT64" s="21">
        <f>Entries!AT64</f>
        <v>0</v>
      </c>
      <c r="AU64" s="21">
        <f>Entries!AU64</f>
        <v>0</v>
      </c>
      <c r="AV64" s="21">
        <f>Entries!AV64</f>
        <v>0</v>
      </c>
      <c r="AW64" s="21">
        <f>Entries!AW64</f>
        <v>0</v>
      </c>
      <c r="AX64" s="21">
        <f>Entries!AX64</f>
        <v>0</v>
      </c>
      <c r="AY64" s="21">
        <f>Entries!AY64</f>
        <v>0</v>
      </c>
      <c r="AZ64" s="21">
        <f>Entries!AZ64</f>
        <v>0</v>
      </c>
      <c r="BA64" s="21">
        <f>Entries!BA64</f>
        <v>0</v>
      </c>
      <c r="BB64" s="21">
        <f>Entries!BB64</f>
        <v>0</v>
      </c>
      <c r="BC64" s="21">
        <f>Entries!BC64</f>
        <v>0</v>
      </c>
      <c r="BD64" s="21">
        <f>Entries!BD64</f>
        <v>0</v>
      </c>
      <c r="BE64" s="21">
        <f>Entries!BE64</f>
        <v>0</v>
      </c>
      <c r="BF64" s="21">
        <f>Entries!BF64</f>
        <v>0</v>
      </c>
      <c r="BG64" s="21">
        <f>Entries!BG64</f>
        <v>0</v>
      </c>
      <c r="BH64" s="21">
        <f>Entries!BH64</f>
        <v>0</v>
      </c>
      <c r="BI64" s="21">
        <f>Entries!BI64</f>
        <v>0</v>
      </c>
      <c r="BJ64" s="21">
        <f>Entries!BJ64</f>
        <v>0</v>
      </c>
      <c r="BK64" s="21">
        <f>Entries!BK64</f>
        <v>0</v>
      </c>
      <c r="BL64" s="21">
        <f>Entries!BL64</f>
        <v>0</v>
      </c>
      <c r="BM64" s="21">
        <f>Entries!BM64</f>
        <v>0</v>
      </c>
      <c r="BN64" s="21">
        <f>Entries!BN64</f>
        <v>0</v>
      </c>
      <c r="BO64" s="21">
        <f>Entries!BO64</f>
        <v>0</v>
      </c>
      <c r="BP64" s="21">
        <f>Entries!BP64</f>
        <v>0</v>
      </c>
      <c r="BQ64" s="21">
        <f>Entries!BQ64</f>
        <v>0</v>
      </c>
      <c r="BR64" s="21">
        <f>Entries!BR64</f>
        <v>0</v>
      </c>
      <c r="BS64" s="21">
        <f>Entries!BS64</f>
        <v>0</v>
      </c>
      <c r="BT64" s="21">
        <f>Entries!BT64</f>
        <v>0</v>
      </c>
      <c r="BU64" s="21">
        <f>Entries!BU64</f>
        <v>0</v>
      </c>
      <c r="BV64" s="21">
        <f>Entries!BV64</f>
        <v>0</v>
      </c>
      <c r="BW64" s="21">
        <f>Entries!BW64</f>
        <v>0</v>
      </c>
      <c r="BX64" s="21">
        <f>Entries!BX64</f>
        <v>-256072.65</v>
      </c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</row>
    <row r="65" spans="1:210" hidden="1" x14ac:dyDescent="0.25">
      <c r="D65" s="21">
        <f>Entries!D65</f>
        <v>0</v>
      </c>
      <c r="E65" s="21">
        <f>Entries!E65</f>
        <v>0</v>
      </c>
      <c r="F65" s="21">
        <f>Entries!F65</f>
        <v>-122834.43</v>
      </c>
      <c r="G65" s="21">
        <f>Entries!G65</f>
        <v>-122834.43</v>
      </c>
      <c r="H65" s="21">
        <f>Entries!H65</f>
        <v>-122834.43</v>
      </c>
      <c r="I65" s="21">
        <f>Entries!I65</f>
        <v>-122834.43</v>
      </c>
      <c r="J65" s="21">
        <f>Entries!J65</f>
        <v>-122834.43</v>
      </c>
      <c r="K65" s="21">
        <f>Entries!K65</f>
        <v>-122834.43</v>
      </c>
      <c r="L65" s="21">
        <f>Entries!L65</f>
        <v>-122834.43</v>
      </c>
      <c r="M65" s="21">
        <f>Entries!M65</f>
        <v>-122834.43</v>
      </c>
      <c r="N65" s="21">
        <f>Entries!N65</f>
        <v>-122834.43</v>
      </c>
      <c r="O65" s="21">
        <f>Entries!O65</f>
        <v>-122834.43</v>
      </c>
      <c r="P65" s="21">
        <f>Entries!P65</f>
        <v>-122834.43</v>
      </c>
      <c r="Q65" s="21">
        <f>Entries!Q65</f>
        <v>-122834.43</v>
      </c>
      <c r="R65" s="21">
        <f>Entries!R65</f>
        <v>-122834.43</v>
      </c>
      <c r="S65" s="21">
        <f>Entries!S65</f>
        <v>-122834.43</v>
      </c>
      <c r="T65" s="21">
        <f>Entries!T65</f>
        <v>-122834.43</v>
      </c>
      <c r="U65" s="21">
        <f>Entries!U65</f>
        <v>-122834.43</v>
      </c>
      <c r="V65" s="21">
        <f>Entries!V65</f>
        <v>-122834.43</v>
      </c>
      <c r="W65" s="21">
        <f>Entries!W65</f>
        <v>-122834.43</v>
      </c>
      <c r="X65" s="21">
        <f>Entries!X65</f>
        <v>-122834.43</v>
      </c>
      <c r="Y65" s="21">
        <f>Entries!Y65</f>
        <v>-122834.43</v>
      </c>
      <c r="Z65" s="21">
        <f>Entries!Z65</f>
        <v>-122834.43</v>
      </c>
      <c r="AA65" s="21">
        <f>Entries!AA65</f>
        <v>-122834.43</v>
      </c>
      <c r="AB65" s="21">
        <f>Entries!AB65</f>
        <v>-122834.43</v>
      </c>
      <c r="AC65" s="21">
        <f>Entries!AC65</f>
        <v>-122834.43</v>
      </c>
      <c r="AD65" s="21">
        <f>Entries!AD65</f>
        <v>-122834.43</v>
      </c>
      <c r="AE65" s="21">
        <f>Entries!AE65</f>
        <v>-122834.43</v>
      </c>
      <c r="AF65" s="21">
        <f>Entries!AF65</f>
        <v>-122834.43</v>
      </c>
      <c r="AG65" s="21">
        <f>Entries!AG65</f>
        <v>-122834.43</v>
      </c>
      <c r="AH65" s="21">
        <f>Entries!AH65</f>
        <v>-122834.43</v>
      </c>
      <c r="AI65" s="21">
        <f>Entries!AI65</f>
        <v>-122834.43</v>
      </c>
      <c r="AJ65" s="21">
        <f>Entries!AJ65</f>
        <v>-122834.43</v>
      </c>
      <c r="AK65" s="21">
        <f>Entries!AK65</f>
        <v>-122834.43</v>
      </c>
      <c r="AL65" s="21">
        <f>Entries!AL65</f>
        <v>-122834.43</v>
      </c>
      <c r="AM65" s="21">
        <f>Entries!AM65</f>
        <v>-122834.43</v>
      </c>
      <c r="AN65" s="21">
        <f>Entries!AN65</f>
        <v>-122834.43</v>
      </c>
      <c r="AO65" s="21">
        <f>Entries!AO65</f>
        <v>-122834.43</v>
      </c>
      <c r="AP65" s="21">
        <f>Entries!AP65</f>
        <v>-122834.43</v>
      </c>
      <c r="AQ65" s="21">
        <f>Entries!AQ65</f>
        <v>-122834.43</v>
      </c>
      <c r="AR65" s="21">
        <f>Entries!AR65</f>
        <v>-122834.43</v>
      </c>
      <c r="AS65" s="21">
        <f>Entries!AS65</f>
        <v>-122834.43</v>
      </c>
      <c r="AT65" s="21">
        <f>Entries!AT65</f>
        <v>-122834.43</v>
      </c>
      <c r="AU65" s="21">
        <f>Entries!AU65</f>
        <v>-122834.43</v>
      </c>
      <c r="AV65" s="21">
        <f>Entries!AV65</f>
        <v>-122834.43</v>
      </c>
      <c r="AW65" s="21">
        <f>Entries!AW65</f>
        <v>-122834.43</v>
      </c>
      <c r="AX65" s="21">
        <f>Entries!AX65</f>
        <v>-122834.43</v>
      </c>
      <c r="AY65" s="21">
        <f>Entries!AY65</f>
        <v>-122834.43</v>
      </c>
      <c r="AZ65" s="21">
        <f>Entries!AZ65</f>
        <v>-122834.43</v>
      </c>
      <c r="BA65" s="21">
        <f>Entries!BA65</f>
        <v>-122834.43</v>
      </c>
      <c r="BB65" s="21">
        <f>Entries!BB65</f>
        <v>-122834.43</v>
      </c>
      <c r="BC65" s="21">
        <f>Entries!BC65</f>
        <v>-122834.43</v>
      </c>
      <c r="BD65" s="21">
        <f>Entries!BD65</f>
        <v>-122834.43</v>
      </c>
      <c r="BE65" s="21">
        <f>Entries!BE65</f>
        <v>-122834.43</v>
      </c>
      <c r="BF65" s="21">
        <f>Entries!BF65</f>
        <v>-122834.43</v>
      </c>
      <c r="BG65" s="21">
        <f>Entries!BG65</f>
        <v>-122834.43</v>
      </c>
      <c r="BH65" s="21">
        <f>Entries!BH65</f>
        <v>-122834.43</v>
      </c>
      <c r="BI65" s="21">
        <f>Entries!BI65</f>
        <v>-122834.43</v>
      </c>
      <c r="BJ65" s="21">
        <f>Entries!BJ65</f>
        <v>-122834.43</v>
      </c>
      <c r="BK65" s="21">
        <f>Entries!BK65</f>
        <v>-122834.43</v>
      </c>
      <c r="BL65" s="21">
        <f>Entries!BL65</f>
        <v>-122834.43</v>
      </c>
      <c r="BM65" s="21">
        <f>Entries!BM65</f>
        <v>-122834.43</v>
      </c>
      <c r="BN65" s="21">
        <f>Entries!BN65</f>
        <v>-122834.43</v>
      </c>
      <c r="BO65" s="21">
        <f>Entries!BO65</f>
        <v>-122834.43</v>
      </c>
      <c r="BP65" s="21">
        <f>Entries!BP65</f>
        <v>-122834.43</v>
      </c>
      <c r="BQ65" s="21">
        <f>Entries!BQ65</f>
        <v>-122834.43</v>
      </c>
      <c r="BR65" s="21">
        <f>Entries!BR65</f>
        <v>-122834.43</v>
      </c>
      <c r="BS65" s="21">
        <f>Entries!BS65</f>
        <v>-122834.43</v>
      </c>
      <c r="BT65" s="21">
        <f>Entries!BT65</f>
        <v>-122834.43</v>
      </c>
      <c r="BU65" s="21">
        <f>Entries!BU65</f>
        <v>-122834.43</v>
      </c>
      <c r="BV65" s="21">
        <f>Entries!BV65</f>
        <v>-122834.43</v>
      </c>
      <c r="BW65" s="21">
        <f>Entries!BW65</f>
        <v>0</v>
      </c>
      <c r="BX65" s="21">
        <f>Entries!BX65</f>
        <v>-8475575.6699999925</v>
      </c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</row>
    <row r="66" spans="1:210" hidden="1" x14ac:dyDescent="0.25">
      <c r="D66" s="21">
        <f>Entries!D66</f>
        <v>0</v>
      </c>
      <c r="E66" s="21">
        <f>Entries!E66</f>
        <v>0</v>
      </c>
      <c r="F66" s="21">
        <f>Entries!F66</f>
        <v>0</v>
      </c>
      <c r="G66" s="21">
        <f>Entries!G66</f>
        <v>0</v>
      </c>
      <c r="H66" s="21">
        <f>Entries!H66</f>
        <v>0</v>
      </c>
      <c r="I66" s="21">
        <f>Entries!I66</f>
        <v>0</v>
      </c>
      <c r="J66" s="21">
        <f>Entries!J66</f>
        <v>0</v>
      </c>
      <c r="K66" s="21">
        <f>Entries!K66</f>
        <v>0</v>
      </c>
      <c r="L66" s="21">
        <f>Entries!L66</f>
        <v>0</v>
      </c>
      <c r="M66" s="21">
        <f>Entries!M66</f>
        <v>0</v>
      </c>
      <c r="N66" s="21">
        <f>Entries!N66</f>
        <v>0</v>
      </c>
      <c r="O66" s="21">
        <f>Entries!O66</f>
        <v>0</v>
      </c>
      <c r="P66" s="21">
        <f>Entries!P66</f>
        <v>0</v>
      </c>
      <c r="Q66" s="21">
        <f>Entries!Q66</f>
        <v>0</v>
      </c>
      <c r="R66" s="21">
        <f>Entries!R66</f>
        <v>0</v>
      </c>
      <c r="S66" s="21">
        <f>Entries!S66</f>
        <v>0</v>
      </c>
      <c r="T66" s="21">
        <f>Entries!T66</f>
        <v>0</v>
      </c>
      <c r="U66" s="21">
        <f>Entries!U66</f>
        <v>0</v>
      </c>
      <c r="V66" s="21">
        <f>Entries!V66</f>
        <v>0</v>
      </c>
      <c r="W66" s="21">
        <f>Entries!W66</f>
        <v>0</v>
      </c>
      <c r="X66" s="21">
        <f>Entries!X66</f>
        <v>0</v>
      </c>
      <c r="Y66" s="21">
        <f>Entries!Y66</f>
        <v>0</v>
      </c>
      <c r="Z66" s="21">
        <f>Entries!Z66</f>
        <v>0</v>
      </c>
      <c r="AA66" s="21">
        <f>Entries!AA66</f>
        <v>0</v>
      </c>
      <c r="AB66" s="21">
        <f>Entries!AB66</f>
        <v>0</v>
      </c>
      <c r="AC66" s="21">
        <f>Entries!AC66</f>
        <v>0</v>
      </c>
      <c r="AD66" s="21">
        <f>Entries!AD66</f>
        <v>0</v>
      </c>
      <c r="AE66" s="21">
        <f>Entries!AE66</f>
        <v>0</v>
      </c>
      <c r="AF66" s="21">
        <f>Entries!AF66</f>
        <v>0</v>
      </c>
      <c r="AG66" s="21">
        <f>Entries!AG66</f>
        <v>0</v>
      </c>
      <c r="AH66" s="21">
        <f>Entries!AH66</f>
        <v>0</v>
      </c>
      <c r="AI66" s="21">
        <f>Entries!AI66</f>
        <v>0</v>
      </c>
      <c r="AJ66" s="21">
        <f>Entries!AJ66</f>
        <v>0</v>
      </c>
      <c r="AK66" s="21">
        <f>Entries!AK66</f>
        <v>0</v>
      </c>
      <c r="AL66" s="21">
        <f>Entries!AL66</f>
        <v>0</v>
      </c>
      <c r="AM66" s="21">
        <f>Entries!AM66</f>
        <v>0</v>
      </c>
      <c r="AN66" s="21">
        <f>Entries!AN66</f>
        <v>0</v>
      </c>
      <c r="AO66" s="21">
        <f>Entries!AO66</f>
        <v>0</v>
      </c>
      <c r="AP66" s="21">
        <f>Entries!AP66</f>
        <v>0</v>
      </c>
      <c r="AQ66" s="21">
        <f>Entries!AQ66</f>
        <v>0</v>
      </c>
      <c r="AR66" s="21">
        <f>Entries!AR66</f>
        <v>0</v>
      </c>
      <c r="AS66" s="21">
        <f>Entries!AS66</f>
        <v>0</v>
      </c>
      <c r="AT66" s="21">
        <f>Entries!AT66</f>
        <v>0</v>
      </c>
      <c r="AU66" s="21">
        <f>Entries!AU66</f>
        <v>0</v>
      </c>
      <c r="AV66" s="21">
        <f>Entries!AV66</f>
        <v>0</v>
      </c>
      <c r="AW66" s="21">
        <f>Entries!AW66</f>
        <v>0</v>
      </c>
      <c r="AX66" s="21">
        <f>Entries!AX66</f>
        <v>0</v>
      </c>
      <c r="AY66" s="21">
        <f>Entries!AY66</f>
        <v>0</v>
      </c>
      <c r="AZ66" s="21">
        <f>Entries!AZ66</f>
        <v>0</v>
      </c>
      <c r="BA66" s="21">
        <f>Entries!BA66</f>
        <v>0</v>
      </c>
      <c r="BB66" s="21">
        <f>Entries!BB66</f>
        <v>0</v>
      </c>
      <c r="BC66" s="21">
        <f>Entries!BC66</f>
        <v>0</v>
      </c>
      <c r="BD66" s="21">
        <f>Entries!BD66</f>
        <v>0</v>
      </c>
      <c r="BE66" s="21">
        <f>Entries!BE66</f>
        <v>0</v>
      </c>
      <c r="BF66" s="21">
        <f>Entries!BF66</f>
        <v>0</v>
      </c>
      <c r="BG66" s="21">
        <f>Entries!BG66</f>
        <v>0</v>
      </c>
      <c r="BH66" s="21">
        <f>Entries!BH66</f>
        <v>0</v>
      </c>
      <c r="BI66" s="21">
        <f>Entries!BI66</f>
        <v>0</v>
      </c>
      <c r="BJ66" s="21">
        <f>Entries!BJ66</f>
        <v>0</v>
      </c>
      <c r="BK66" s="21">
        <f>Entries!BK66</f>
        <v>0</v>
      </c>
      <c r="BL66" s="21">
        <f>Entries!BL66</f>
        <v>0</v>
      </c>
      <c r="BM66" s="21">
        <f>Entries!BM66</f>
        <v>0</v>
      </c>
      <c r="BN66" s="21">
        <f>Entries!BN66</f>
        <v>0</v>
      </c>
      <c r="BO66" s="21">
        <f>Entries!BO66</f>
        <v>0</v>
      </c>
      <c r="BP66" s="21">
        <f>Entries!BP66</f>
        <v>0</v>
      </c>
      <c r="BQ66" s="21">
        <f>Entries!BQ66</f>
        <v>0</v>
      </c>
      <c r="BR66" s="21">
        <f>Entries!BR66</f>
        <v>0</v>
      </c>
      <c r="BS66" s="21">
        <f>Entries!BS66</f>
        <v>0</v>
      </c>
      <c r="BT66" s="21">
        <f>Entries!BT66</f>
        <v>0</v>
      </c>
      <c r="BU66" s="21">
        <f>Entries!BU66</f>
        <v>0</v>
      </c>
      <c r="BV66" s="21">
        <f>Entries!BV66</f>
        <v>0</v>
      </c>
      <c r="BW66" s="21">
        <f>Entries!BW66</f>
        <v>0</v>
      </c>
      <c r="BX66" s="21">
        <f>Entries!BX66</f>
        <v>0</v>
      </c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</row>
    <row r="67" spans="1:210" hidden="1" x14ac:dyDescent="0.25">
      <c r="A67" t="s">
        <v>36</v>
      </c>
      <c r="B67" t="s">
        <v>37</v>
      </c>
      <c r="D67" s="21">
        <f>Entries!D67</f>
        <v>0</v>
      </c>
      <c r="E67" s="21">
        <f>Entries!E67</f>
        <v>-821099.78</v>
      </c>
      <c r="F67" s="21">
        <f>Entries!F67</f>
        <v>0</v>
      </c>
      <c r="G67" s="21">
        <f>Entries!G67</f>
        <v>0</v>
      </c>
      <c r="H67" s="21">
        <f>Entries!H67</f>
        <v>0</v>
      </c>
      <c r="I67" s="21">
        <f>Entries!I67</f>
        <v>0</v>
      </c>
      <c r="J67" s="21">
        <f>Entries!J67</f>
        <v>0</v>
      </c>
      <c r="K67" s="21">
        <f>Entries!K67</f>
        <v>0</v>
      </c>
      <c r="L67" s="21">
        <f>Entries!L67</f>
        <v>0</v>
      </c>
      <c r="M67" s="21">
        <f>Entries!M67</f>
        <v>0</v>
      </c>
      <c r="N67" s="21">
        <f>Entries!N67</f>
        <v>0</v>
      </c>
      <c r="O67" s="21">
        <f>Entries!O67</f>
        <v>0</v>
      </c>
      <c r="P67" s="21">
        <f>Entries!P67</f>
        <v>0</v>
      </c>
      <c r="Q67" s="21">
        <f>Entries!Q67</f>
        <v>0</v>
      </c>
      <c r="R67" s="21">
        <f>Entries!R67</f>
        <v>0</v>
      </c>
      <c r="S67" s="21">
        <f>Entries!S67</f>
        <v>0</v>
      </c>
      <c r="T67" s="21">
        <f>Entries!T67</f>
        <v>0</v>
      </c>
      <c r="U67" s="21">
        <f>Entries!U67</f>
        <v>0</v>
      </c>
      <c r="V67" s="21">
        <f>Entries!V67</f>
        <v>0</v>
      </c>
      <c r="W67" s="21">
        <f>Entries!W67</f>
        <v>0</v>
      </c>
      <c r="X67" s="21">
        <f>Entries!X67</f>
        <v>0</v>
      </c>
      <c r="Y67" s="21">
        <f>Entries!Y67</f>
        <v>0</v>
      </c>
      <c r="Z67" s="21">
        <f>Entries!Z67</f>
        <v>0</v>
      </c>
      <c r="AA67" s="21">
        <f>Entries!AA67</f>
        <v>0</v>
      </c>
      <c r="AB67" s="21">
        <f>Entries!AB67</f>
        <v>0</v>
      </c>
      <c r="AC67" s="21">
        <f>Entries!AC67</f>
        <v>0</v>
      </c>
      <c r="AD67" s="21">
        <f>Entries!AD67</f>
        <v>0</v>
      </c>
      <c r="AE67" s="21">
        <f>Entries!AE67</f>
        <v>0</v>
      </c>
      <c r="AF67" s="21">
        <f>Entries!AF67</f>
        <v>0</v>
      </c>
      <c r="AG67" s="21">
        <f>Entries!AG67</f>
        <v>0</v>
      </c>
      <c r="AH67" s="21">
        <f>Entries!AH67</f>
        <v>0</v>
      </c>
      <c r="AI67" s="21">
        <f>Entries!AI67</f>
        <v>0</v>
      </c>
      <c r="AJ67" s="21">
        <f>Entries!AJ67</f>
        <v>0</v>
      </c>
      <c r="AK67" s="21">
        <f>Entries!AK67</f>
        <v>0</v>
      </c>
      <c r="AL67" s="21">
        <f>Entries!AL67</f>
        <v>0</v>
      </c>
      <c r="AM67" s="21">
        <f>Entries!AM67</f>
        <v>0</v>
      </c>
      <c r="AN67" s="21">
        <f>Entries!AN67</f>
        <v>0</v>
      </c>
      <c r="AO67" s="21">
        <f>Entries!AO67</f>
        <v>0</v>
      </c>
      <c r="AP67" s="21">
        <f>Entries!AP67</f>
        <v>0</v>
      </c>
      <c r="AQ67" s="21">
        <f>Entries!AQ67</f>
        <v>0</v>
      </c>
      <c r="AR67" s="21">
        <f>Entries!AR67</f>
        <v>0</v>
      </c>
      <c r="AS67" s="21">
        <f>Entries!AS67</f>
        <v>0</v>
      </c>
      <c r="AT67" s="21">
        <f>Entries!AT67</f>
        <v>0</v>
      </c>
      <c r="AU67" s="21">
        <f>Entries!AU67</f>
        <v>0</v>
      </c>
      <c r="AV67" s="21">
        <f>Entries!AV67</f>
        <v>0</v>
      </c>
      <c r="AW67" s="21">
        <f>Entries!AW67</f>
        <v>0</v>
      </c>
      <c r="AX67" s="21">
        <f>Entries!AX67</f>
        <v>0</v>
      </c>
      <c r="AY67" s="21">
        <f>Entries!AY67</f>
        <v>0</v>
      </c>
      <c r="AZ67" s="21">
        <f>Entries!AZ67</f>
        <v>0</v>
      </c>
      <c r="BA67" s="21">
        <f>Entries!BA67</f>
        <v>0</v>
      </c>
      <c r="BB67" s="21">
        <f>Entries!BB67</f>
        <v>0</v>
      </c>
      <c r="BC67" s="21">
        <f>Entries!BC67</f>
        <v>0</v>
      </c>
      <c r="BD67" s="21">
        <f>Entries!BD67</f>
        <v>0</v>
      </c>
      <c r="BE67" s="21">
        <f>Entries!BE67</f>
        <v>0</v>
      </c>
      <c r="BF67" s="21">
        <f>Entries!BF67</f>
        <v>0</v>
      </c>
      <c r="BG67" s="21">
        <f>Entries!BG67</f>
        <v>0</v>
      </c>
      <c r="BH67" s="21">
        <f>Entries!BH67</f>
        <v>0</v>
      </c>
      <c r="BI67" s="21">
        <f>Entries!BI67</f>
        <v>0</v>
      </c>
      <c r="BJ67" s="21">
        <f>Entries!BJ67</f>
        <v>0</v>
      </c>
      <c r="BK67" s="21">
        <f>Entries!BK67</f>
        <v>0</v>
      </c>
      <c r="BL67" s="21">
        <f>Entries!BL67</f>
        <v>0</v>
      </c>
      <c r="BM67" s="21">
        <f>Entries!BM67</f>
        <v>0</v>
      </c>
      <c r="BN67" s="21">
        <f>Entries!BN67</f>
        <v>0</v>
      </c>
      <c r="BO67" s="21">
        <f>Entries!BO67</f>
        <v>0</v>
      </c>
      <c r="BP67" s="21">
        <f>Entries!BP67</f>
        <v>0</v>
      </c>
      <c r="BQ67" s="21">
        <f>Entries!BQ67</f>
        <v>0</v>
      </c>
      <c r="BR67" s="21">
        <f>Entries!BR67</f>
        <v>0</v>
      </c>
      <c r="BS67" s="21">
        <f>Entries!BS67</f>
        <v>0</v>
      </c>
      <c r="BT67" s="21">
        <f>Entries!BT67</f>
        <v>0</v>
      </c>
      <c r="BU67" s="21">
        <f>Entries!BU67</f>
        <v>0</v>
      </c>
      <c r="BV67" s="21">
        <f>Entries!BV67</f>
        <v>0</v>
      </c>
      <c r="BW67" s="21">
        <f>Entries!BW67</f>
        <v>0</v>
      </c>
      <c r="BX67" s="21">
        <f>Entries!BX67</f>
        <v>-821099.78</v>
      </c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</row>
    <row r="68" spans="1:210" hidden="1" x14ac:dyDescent="0.25">
      <c r="D68" s="21">
        <f>Entries!D68</f>
        <v>0</v>
      </c>
      <c r="E68" s="21">
        <f>Entries!E68</f>
        <v>0</v>
      </c>
      <c r="F68" s="21">
        <f>Entries!F68</f>
        <v>0</v>
      </c>
      <c r="G68" s="21">
        <f>Entries!G68</f>
        <v>0</v>
      </c>
      <c r="H68" s="21">
        <f>Entries!H68</f>
        <v>0</v>
      </c>
      <c r="I68" s="21">
        <f>Entries!I68</f>
        <v>0</v>
      </c>
      <c r="J68" s="21">
        <f>Entries!J68</f>
        <v>0</v>
      </c>
      <c r="K68" s="21">
        <f>Entries!K68</f>
        <v>0</v>
      </c>
      <c r="L68" s="21">
        <f>Entries!L68</f>
        <v>0</v>
      </c>
      <c r="M68" s="21">
        <f>Entries!M68</f>
        <v>0</v>
      </c>
      <c r="N68" s="21">
        <f>Entries!N68</f>
        <v>0</v>
      </c>
      <c r="O68" s="21">
        <f>Entries!O68</f>
        <v>0</v>
      </c>
      <c r="P68" s="21">
        <f>Entries!P68</f>
        <v>0</v>
      </c>
      <c r="Q68" s="21">
        <f>Entries!Q68</f>
        <v>0</v>
      </c>
      <c r="R68" s="21">
        <f>Entries!R68</f>
        <v>0</v>
      </c>
      <c r="S68" s="21">
        <f>Entries!S68</f>
        <v>0</v>
      </c>
      <c r="T68" s="21">
        <f>Entries!T68</f>
        <v>0</v>
      </c>
      <c r="U68" s="21">
        <f>Entries!U68</f>
        <v>0</v>
      </c>
      <c r="V68" s="21">
        <f>Entries!V68</f>
        <v>0</v>
      </c>
      <c r="W68" s="21">
        <f>Entries!W68</f>
        <v>0</v>
      </c>
      <c r="X68" s="21">
        <f>Entries!X68</f>
        <v>0</v>
      </c>
      <c r="Y68" s="21">
        <f>Entries!Y68</f>
        <v>0</v>
      </c>
      <c r="Z68" s="21">
        <f>Entries!Z68</f>
        <v>0</v>
      </c>
      <c r="AA68" s="21">
        <f>Entries!AA68</f>
        <v>0</v>
      </c>
      <c r="AB68" s="21">
        <f>Entries!AB68</f>
        <v>0</v>
      </c>
      <c r="AC68" s="21">
        <f>Entries!AC68</f>
        <v>0</v>
      </c>
      <c r="AD68" s="21">
        <f>Entries!AD68</f>
        <v>0</v>
      </c>
      <c r="AE68" s="21">
        <f>Entries!AE68</f>
        <v>0</v>
      </c>
      <c r="AF68" s="21">
        <f>Entries!AF68</f>
        <v>0</v>
      </c>
      <c r="AG68" s="21">
        <f>Entries!AG68</f>
        <v>0</v>
      </c>
      <c r="AH68" s="21">
        <f>Entries!AH68</f>
        <v>0</v>
      </c>
      <c r="AI68" s="21">
        <f>Entries!AI68</f>
        <v>0</v>
      </c>
      <c r="AJ68" s="21">
        <f>Entries!AJ68</f>
        <v>0</v>
      </c>
      <c r="AK68" s="21">
        <f>Entries!AK68</f>
        <v>0</v>
      </c>
      <c r="AL68" s="21">
        <f>Entries!AL68</f>
        <v>0</v>
      </c>
      <c r="AM68" s="21">
        <f>Entries!AM68</f>
        <v>0</v>
      </c>
      <c r="AN68" s="21">
        <f>Entries!AN68</f>
        <v>0</v>
      </c>
      <c r="AO68" s="21">
        <f>Entries!AO68</f>
        <v>0</v>
      </c>
      <c r="AP68" s="21">
        <f>Entries!AP68</f>
        <v>0</v>
      </c>
      <c r="AQ68" s="21">
        <f>Entries!AQ68</f>
        <v>0</v>
      </c>
      <c r="AR68" s="21">
        <f>Entries!AR68</f>
        <v>0</v>
      </c>
      <c r="AS68" s="21">
        <f>Entries!AS68</f>
        <v>0</v>
      </c>
      <c r="AT68" s="21">
        <f>Entries!AT68</f>
        <v>0</v>
      </c>
      <c r="AU68" s="21">
        <f>Entries!AU68</f>
        <v>0</v>
      </c>
      <c r="AV68" s="21">
        <f>Entries!AV68</f>
        <v>0</v>
      </c>
      <c r="AW68" s="21">
        <f>Entries!AW68</f>
        <v>0</v>
      </c>
      <c r="AX68" s="21">
        <f>Entries!AX68</f>
        <v>0</v>
      </c>
      <c r="AY68" s="21">
        <f>Entries!AY68</f>
        <v>0</v>
      </c>
      <c r="AZ68" s="21">
        <f>Entries!AZ68</f>
        <v>0</v>
      </c>
      <c r="BA68" s="21">
        <f>Entries!BA68</f>
        <v>0</v>
      </c>
      <c r="BB68" s="21">
        <f>Entries!BB68</f>
        <v>0</v>
      </c>
      <c r="BC68" s="21">
        <f>Entries!BC68</f>
        <v>0</v>
      </c>
      <c r="BD68" s="21">
        <f>Entries!BD68</f>
        <v>0</v>
      </c>
      <c r="BE68" s="21">
        <f>Entries!BE68</f>
        <v>0</v>
      </c>
      <c r="BF68" s="21">
        <f>Entries!BF68</f>
        <v>0</v>
      </c>
      <c r="BG68" s="21">
        <f>Entries!BG68</f>
        <v>0</v>
      </c>
      <c r="BH68" s="21">
        <f>Entries!BH68</f>
        <v>0</v>
      </c>
      <c r="BI68" s="21">
        <f>Entries!BI68</f>
        <v>0</v>
      </c>
      <c r="BJ68" s="21">
        <f>Entries!BJ68</f>
        <v>0</v>
      </c>
      <c r="BK68" s="21">
        <f>Entries!BK68</f>
        <v>0</v>
      </c>
      <c r="BL68" s="21">
        <f>Entries!BL68</f>
        <v>0</v>
      </c>
      <c r="BM68" s="21">
        <f>Entries!BM68</f>
        <v>0</v>
      </c>
      <c r="BN68" s="21">
        <f>Entries!BN68</f>
        <v>0</v>
      </c>
      <c r="BO68" s="21">
        <f>Entries!BO68</f>
        <v>0</v>
      </c>
      <c r="BP68" s="21">
        <f>Entries!BP68</f>
        <v>0</v>
      </c>
      <c r="BQ68" s="21">
        <f>Entries!BQ68</f>
        <v>0</v>
      </c>
      <c r="BR68" s="21">
        <f>Entries!BR68</f>
        <v>0</v>
      </c>
      <c r="BS68" s="21">
        <f>Entries!BS68</f>
        <v>0</v>
      </c>
      <c r="BT68" s="21">
        <f>Entries!BT68</f>
        <v>0</v>
      </c>
      <c r="BU68" s="21">
        <f>Entries!BU68</f>
        <v>0</v>
      </c>
      <c r="BV68" s="21">
        <f>Entries!BV68</f>
        <v>0</v>
      </c>
      <c r="BW68" s="21">
        <f>Entries!BW68</f>
        <v>0</v>
      </c>
      <c r="BX68" s="21">
        <f>Entries!BX68</f>
        <v>0</v>
      </c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</row>
    <row r="69" spans="1:210" hidden="1" x14ac:dyDescent="0.25">
      <c r="A69">
        <v>411101</v>
      </c>
      <c r="B69" t="s">
        <v>66</v>
      </c>
      <c r="D69" s="21">
        <f>Entries!D69</f>
        <v>0</v>
      </c>
      <c r="E69" s="21">
        <f>Entries!E69</f>
        <v>0</v>
      </c>
      <c r="F69" s="21">
        <f>Entries!F69</f>
        <v>39094.620000000003</v>
      </c>
      <c r="G69" s="21">
        <f>Entries!G69</f>
        <v>39094.620000000003</v>
      </c>
      <c r="H69" s="21">
        <f>Entries!H69</f>
        <v>39094.620000000003</v>
      </c>
      <c r="I69" s="21">
        <f>Entries!I69</f>
        <v>39094.620000000003</v>
      </c>
      <c r="J69" s="21">
        <f>Entries!J69</f>
        <v>39094.620000000003</v>
      </c>
      <c r="K69" s="21">
        <f>Entries!K69</f>
        <v>39094.620000000003</v>
      </c>
      <c r="L69" s="21">
        <f>Entries!L69</f>
        <v>39094.620000000003</v>
      </c>
      <c r="M69" s="21">
        <f>Entries!M69</f>
        <v>39094.620000000003</v>
      </c>
      <c r="N69" s="21">
        <f>Entries!N69</f>
        <v>39094.620000000003</v>
      </c>
      <c r="O69" s="21">
        <f>Entries!O69</f>
        <v>39094.620000000003</v>
      </c>
      <c r="P69" s="21">
        <f>Entries!P69</f>
        <v>39094.620000000003</v>
      </c>
      <c r="Q69" s="21">
        <f>Entries!Q69</f>
        <v>39094.620000000003</v>
      </c>
      <c r="R69" s="21">
        <f>Entries!R69</f>
        <v>39094.620000000003</v>
      </c>
      <c r="S69" s="21">
        <f>Entries!S69</f>
        <v>39094.620000000003</v>
      </c>
      <c r="T69" s="21">
        <f>Entries!T69</f>
        <v>39094.620000000003</v>
      </c>
      <c r="U69" s="21">
        <f>Entries!U69</f>
        <v>39094.620000000003</v>
      </c>
      <c r="V69" s="21">
        <f>Entries!V69</f>
        <v>39094.620000000003</v>
      </c>
      <c r="W69" s="21">
        <f>Entries!W69</f>
        <v>39094.620000000003</v>
      </c>
      <c r="X69" s="21">
        <f>Entries!X69</f>
        <v>39094.620000000003</v>
      </c>
      <c r="Y69" s="21">
        <f>Entries!Y69</f>
        <v>39094.620000000003</v>
      </c>
      <c r="Z69" s="21">
        <f>Entries!Z69</f>
        <v>39094.620000000003</v>
      </c>
      <c r="AA69" s="21">
        <f>Entries!AA69</f>
        <v>39094.620000000003</v>
      </c>
      <c r="AB69" s="21">
        <f>Entries!AB69</f>
        <v>39094.620000000003</v>
      </c>
      <c r="AC69" s="21">
        <f>Entries!AC69</f>
        <v>39094.620000000003</v>
      </c>
      <c r="AD69" s="21">
        <f>Entries!AD69</f>
        <v>39094.620000000003</v>
      </c>
      <c r="AE69" s="21">
        <f>Entries!AE69</f>
        <v>39094.620000000003</v>
      </c>
      <c r="AF69" s="21">
        <f>Entries!AF69</f>
        <v>39094.620000000003</v>
      </c>
      <c r="AG69" s="21">
        <f>Entries!AG69</f>
        <v>39094.620000000003</v>
      </c>
      <c r="AH69" s="21">
        <f>Entries!AH69</f>
        <v>39094.620000000003</v>
      </c>
      <c r="AI69" s="21">
        <f>Entries!AI69</f>
        <v>39094.620000000003</v>
      </c>
      <c r="AJ69" s="21">
        <f>Entries!AJ69</f>
        <v>39094.620000000003</v>
      </c>
      <c r="AK69" s="21">
        <f>Entries!AK69</f>
        <v>39094.620000000003</v>
      </c>
      <c r="AL69" s="21">
        <f>Entries!AL69</f>
        <v>39094.620000000003</v>
      </c>
      <c r="AM69" s="21">
        <f>Entries!AM69</f>
        <v>39094.620000000003</v>
      </c>
      <c r="AN69" s="21">
        <f>Entries!AN69</f>
        <v>39094.620000000003</v>
      </c>
      <c r="AO69" s="21">
        <f>Entries!AO69</f>
        <v>39094.620000000003</v>
      </c>
      <c r="AP69" s="21">
        <f>Entries!AP69</f>
        <v>39094.620000000003</v>
      </c>
      <c r="AQ69" s="21">
        <f>Entries!AQ69</f>
        <v>39094.620000000003</v>
      </c>
      <c r="AR69" s="21">
        <f>Entries!AR69</f>
        <v>39094.620000000003</v>
      </c>
      <c r="AS69" s="21">
        <f>Entries!AS69</f>
        <v>39094.620000000003</v>
      </c>
      <c r="AT69" s="21">
        <f>Entries!AT69</f>
        <v>39094.620000000003</v>
      </c>
      <c r="AU69" s="21">
        <f>Entries!AU69</f>
        <v>39094.620000000003</v>
      </c>
      <c r="AV69" s="21">
        <f>Entries!AV69</f>
        <v>39094.620000000003</v>
      </c>
      <c r="AW69" s="21">
        <f>Entries!AW69</f>
        <v>39094.620000000003</v>
      </c>
      <c r="AX69" s="21">
        <f>Entries!AX69</f>
        <v>39094.620000000003</v>
      </c>
      <c r="AY69" s="21">
        <f>Entries!AY69</f>
        <v>39094.620000000003</v>
      </c>
      <c r="AZ69" s="21">
        <f>Entries!AZ69</f>
        <v>39094.620000000003</v>
      </c>
      <c r="BA69" s="21">
        <f>Entries!BA69</f>
        <v>39094.620000000003</v>
      </c>
      <c r="BB69" s="21">
        <f>Entries!BB69</f>
        <v>39094.620000000003</v>
      </c>
      <c r="BC69" s="21">
        <f>Entries!BC69</f>
        <v>39094.620000000003</v>
      </c>
      <c r="BD69" s="21">
        <f>Entries!BD69</f>
        <v>39094.620000000003</v>
      </c>
      <c r="BE69" s="21">
        <f>Entries!BE69</f>
        <v>39094.620000000003</v>
      </c>
      <c r="BF69" s="21">
        <f>Entries!BF69</f>
        <v>39094.620000000003</v>
      </c>
      <c r="BG69" s="21">
        <f>Entries!BG69</f>
        <v>39094.620000000003</v>
      </c>
      <c r="BH69" s="21">
        <f>Entries!BH69</f>
        <v>39094.620000000003</v>
      </c>
      <c r="BI69" s="21">
        <f>Entries!BI69</f>
        <v>39094.620000000003</v>
      </c>
      <c r="BJ69" s="21">
        <f>Entries!BJ69</f>
        <v>39094.620000000003</v>
      </c>
      <c r="BK69" s="21">
        <f>Entries!BK69</f>
        <v>39094.620000000003</v>
      </c>
      <c r="BL69" s="21">
        <f>Entries!BL69</f>
        <v>39094.620000000003</v>
      </c>
      <c r="BM69" s="21">
        <f>Entries!BM69</f>
        <v>39094.620000000003</v>
      </c>
      <c r="BN69" s="21">
        <f>Entries!BN69</f>
        <v>39094.620000000003</v>
      </c>
      <c r="BO69" s="21">
        <f>Entries!BO69</f>
        <v>39094.620000000003</v>
      </c>
      <c r="BP69" s="21">
        <f>Entries!BP69</f>
        <v>39094.620000000003</v>
      </c>
      <c r="BQ69" s="21">
        <f>Entries!BQ69</f>
        <v>39094.620000000003</v>
      </c>
      <c r="BR69" s="21">
        <f>Entries!BR69</f>
        <v>39094.620000000003</v>
      </c>
      <c r="BS69" s="21">
        <f>Entries!BS69</f>
        <v>39094.620000000003</v>
      </c>
      <c r="BT69" s="21">
        <f>Entries!BT69</f>
        <v>39094.620000000003</v>
      </c>
      <c r="BU69" s="21">
        <f>Entries!BU69</f>
        <v>39094.620000000003</v>
      </c>
      <c r="BV69" s="21">
        <f>Entries!BV69</f>
        <v>39094.620000000003</v>
      </c>
      <c r="BW69" s="21">
        <f>Entries!BW69</f>
        <v>8912631.9300000016</v>
      </c>
      <c r="BX69" s="21">
        <f>Entries!BX69</f>
        <v>11610160.710000006</v>
      </c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</row>
    <row r="70" spans="1:210" hidden="1" x14ac:dyDescent="0.25">
      <c r="D70" s="21">
        <f>Entries!D70</f>
        <v>0</v>
      </c>
      <c r="E70" s="21">
        <f>Entries!E70</f>
        <v>0</v>
      </c>
      <c r="F70" s="21">
        <f>Entries!F70</f>
        <v>-39094.620000000003</v>
      </c>
      <c r="G70" s="21">
        <f>Entries!G70</f>
        <v>-39094.620000000003</v>
      </c>
      <c r="H70" s="21">
        <f>Entries!H70</f>
        <v>-39094.620000000003</v>
      </c>
      <c r="I70" s="21">
        <f>Entries!I70</f>
        <v>-39094.620000000003</v>
      </c>
      <c r="J70" s="21">
        <f>Entries!J70</f>
        <v>-39094.620000000003</v>
      </c>
      <c r="K70" s="21">
        <f>Entries!K70</f>
        <v>-39094.620000000003</v>
      </c>
      <c r="L70" s="21">
        <f>Entries!L70</f>
        <v>-39094.620000000003</v>
      </c>
      <c r="M70" s="21">
        <f>Entries!M70</f>
        <v>-39094.620000000003</v>
      </c>
      <c r="N70" s="21">
        <f>Entries!N70</f>
        <v>-39094.620000000003</v>
      </c>
      <c r="O70" s="21">
        <f>Entries!O70</f>
        <v>-39094.620000000003</v>
      </c>
      <c r="P70" s="21">
        <f>Entries!P70</f>
        <v>-39094.620000000003</v>
      </c>
      <c r="Q70" s="21">
        <f>Entries!Q70</f>
        <v>-39094.620000000003</v>
      </c>
      <c r="R70" s="21">
        <f>Entries!R70</f>
        <v>-39094.620000000003</v>
      </c>
      <c r="S70" s="21">
        <f>Entries!S70</f>
        <v>-39094.620000000003</v>
      </c>
      <c r="T70" s="21">
        <f>Entries!T70</f>
        <v>-39094.620000000003</v>
      </c>
      <c r="U70" s="21">
        <f>Entries!U70</f>
        <v>-39094.620000000003</v>
      </c>
      <c r="V70" s="21">
        <f>Entries!V70</f>
        <v>-39094.620000000003</v>
      </c>
      <c r="W70" s="21">
        <f>Entries!W70</f>
        <v>-39094.620000000003</v>
      </c>
      <c r="X70" s="21">
        <f>Entries!X70</f>
        <v>-39094.620000000003</v>
      </c>
      <c r="Y70" s="21">
        <f>Entries!Y70</f>
        <v>-39094.620000000003</v>
      </c>
      <c r="Z70" s="21">
        <f>Entries!Z70</f>
        <v>-39094.620000000003</v>
      </c>
      <c r="AA70" s="21">
        <f>Entries!AA70</f>
        <v>-39094.620000000003</v>
      </c>
      <c r="AB70" s="21">
        <f>Entries!AB70</f>
        <v>-39094.620000000003</v>
      </c>
      <c r="AC70" s="21">
        <f>Entries!AC70</f>
        <v>-39094.620000000003</v>
      </c>
      <c r="AD70" s="21">
        <f>Entries!AD70</f>
        <v>-39094.620000000003</v>
      </c>
      <c r="AE70" s="21">
        <f>Entries!AE70</f>
        <v>-39094.620000000003</v>
      </c>
      <c r="AF70" s="21">
        <f>Entries!AF70</f>
        <v>-39094.620000000003</v>
      </c>
      <c r="AG70" s="21">
        <f>Entries!AG70</f>
        <v>-39094.620000000003</v>
      </c>
      <c r="AH70" s="21">
        <f>Entries!AH70</f>
        <v>-39094.620000000003</v>
      </c>
      <c r="AI70" s="21">
        <f>Entries!AI70</f>
        <v>-39094.620000000003</v>
      </c>
      <c r="AJ70" s="21">
        <f>Entries!AJ70</f>
        <v>-39094.620000000003</v>
      </c>
      <c r="AK70" s="21">
        <f>Entries!AK70</f>
        <v>-39094.620000000003</v>
      </c>
      <c r="AL70" s="21">
        <f>Entries!AL70</f>
        <v>-39094.620000000003</v>
      </c>
      <c r="AM70" s="21">
        <f>Entries!AM70</f>
        <v>-39094.620000000003</v>
      </c>
      <c r="AN70" s="21">
        <f>Entries!AN70</f>
        <v>-39094.620000000003</v>
      </c>
      <c r="AO70" s="21">
        <f>Entries!AO70</f>
        <v>-39094.620000000003</v>
      </c>
      <c r="AP70" s="21">
        <f>Entries!AP70</f>
        <v>-39094.620000000003</v>
      </c>
      <c r="AQ70" s="21">
        <f>Entries!AQ70</f>
        <v>-39094.620000000003</v>
      </c>
      <c r="AR70" s="21">
        <f>Entries!AR70</f>
        <v>-39094.620000000003</v>
      </c>
      <c r="AS70" s="21">
        <f>Entries!AS70</f>
        <v>-39094.620000000003</v>
      </c>
      <c r="AT70" s="21">
        <f>Entries!AT70</f>
        <v>-39094.620000000003</v>
      </c>
      <c r="AU70" s="21">
        <f>Entries!AU70</f>
        <v>-39094.620000000003</v>
      </c>
      <c r="AV70" s="21">
        <f>Entries!AV70</f>
        <v>-39094.620000000003</v>
      </c>
      <c r="AW70" s="21">
        <f>Entries!AW70</f>
        <v>-39094.620000000003</v>
      </c>
      <c r="AX70" s="21">
        <f>Entries!AX70</f>
        <v>-39094.620000000003</v>
      </c>
      <c r="AY70" s="21">
        <f>Entries!AY70</f>
        <v>-39094.620000000003</v>
      </c>
      <c r="AZ70" s="21">
        <f>Entries!AZ70</f>
        <v>-39094.620000000003</v>
      </c>
      <c r="BA70" s="21">
        <f>Entries!BA70</f>
        <v>-39094.620000000003</v>
      </c>
      <c r="BB70" s="21">
        <f>Entries!BB70</f>
        <v>-39094.620000000003</v>
      </c>
      <c r="BC70" s="21">
        <f>Entries!BC70</f>
        <v>-39094.620000000003</v>
      </c>
      <c r="BD70" s="21">
        <f>Entries!BD70</f>
        <v>-39094.620000000003</v>
      </c>
      <c r="BE70" s="21">
        <f>Entries!BE70</f>
        <v>-39094.620000000003</v>
      </c>
      <c r="BF70" s="21">
        <f>Entries!BF70</f>
        <v>-39094.620000000003</v>
      </c>
      <c r="BG70" s="21">
        <f>Entries!BG70</f>
        <v>-39094.620000000003</v>
      </c>
      <c r="BH70" s="21">
        <f>Entries!BH70</f>
        <v>-39094.620000000003</v>
      </c>
      <c r="BI70" s="21">
        <f>Entries!BI70</f>
        <v>-39094.620000000003</v>
      </c>
      <c r="BJ70" s="21">
        <f>Entries!BJ70</f>
        <v>-39094.620000000003</v>
      </c>
      <c r="BK70" s="21">
        <f>Entries!BK70</f>
        <v>-39094.620000000003</v>
      </c>
      <c r="BL70" s="21">
        <f>Entries!BL70</f>
        <v>-39094.620000000003</v>
      </c>
      <c r="BM70" s="21">
        <f>Entries!BM70</f>
        <v>-39094.620000000003</v>
      </c>
      <c r="BN70" s="21">
        <f>Entries!BN70</f>
        <v>-39094.620000000003</v>
      </c>
      <c r="BO70" s="21">
        <f>Entries!BO70</f>
        <v>-39094.620000000003</v>
      </c>
      <c r="BP70" s="21">
        <f>Entries!BP70</f>
        <v>-39094.620000000003</v>
      </c>
      <c r="BQ70" s="21">
        <f>Entries!BQ70</f>
        <v>-39094.620000000003</v>
      </c>
      <c r="BR70" s="21">
        <f>Entries!BR70</f>
        <v>-39094.620000000003</v>
      </c>
      <c r="BS70" s="21">
        <f>Entries!BS70</f>
        <v>-39094.620000000003</v>
      </c>
      <c r="BT70" s="21">
        <f>Entries!BT70</f>
        <v>-39094.620000000003</v>
      </c>
      <c r="BU70" s="21">
        <f>Entries!BU70</f>
        <v>-39094.620000000003</v>
      </c>
      <c r="BV70" s="21">
        <f>Entries!BV70</f>
        <v>-39094.620000000003</v>
      </c>
      <c r="BW70" s="21">
        <f>Entries!BW70</f>
        <v>-8912631.9300000016</v>
      </c>
      <c r="BX70" s="21">
        <f>Entries!BX70</f>
        <v>-11610160.710000006</v>
      </c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</row>
    <row r="71" spans="1:210" hidden="1" x14ac:dyDescent="0.25">
      <c r="D71" s="21">
        <f>Entries!D71</f>
        <v>0</v>
      </c>
      <c r="E71" s="21">
        <f>Entries!E71</f>
        <v>0</v>
      </c>
      <c r="F71" s="21">
        <f>Entries!F71</f>
        <v>0</v>
      </c>
      <c r="G71" s="21">
        <f>Entries!G71</f>
        <v>0</v>
      </c>
      <c r="H71" s="21">
        <f>Entries!H71</f>
        <v>0</v>
      </c>
      <c r="I71" s="21">
        <f>Entries!I71</f>
        <v>0</v>
      </c>
      <c r="J71" s="21">
        <f>Entries!J71</f>
        <v>0</v>
      </c>
      <c r="K71" s="21">
        <f>Entries!K71</f>
        <v>0</v>
      </c>
      <c r="L71" s="21">
        <f>Entries!L71</f>
        <v>0</v>
      </c>
      <c r="M71" s="21">
        <f>Entries!M71</f>
        <v>0</v>
      </c>
      <c r="N71" s="21">
        <f>Entries!N71</f>
        <v>0</v>
      </c>
      <c r="O71" s="21">
        <f>Entries!O71</f>
        <v>0</v>
      </c>
      <c r="P71" s="21">
        <f>Entries!P71</f>
        <v>0</v>
      </c>
      <c r="Q71" s="21">
        <f>Entries!Q71</f>
        <v>0</v>
      </c>
      <c r="R71" s="21">
        <f>Entries!R71</f>
        <v>0</v>
      </c>
      <c r="S71" s="21">
        <f>Entries!S71</f>
        <v>0</v>
      </c>
      <c r="T71" s="21">
        <f>Entries!T71</f>
        <v>0</v>
      </c>
      <c r="U71" s="21">
        <f>Entries!U71</f>
        <v>0</v>
      </c>
      <c r="V71" s="21">
        <f>Entries!V71</f>
        <v>0</v>
      </c>
      <c r="W71" s="21">
        <f>Entries!W71</f>
        <v>0</v>
      </c>
      <c r="X71" s="21">
        <f>Entries!X71</f>
        <v>0</v>
      </c>
      <c r="Y71" s="21">
        <f>Entries!Y71</f>
        <v>0</v>
      </c>
      <c r="Z71" s="21">
        <f>Entries!Z71</f>
        <v>0</v>
      </c>
      <c r="AA71" s="21">
        <f>Entries!AA71</f>
        <v>0</v>
      </c>
      <c r="AB71" s="21">
        <f>Entries!AB71</f>
        <v>0</v>
      </c>
      <c r="AC71" s="21">
        <f>Entries!AC71</f>
        <v>0</v>
      </c>
      <c r="AD71" s="21">
        <f>Entries!AD71</f>
        <v>0</v>
      </c>
      <c r="AE71" s="21">
        <f>Entries!AE71</f>
        <v>0</v>
      </c>
      <c r="AF71" s="21">
        <f>Entries!AF71</f>
        <v>0</v>
      </c>
      <c r="AG71" s="21">
        <f>Entries!AG71</f>
        <v>0</v>
      </c>
      <c r="AH71" s="21">
        <f>Entries!AH71</f>
        <v>0</v>
      </c>
      <c r="AI71" s="21">
        <f>Entries!AI71</f>
        <v>0</v>
      </c>
      <c r="AJ71" s="21">
        <f>Entries!AJ71</f>
        <v>0</v>
      </c>
      <c r="AK71" s="21">
        <f>Entries!AK71</f>
        <v>0</v>
      </c>
      <c r="AL71" s="21">
        <f>Entries!AL71</f>
        <v>0</v>
      </c>
      <c r="AM71" s="21">
        <f>Entries!AM71</f>
        <v>0</v>
      </c>
      <c r="AN71" s="21">
        <f>Entries!AN71</f>
        <v>0</v>
      </c>
      <c r="AO71" s="21">
        <f>Entries!AO71</f>
        <v>0</v>
      </c>
      <c r="AP71" s="21">
        <f>Entries!AP71</f>
        <v>0</v>
      </c>
      <c r="AQ71" s="21">
        <f>Entries!AQ71</f>
        <v>0</v>
      </c>
      <c r="AR71" s="21">
        <f>Entries!AR71</f>
        <v>0</v>
      </c>
      <c r="AS71" s="21">
        <f>Entries!AS71</f>
        <v>0</v>
      </c>
      <c r="AT71" s="21">
        <f>Entries!AT71</f>
        <v>0</v>
      </c>
      <c r="AU71" s="21">
        <f>Entries!AU71</f>
        <v>0</v>
      </c>
      <c r="AV71" s="21">
        <f>Entries!AV71</f>
        <v>0</v>
      </c>
      <c r="AW71" s="21">
        <f>Entries!AW71</f>
        <v>0</v>
      </c>
      <c r="AX71" s="21">
        <f>Entries!AX71</f>
        <v>0</v>
      </c>
      <c r="AY71" s="21">
        <f>Entries!AY71</f>
        <v>0</v>
      </c>
      <c r="AZ71" s="21">
        <f>Entries!AZ71</f>
        <v>0</v>
      </c>
      <c r="BA71" s="21">
        <f>Entries!BA71</f>
        <v>0</v>
      </c>
      <c r="BB71" s="21">
        <f>Entries!BB71</f>
        <v>0</v>
      </c>
      <c r="BC71" s="21">
        <f>Entries!BC71</f>
        <v>0</v>
      </c>
      <c r="BD71" s="21">
        <f>Entries!BD71</f>
        <v>0</v>
      </c>
      <c r="BE71" s="21">
        <f>Entries!BE71</f>
        <v>0</v>
      </c>
      <c r="BF71" s="21">
        <f>Entries!BF71</f>
        <v>0</v>
      </c>
      <c r="BG71" s="21">
        <f>Entries!BG71</f>
        <v>0</v>
      </c>
      <c r="BH71" s="21">
        <f>Entries!BH71</f>
        <v>0</v>
      </c>
      <c r="BI71" s="21">
        <f>Entries!BI71</f>
        <v>0</v>
      </c>
      <c r="BJ71" s="21">
        <f>Entries!BJ71</f>
        <v>0</v>
      </c>
      <c r="BK71" s="21">
        <f>Entries!BK71</f>
        <v>0</v>
      </c>
      <c r="BL71" s="21">
        <f>Entries!BL71</f>
        <v>0</v>
      </c>
      <c r="BM71" s="21">
        <f>Entries!BM71</f>
        <v>0</v>
      </c>
      <c r="BN71" s="21">
        <f>Entries!BN71</f>
        <v>0</v>
      </c>
      <c r="BO71" s="21">
        <f>Entries!BO71</f>
        <v>0</v>
      </c>
      <c r="BP71" s="21">
        <f>Entries!BP71</f>
        <v>0</v>
      </c>
      <c r="BQ71" s="21">
        <f>Entries!BQ71</f>
        <v>0</v>
      </c>
      <c r="BR71" s="21">
        <f>Entries!BR71</f>
        <v>0</v>
      </c>
      <c r="BS71" s="21">
        <f>Entries!BS71</f>
        <v>0</v>
      </c>
      <c r="BT71" s="21">
        <f>Entries!BT71</f>
        <v>0</v>
      </c>
      <c r="BU71" s="21">
        <f>Entries!BU71</f>
        <v>0</v>
      </c>
      <c r="BV71" s="21">
        <f>Entries!BV71</f>
        <v>0</v>
      </c>
      <c r="BW71" s="21">
        <f>Entries!BW71</f>
        <v>0</v>
      </c>
      <c r="BX71" s="21">
        <f>Entries!BX71</f>
        <v>0</v>
      </c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</row>
    <row r="72" spans="1:210" hidden="1" x14ac:dyDescent="0.25">
      <c r="A72" t="s">
        <v>38</v>
      </c>
      <c r="B72" t="s">
        <v>41</v>
      </c>
      <c r="D72" s="21">
        <f>Entries!D72</f>
        <v>0</v>
      </c>
      <c r="E72" s="21">
        <f>Entries!E72</f>
        <v>215381.65</v>
      </c>
      <c r="F72" s="21">
        <f>Entries!F72</f>
        <v>50652.27</v>
      </c>
      <c r="G72" s="21">
        <f>Entries!G72</f>
        <v>44556.676499999994</v>
      </c>
      <c r="H72" s="21">
        <f>Entries!H72</f>
        <v>47491.846499999992</v>
      </c>
      <c r="I72" s="21">
        <f>Entries!I72</f>
        <v>47491.846499999992</v>
      </c>
      <c r="J72" s="21">
        <f>Entries!J72</f>
        <v>47491.846499999992</v>
      </c>
      <c r="K72" s="21">
        <f>Entries!K72</f>
        <v>47491.846499999992</v>
      </c>
      <c r="L72" s="21">
        <f>Entries!L72</f>
        <v>47491.846499999992</v>
      </c>
      <c r="M72" s="21">
        <f>Entries!M72</f>
        <v>47491.846499999992</v>
      </c>
      <c r="N72" s="21">
        <f>Entries!N72</f>
        <v>47491.846499999992</v>
      </c>
      <c r="O72" s="21">
        <f>Entries!O72</f>
        <v>47491.846499999992</v>
      </c>
      <c r="P72" s="21">
        <f>Entries!P72</f>
        <v>47491.846499999992</v>
      </c>
      <c r="Q72" s="21">
        <f>Entries!Q72</f>
        <v>47491.846499999992</v>
      </c>
      <c r="R72" s="21">
        <f>Entries!R72</f>
        <v>47491.846499999992</v>
      </c>
      <c r="S72" s="21">
        <f>Entries!S72</f>
        <v>47491.846499999992</v>
      </c>
      <c r="T72" s="21">
        <f>Entries!T72</f>
        <v>47491.846499999992</v>
      </c>
      <c r="U72" s="21">
        <f>Entries!U72</f>
        <v>47491.846499999992</v>
      </c>
      <c r="V72" s="21">
        <f>Entries!V72</f>
        <v>47491.846499999992</v>
      </c>
      <c r="W72" s="21">
        <f>Entries!W72</f>
        <v>44341.846499999992</v>
      </c>
      <c r="X72" s="21">
        <f>Entries!X72</f>
        <v>44341.846499999992</v>
      </c>
      <c r="Y72" s="21">
        <f>Entries!Y72</f>
        <v>44341.846499999992</v>
      </c>
      <c r="Z72" s="21">
        <f>Entries!Z72</f>
        <v>44341.846499999992</v>
      </c>
      <c r="AA72" s="21">
        <f>Entries!AA72</f>
        <v>44341.846499999992</v>
      </c>
      <c r="AB72" s="21">
        <f>Entries!AB72</f>
        <v>44341.846499999992</v>
      </c>
      <c r="AC72" s="21">
        <f>Entries!AC72</f>
        <v>44341.846499999992</v>
      </c>
      <c r="AD72" s="21">
        <f>Entries!AD72</f>
        <v>44341.846499999992</v>
      </c>
      <c r="AE72" s="21">
        <f>Entries!AE72</f>
        <v>44341.846499999992</v>
      </c>
      <c r="AF72" s="21">
        <f>Entries!AF72</f>
        <v>44341.846499999992</v>
      </c>
      <c r="AG72" s="21">
        <f>Entries!AG72</f>
        <v>44341.846499999992</v>
      </c>
      <c r="AH72" s="21">
        <f>Entries!AH72</f>
        <v>44341.846499999992</v>
      </c>
      <c r="AI72" s="21">
        <f>Entries!AI72</f>
        <v>44341.846499999992</v>
      </c>
      <c r="AJ72" s="21">
        <f>Entries!AJ72</f>
        <v>44341.846499999992</v>
      </c>
      <c r="AK72" s="21">
        <f>Entries!AK72</f>
        <v>44341.846499999992</v>
      </c>
      <c r="AL72" s="21">
        <f>Entries!AL72</f>
        <v>44341.846499999992</v>
      </c>
      <c r="AM72" s="21">
        <f>Entries!AM72</f>
        <v>44341.846499999992</v>
      </c>
      <c r="AN72" s="21">
        <f>Entries!AN72</f>
        <v>44341.846499999992</v>
      </c>
      <c r="AO72" s="21">
        <f>Entries!AO72</f>
        <v>44341.846499999992</v>
      </c>
      <c r="AP72" s="21">
        <f>Entries!AP72</f>
        <v>44341.846499999992</v>
      </c>
      <c r="AQ72" s="21">
        <f>Entries!AQ72</f>
        <v>44341.846499999992</v>
      </c>
      <c r="AR72" s="21">
        <f>Entries!AR72</f>
        <v>44341.846499999992</v>
      </c>
      <c r="AS72" s="21">
        <f>Entries!AS72</f>
        <v>44341.846499999992</v>
      </c>
      <c r="AT72" s="21">
        <f>Entries!AT72</f>
        <v>44341.846499999992</v>
      </c>
      <c r="AU72" s="21">
        <f>Entries!AU72</f>
        <v>44341.846499999992</v>
      </c>
      <c r="AV72" s="21">
        <f>Entries!AV72</f>
        <v>44341.846499999992</v>
      </c>
      <c r="AW72" s="21">
        <f>Entries!AW72</f>
        <v>44341.846499999992</v>
      </c>
      <c r="AX72" s="21">
        <f>Entries!AX72</f>
        <v>44341.846499999992</v>
      </c>
      <c r="AY72" s="21">
        <f>Entries!AY72</f>
        <v>44341.846499999992</v>
      </c>
      <c r="AZ72" s="21">
        <f>Entries!AZ72</f>
        <v>44341.846499999992</v>
      </c>
      <c r="BA72" s="21">
        <f>Entries!BA72</f>
        <v>44341.846499999992</v>
      </c>
      <c r="BB72" s="21">
        <f>Entries!BB72</f>
        <v>44341.846499999992</v>
      </c>
      <c r="BC72" s="21">
        <f>Entries!BC72</f>
        <v>44341.846499999992</v>
      </c>
      <c r="BD72" s="21">
        <f>Entries!BD72</f>
        <v>44341.846499999992</v>
      </c>
      <c r="BE72" s="21">
        <f>Entries!BE72</f>
        <v>44341.846499999992</v>
      </c>
      <c r="BF72" s="21">
        <f>Entries!BF72</f>
        <v>44341.846499999992</v>
      </c>
      <c r="BG72" s="21">
        <f>Entries!BG72</f>
        <v>44341.846499999992</v>
      </c>
      <c r="BH72" s="21">
        <f>Entries!BH72</f>
        <v>44341.846499999992</v>
      </c>
      <c r="BI72" s="21">
        <f>Entries!BI72</f>
        <v>44341.846499999992</v>
      </c>
      <c r="BJ72" s="21">
        <f>Entries!BJ72</f>
        <v>44341.846499999992</v>
      </c>
      <c r="BK72" s="21">
        <f>Entries!BK72</f>
        <v>44341.846499999992</v>
      </c>
      <c r="BL72" s="21">
        <f>Entries!BL72</f>
        <v>44341.846499999992</v>
      </c>
      <c r="BM72" s="21">
        <f>Entries!BM72</f>
        <v>44341.846499999992</v>
      </c>
      <c r="BN72" s="21">
        <f>Entries!BN72</f>
        <v>44341.846499999992</v>
      </c>
      <c r="BO72" s="21">
        <f>Entries!BO72</f>
        <v>44341.846499999992</v>
      </c>
      <c r="BP72" s="21">
        <f>Entries!BP72</f>
        <v>44341.846499999992</v>
      </c>
      <c r="BQ72" s="21">
        <f>Entries!BQ72</f>
        <v>44341.846499999992</v>
      </c>
      <c r="BR72" s="21">
        <f>Entries!BR72</f>
        <v>44341.846499999992</v>
      </c>
      <c r="BS72" s="21">
        <f>Entries!BS72</f>
        <v>44341.846499999992</v>
      </c>
      <c r="BT72" s="21">
        <f>Entries!BT72</f>
        <v>44341.846499999992</v>
      </c>
      <c r="BU72" s="21">
        <f>Entries!BU72</f>
        <v>44341.846499999992</v>
      </c>
      <c r="BV72" s="21">
        <f>Entries!BV72</f>
        <v>44341.8675</v>
      </c>
      <c r="BW72" s="21">
        <f>Entries!BW72</f>
        <v>0</v>
      </c>
      <c r="BX72" s="21">
        <f>Entries!BX72</f>
        <v>3328744.3329999992</v>
      </c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</row>
    <row r="73" spans="1:210" hidden="1" x14ac:dyDescent="0.25">
      <c r="B73" t="s">
        <v>40</v>
      </c>
      <c r="D73" s="21">
        <f>Entries!D73</f>
        <v>0</v>
      </c>
      <c r="E73" s="21">
        <f>Entries!E73</f>
        <v>0</v>
      </c>
      <c r="F73" s="21">
        <f>Entries!F73</f>
        <v>-8482.5</v>
      </c>
      <c r="G73" s="21">
        <f>Entries!G73</f>
        <v>-8482.5047999999988</v>
      </c>
      <c r="H73" s="21">
        <f>Entries!H73</f>
        <v>-8482.5047999999988</v>
      </c>
      <c r="I73" s="21">
        <f>Entries!I73</f>
        <v>-8482.5047999999988</v>
      </c>
      <c r="J73" s="21">
        <f>Entries!J73</f>
        <v>-8482.5047999999988</v>
      </c>
      <c r="K73" s="21">
        <f>Entries!K73</f>
        <v>-8482.5047999999988</v>
      </c>
      <c r="L73" s="21">
        <f>Entries!L73</f>
        <v>-8482.5047999999988</v>
      </c>
      <c r="M73" s="21">
        <f>Entries!M73</f>
        <v>-8482.5047999999988</v>
      </c>
      <c r="N73" s="21">
        <f>Entries!N73</f>
        <v>-8482.5047999999988</v>
      </c>
      <c r="O73" s="21">
        <f>Entries!O73</f>
        <v>-8482.5047999999988</v>
      </c>
      <c r="P73" s="21">
        <f>Entries!P73</f>
        <v>-8482.5047999999988</v>
      </c>
      <c r="Q73" s="21">
        <f>Entries!Q73</f>
        <v>-8482.5047999999988</v>
      </c>
      <c r="R73" s="21">
        <f>Entries!R73</f>
        <v>-8482.5047999999988</v>
      </c>
      <c r="S73" s="21">
        <f>Entries!S73</f>
        <v>-8482.5047999999988</v>
      </c>
      <c r="T73" s="21">
        <f>Entries!T73</f>
        <v>-8482.5047999999988</v>
      </c>
      <c r="U73" s="21">
        <f>Entries!U73</f>
        <v>-8482.5047999999988</v>
      </c>
      <c r="V73" s="21">
        <f>Entries!V73</f>
        <v>-8482.5047999999988</v>
      </c>
      <c r="W73" s="21">
        <f>Entries!W73</f>
        <v>-8482.5047999999988</v>
      </c>
      <c r="X73" s="21">
        <f>Entries!X73</f>
        <v>-8482.5047999999988</v>
      </c>
      <c r="Y73" s="21">
        <f>Entries!Y73</f>
        <v>-8482.5047999999988</v>
      </c>
      <c r="Z73" s="21">
        <f>Entries!Z73</f>
        <v>-8482.5047999999988</v>
      </c>
      <c r="AA73" s="21">
        <f>Entries!AA73</f>
        <v>-8482.5047999999988</v>
      </c>
      <c r="AB73" s="21">
        <f>Entries!AB73</f>
        <v>-8482.5047999999988</v>
      </c>
      <c r="AC73" s="21">
        <f>Entries!AC73</f>
        <v>-8482.5047999999988</v>
      </c>
      <c r="AD73" s="21">
        <f>Entries!AD73</f>
        <v>-8482.5047999999988</v>
      </c>
      <c r="AE73" s="21">
        <f>Entries!AE73</f>
        <v>-8482.5047999999988</v>
      </c>
      <c r="AF73" s="21">
        <f>Entries!AF73</f>
        <v>-8482.5047999999988</v>
      </c>
      <c r="AG73" s="21">
        <f>Entries!AG73</f>
        <v>-8482.5047999999988</v>
      </c>
      <c r="AH73" s="21">
        <f>Entries!AH73</f>
        <v>-8482.5047999999988</v>
      </c>
      <c r="AI73" s="21">
        <f>Entries!AI73</f>
        <v>-8482.5047999999988</v>
      </c>
      <c r="AJ73" s="21">
        <f>Entries!AJ73</f>
        <v>-8482.5047999999988</v>
      </c>
      <c r="AK73" s="21">
        <f>Entries!AK73</f>
        <v>-8482.5047999999988</v>
      </c>
      <c r="AL73" s="21">
        <f>Entries!AL73</f>
        <v>-8482.5047999999988</v>
      </c>
      <c r="AM73" s="21">
        <f>Entries!AM73</f>
        <v>-8482.5047999999988</v>
      </c>
      <c r="AN73" s="21">
        <f>Entries!AN73</f>
        <v>-8482.5047999999988</v>
      </c>
      <c r="AO73" s="21">
        <f>Entries!AO73</f>
        <v>-8482.5047999999988</v>
      </c>
      <c r="AP73" s="21">
        <f>Entries!AP73</f>
        <v>-8482.5047999999988</v>
      </c>
      <c r="AQ73" s="21">
        <f>Entries!AQ73</f>
        <v>-8482.5047999999988</v>
      </c>
      <c r="AR73" s="21">
        <f>Entries!AR73</f>
        <v>-8482.5047999999988</v>
      </c>
      <c r="AS73" s="21">
        <f>Entries!AS73</f>
        <v>-8482.5047999999988</v>
      </c>
      <c r="AT73" s="21">
        <f>Entries!AT73</f>
        <v>-8482.5047999999988</v>
      </c>
      <c r="AU73" s="21">
        <f>Entries!AU73</f>
        <v>-8482.5047999999988</v>
      </c>
      <c r="AV73" s="21">
        <f>Entries!AV73</f>
        <v>-8482.5047999999988</v>
      </c>
      <c r="AW73" s="21">
        <f>Entries!AW73</f>
        <v>-8482.5047999999988</v>
      </c>
      <c r="AX73" s="21">
        <f>Entries!AX73</f>
        <v>-8482.5047999999988</v>
      </c>
      <c r="AY73" s="21">
        <f>Entries!AY73</f>
        <v>-8482.5047999999988</v>
      </c>
      <c r="AZ73" s="21">
        <f>Entries!AZ73</f>
        <v>-8482.5047999999988</v>
      </c>
      <c r="BA73" s="21">
        <f>Entries!BA73</f>
        <v>-8482.5047999999988</v>
      </c>
      <c r="BB73" s="21">
        <f>Entries!BB73</f>
        <v>-8482.5047999999988</v>
      </c>
      <c r="BC73" s="21">
        <f>Entries!BC73</f>
        <v>-8482.5047999999988</v>
      </c>
      <c r="BD73" s="21">
        <f>Entries!BD73</f>
        <v>-8482.5047999999988</v>
      </c>
      <c r="BE73" s="21">
        <f>Entries!BE73</f>
        <v>-8482.5047999999988</v>
      </c>
      <c r="BF73" s="21">
        <f>Entries!BF73</f>
        <v>-8482.5047999999988</v>
      </c>
      <c r="BG73" s="21">
        <f>Entries!BG73</f>
        <v>-8482.5047999999988</v>
      </c>
      <c r="BH73" s="21">
        <f>Entries!BH73</f>
        <v>-8482.5047999999988</v>
      </c>
      <c r="BI73" s="21">
        <f>Entries!BI73</f>
        <v>-8482.5047999999988</v>
      </c>
      <c r="BJ73" s="21">
        <f>Entries!BJ73</f>
        <v>-8482.5047999999988</v>
      </c>
      <c r="BK73" s="21">
        <f>Entries!BK73</f>
        <v>-8482.5047999999988</v>
      </c>
      <c r="BL73" s="21">
        <f>Entries!BL73</f>
        <v>-8482.5047999999988</v>
      </c>
      <c r="BM73" s="21">
        <f>Entries!BM73</f>
        <v>-8482.5047999999988</v>
      </c>
      <c r="BN73" s="21">
        <f>Entries!BN73</f>
        <v>-8482.5047999999988</v>
      </c>
      <c r="BO73" s="21">
        <f>Entries!BO73</f>
        <v>-8482.5047999999988</v>
      </c>
      <c r="BP73" s="21">
        <f>Entries!BP73</f>
        <v>-8482.5047999999988</v>
      </c>
      <c r="BQ73" s="21">
        <f>Entries!BQ73</f>
        <v>-8482.5047999999988</v>
      </c>
      <c r="BR73" s="21">
        <f>Entries!BR73</f>
        <v>-8482.5047999999988</v>
      </c>
      <c r="BS73" s="21">
        <f>Entries!BS73</f>
        <v>-8482.5047999999988</v>
      </c>
      <c r="BT73" s="21">
        <f>Entries!BT73</f>
        <v>-8482.5047999999988</v>
      </c>
      <c r="BU73" s="21">
        <f>Entries!BU73</f>
        <v>-8482.5047999999988</v>
      </c>
      <c r="BV73" s="21">
        <f>Entries!BV73</f>
        <v>-8482.5047999999988</v>
      </c>
      <c r="BW73" s="21">
        <f>Entries!BW73</f>
        <v>-1526853.5415000001</v>
      </c>
      <c r="BX73" s="21">
        <f>Entries!BX73</f>
        <v>-2112146.3679</v>
      </c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</row>
    <row r="74" spans="1:210" hidden="1" x14ac:dyDescent="0.25">
      <c r="B74" t="s">
        <v>42</v>
      </c>
      <c r="D74" s="21">
        <f>Entries!D74</f>
        <v>0</v>
      </c>
      <c r="E74" s="21">
        <f>Entries!E74</f>
        <v>0</v>
      </c>
      <c r="F74" s="21">
        <f>Entries!F74</f>
        <v>1761.08</v>
      </c>
      <c r="G74" s="21">
        <f>Entries!G74</f>
        <v>-8209.8701999999994</v>
      </c>
      <c r="H74" s="21">
        <f>Entries!H74</f>
        <v>-8209.8701999999994</v>
      </c>
      <c r="I74" s="21">
        <f>Entries!I74</f>
        <v>-8209.8701999999994</v>
      </c>
      <c r="J74" s="21">
        <f>Entries!J74</f>
        <v>-8209.8701999999994</v>
      </c>
      <c r="K74" s="21">
        <f>Entries!K74</f>
        <v>-8209.8701999999994</v>
      </c>
      <c r="L74" s="21">
        <f>Entries!L74</f>
        <v>-8209.8701999999994</v>
      </c>
      <c r="M74" s="21">
        <f>Entries!M74</f>
        <v>-8209.8701999999994</v>
      </c>
      <c r="N74" s="21">
        <f>Entries!N74</f>
        <v>-8209.8701999999994</v>
      </c>
      <c r="O74" s="21">
        <f>Entries!O74</f>
        <v>-8209.8701999999994</v>
      </c>
      <c r="P74" s="21">
        <f>Entries!P74</f>
        <v>-8209.8701999999994</v>
      </c>
      <c r="Q74" s="21">
        <f>Entries!Q74</f>
        <v>-8209.8701999999994</v>
      </c>
      <c r="R74" s="21">
        <f>Entries!R74</f>
        <v>-8209.8701999999994</v>
      </c>
      <c r="S74" s="21">
        <f>Entries!S74</f>
        <v>-8209.8701999999994</v>
      </c>
      <c r="T74" s="21">
        <f>Entries!T74</f>
        <v>-8209.8701999999994</v>
      </c>
      <c r="U74" s="21">
        <f>Entries!U74</f>
        <v>-8209.8701999999994</v>
      </c>
      <c r="V74" s="21">
        <f>Entries!V74</f>
        <v>-8209.8701999999994</v>
      </c>
      <c r="W74" s="21">
        <f>Entries!W74</f>
        <v>-8209.8701999999994</v>
      </c>
      <c r="X74" s="21">
        <f>Entries!X74</f>
        <v>-8209.8701999999994</v>
      </c>
      <c r="Y74" s="21">
        <f>Entries!Y74</f>
        <v>-8209.8701999999994</v>
      </c>
      <c r="Z74" s="21">
        <f>Entries!Z74</f>
        <v>-8209.8701999999994</v>
      </c>
      <c r="AA74" s="21">
        <f>Entries!AA74</f>
        <v>-8209.8701999999994</v>
      </c>
      <c r="AB74" s="21">
        <f>Entries!AB74</f>
        <v>-8209.8701999999994</v>
      </c>
      <c r="AC74" s="21">
        <f>Entries!AC74</f>
        <v>-8209.8701999999994</v>
      </c>
      <c r="AD74" s="21">
        <f>Entries!AD74</f>
        <v>-8209.8701999999994</v>
      </c>
      <c r="AE74" s="21">
        <f>Entries!AE74</f>
        <v>-8209.8701999999994</v>
      </c>
      <c r="AF74" s="21">
        <f>Entries!AF74</f>
        <v>-8209.8701999999994</v>
      </c>
      <c r="AG74" s="21">
        <f>Entries!AG74</f>
        <v>-8209.8701999999994</v>
      </c>
      <c r="AH74" s="21">
        <f>Entries!AH74</f>
        <v>-8209.8701999999994</v>
      </c>
      <c r="AI74" s="21">
        <f>Entries!AI74</f>
        <v>-8209.8701999999994</v>
      </c>
      <c r="AJ74" s="21">
        <f>Entries!AJ74</f>
        <v>-8209.8701999999994</v>
      </c>
      <c r="AK74" s="21">
        <f>Entries!AK74</f>
        <v>-8209.8701999999994</v>
      </c>
      <c r="AL74" s="21">
        <f>Entries!AL74</f>
        <v>-8209.8701999999994</v>
      </c>
      <c r="AM74" s="21">
        <f>Entries!AM74</f>
        <v>-8209.8701999999994</v>
      </c>
      <c r="AN74" s="21">
        <f>Entries!AN74</f>
        <v>-8209.8701999999994</v>
      </c>
      <c r="AO74" s="21">
        <f>Entries!AO74</f>
        <v>-8209.8701999999994</v>
      </c>
      <c r="AP74" s="21">
        <f>Entries!AP74</f>
        <v>-8209.8701999999994</v>
      </c>
      <c r="AQ74" s="21">
        <f>Entries!AQ74</f>
        <v>-8209.8701999999994</v>
      </c>
      <c r="AR74" s="21">
        <f>Entries!AR74</f>
        <v>-8209.8701999999994</v>
      </c>
      <c r="AS74" s="21">
        <f>Entries!AS74</f>
        <v>-8209.8701999999994</v>
      </c>
      <c r="AT74" s="21">
        <f>Entries!AT74</f>
        <v>-8209.8701999999994</v>
      </c>
      <c r="AU74" s="21">
        <f>Entries!AU74</f>
        <v>-8209.8701999999994</v>
      </c>
      <c r="AV74" s="21">
        <f>Entries!AV74</f>
        <v>-8209.8701999999994</v>
      </c>
      <c r="AW74" s="21">
        <f>Entries!AW74</f>
        <v>-8209.8701999999994</v>
      </c>
      <c r="AX74" s="21">
        <f>Entries!AX74</f>
        <v>-8209.8701999999994</v>
      </c>
      <c r="AY74" s="21">
        <f>Entries!AY74</f>
        <v>-8209.8701999999994</v>
      </c>
      <c r="AZ74" s="21">
        <f>Entries!AZ74</f>
        <v>-8209.8701999999994</v>
      </c>
      <c r="BA74" s="21">
        <f>Entries!BA74</f>
        <v>-8209.8701999999994</v>
      </c>
      <c r="BB74" s="21">
        <f>Entries!BB74</f>
        <v>-8209.8701999999994</v>
      </c>
      <c r="BC74" s="21">
        <f>Entries!BC74</f>
        <v>-8209.8701999999994</v>
      </c>
      <c r="BD74" s="21">
        <f>Entries!BD74</f>
        <v>-8209.8701999999994</v>
      </c>
      <c r="BE74" s="21">
        <f>Entries!BE74</f>
        <v>-8209.8701999999994</v>
      </c>
      <c r="BF74" s="21">
        <f>Entries!BF74</f>
        <v>-8209.8701999999994</v>
      </c>
      <c r="BG74" s="21">
        <f>Entries!BG74</f>
        <v>-8209.8701999999994</v>
      </c>
      <c r="BH74" s="21">
        <f>Entries!BH74</f>
        <v>-8209.8701999999994</v>
      </c>
      <c r="BI74" s="21">
        <f>Entries!BI74</f>
        <v>-8209.8701999999994</v>
      </c>
      <c r="BJ74" s="21">
        <f>Entries!BJ74</f>
        <v>-8209.8701999999994</v>
      </c>
      <c r="BK74" s="21">
        <f>Entries!BK74</f>
        <v>-8209.8701999999994</v>
      </c>
      <c r="BL74" s="21">
        <f>Entries!BL74</f>
        <v>-8209.8701999999994</v>
      </c>
      <c r="BM74" s="21">
        <f>Entries!BM74</f>
        <v>-8209.8701999999994</v>
      </c>
      <c r="BN74" s="21">
        <f>Entries!BN74</f>
        <v>-8209.8701999999994</v>
      </c>
      <c r="BO74" s="21">
        <f>Entries!BO74</f>
        <v>-8209.8701999999994</v>
      </c>
      <c r="BP74" s="21">
        <f>Entries!BP74</f>
        <v>-8209.8701999999994</v>
      </c>
      <c r="BQ74" s="21">
        <f>Entries!BQ74</f>
        <v>-8209.8701999999994</v>
      </c>
      <c r="BR74" s="21">
        <f>Entries!BR74</f>
        <v>-8209.8701999999994</v>
      </c>
      <c r="BS74" s="21">
        <f>Entries!BS74</f>
        <v>-8209.8701999999994</v>
      </c>
      <c r="BT74" s="21">
        <f>Entries!BT74</f>
        <v>-8209.8701999999994</v>
      </c>
      <c r="BU74" s="21">
        <f>Entries!BU74</f>
        <v>-8209.8701999999994</v>
      </c>
      <c r="BV74" s="21">
        <f>Entries!BV74</f>
        <v>-8209.8701999999994</v>
      </c>
      <c r="BW74" s="21">
        <f>Entries!BW74</f>
        <v>-1871652.7053000003</v>
      </c>
      <c r="BX74" s="21">
        <f>Entries!BX74</f>
        <v>-2428162.7989000008</v>
      </c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</row>
    <row r="75" spans="1:210" hidden="1" x14ac:dyDescent="0.25">
      <c r="B75" t="s">
        <v>43</v>
      </c>
      <c r="D75" s="21">
        <f>Entries!D75</f>
        <v>0</v>
      </c>
      <c r="E75" s="21">
        <f>Entries!E75</f>
        <v>0</v>
      </c>
      <c r="F75" s="21">
        <f>Entries!F75</f>
        <v>16692.38</v>
      </c>
      <c r="G75" s="21">
        <f>Entries!G75</f>
        <v>16692.375</v>
      </c>
      <c r="H75" s="21">
        <f>Entries!H75</f>
        <v>16692.375</v>
      </c>
      <c r="I75" s="21">
        <f>Entries!I75</f>
        <v>16692.375</v>
      </c>
      <c r="J75" s="21">
        <f>Entries!J75</f>
        <v>16692.375</v>
      </c>
      <c r="K75" s="21">
        <f>Entries!K75</f>
        <v>16692.375</v>
      </c>
      <c r="L75" s="21">
        <f>Entries!L75</f>
        <v>16692.375</v>
      </c>
      <c r="M75" s="21">
        <f>Entries!M75</f>
        <v>16692.375</v>
      </c>
      <c r="N75" s="21">
        <f>Entries!N75</f>
        <v>16692.375</v>
      </c>
      <c r="O75" s="21">
        <f>Entries!O75</f>
        <v>16692.375</v>
      </c>
      <c r="P75" s="21">
        <f>Entries!P75</f>
        <v>16692.375</v>
      </c>
      <c r="Q75" s="21">
        <f>Entries!Q75</f>
        <v>16692.375</v>
      </c>
      <c r="R75" s="21">
        <f>Entries!R75</f>
        <v>16692.375</v>
      </c>
      <c r="S75" s="21">
        <f>Entries!S75</f>
        <v>16692.375</v>
      </c>
      <c r="T75" s="21">
        <f>Entries!T75</f>
        <v>16692.375</v>
      </c>
      <c r="U75" s="21">
        <f>Entries!U75</f>
        <v>16692.375</v>
      </c>
      <c r="V75" s="21">
        <f>Entries!V75</f>
        <v>16692.375</v>
      </c>
      <c r="W75" s="21">
        <f>Entries!W75</f>
        <v>16692.375</v>
      </c>
      <c r="X75" s="21">
        <f>Entries!X75</f>
        <v>16692.375</v>
      </c>
      <c r="Y75" s="21">
        <f>Entries!Y75</f>
        <v>16692.375</v>
      </c>
      <c r="Z75" s="21">
        <f>Entries!Z75</f>
        <v>16692.375</v>
      </c>
      <c r="AA75" s="21">
        <f>Entries!AA75</f>
        <v>16692.375</v>
      </c>
      <c r="AB75" s="21">
        <f>Entries!AB75</f>
        <v>16692.375</v>
      </c>
      <c r="AC75" s="21">
        <f>Entries!AC75</f>
        <v>16692.375</v>
      </c>
      <c r="AD75" s="21">
        <f>Entries!AD75</f>
        <v>16692.375</v>
      </c>
      <c r="AE75" s="21">
        <f>Entries!AE75</f>
        <v>16692.375</v>
      </c>
      <c r="AF75" s="21">
        <f>Entries!AF75</f>
        <v>16692.375</v>
      </c>
      <c r="AG75" s="21">
        <f>Entries!AG75</f>
        <v>16692.375</v>
      </c>
      <c r="AH75" s="21">
        <f>Entries!AH75</f>
        <v>16692.375</v>
      </c>
      <c r="AI75" s="21">
        <f>Entries!AI75</f>
        <v>16692.375</v>
      </c>
      <c r="AJ75" s="21">
        <f>Entries!AJ75</f>
        <v>16692.375</v>
      </c>
      <c r="AK75" s="21">
        <f>Entries!AK75</f>
        <v>16692.375</v>
      </c>
      <c r="AL75" s="21">
        <f>Entries!AL75</f>
        <v>16692.375</v>
      </c>
      <c r="AM75" s="21">
        <f>Entries!AM75</f>
        <v>16692.375</v>
      </c>
      <c r="AN75" s="21">
        <f>Entries!AN75</f>
        <v>16692.375</v>
      </c>
      <c r="AO75" s="21">
        <f>Entries!AO75</f>
        <v>16692.375</v>
      </c>
      <c r="AP75" s="21">
        <f>Entries!AP75</f>
        <v>16692.375</v>
      </c>
      <c r="AQ75" s="21">
        <f>Entries!AQ75</f>
        <v>16692.375</v>
      </c>
      <c r="AR75" s="21">
        <f>Entries!AR75</f>
        <v>16692.375</v>
      </c>
      <c r="AS75" s="21">
        <f>Entries!AS75</f>
        <v>16692.375</v>
      </c>
      <c r="AT75" s="21">
        <f>Entries!AT75</f>
        <v>16692.375</v>
      </c>
      <c r="AU75" s="21">
        <f>Entries!AU75</f>
        <v>16692.375</v>
      </c>
      <c r="AV75" s="21">
        <f>Entries!AV75</f>
        <v>16692.375</v>
      </c>
      <c r="AW75" s="21">
        <f>Entries!AW75</f>
        <v>16692.375</v>
      </c>
      <c r="AX75" s="21">
        <f>Entries!AX75</f>
        <v>16692.375</v>
      </c>
      <c r="AY75" s="21">
        <f>Entries!AY75</f>
        <v>16692.375</v>
      </c>
      <c r="AZ75" s="21">
        <f>Entries!AZ75</f>
        <v>16692.375</v>
      </c>
      <c r="BA75" s="21">
        <f>Entries!BA75</f>
        <v>16692.375</v>
      </c>
      <c r="BB75" s="21">
        <f>Entries!BB75</f>
        <v>16692.375</v>
      </c>
      <c r="BC75" s="21">
        <f>Entries!BC75</f>
        <v>16692.375</v>
      </c>
      <c r="BD75" s="21">
        <f>Entries!BD75</f>
        <v>16692.375</v>
      </c>
      <c r="BE75" s="21">
        <f>Entries!BE75</f>
        <v>16692.375</v>
      </c>
      <c r="BF75" s="21">
        <f>Entries!BF75</f>
        <v>16692.375</v>
      </c>
      <c r="BG75" s="21">
        <f>Entries!BG75</f>
        <v>16692.375</v>
      </c>
      <c r="BH75" s="21">
        <f>Entries!BH75</f>
        <v>16692.375</v>
      </c>
      <c r="BI75" s="21">
        <f>Entries!BI75</f>
        <v>16692.375</v>
      </c>
      <c r="BJ75" s="21">
        <f>Entries!BJ75</f>
        <v>16692.375</v>
      </c>
      <c r="BK75" s="21">
        <f>Entries!BK75</f>
        <v>16692.375</v>
      </c>
      <c r="BL75" s="21">
        <f>Entries!BL75</f>
        <v>16692.375</v>
      </c>
      <c r="BM75" s="21">
        <f>Entries!BM75</f>
        <v>16692.375</v>
      </c>
      <c r="BN75" s="21">
        <f>Entries!BN75</f>
        <v>16692.375</v>
      </c>
      <c r="BO75" s="21">
        <f>Entries!BO75</f>
        <v>16692.375</v>
      </c>
      <c r="BP75" s="21">
        <f>Entries!BP75</f>
        <v>16692.375</v>
      </c>
      <c r="BQ75" s="21">
        <f>Entries!BQ75</f>
        <v>16692.375</v>
      </c>
      <c r="BR75" s="21">
        <f>Entries!BR75</f>
        <v>16692.375</v>
      </c>
      <c r="BS75" s="21">
        <f>Entries!BS75</f>
        <v>16692.375</v>
      </c>
      <c r="BT75" s="21">
        <f>Entries!BT75</f>
        <v>16692.375</v>
      </c>
      <c r="BU75" s="21">
        <f>Entries!BU75</f>
        <v>16692.375</v>
      </c>
      <c r="BV75" s="21">
        <f>Entries!BV75</f>
        <v>16692.375</v>
      </c>
      <c r="BW75" s="21">
        <f>Entries!BW75</f>
        <v>3398506.2468000003</v>
      </c>
      <c r="BX75" s="21">
        <f>Entries!BX75</f>
        <v>4550280.1268000007</v>
      </c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</row>
    <row r="76" spans="1:210" hidden="1" x14ac:dyDescent="0.25">
      <c r="D76" s="21">
        <f>Entries!D76</f>
        <v>0</v>
      </c>
      <c r="E76" s="21">
        <f>Entries!E76</f>
        <v>0</v>
      </c>
      <c r="F76" s="21">
        <f>Entries!F76</f>
        <v>0</v>
      </c>
      <c r="G76" s="21">
        <f>Entries!G76</f>
        <v>0</v>
      </c>
      <c r="H76" s="21">
        <f>Entries!H76</f>
        <v>0</v>
      </c>
      <c r="I76" s="21">
        <f>Entries!I76</f>
        <v>0</v>
      </c>
      <c r="J76" s="21">
        <f>Entries!J76</f>
        <v>0</v>
      </c>
      <c r="K76" s="21">
        <f>Entries!K76</f>
        <v>0</v>
      </c>
      <c r="L76" s="21">
        <f>Entries!L76</f>
        <v>0</v>
      </c>
      <c r="M76" s="21">
        <f>Entries!M76</f>
        <v>0</v>
      </c>
      <c r="N76" s="21">
        <f>Entries!N76</f>
        <v>0</v>
      </c>
      <c r="O76" s="21">
        <f>Entries!O76</f>
        <v>0</v>
      </c>
      <c r="P76" s="21">
        <f>Entries!P76</f>
        <v>0</v>
      </c>
      <c r="Q76" s="21">
        <f>Entries!Q76</f>
        <v>0</v>
      </c>
      <c r="R76" s="21">
        <f>Entries!R76</f>
        <v>0</v>
      </c>
      <c r="S76" s="21">
        <f>Entries!S76</f>
        <v>0</v>
      </c>
      <c r="T76" s="21">
        <f>Entries!T76</f>
        <v>0</v>
      </c>
      <c r="U76" s="21">
        <f>Entries!U76</f>
        <v>0</v>
      </c>
      <c r="V76" s="21">
        <f>Entries!V76</f>
        <v>0</v>
      </c>
      <c r="W76" s="21">
        <f>Entries!W76</f>
        <v>0</v>
      </c>
      <c r="X76" s="21">
        <f>Entries!X76</f>
        <v>0</v>
      </c>
      <c r="Y76" s="21">
        <f>Entries!Y76</f>
        <v>0</v>
      </c>
      <c r="Z76" s="21">
        <f>Entries!Z76</f>
        <v>0</v>
      </c>
      <c r="AA76" s="21">
        <f>Entries!AA76</f>
        <v>0</v>
      </c>
      <c r="AB76" s="21">
        <f>Entries!AB76</f>
        <v>0</v>
      </c>
      <c r="AC76" s="21">
        <f>Entries!AC76</f>
        <v>0</v>
      </c>
      <c r="AD76" s="21">
        <f>Entries!AD76</f>
        <v>0</v>
      </c>
      <c r="AE76" s="21">
        <f>Entries!AE76</f>
        <v>0</v>
      </c>
      <c r="AF76" s="21">
        <f>Entries!AF76</f>
        <v>0</v>
      </c>
      <c r="AG76" s="21">
        <f>Entries!AG76</f>
        <v>0</v>
      </c>
      <c r="AH76" s="21">
        <f>Entries!AH76</f>
        <v>0</v>
      </c>
      <c r="AI76" s="21">
        <f>Entries!AI76</f>
        <v>0</v>
      </c>
      <c r="AJ76" s="21">
        <f>Entries!AJ76</f>
        <v>0</v>
      </c>
      <c r="AK76" s="21">
        <f>Entries!AK76</f>
        <v>0</v>
      </c>
      <c r="AL76" s="21">
        <f>Entries!AL76</f>
        <v>0</v>
      </c>
      <c r="AM76" s="21">
        <f>Entries!AM76</f>
        <v>0</v>
      </c>
      <c r="AN76" s="21">
        <f>Entries!AN76</f>
        <v>0</v>
      </c>
      <c r="AO76" s="21">
        <f>Entries!AO76</f>
        <v>0</v>
      </c>
      <c r="AP76" s="21">
        <f>Entries!AP76</f>
        <v>0</v>
      </c>
      <c r="AQ76" s="21">
        <f>Entries!AQ76</f>
        <v>0</v>
      </c>
      <c r="AR76" s="21">
        <f>Entries!AR76</f>
        <v>0</v>
      </c>
      <c r="AS76" s="21">
        <f>Entries!AS76</f>
        <v>0</v>
      </c>
      <c r="AT76" s="21">
        <f>Entries!AT76</f>
        <v>0</v>
      </c>
      <c r="AU76" s="21">
        <f>Entries!AU76</f>
        <v>0</v>
      </c>
      <c r="AV76" s="21">
        <f>Entries!AV76</f>
        <v>0</v>
      </c>
      <c r="AW76" s="21">
        <f>Entries!AW76</f>
        <v>0</v>
      </c>
      <c r="AX76" s="21">
        <f>Entries!AX76</f>
        <v>0</v>
      </c>
      <c r="AY76" s="21">
        <f>Entries!AY76</f>
        <v>0</v>
      </c>
      <c r="AZ76" s="21">
        <f>Entries!AZ76</f>
        <v>0</v>
      </c>
      <c r="BA76" s="21">
        <f>Entries!BA76</f>
        <v>0</v>
      </c>
      <c r="BB76" s="21">
        <f>Entries!BB76</f>
        <v>0</v>
      </c>
      <c r="BC76" s="21">
        <f>Entries!BC76</f>
        <v>0</v>
      </c>
      <c r="BD76" s="21">
        <f>Entries!BD76</f>
        <v>0</v>
      </c>
      <c r="BE76" s="21">
        <f>Entries!BE76</f>
        <v>0</v>
      </c>
      <c r="BF76" s="21">
        <f>Entries!BF76</f>
        <v>0</v>
      </c>
      <c r="BG76" s="21">
        <f>Entries!BG76</f>
        <v>0</v>
      </c>
      <c r="BH76" s="21">
        <f>Entries!BH76</f>
        <v>0</v>
      </c>
      <c r="BI76" s="21">
        <f>Entries!BI76</f>
        <v>0</v>
      </c>
      <c r="BJ76" s="21">
        <f>Entries!BJ76</f>
        <v>0</v>
      </c>
      <c r="BK76" s="21">
        <f>Entries!BK76</f>
        <v>0</v>
      </c>
      <c r="BL76" s="21">
        <f>Entries!BL76</f>
        <v>0</v>
      </c>
      <c r="BM76" s="21">
        <f>Entries!BM76</f>
        <v>0</v>
      </c>
      <c r="BN76" s="21">
        <f>Entries!BN76</f>
        <v>0</v>
      </c>
      <c r="BO76" s="21">
        <f>Entries!BO76</f>
        <v>0</v>
      </c>
      <c r="BP76" s="21">
        <f>Entries!BP76</f>
        <v>0</v>
      </c>
      <c r="BQ76" s="21">
        <f>Entries!BQ76</f>
        <v>0</v>
      </c>
      <c r="BR76" s="21">
        <f>Entries!BR76</f>
        <v>0</v>
      </c>
      <c r="BS76" s="21">
        <f>Entries!BS76</f>
        <v>0</v>
      </c>
      <c r="BT76" s="21">
        <f>Entries!BT76</f>
        <v>0</v>
      </c>
      <c r="BU76" s="21">
        <f>Entries!BU76</f>
        <v>0</v>
      </c>
      <c r="BV76" s="21">
        <f>Entries!BV76</f>
        <v>0</v>
      </c>
      <c r="BW76" s="21">
        <f>Entries!BW76</f>
        <v>0</v>
      </c>
      <c r="BX76" s="21">
        <f>Entries!BX76</f>
        <v>0</v>
      </c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</row>
    <row r="77" spans="1:210" hidden="1" x14ac:dyDescent="0.25">
      <c r="A77" t="s">
        <v>46</v>
      </c>
      <c r="B77" t="s">
        <v>64</v>
      </c>
      <c r="D77" s="21">
        <f>Entries!D77</f>
        <v>0</v>
      </c>
      <c r="E77" s="21">
        <f>Entries!E77</f>
        <v>0</v>
      </c>
      <c r="F77" s="21">
        <f>Entries!F77</f>
        <v>12.49</v>
      </c>
      <c r="G77" s="21">
        <f>Entries!G77</f>
        <v>13.087199999999999</v>
      </c>
      <c r="H77" s="21">
        <f>Entries!H77</f>
        <v>32.063515312499995</v>
      </c>
      <c r="I77" s="21">
        <f>Entries!I77</f>
        <v>44.532265312499995</v>
      </c>
      <c r="J77" s="21">
        <f>Entries!J77</f>
        <v>57.001015312499987</v>
      </c>
      <c r="K77" s="21">
        <f>Entries!K77</f>
        <v>69.469765312500002</v>
      </c>
      <c r="L77" s="21">
        <f>Entries!L77</f>
        <v>81.938515312499987</v>
      </c>
      <c r="M77" s="21">
        <f>Entries!M77</f>
        <v>94.407265312499987</v>
      </c>
      <c r="N77" s="21">
        <f>Entries!N77</f>
        <v>106.87601531249999</v>
      </c>
      <c r="O77" s="21">
        <f>Entries!O77</f>
        <v>119.34476531249999</v>
      </c>
      <c r="P77" s="21">
        <f>Entries!P77</f>
        <v>131.81351531249999</v>
      </c>
      <c r="Q77" s="21">
        <f>Entries!Q77</f>
        <v>144.28226531250002</v>
      </c>
      <c r="R77" s="21">
        <f>Entries!R77</f>
        <v>156.75101531250002</v>
      </c>
      <c r="S77" s="21">
        <f>Entries!S77</f>
        <v>169.21976531250002</v>
      </c>
      <c r="T77" s="21">
        <f>Entries!T77</f>
        <v>181.68851531250002</v>
      </c>
      <c r="U77" s="21">
        <f>Entries!U77</f>
        <v>194.15726531250002</v>
      </c>
      <c r="V77" s="21">
        <f>Entries!V77</f>
        <v>206.62601531250002</v>
      </c>
      <c r="W77" s="21">
        <f>Entries!W77</f>
        <v>0</v>
      </c>
      <c r="X77" s="21">
        <f>Entries!X77</f>
        <v>0</v>
      </c>
      <c r="Y77" s="21">
        <f>Entries!Y77</f>
        <v>0</v>
      </c>
      <c r="Z77" s="21">
        <f>Entries!Z77</f>
        <v>0</v>
      </c>
      <c r="AA77" s="21">
        <f>Entries!AA77</f>
        <v>0</v>
      </c>
      <c r="AB77" s="21">
        <f>Entries!AB77</f>
        <v>0</v>
      </c>
      <c r="AC77" s="21">
        <f>Entries!AC77</f>
        <v>0</v>
      </c>
      <c r="AD77" s="21">
        <f>Entries!AD77</f>
        <v>0</v>
      </c>
      <c r="AE77" s="21">
        <f>Entries!AE77</f>
        <v>0</v>
      </c>
      <c r="AF77" s="21">
        <f>Entries!AF77</f>
        <v>0</v>
      </c>
      <c r="AG77" s="21">
        <f>Entries!AG77</f>
        <v>0</v>
      </c>
      <c r="AH77" s="21">
        <f>Entries!AH77</f>
        <v>0</v>
      </c>
      <c r="AI77" s="21">
        <f>Entries!AI77</f>
        <v>0</v>
      </c>
      <c r="AJ77" s="21">
        <f>Entries!AJ77</f>
        <v>0</v>
      </c>
      <c r="AK77" s="21">
        <f>Entries!AK77</f>
        <v>0</v>
      </c>
      <c r="AL77" s="21">
        <f>Entries!AL77</f>
        <v>0</v>
      </c>
      <c r="AM77" s="21">
        <f>Entries!AM77</f>
        <v>0</v>
      </c>
      <c r="AN77" s="21">
        <f>Entries!AN77</f>
        <v>0</v>
      </c>
      <c r="AO77" s="21">
        <f>Entries!AO77</f>
        <v>0</v>
      </c>
      <c r="AP77" s="21">
        <f>Entries!AP77</f>
        <v>0</v>
      </c>
      <c r="AQ77" s="21">
        <f>Entries!AQ77</f>
        <v>0</v>
      </c>
      <c r="AR77" s="21">
        <f>Entries!AR77</f>
        <v>0</v>
      </c>
      <c r="AS77" s="21">
        <f>Entries!AS77</f>
        <v>0</v>
      </c>
      <c r="AT77" s="21">
        <f>Entries!AT77</f>
        <v>0</v>
      </c>
      <c r="AU77" s="21">
        <f>Entries!AU77</f>
        <v>0</v>
      </c>
      <c r="AV77" s="21">
        <f>Entries!AV77</f>
        <v>0</v>
      </c>
      <c r="AW77" s="21">
        <f>Entries!AW77</f>
        <v>0</v>
      </c>
      <c r="AX77" s="21">
        <f>Entries!AX77</f>
        <v>0</v>
      </c>
      <c r="AY77" s="21">
        <f>Entries!AY77</f>
        <v>0</v>
      </c>
      <c r="AZ77" s="21">
        <f>Entries!AZ77</f>
        <v>0</v>
      </c>
      <c r="BA77" s="21">
        <f>Entries!BA77</f>
        <v>0</v>
      </c>
      <c r="BB77" s="21">
        <f>Entries!BB77</f>
        <v>0</v>
      </c>
      <c r="BC77" s="21">
        <f>Entries!BC77</f>
        <v>0</v>
      </c>
      <c r="BD77" s="21">
        <f>Entries!BD77</f>
        <v>0</v>
      </c>
      <c r="BE77" s="21">
        <f>Entries!BE77</f>
        <v>0</v>
      </c>
      <c r="BF77" s="21">
        <f>Entries!BF77</f>
        <v>0</v>
      </c>
      <c r="BG77" s="21">
        <f>Entries!BG77</f>
        <v>0</v>
      </c>
      <c r="BH77" s="21">
        <f>Entries!BH77</f>
        <v>0</v>
      </c>
      <c r="BI77" s="21">
        <f>Entries!BI77</f>
        <v>0</v>
      </c>
      <c r="BJ77" s="21">
        <f>Entries!BJ77</f>
        <v>0</v>
      </c>
      <c r="BK77" s="21">
        <f>Entries!BK77</f>
        <v>0</v>
      </c>
      <c r="BL77" s="21">
        <f>Entries!BL77</f>
        <v>0</v>
      </c>
      <c r="BM77" s="21">
        <f>Entries!BM77</f>
        <v>0</v>
      </c>
      <c r="BN77" s="21">
        <f>Entries!BN77</f>
        <v>0</v>
      </c>
      <c r="BO77" s="21">
        <f>Entries!BO77</f>
        <v>0</v>
      </c>
      <c r="BP77" s="21">
        <f>Entries!BP77</f>
        <v>0</v>
      </c>
      <c r="BQ77" s="21">
        <f>Entries!BQ77</f>
        <v>0</v>
      </c>
      <c r="BR77" s="21">
        <f>Entries!BR77</f>
        <v>0</v>
      </c>
      <c r="BS77" s="21">
        <f>Entries!BS77</f>
        <v>0</v>
      </c>
      <c r="BT77" s="21">
        <f>Entries!BT77</f>
        <v>0</v>
      </c>
      <c r="BU77" s="21">
        <f>Entries!BU77</f>
        <v>0</v>
      </c>
      <c r="BV77" s="21">
        <f>Entries!BV77</f>
        <v>0</v>
      </c>
      <c r="BW77" s="21">
        <f>Entries!BW77</f>
        <v>0</v>
      </c>
      <c r="BX77" s="21">
        <f>Entries!BX77</f>
        <v>1815.7486796874996</v>
      </c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</row>
    <row r="78" spans="1:210" hidden="1" x14ac:dyDescent="0.25">
      <c r="D78" s="21">
        <f>Entries!D78</f>
        <v>0</v>
      </c>
      <c r="E78" s="21">
        <f>Entries!E78</f>
        <v>0</v>
      </c>
      <c r="F78" s="21">
        <f>Entries!F78</f>
        <v>0</v>
      </c>
      <c r="G78" s="21">
        <f>Entries!G78</f>
        <v>0</v>
      </c>
      <c r="H78" s="21">
        <f>Entries!H78</f>
        <v>0</v>
      </c>
      <c r="I78" s="21">
        <f>Entries!I78</f>
        <v>0</v>
      </c>
      <c r="J78" s="21">
        <f>Entries!J78</f>
        <v>0</v>
      </c>
      <c r="K78" s="21">
        <f>Entries!K78</f>
        <v>0</v>
      </c>
      <c r="L78" s="21">
        <f>Entries!L78</f>
        <v>0</v>
      </c>
      <c r="M78" s="21">
        <f>Entries!M78</f>
        <v>0</v>
      </c>
      <c r="N78" s="21">
        <f>Entries!N78</f>
        <v>0</v>
      </c>
      <c r="O78" s="21">
        <f>Entries!O78</f>
        <v>0</v>
      </c>
      <c r="P78" s="21">
        <f>Entries!P78</f>
        <v>0</v>
      </c>
      <c r="Q78" s="21">
        <f>Entries!Q78</f>
        <v>0</v>
      </c>
      <c r="R78" s="21">
        <f>Entries!R78</f>
        <v>0</v>
      </c>
      <c r="S78" s="21">
        <f>Entries!S78</f>
        <v>0</v>
      </c>
      <c r="T78" s="21">
        <f>Entries!T78</f>
        <v>0</v>
      </c>
      <c r="U78" s="21">
        <f>Entries!U78</f>
        <v>0</v>
      </c>
      <c r="V78" s="21">
        <f>Entries!V78</f>
        <v>0</v>
      </c>
      <c r="W78" s="21">
        <f>Entries!W78</f>
        <v>0</v>
      </c>
      <c r="X78" s="21">
        <f>Entries!X78</f>
        <v>0</v>
      </c>
      <c r="Y78" s="21">
        <f>Entries!Y78</f>
        <v>0</v>
      </c>
      <c r="Z78" s="21">
        <f>Entries!Z78</f>
        <v>0</v>
      </c>
      <c r="AA78" s="21">
        <f>Entries!AA78</f>
        <v>0</v>
      </c>
      <c r="AB78" s="21">
        <f>Entries!AB78</f>
        <v>0</v>
      </c>
      <c r="AC78" s="21">
        <f>Entries!AC78</f>
        <v>0</v>
      </c>
      <c r="AD78" s="21">
        <f>Entries!AD78</f>
        <v>0</v>
      </c>
      <c r="AE78" s="21">
        <f>Entries!AE78</f>
        <v>0</v>
      </c>
      <c r="AF78" s="21">
        <f>Entries!AF78</f>
        <v>0</v>
      </c>
      <c r="AG78" s="21">
        <f>Entries!AG78</f>
        <v>0</v>
      </c>
      <c r="AH78" s="21">
        <f>Entries!AH78</f>
        <v>0</v>
      </c>
      <c r="AI78" s="21">
        <f>Entries!AI78</f>
        <v>0</v>
      </c>
      <c r="AJ78" s="21">
        <f>Entries!AJ78</f>
        <v>0</v>
      </c>
      <c r="AK78" s="21">
        <f>Entries!AK78</f>
        <v>0</v>
      </c>
      <c r="AL78" s="21">
        <f>Entries!AL78</f>
        <v>0</v>
      </c>
      <c r="AM78" s="21">
        <f>Entries!AM78</f>
        <v>0</v>
      </c>
      <c r="AN78" s="21">
        <f>Entries!AN78</f>
        <v>0</v>
      </c>
      <c r="AO78" s="21">
        <f>Entries!AO78</f>
        <v>0</v>
      </c>
      <c r="AP78" s="21">
        <f>Entries!AP78</f>
        <v>0</v>
      </c>
      <c r="AQ78" s="21">
        <f>Entries!AQ78</f>
        <v>0</v>
      </c>
      <c r="AR78" s="21">
        <f>Entries!AR78</f>
        <v>0</v>
      </c>
      <c r="AS78" s="21">
        <f>Entries!AS78</f>
        <v>0</v>
      </c>
      <c r="AT78" s="21">
        <f>Entries!AT78</f>
        <v>0</v>
      </c>
      <c r="AU78" s="21">
        <f>Entries!AU78</f>
        <v>0</v>
      </c>
      <c r="AV78" s="21">
        <f>Entries!AV78</f>
        <v>0</v>
      </c>
      <c r="AW78" s="21">
        <f>Entries!AW78</f>
        <v>0</v>
      </c>
      <c r="AX78" s="21">
        <f>Entries!AX78</f>
        <v>0</v>
      </c>
      <c r="AY78" s="21">
        <f>Entries!AY78</f>
        <v>0</v>
      </c>
      <c r="AZ78" s="21">
        <f>Entries!AZ78</f>
        <v>0</v>
      </c>
      <c r="BA78" s="21">
        <f>Entries!BA78</f>
        <v>0</v>
      </c>
      <c r="BB78" s="21">
        <f>Entries!BB78</f>
        <v>0</v>
      </c>
      <c r="BC78" s="21">
        <f>Entries!BC78</f>
        <v>0</v>
      </c>
      <c r="BD78" s="21">
        <f>Entries!BD78</f>
        <v>0</v>
      </c>
      <c r="BE78" s="21">
        <f>Entries!BE78</f>
        <v>0</v>
      </c>
      <c r="BF78" s="21">
        <f>Entries!BF78</f>
        <v>0</v>
      </c>
      <c r="BG78" s="21">
        <f>Entries!BG78</f>
        <v>0</v>
      </c>
      <c r="BH78" s="21">
        <f>Entries!BH78</f>
        <v>0</v>
      </c>
      <c r="BI78" s="21">
        <f>Entries!BI78</f>
        <v>0</v>
      </c>
      <c r="BJ78" s="21">
        <f>Entries!BJ78</f>
        <v>0</v>
      </c>
      <c r="BK78" s="21">
        <f>Entries!BK78</f>
        <v>0</v>
      </c>
      <c r="BL78" s="21">
        <f>Entries!BL78</f>
        <v>0</v>
      </c>
      <c r="BM78" s="21">
        <f>Entries!BM78</f>
        <v>0</v>
      </c>
      <c r="BN78" s="21">
        <f>Entries!BN78</f>
        <v>0</v>
      </c>
      <c r="BO78" s="21">
        <f>Entries!BO78</f>
        <v>0</v>
      </c>
      <c r="BP78" s="21">
        <f>Entries!BP78</f>
        <v>0</v>
      </c>
      <c r="BQ78" s="21">
        <f>Entries!BQ78</f>
        <v>0</v>
      </c>
      <c r="BR78" s="21">
        <f>Entries!BR78</f>
        <v>0</v>
      </c>
      <c r="BS78" s="21">
        <f>Entries!BS78</f>
        <v>0</v>
      </c>
      <c r="BT78" s="21">
        <f>Entries!BT78</f>
        <v>0</v>
      </c>
      <c r="BU78" s="21">
        <f>Entries!BU78</f>
        <v>0</v>
      </c>
      <c r="BV78" s="21">
        <f>Entries!BV78</f>
        <v>0</v>
      </c>
      <c r="BW78" s="21">
        <f>Entries!BW78</f>
        <v>0</v>
      </c>
      <c r="BX78" s="21">
        <f>Entries!BX78</f>
        <v>0</v>
      </c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</row>
    <row r="79" spans="1:210" hidden="1" x14ac:dyDescent="0.25">
      <c r="A79" t="s">
        <v>39</v>
      </c>
      <c r="B79" t="s">
        <v>63</v>
      </c>
      <c r="D79" s="21">
        <f>Entries!D79</f>
        <v>0</v>
      </c>
      <c r="E79" s="21">
        <f>Entries!E79</f>
        <v>-2289630.4600000009</v>
      </c>
      <c r="F79" s="21">
        <f>Entries!F79</f>
        <v>0</v>
      </c>
      <c r="G79" s="21">
        <f>Entries!G79</f>
        <v>0</v>
      </c>
      <c r="H79" s="21">
        <f>Entries!H79</f>
        <v>0</v>
      </c>
      <c r="I79" s="21">
        <f>Entries!I79</f>
        <v>0</v>
      </c>
      <c r="J79" s="21">
        <f>Entries!J79</f>
        <v>0</v>
      </c>
      <c r="K79" s="21">
        <f>Entries!K79</f>
        <v>0</v>
      </c>
      <c r="L79" s="21">
        <f>Entries!L79</f>
        <v>0</v>
      </c>
      <c r="M79" s="21">
        <f>Entries!M79</f>
        <v>0</v>
      </c>
      <c r="N79" s="21">
        <f>Entries!N79</f>
        <v>0</v>
      </c>
      <c r="O79" s="21">
        <f>Entries!O79</f>
        <v>0</v>
      </c>
      <c r="P79" s="21">
        <f>Entries!P79</f>
        <v>0</v>
      </c>
      <c r="Q79" s="21">
        <f>Entries!Q79</f>
        <v>0</v>
      </c>
      <c r="R79" s="21">
        <f>Entries!R79</f>
        <v>0</v>
      </c>
      <c r="S79" s="21">
        <f>Entries!S79</f>
        <v>0</v>
      </c>
      <c r="T79" s="21">
        <f>Entries!T79</f>
        <v>0</v>
      </c>
      <c r="U79" s="21">
        <f>Entries!U79</f>
        <v>0</v>
      </c>
      <c r="V79" s="21">
        <f>Entries!V79</f>
        <v>0</v>
      </c>
      <c r="W79" s="21">
        <f>Entries!W79</f>
        <v>0</v>
      </c>
      <c r="X79" s="21">
        <f>Entries!X79</f>
        <v>0</v>
      </c>
      <c r="Y79" s="21">
        <f>Entries!Y79</f>
        <v>0</v>
      </c>
      <c r="Z79" s="21">
        <f>Entries!Z79</f>
        <v>0</v>
      </c>
      <c r="AA79" s="21">
        <f>Entries!AA79</f>
        <v>0</v>
      </c>
      <c r="AB79" s="21">
        <f>Entries!AB79</f>
        <v>0</v>
      </c>
      <c r="AC79" s="21">
        <f>Entries!AC79</f>
        <v>0</v>
      </c>
      <c r="AD79" s="21">
        <f>Entries!AD79</f>
        <v>0</v>
      </c>
      <c r="AE79" s="21">
        <f>Entries!AE79</f>
        <v>0</v>
      </c>
      <c r="AF79" s="21">
        <f>Entries!AF79</f>
        <v>0</v>
      </c>
      <c r="AG79" s="21">
        <f>Entries!AG79</f>
        <v>0</v>
      </c>
      <c r="AH79" s="21">
        <f>Entries!AH79</f>
        <v>0</v>
      </c>
      <c r="AI79" s="21">
        <f>Entries!AI79</f>
        <v>0</v>
      </c>
      <c r="AJ79" s="21">
        <f>Entries!AJ79</f>
        <v>0</v>
      </c>
      <c r="AK79" s="21">
        <f>Entries!AK79</f>
        <v>0</v>
      </c>
      <c r="AL79" s="21">
        <f>Entries!AL79</f>
        <v>0</v>
      </c>
      <c r="AM79" s="21">
        <f>Entries!AM79</f>
        <v>0</v>
      </c>
      <c r="AN79" s="21">
        <f>Entries!AN79</f>
        <v>0</v>
      </c>
      <c r="AO79" s="21">
        <f>Entries!AO79</f>
        <v>0</v>
      </c>
      <c r="AP79" s="21">
        <f>Entries!AP79</f>
        <v>0</v>
      </c>
      <c r="AQ79" s="21">
        <f>Entries!AQ79</f>
        <v>0</v>
      </c>
      <c r="AR79" s="21">
        <f>Entries!AR79</f>
        <v>0</v>
      </c>
      <c r="AS79" s="21">
        <f>Entries!AS79</f>
        <v>0</v>
      </c>
      <c r="AT79" s="21">
        <f>Entries!AT79</f>
        <v>0</v>
      </c>
      <c r="AU79" s="21">
        <f>Entries!AU79</f>
        <v>0</v>
      </c>
      <c r="AV79" s="21">
        <f>Entries!AV79</f>
        <v>0</v>
      </c>
      <c r="AW79" s="21">
        <f>Entries!AW79</f>
        <v>0</v>
      </c>
      <c r="AX79" s="21">
        <f>Entries!AX79</f>
        <v>0</v>
      </c>
      <c r="AY79" s="21">
        <f>Entries!AY79</f>
        <v>0</v>
      </c>
      <c r="AZ79" s="21">
        <f>Entries!AZ79</f>
        <v>0</v>
      </c>
      <c r="BA79" s="21">
        <f>Entries!BA79</f>
        <v>0</v>
      </c>
      <c r="BB79" s="21">
        <f>Entries!BB79</f>
        <v>0</v>
      </c>
      <c r="BC79" s="21">
        <f>Entries!BC79</f>
        <v>0</v>
      </c>
      <c r="BD79" s="21">
        <f>Entries!BD79</f>
        <v>0</v>
      </c>
      <c r="BE79" s="21">
        <f>Entries!BE79</f>
        <v>0</v>
      </c>
      <c r="BF79" s="21">
        <f>Entries!BF79</f>
        <v>0</v>
      </c>
      <c r="BG79" s="21">
        <f>Entries!BG79</f>
        <v>0</v>
      </c>
      <c r="BH79" s="21">
        <f>Entries!BH79</f>
        <v>0</v>
      </c>
      <c r="BI79" s="21">
        <f>Entries!BI79</f>
        <v>0</v>
      </c>
      <c r="BJ79" s="21">
        <f>Entries!BJ79</f>
        <v>0</v>
      </c>
      <c r="BK79" s="21">
        <f>Entries!BK79</f>
        <v>0</v>
      </c>
      <c r="BL79" s="21">
        <f>Entries!BL79</f>
        <v>0</v>
      </c>
      <c r="BM79" s="21">
        <f>Entries!BM79</f>
        <v>0</v>
      </c>
      <c r="BN79" s="21">
        <f>Entries!BN79</f>
        <v>0</v>
      </c>
      <c r="BO79" s="21">
        <f>Entries!BO79</f>
        <v>0</v>
      </c>
      <c r="BP79" s="21">
        <f>Entries!BP79</f>
        <v>0</v>
      </c>
      <c r="BQ79" s="21">
        <f>Entries!BQ79</f>
        <v>0</v>
      </c>
      <c r="BR79" s="21">
        <f>Entries!BR79</f>
        <v>0</v>
      </c>
      <c r="BS79" s="21">
        <f>Entries!BS79</f>
        <v>0</v>
      </c>
      <c r="BT79" s="21">
        <f>Entries!BT79</f>
        <v>0</v>
      </c>
      <c r="BU79" s="21">
        <f>Entries!BU79</f>
        <v>0</v>
      </c>
      <c r="BV79" s="21">
        <f>Entries!BV79</f>
        <v>0</v>
      </c>
      <c r="BW79" s="21">
        <f>Entries!BW79</f>
        <v>0</v>
      </c>
      <c r="BX79" s="21">
        <f>Entries!BX79</f>
        <v>-2289630.4600000009</v>
      </c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</row>
    <row r="80" spans="1:210" hidden="1" x14ac:dyDescent="0.25">
      <c r="D80" s="21">
        <f>Entries!D80</f>
        <v>0</v>
      </c>
      <c r="E80" s="21">
        <f>Entries!E80</f>
        <v>-8389860.1199999992</v>
      </c>
      <c r="F80" s="21">
        <f>Entries!F80</f>
        <v>0</v>
      </c>
      <c r="G80" s="21">
        <f>Entries!G80</f>
        <v>0</v>
      </c>
      <c r="H80" s="21">
        <f>Entries!H80</f>
        <v>0</v>
      </c>
      <c r="I80" s="21">
        <f>Entries!I80</f>
        <v>0</v>
      </c>
      <c r="J80" s="21">
        <f>Entries!J80</f>
        <v>0</v>
      </c>
      <c r="K80" s="21">
        <f>Entries!K80</f>
        <v>0</v>
      </c>
      <c r="L80" s="21">
        <f>Entries!L80</f>
        <v>0</v>
      </c>
      <c r="M80" s="21">
        <f>Entries!M80</f>
        <v>0</v>
      </c>
      <c r="N80" s="21">
        <f>Entries!N80</f>
        <v>0</v>
      </c>
      <c r="O80" s="21">
        <f>Entries!O80</f>
        <v>0</v>
      </c>
      <c r="P80" s="21">
        <f>Entries!P80</f>
        <v>0</v>
      </c>
      <c r="Q80" s="21">
        <f>Entries!Q80</f>
        <v>0</v>
      </c>
      <c r="R80" s="21">
        <f>Entries!R80</f>
        <v>0</v>
      </c>
      <c r="S80" s="21">
        <f>Entries!S80</f>
        <v>0</v>
      </c>
      <c r="T80" s="21">
        <f>Entries!T80</f>
        <v>0</v>
      </c>
      <c r="U80" s="21">
        <f>Entries!U80</f>
        <v>0</v>
      </c>
      <c r="V80" s="21">
        <f>Entries!V80</f>
        <v>0</v>
      </c>
      <c r="W80" s="21">
        <f>Entries!W80</f>
        <v>0</v>
      </c>
      <c r="X80" s="21">
        <f>Entries!X80</f>
        <v>0</v>
      </c>
      <c r="Y80" s="21">
        <f>Entries!Y80</f>
        <v>0</v>
      </c>
      <c r="Z80" s="21">
        <f>Entries!Z80</f>
        <v>0</v>
      </c>
      <c r="AA80" s="21">
        <f>Entries!AA80</f>
        <v>0</v>
      </c>
      <c r="AB80" s="21">
        <f>Entries!AB80</f>
        <v>0</v>
      </c>
      <c r="AC80" s="21">
        <f>Entries!AC80</f>
        <v>0</v>
      </c>
      <c r="AD80" s="21">
        <f>Entries!AD80</f>
        <v>0</v>
      </c>
      <c r="AE80" s="21">
        <f>Entries!AE80</f>
        <v>0</v>
      </c>
      <c r="AF80" s="21">
        <f>Entries!AF80</f>
        <v>0</v>
      </c>
      <c r="AG80" s="21">
        <f>Entries!AG80</f>
        <v>0</v>
      </c>
      <c r="AH80" s="21">
        <f>Entries!AH80</f>
        <v>0</v>
      </c>
      <c r="AI80" s="21">
        <f>Entries!AI80</f>
        <v>0</v>
      </c>
      <c r="AJ80" s="21">
        <f>Entries!AJ80</f>
        <v>0</v>
      </c>
      <c r="AK80" s="21">
        <f>Entries!AK80</f>
        <v>0</v>
      </c>
      <c r="AL80" s="21">
        <f>Entries!AL80</f>
        <v>0</v>
      </c>
      <c r="AM80" s="21">
        <f>Entries!AM80</f>
        <v>0</v>
      </c>
      <c r="AN80" s="21">
        <f>Entries!AN80</f>
        <v>0</v>
      </c>
      <c r="AO80" s="21">
        <f>Entries!AO80</f>
        <v>0</v>
      </c>
      <c r="AP80" s="21">
        <f>Entries!AP80</f>
        <v>0</v>
      </c>
      <c r="AQ80" s="21">
        <f>Entries!AQ80</f>
        <v>0</v>
      </c>
      <c r="AR80" s="21">
        <f>Entries!AR80</f>
        <v>0</v>
      </c>
      <c r="AS80" s="21">
        <f>Entries!AS80</f>
        <v>0</v>
      </c>
      <c r="AT80" s="21">
        <f>Entries!AT80</f>
        <v>0</v>
      </c>
      <c r="AU80" s="21">
        <f>Entries!AU80</f>
        <v>0</v>
      </c>
      <c r="AV80" s="21">
        <f>Entries!AV80</f>
        <v>0</v>
      </c>
      <c r="AW80" s="21">
        <f>Entries!AW80</f>
        <v>0</v>
      </c>
      <c r="AX80" s="21">
        <f>Entries!AX80</f>
        <v>0</v>
      </c>
      <c r="AY80" s="21">
        <f>Entries!AY80</f>
        <v>0</v>
      </c>
      <c r="AZ80" s="21">
        <f>Entries!AZ80</f>
        <v>0</v>
      </c>
      <c r="BA80" s="21">
        <f>Entries!BA80</f>
        <v>0</v>
      </c>
      <c r="BB80" s="21">
        <f>Entries!BB80</f>
        <v>0</v>
      </c>
      <c r="BC80" s="21">
        <f>Entries!BC80</f>
        <v>0</v>
      </c>
      <c r="BD80" s="21">
        <f>Entries!BD80</f>
        <v>0</v>
      </c>
      <c r="BE80" s="21">
        <f>Entries!BE80</f>
        <v>0</v>
      </c>
      <c r="BF80" s="21">
        <f>Entries!BF80</f>
        <v>0</v>
      </c>
      <c r="BG80" s="21">
        <f>Entries!BG80</f>
        <v>0</v>
      </c>
      <c r="BH80" s="21">
        <f>Entries!BH80</f>
        <v>0</v>
      </c>
      <c r="BI80" s="21">
        <f>Entries!BI80</f>
        <v>0</v>
      </c>
      <c r="BJ80" s="21">
        <f>Entries!BJ80</f>
        <v>0</v>
      </c>
      <c r="BK80" s="21">
        <f>Entries!BK80</f>
        <v>0</v>
      </c>
      <c r="BL80" s="21">
        <f>Entries!BL80</f>
        <v>0</v>
      </c>
      <c r="BM80" s="21">
        <f>Entries!BM80</f>
        <v>0</v>
      </c>
      <c r="BN80" s="21">
        <f>Entries!BN80</f>
        <v>0</v>
      </c>
      <c r="BO80" s="21">
        <f>Entries!BO80</f>
        <v>0</v>
      </c>
      <c r="BP80" s="21">
        <f>Entries!BP80</f>
        <v>0</v>
      </c>
      <c r="BQ80" s="21">
        <f>Entries!BQ80</f>
        <v>0</v>
      </c>
      <c r="BR80" s="21">
        <f>Entries!BR80</f>
        <v>0</v>
      </c>
      <c r="BS80" s="21">
        <f>Entries!BS80</f>
        <v>0</v>
      </c>
      <c r="BT80" s="21">
        <f>Entries!BT80</f>
        <v>0</v>
      </c>
      <c r="BU80" s="21">
        <f>Entries!BU80</f>
        <v>0</v>
      </c>
      <c r="BV80" s="21">
        <f>Entries!BV80</f>
        <v>0</v>
      </c>
      <c r="BW80" s="21">
        <f>Entries!BW80</f>
        <v>0</v>
      </c>
      <c r="BX80" s="21">
        <f>Entries!BX80</f>
        <v>-8389860.1199999992</v>
      </c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</row>
    <row r="81" spans="1:210" hidden="1" x14ac:dyDescent="0.25">
      <c r="D81" s="21">
        <f>Entries!D81</f>
        <v>0</v>
      </c>
      <c r="E81" s="21">
        <f>Entries!E81</f>
        <v>0</v>
      </c>
      <c r="F81" s="21">
        <f>Entries!F81</f>
        <v>-274975.71000000002</v>
      </c>
      <c r="G81" s="21">
        <f>Entries!G81</f>
        <v>24997.790999999994</v>
      </c>
      <c r="H81" s="21">
        <f>Entries!H81</f>
        <v>24997.790999999994</v>
      </c>
      <c r="I81" s="21">
        <f>Entries!I81</f>
        <v>24997.790999999994</v>
      </c>
      <c r="J81" s="21">
        <f>Entries!J81</f>
        <v>24997.790999999994</v>
      </c>
      <c r="K81" s="21">
        <f>Entries!K81</f>
        <v>24997.790999999994</v>
      </c>
      <c r="L81" s="21">
        <f>Entries!L81</f>
        <v>24997.790999999994</v>
      </c>
      <c r="M81" s="21">
        <f>Entries!M81</f>
        <v>24997.790999999994</v>
      </c>
      <c r="N81" s="21">
        <f>Entries!N81</f>
        <v>24997.790999999994</v>
      </c>
      <c r="O81" s="21">
        <f>Entries!O81</f>
        <v>24997.790999999994</v>
      </c>
      <c r="P81" s="21">
        <f>Entries!P81</f>
        <v>24997.790999999994</v>
      </c>
      <c r="Q81" s="21">
        <f>Entries!Q81</f>
        <v>24997.790999999994</v>
      </c>
      <c r="R81" s="21">
        <f>Entries!R81</f>
        <v>0</v>
      </c>
      <c r="S81" s="21">
        <f>Entries!S81</f>
        <v>0</v>
      </c>
      <c r="T81" s="21">
        <f>Entries!T81</f>
        <v>0</v>
      </c>
      <c r="U81" s="21">
        <f>Entries!U81</f>
        <v>0</v>
      </c>
      <c r="V81" s="21">
        <f>Entries!V81</f>
        <v>0</v>
      </c>
      <c r="W81" s="21">
        <f>Entries!W81</f>
        <v>0</v>
      </c>
      <c r="X81" s="21">
        <f>Entries!X81</f>
        <v>0</v>
      </c>
      <c r="Y81" s="21">
        <f>Entries!Y81</f>
        <v>0</v>
      </c>
      <c r="Z81" s="21">
        <f>Entries!Z81</f>
        <v>0</v>
      </c>
      <c r="AA81" s="21">
        <f>Entries!AA81</f>
        <v>0</v>
      </c>
      <c r="AB81" s="21">
        <f>Entries!AB81</f>
        <v>0</v>
      </c>
      <c r="AC81" s="21">
        <f>Entries!AC81</f>
        <v>0</v>
      </c>
      <c r="AD81" s="21">
        <f>Entries!AD81</f>
        <v>0</v>
      </c>
      <c r="AE81" s="21">
        <f>Entries!AE81</f>
        <v>0</v>
      </c>
      <c r="AF81" s="21">
        <f>Entries!AF81</f>
        <v>0</v>
      </c>
      <c r="AG81" s="21">
        <f>Entries!AG81</f>
        <v>0</v>
      </c>
      <c r="AH81" s="21">
        <f>Entries!AH81</f>
        <v>0</v>
      </c>
      <c r="AI81" s="21">
        <f>Entries!AI81</f>
        <v>0</v>
      </c>
      <c r="AJ81" s="21">
        <f>Entries!AJ81</f>
        <v>0</v>
      </c>
      <c r="AK81" s="21">
        <f>Entries!AK81</f>
        <v>0</v>
      </c>
      <c r="AL81" s="21">
        <f>Entries!AL81</f>
        <v>0</v>
      </c>
      <c r="AM81" s="21">
        <f>Entries!AM81</f>
        <v>0</v>
      </c>
      <c r="AN81" s="21">
        <f>Entries!AN81</f>
        <v>0</v>
      </c>
      <c r="AO81" s="21">
        <f>Entries!AO81</f>
        <v>0</v>
      </c>
      <c r="AP81" s="21">
        <f>Entries!AP81</f>
        <v>0</v>
      </c>
      <c r="AQ81" s="21">
        <f>Entries!AQ81</f>
        <v>0</v>
      </c>
      <c r="AR81" s="21">
        <f>Entries!AR81</f>
        <v>0</v>
      </c>
      <c r="AS81" s="21">
        <f>Entries!AS81</f>
        <v>0</v>
      </c>
      <c r="AT81" s="21">
        <f>Entries!AT81</f>
        <v>0</v>
      </c>
      <c r="AU81" s="21">
        <f>Entries!AU81</f>
        <v>0</v>
      </c>
      <c r="AV81" s="21">
        <f>Entries!AV81</f>
        <v>0</v>
      </c>
      <c r="AW81" s="21">
        <f>Entries!AW81</f>
        <v>0</v>
      </c>
      <c r="AX81" s="21">
        <f>Entries!AX81</f>
        <v>0</v>
      </c>
      <c r="AY81" s="21">
        <f>Entries!AY81</f>
        <v>0</v>
      </c>
      <c r="AZ81" s="21">
        <f>Entries!AZ81</f>
        <v>0</v>
      </c>
      <c r="BA81" s="21">
        <f>Entries!BA81</f>
        <v>0</v>
      </c>
      <c r="BB81" s="21">
        <f>Entries!BB81</f>
        <v>0</v>
      </c>
      <c r="BC81" s="21">
        <f>Entries!BC81</f>
        <v>0</v>
      </c>
      <c r="BD81" s="21">
        <f>Entries!BD81</f>
        <v>0</v>
      </c>
      <c r="BE81" s="21">
        <f>Entries!BE81</f>
        <v>0</v>
      </c>
      <c r="BF81" s="21">
        <f>Entries!BF81</f>
        <v>0</v>
      </c>
      <c r="BG81" s="21">
        <f>Entries!BG81</f>
        <v>0</v>
      </c>
      <c r="BH81" s="21">
        <f>Entries!BH81</f>
        <v>0</v>
      </c>
      <c r="BI81" s="21">
        <f>Entries!BI81</f>
        <v>0</v>
      </c>
      <c r="BJ81" s="21">
        <f>Entries!BJ81</f>
        <v>0</v>
      </c>
      <c r="BK81" s="21">
        <f>Entries!BK81</f>
        <v>0</v>
      </c>
      <c r="BL81" s="21">
        <f>Entries!BL81</f>
        <v>0</v>
      </c>
      <c r="BM81" s="21">
        <f>Entries!BM81</f>
        <v>0</v>
      </c>
      <c r="BN81" s="21">
        <f>Entries!BN81</f>
        <v>0</v>
      </c>
      <c r="BO81" s="21">
        <f>Entries!BO81</f>
        <v>0</v>
      </c>
      <c r="BP81" s="21">
        <f>Entries!BP81</f>
        <v>0</v>
      </c>
      <c r="BQ81" s="21">
        <f>Entries!BQ81</f>
        <v>0</v>
      </c>
      <c r="BR81" s="21">
        <f>Entries!BR81</f>
        <v>0</v>
      </c>
      <c r="BS81" s="21">
        <f>Entries!BS81</f>
        <v>0</v>
      </c>
      <c r="BT81" s="21">
        <f>Entries!BT81</f>
        <v>0</v>
      </c>
      <c r="BU81" s="21">
        <f>Entries!BU81</f>
        <v>0</v>
      </c>
      <c r="BV81" s="21">
        <f>Entries!BV81</f>
        <v>0</v>
      </c>
      <c r="BW81" s="21">
        <f>Entries!BW81</f>
        <v>0</v>
      </c>
      <c r="BX81" s="21">
        <f>Entries!BX81</f>
        <v>-9.0000000564032234E-3</v>
      </c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</row>
    <row r="82" spans="1:210" hidden="1" x14ac:dyDescent="0.25">
      <c r="D82" s="21">
        <f>Entries!D82</f>
        <v>0</v>
      </c>
      <c r="E82" s="21">
        <f>Entries!E82</f>
        <v>0</v>
      </c>
      <c r="F82" s="21">
        <f>Entries!F82</f>
        <v>0</v>
      </c>
      <c r="G82" s="21">
        <f>Entries!G82</f>
        <v>0</v>
      </c>
      <c r="H82" s="21">
        <f>Entries!H82</f>
        <v>0</v>
      </c>
      <c r="I82" s="21">
        <f>Entries!I82</f>
        <v>0</v>
      </c>
      <c r="J82" s="21">
        <f>Entries!J82</f>
        <v>0</v>
      </c>
      <c r="K82" s="21">
        <f>Entries!K82</f>
        <v>0</v>
      </c>
      <c r="L82" s="21">
        <f>Entries!L82</f>
        <v>0</v>
      </c>
      <c r="M82" s="21">
        <f>Entries!M82</f>
        <v>0</v>
      </c>
      <c r="N82" s="21">
        <f>Entries!N82</f>
        <v>0</v>
      </c>
      <c r="O82" s="21">
        <f>Entries!O82</f>
        <v>0</v>
      </c>
      <c r="P82" s="21">
        <f>Entries!P82</f>
        <v>0</v>
      </c>
      <c r="Q82" s="21">
        <f>Entries!Q82</f>
        <v>0</v>
      </c>
      <c r="R82" s="21">
        <f>Entries!R82</f>
        <v>0</v>
      </c>
      <c r="S82" s="21">
        <f>Entries!S82</f>
        <v>0</v>
      </c>
      <c r="T82" s="21">
        <f>Entries!T82</f>
        <v>0</v>
      </c>
      <c r="U82" s="21">
        <f>Entries!U82</f>
        <v>0</v>
      </c>
      <c r="V82" s="21">
        <f>Entries!V82</f>
        <v>0</v>
      </c>
      <c r="W82" s="21">
        <f>Entries!W82</f>
        <v>0</v>
      </c>
      <c r="X82" s="21">
        <f>Entries!X82</f>
        <v>0</v>
      </c>
      <c r="Y82" s="21">
        <f>Entries!Y82</f>
        <v>0</v>
      </c>
      <c r="Z82" s="21">
        <f>Entries!Z82</f>
        <v>0</v>
      </c>
      <c r="AA82" s="21">
        <f>Entries!AA82</f>
        <v>0</v>
      </c>
      <c r="AB82" s="21">
        <f>Entries!AB82</f>
        <v>0</v>
      </c>
      <c r="AC82" s="21">
        <f>Entries!AC82</f>
        <v>0</v>
      </c>
      <c r="AD82" s="21">
        <f>Entries!AD82</f>
        <v>0</v>
      </c>
      <c r="AE82" s="21">
        <f>Entries!AE82</f>
        <v>0</v>
      </c>
      <c r="AF82" s="21">
        <f>Entries!AF82</f>
        <v>0</v>
      </c>
      <c r="AG82" s="21">
        <f>Entries!AG82</f>
        <v>0</v>
      </c>
      <c r="AH82" s="21">
        <f>Entries!AH82</f>
        <v>0</v>
      </c>
      <c r="AI82" s="21">
        <f>Entries!AI82</f>
        <v>0</v>
      </c>
      <c r="AJ82" s="21">
        <f>Entries!AJ82</f>
        <v>0</v>
      </c>
      <c r="AK82" s="21">
        <f>Entries!AK82</f>
        <v>0</v>
      </c>
      <c r="AL82" s="21">
        <f>Entries!AL82</f>
        <v>0</v>
      </c>
      <c r="AM82" s="21">
        <f>Entries!AM82</f>
        <v>0</v>
      </c>
      <c r="AN82" s="21">
        <f>Entries!AN82</f>
        <v>0</v>
      </c>
      <c r="AO82" s="21">
        <f>Entries!AO82</f>
        <v>0</v>
      </c>
      <c r="AP82" s="21">
        <f>Entries!AP82</f>
        <v>0</v>
      </c>
      <c r="AQ82" s="21">
        <f>Entries!AQ82</f>
        <v>0</v>
      </c>
      <c r="AR82" s="21">
        <f>Entries!AR82</f>
        <v>0</v>
      </c>
      <c r="AS82" s="21">
        <f>Entries!AS82</f>
        <v>0</v>
      </c>
      <c r="AT82" s="21">
        <f>Entries!AT82</f>
        <v>0</v>
      </c>
      <c r="AU82" s="21">
        <f>Entries!AU82</f>
        <v>0</v>
      </c>
      <c r="AV82" s="21">
        <f>Entries!AV82</f>
        <v>0</v>
      </c>
      <c r="AW82" s="21">
        <f>Entries!AW82</f>
        <v>0</v>
      </c>
      <c r="AX82" s="21">
        <f>Entries!AX82</f>
        <v>0</v>
      </c>
      <c r="AY82" s="21">
        <f>Entries!AY82</f>
        <v>0</v>
      </c>
      <c r="AZ82" s="21">
        <f>Entries!AZ82</f>
        <v>0</v>
      </c>
      <c r="BA82" s="21">
        <f>Entries!BA82</f>
        <v>0</v>
      </c>
      <c r="BB82" s="21">
        <f>Entries!BB82</f>
        <v>0</v>
      </c>
      <c r="BC82" s="21">
        <f>Entries!BC82</f>
        <v>0</v>
      </c>
      <c r="BD82" s="21">
        <f>Entries!BD82</f>
        <v>0</v>
      </c>
      <c r="BE82" s="21">
        <f>Entries!BE82</f>
        <v>0</v>
      </c>
      <c r="BF82" s="21">
        <f>Entries!BF82</f>
        <v>0</v>
      </c>
      <c r="BG82" s="21">
        <f>Entries!BG82</f>
        <v>0</v>
      </c>
      <c r="BH82" s="21">
        <f>Entries!BH82</f>
        <v>0</v>
      </c>
      <c r="BI82" s="21">
        <f>Entries!BI82</f>
        <v>0</v>
      </c>
      <c r="BJ82" s="21">
        <f>Entries!BJ82</f>
        <v>0</v>
      </c>
      <c r="BK82" s="21">
        <f>Entries!BK82</f>
        <v>0</v>
      </c>
      <c r="BL82" s="21">
        <f>Entries!BL82</f>
        <v>0</v>
      </c>
      <c r="BM82" s="21">
        <f>Entries!BM82</f>
        <v>0</v>
      </c>
      <c r="BN82" s="21">
        <f>Entries!BN82</f>
        <v>0</v>
      </c>
      <c r="BO82" s="21">
        <f>Entries!BO82</f>
        <v>0</v>
      </c>
      <c r="BP82" s="21">
        <f>Entries!BP82</f>
        <v>0</v>
      </c>
      <c r="BQ82" s="21">
        <f>Entries!BQ82</f>
        <v>0</v>
      </c>
      <c r="BR82" s="21">
        <f>Entries!BR82</f>
        <v>0</v>
      </c>
      <c r="BS82" s="21">
        <f>Entries!BS82</f>
        <v>0</v>
      </c>
      <c r="BT82" s="21">
        <f>Entries!BT82</f>
        <v>0</v>
      </c>
      <c r="BU82" s="21">
        <f>Entries!BU82</f>
        <v>0</v>
      </c>
      <c r="BV82" s="21">
        <f>Entries!BV82</f>
        <v>0</v>
      </c>
      <c r="BW82" s="21">
        <f>Entries!BW82</f>
        <v>0</v>
      </c>
      <c r="BX82" s="21">
        <f>Entries!BX82</f>
        <v>0</v>
      </c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</row>
    <row r="83" spans="1:210" hidden="1" x14ac:dyDescent="0.25">
      <c r="A83" t="s">
        <v>44</v>
      </c>
      <c r="B83" t="s">
        <v>65</v>
      </c>
      <c r="D83" s="21">
        <f>Entries!D83</f>
        <v>0</v>
      </c>
      <c r="E83" s="21">
        <f>Entries!E83</f>
        <v>531000</v>
      </c>
      <c r="F83" s="21">
        <f>Entries!F83</f>
        <v>0</v>
      </c>
      <c r="G83" s="21">
        <f>Entries!G83</f>
        <v>0</v>
      </c>
      <c r="H83" s="21">
        <f>Entries!H83</f>
        <v>0</v>
      </c>
      <c r="I83" s="21">
        <f>Entries!I83</f>
        <v>0</v>
      </c>
      <c r="J83" s="21">
        <f>Entries!J83</f>
        <v>0</v>
      </c>
      <c r="K83" s="21">
        <f>Entries!K83</f>
        <v>0</v>
      </c>
      <c r="L83" s="21">
        <f>Entries!L83</f>
        <v>0</v>
      </c>
      <c r="M83" s="21">
        <f>Entries!M83</f>
        <v>0</v>
      </c>
      <c r="N83" s="21">
        <f>Entries!N83</f>
        <v>0</v>
      </c>
      <c r="O83" s="21">
        <f>Entries!O83</f>
        <v>0</v>
      </c>
      <c r="P83" s="21">
        <f>Entries!P83</f>
        <v>0</v>
      </c>
      <c r="Q83" s="21">
        <f>Entries!Q83</f>
        <v>0</v>
      </c>
      <c r="R83" s="21">
        <f>Entries!R83</f>
        <v>0</v>
      </c>
      <c r="S83" s="21">
        <f>Entries!S83</f>
        <v>0</v>
      </c>
      <c r="T83" s="21">
        <f>Entries!T83</f>
        <v>0</v>
      </c>
      <c r="U83" s="21">
        <f>Entries!U83</f>
        <v>0</v>
      </c>
      <c r="V83" s="21">
        <f>Entries!V83</f>
        <v>0</v>
      </c>
      <c r="W83" s="21">
        <f>Entries!W83</f>
        <v>0</v>
      </c>
      <c r="X83" s="21">
        <f>Entries!X83</f>
        <v>0</v>
      </c>
      <c r="Y83" s="21">
        <f>Entries!Y83</f>
        <v>0</v>
      </c>
      <c r="Z83" s="21">
        <f>Entries!Z83</f>
        <v>0</v>
      </c>
      <c r="AA83" s="21">
        <f>Entries!AA83</f>
        <v>0</v>
      </c>
      <c r="AB83" s="21">
        <f>Entries!AB83</f>
        <v>0</v>
      </c>
      <c r="AC83" s="21">
        <f>Entries!AC83</f>
        <v>0</v>
      </c>
      <c r="AD83" s="21">
        <f>Entries!AD83</f>
        <v>0</v>
      </c>
      <c r="AE83" s="21">
        <f>Entries!AE83</f>
        <v>0</v>
      </c>
      <c r="AF83" s="21">
        <f>Entries!AF83</f>
        <v>0</v>
      </c>
      <c r="AG83" s="21">
        <f>Entries!AG83</f>
        <v>0</v>
      </c>
      <c r="AH83" s="21">
        <f>Entries!AH83</f>
        <v>0</v>
      </c>
      <c r="AI83" s="21">
        <f>Entries!AI83</f>
        <v>0</v>
      </c>
      <c r="AJ83" s="21">
        <f>Entries!AJ83</f>
        <v>0</v>
      </c>
      <c r="AK83" s="21">
        <f>Entries!AK83</f>
        <v>0</v>
      </c>
      <c r="AL83" s="21">
        <f>Entries!AL83</f>
        <v>0</v>
      </c>
      <c r="AM83" s="21">
        <f>Entries!AM83</f>
        <v>0</v>
      </c>
      <c r="AN83" s="21">
        <f>Entries!AN83</f>
        <v>0</v>
      </c>
      <c r="AO83" s="21">
        <f>Entries!AO83</f>
        <v>0</v>
      </c>
      <c r="AP83" s="21">
        <f>Entries!AP83</f>
        <v>0</v>
      </c>
      <c r="AQ83" s="21">
        <f>Entries!AQ83</f>
        <v>0</v>
      </c>
      <c r="AR83" s="21">
        <f>Entries!AR83</f>
        <v>0</v>
      </c>
      <c r="AS83" s="21">
        <f>Entries!AS83</f>
        <v>0</v>
      </c>
      <c r="AT83" s="21">
        <f>Entries!AT83</f>
        <v>0</v>
      </c>
      <c r="AU83" s="21">
        <f>Entries!AU83</f>
        <v>0</v>
      </c>
      <c r="AV83" s="21">
        <f>Entries!AV83</f>
        <v>0</v>
      </c>
      <c r="AW83" s="21">
        <f>Entries!AW83</f>
        <v>0</v>
      </c>
      <c r="AX83" s="21">
        <f>Entries!AX83</f>
        <v>0</v>
      </c>
      <c r="AY83" s="21">
        <f>Entries!AY83</f>
        <v>0</v>
      </c>
      <c r="AZ83" s="21">
        <f>Entries!AZ83</f>
        <v>0</v>
      </c>
      <c r="BA83" s="21">
        <f>Entries!BA83</f>
        <v>0</v>
      </c>
      <c r="BB83" s="21">
        <f>Entries!BB83</f>
        <v>0</v>
      </c>
      <c r="BC83" s="21">
        <f>Entries!BC83</f>
        <v>0</v>
      </c>
      <c r="BD83" s="21">
        <f>Entries!BD83</f>
        <v>0</v>
      </c>
      <c r="BE83" s="21">
        <f>Entries!BE83</f>
        <v>0</v>
      </c>
      <c r="BF83" s="21">
        <f>Entries!BF83</f>
        <v>0</v>
      </c>
      <c r="BG83" s="21">
        <f>Entries!BG83</f>
        <v>0</v>
      </c>
      <c r="BH83" s="21">
        <f>Entries!BH83</f>
        <v>0</v>
      </c>
      <c r="BI83" s="21">
        <f>Entries!BI83</f>
        <v>0</v>
      </c>
      <c r="BJ83" s="21">
        <f>Entries!BJ83</f>
        <v>0</v>
      </c>
      <c r="BK83" s="21">
        <f>Entries!BK83</f>
        <v>0</v>
      </c>
      <c r="BL83" s="21">
        <f>Entries!BL83</f>
        <v>0</v>
      </c>
      <c r="BM83" s="21">
        <f>Entries!BM83</f>
        <v>0</v>
      </c>
      <c r="BN83" s="21">
        <f>Entries!BN83</f>
        <v>0</v>
      </c>
      <c r="BO83" s="21">
        <f>Entries!BO83</f>
        <v>0</v>
      </c>
      <c r="BP83" s="21">
        <f>Entries!BP83</f>
        <v>0</v>
      </c>
      <c r="BQ83" s="21">
        <f>Entries!BQ83</f>
        <v>0</v>
      </c>
      <c r="BR83" s="21">
        <f>Entries!BR83</f>
        <v>0</v>
      </c>
      <c r="BS83" s="21">
        <f>Entries!BS83</f>
        <v>0</v>
      </c>
      <c r="BT83" s="21">
        <f>Entries!BT83</f>
        <v>0</v>
      </c>
      <c r="BU83" s="21">
        <f>Entries!BU83</f>
        <v>0</v>
      </c>
      <c r="BV83" s="21">
        <f>Entries!BV83</f>
        <v>0</v>
      </c>
      <c r="BW83" s="21">
        <f>Entries!BW83</f>
        <v>0</v>
      </c>
      <c r="BX83" s="21">
        <f>Entries!BX83</f>
        <v>531000</v>
      </c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</row>
    <row r="84" spans="1:210" hidden="1" x14ac:dyDescent="0.25">
      <c r="D84" s="21">
        <f>Entries!D84</f>
        <v>0</v>
      </c>
      <c r="E84" s="21">
        <f>Entries!E84</f>
        <v>0</v>
      </c>
      <c r="F84" s="21">
        <f>Entries!F84</f>
        <v>0</v>
      </c>
      <c r="G84" s="21">
        <f>Entries!G84</f>
        <v>0</v>
      </c>
      <c r="H84" s="21">
        <f>Entries!H84</f>
        <v>0</v>
      </c>
      <c r="I84" s="21">
        <f>Entries!I84</f>
        <v>0</v>
      </c>
      <c r="J84" s="21">
        <f>Entries!J84</f>
        <v>0</v>
      </c>
      <c r="K84" s="21">
        <f>Entries!K84</f>
        <v>0</v>
      </c>
      <c r="L84" s="21">
        <f>Entries!L84</f>
        <v>0</v>
      </c>
      <c r="M84" s="21">
        <f>Entries!M84</f>
        <v>0</v>
      </c>
      <c r="N84" s="21">
        <f>Entries!N84</f>
        <v>0</v>
      </c>
      <c r="O84" s="21">
        <f>Entries!O84</f>
        <v>0</v>
      </c>
      <c r="P84" s="21">
        <f>Entries!P84</f>
        <v>0</v>
      </c>
      <c r="Q84" s="21">
        <f>Entries!Q84</f>
        <v>0</v>
      </c>
      <c r="R84" s="21">
        <f>Entries!R84</f>
        <v>0</v>
      </c>
      <c r="S84" s="21">
        <f>Entries!S84</f>
        <v>0</v>
      </c>
      <c r="T84" s="21">
        <f>Entries!T84</f>
        <v>0</v>
      </c>
      <c r="U84" s="21">
        <f>Entries!U84</f>
        <v>0</v>
      </c>
      <c r="V84" s="21">
        <f>Entries!V84</f>
        <v>0</v>
      </c>
      <c r="W84" s="21">
        <f>Entries!W84</f>
        <v>0</v>
      </c>
      <c r="X84" s="21">
        <f>Entries!X84</f>
        <v>0</v>
      </c>
      <c r="Y84" s="21">
        <f>Entries!Y84</f>
        <v>0</v>
      </c>
      <c r="Z84" s="21">
        <f>Entries!Z84</f>
        <v>0</v>
      </c>
      <c r="AA84" s="21">
        <f>Entries!AA84</f>
        <v>0</v>
      </c>
      <c r="AB84" s="21">
        <f>Entries!AB84</f>
        <v>0</v>
      </c>
      <c r="AC84" s="21">
        <f>Entries!AC84</f>
        <v>0</v>
      </c>
      <c r="AD84" s="21">
        <f>Entries!AD84</f>
        <v>0</v>
      </c>
      <c r="AE84" s="21">
        <f>Entries!AE84</f>
        <v>0</v>
      </c>
      <c r="AF84" s="21">
        <f>Entries!AF84</f>
        <v>0</v>
      </c>
      <c r="AG84" s="21">
        <f>Entries!AG84</f>
        <v>0</v>
      </c>
      <c r="AH84" s="21">
        <f>Entries!AH84</f>
        <v>0</v>
      </c>
      <c r="AI84" s="21">
        <f>Entries!AI84</f>
        <v>0</v>
      </c>
      <c r="AJ84" s="21">
        <f>Entries!AJ84</f>
        <v>0</v>
      </c>
      <c r="AK84" s="21">
        <f>Entries!AK84</f>
        <v>0</v>
      </c>
      <c r="AL84" s="21">
        <f>Entries!AL84</f>
        <v>0</v>
      </c>
      <c r="AM84" s="21">
        <f>Entries!AM84</f>
        <v>0</v>
      </c>
      <c r="AN84" s="21">
        <f>Entries!AN84</f>
        <v>0</v>
      </c>
      <c r="AO84" s="21">
        <f>Entries!AO84</f>
        <v>0</v>
      </c>
      <c r="AP84" s="21">
        <f>Entries!AP84</f>
        <v>0</v>
      </c>
      <c r="AQ84" s="21">
        <f>Entries!AQ84</f>
        <v>0</v>
      </c>
      <c r="AR84" s="21">
        <f>Entries!AR84</f>
        <v>0</v>
      </c>
      <c r="AS84" s="21">
        <f>Entries!AS84</f>
        <v>0</v>
      </c>
      <c r="AT84" s="21">
        <f>Entries!AT84</f>
        <v>0</v>
      </c>
      <c r="AU84" s="21">
        <f>Entries!AU84</f>
        <v>0</v>
      </c>
      <c r="AV84" s="21">
        <f>Entries!AV84</f>
        <v>0</v>
      </c>
      <c r="AW84" s="21">
        <f>Entries!AW84</f>
        <v>0</v>
      </c>
      <c r="AX84" s="21">
        <f>Entries!AX84</f>
        <v>0</v>
      </c>
      <c r="AY84" s="21">
        <f>Entries!AY84</f>
        <v>0</v>
      </c>
      <c r="AZ84" s="21">
        <f>Entries!AZ84</f>
        <v>0</v>
      </c>
      <c r="BA84" s="21">
        <f>Entries!BA84</f>
        <v>0</v>
      </c>
      <c r="BB84" s="21">
        <f>Entries!BB84</f>
        <v>0</v>
      </c>
      <c r="BC84" s="21">
        <f>Entries!BC84</f>
        <v>0</v>
      </c>
      <c r="BD84" s="21">
        <f>Entries!BD84</f>
        <v>0</v>
      </c>
      <c r="BE84" s="21">
        <f>Entries!BE84</f>
        <v>0</v>
      </c>
      <c r="BF84" s="21">
        <f>Entries!BF84</f>
        <v>0</v>
      </c>
      <c r="BG84" s="21">
        <f>Entries!BG84</f>
        <v>0</v>
      </c>
      <c r="BH84" s="21">
        <f>Entries!BH84</f>
        <v>0</v>
      </c>
      <c r="BI84" s="21">
        <f>Entries!BI84</f>
        <v>0</v>
      </c>
      <c r="BJ84" s="21">
        <f>Entries!BJ84</f>
        <v>0</v>
      </c>
      <c r="BK84" s="21">
        <f>Entries!BK84</f>
        <v>0</v>
      </c>
      <c r="BL84" s="21">
        <f>Entries!BL84</f>
        <v>0</v>
      </c>
      <c r="BM84" s="21">
        <f>Entries!BM84</f>
        <v>0</v>
      </c>
      <c r="BN84" s="21">
        <f>Entries!BN84</f>
        <v>0</v>
      </c>
      <c r="BO84" s="21">
        <f>Entries!BO84</f>
        <v>0</v>
      </c>
      <c r="BP84" s="21">
        <f>Entries!BP84</f>
        <v>0</v>
      </c>
      <c r="BQ84" s="21">
        <f>Entries!BQ84</f>
        <v>0</v>
      </c>
      <c r="BR84" s="21">
        <f>Entries!BR84</f>
        <v>0</v>
      </c>
      <c r="BS84" s="21">
        <f>Entries!BS84</f>
        <v>0</v>
      </c>
      <c r="BT84" s="21">
        <f>Entries!BT84</f>
        <v>0</v>
      </c>
      <c r="BU84" s="21">
        <f>Entries!BU84</f>
        <v>0</v>
      </c>
      <c r="BV84" s="21">
        <f>Entries!BV84</f>
        <v>0</v>
      </c>
      <c r="BW84" s="21">
        <f>Entries!BW84</f>
        <v>0</v>
      </c>
      <c r="BX84" s="21">
        <f>Entries!BX84</f>
        <v>0</v>
      </c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</row>
    <row r="85" spans="1:210" hidden="1" x14ac:dyDescent="0.25">
      <c r="A85">
        <v>419627</v>
      </c>
      <c r="B85" t="s">
        <v>83</v>
      </c>
      <c r="D85" s="21">
        <f>Entries!D85</f>
        <v>0</v>
      </c>
      <c r="E85" s="21">
        <f>Entries!E85</f>
        <v>0</v>
      </c>
      <c r="F85" s="21">
        <f>Entries!F85</f>
        <v>-59.473265625000003</v>
      </c>
      <c r="G85" s="21">
        <f>Entries!G85</f>
        <v>-62.32</v>
      </c>
      <c r="H85" s="21">
        <f>Entries!H85</f>
        <v>-152.68340624999999</v>
      </c>
      <c r="I85" s="21">
        <f>Entries!I85</f>
        <v>-212.05840624999999</v>
      </c>
      <c r="J85" s="21">
        <f>Entries!J85</f>
        <v>-271.43340624999996</v>
      </c>
      <c r="K85" s="21">
        <f>Entries!K85</f>
        <v>-330.80840625000002</v>
      </c>
      <c r="L85" s="21">
        <f>Entries!L85</f>
        <v>-390.18340624999996</v>
      </c>
      <c r="M85" s="21">
        <f>Entries!M85</f>
        <v>-449.55840624999996</v>
      </c>
      <c r="N85" s="21">
        <f>Entries!N85</f>
        <v>-508.93340624999996</v>
      </c>
      <c r="O85" s="21">
        <f>Entries!O85</f>
        <v>-568.30840624999996</v>
      </c>
      <c r="P85" s="21">
        <f>Entries!P85</f>
        <v>-627.68340624999996</v>
      </c>
      <c r="Q85" s="21">
        <f>Entries!Q85</f>
        <v>-687.05840625000008</v>
      </c>
      <c r="R85" s="21">
        <f>Entries!R85</f>
        <v>-746.43340625000008</v>
      </c>
      <c r="S85" s="21">
        <f>Entries!S85</f>
        <v>-805.80840625000008</v>
      </c>
      <c r="T85" s="21">
        <f>Entries!T85</f>
        <v>-865.18340625000008</v>
      </c>
      <c r="U85" s="21">
        <f>Entries!U85</f>
        <v>-924.55840625000008</v>
      </c>
      <c r="V85" s="21">
        <f>Entries!V85</f>
        <v>-983.93340625000008</v>
      </c>
      <c r="W85" s="21">
        <f>Entries!W85</f>
        <v>0</v>
      </c>
      <c r="X85" s="21">
        <f>Entries!X85</f>
        <v>0</v>
      </c>
      <c r="Y85" s="21">
        <f>Entries!Y85</f>
        <v>0</v>
      </c>
      <c r="Z85" s="21">
        <f>Entries!Z85</f>
        <v>0</v>
      </c>
      <c r="AA85" s="21">
        <f>Entries!AA85</f>
        <v>0</v>
      </c>
      <c r="AB85" s="21">
        <f>Entries!AB85</f>
        <v>0</v>
      </c>
      <c r="AC85" s="21">
        <f>Entries!AC85</f>
        <v>0</v>
      </c>
      <c r="AD85" s="21">
        <f>Entries!AD85</f>
        <v>0</v>
      </c>
      <c r="AE85" s="21">
        <f>Entries!AE85</f>
        <v>0</v>
      </c>
      <c r="AF85" s="21">
        <f>Entries!AF85</f>
        <v>0</v>
      </c>
      <c r="AG85" s="21">
        <f>Entries!AG85</f>
        <v>0</v>
      </c>
      <c r="AH85" s="21">
        <f>Entries!AH85</f>
        <v>0</v>
      </c>
      <c r="AI85" s="21">
        <f>Entries!AI85</f>
        <v>0</v>
      </c>
      <c r="AJ85" s="21">
        <f>Entries!AJ85</f>
        <v>0</v>
      </c>
      <c r="AK85" s="21">
        <f>Entries!AK85</f>
        <v>0</v>
      </c>
      <c r="AL85" s="21">
        <f>Entries!AL85</f>
        <v>0</v>
      </c>
      <c r="AM85" s="21">
        <f>Entries!AM85</f>
        <v>0</v>
      </c>
      <c r="AN85" s="21">
        <f>Entries!AN85</f>
        <v>0</v>
      </c>
      <c r="AO85" s="21">
        <f>Entries!AO85</f>
        <v>0</v>
      </c>
      <c r="AP85" s="21">
        <f>Entries!AP85</f>
        <v>0</v>
      </c>
      <c r="AQ85" s="21">
        <f>Entries!AQ85</f>
        <v>0</v>
      </c>
      <c r="AR85" s="21">
        <f>Entries!AR85</f>
        <v>0</v>
      </c>
      <c r="AS85" s="21">
        <f>Entries!AS85</f>
        <v>0</v>
      </c>
      <c r="AT85" s="21">
        <f>Entries!AT85</f>
        <v>0</v>
      </c>
      <c r="AU85" s="21">
        <f>Entries!AU85</f>
        <v>0</v>
      </c>
      <c r="AV85" s="21">
        <f>Entries!AV85</f>
        <v>0</v>
      </c>
      <c r="AW85" s="21">
        <f>Entries!AW85</f>
        <v>0</v>
      </c>
      <c r="AX85" s="21">
        <f>Entries!AX85</f>
        <v>0</v>
      </c>
      <c r="AY85" s="21">
        <f>Entries!AY85</f>
        <v>0</v>
      </c>
      <c r="AZ85" s="21">
        <f>Entries!AZ85</f>
        <v>0</v>
      </c>
      <c r="BA85" s="21">
        <f>Entries!BA85</f>
        <v>0</v>
      </c>
      <c r="BB85" s="21">
        <f>Entries!BB85</f>
        <v>0</v>
      </c>
      <c r="BC85" s="21">
        <f>Entries!BC85</f>
        <v>0</v>
      </c>
      <c r="BD85" s="21">
        <f>Entries!BD85</f>
        <v>0</v>
      </c>
      <c r="BE85" s="21">
        <f>Entries!BE85</f>
        <v>0</v>
      </c>
      <c r="BF85" s="21">
        <f>Entries!BF85</f>
        <v>0</v>
      </c>
      <c r="BG85" s="21">
        <f>Entries!BG85</f>
        <v>0</v>
      </c>
      <c r="BH85" s="21">
        <f>Entries!BH85</f>
        <v>0</v>
      </c>
      <c r="BI85" s="21">
        <f>Entries!BI85</f>
        <v>0</v>
      </c>
      <c r="BJ85" s="21">
        <f>Entries!BJ85</f>
        <v>0</v>
      </c>
      <c r="BK85" s="21">
        <f>Entries!BK85</f>
        <v>0</v>
      </c>
      <c r="BL85" s="21">
        <f>Entries!BL85</f>
        <v>0</v>
      </c>
      <c r="BM85" s="21">
        <f>Entries!BM85</f>
        <v>0</v>
      </c>
      <c r="BN85" s="21">
        <f>Entries!BN85</f>
        <v>0</v>
      </c>
      <c r="BO85" s="21">
        <f>Entries!BO85</f>
        <v>0</v>
      </c>
      <c r="BP85" s="21">
        <f>Entries!BP85</f>
        <v>0</v>
      </c>
      <c r="BQ85" s="21">
        <f>Entries!BQ85</f>
        <v>0</v>
      </c>
      <c r="BR85" s="21">
        <f>Entries!BR85</f>
        <v>0</v>
      </c>
      <c r="BS85" s="21">
        <f>Entries!BS85</f>
        <v>0</v>
      </c>
      <c r="BT85" s="21">
        <f>Entries!BT85</f>
        <v>0</v>
      </c>
      <c r="BU85" s="21">
        <f>Entries!BU85</f>
        <v>0</v>
      </c>
      <c r="BV85" s="21">
        <f>Entries!BV85</f>
        <v>0</v>
      </c>
      <c r="BW85" s="21">
        <f>Entries!BW85</f>
        <v>0</v>
      </c>
      <c r="BX85" s="21">
        <f>Entries!BX85</f>
        <v>0</v>
      </c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</row>
    <row r="86" spans="1:210" hidden="1" x14ac:dyDescent="0.25">
      <c r="D86" s="21">
        <f>Entries!D86</f>
        <v>0</v>
      </c>
      <c r="E86" s="21">
        <f>Entries!E86</f>
        <v>0</v>
      </c>
      <c r="F86" s="21">
        <f>Entries!F86</f>
        <v>0</v>
      </c>
      <c r="G86" s="21">
        <f>Entries!G86</f>
        <v>0</v>
      </c>
      <c r="H86" s="21">
        <f>Entries!H86</f>
        <v>0</v>
      </c>
      <c r="I86" s="21">
        <f>Entries!I86</f>
        <v>0</v>
      </c>
      <c r="J86" s="21">
        <f>Entries!J86</f>
        <v>0</v>
      </c>
      <c r="K86" s="21">
        <f>Entries!K86</f>
        <v>0</v>
      </c>
      <c r="L86" s="21">
        <f>Entries!L86</f>
        <v>0</v>
      </c>
      <c r="M86" s="21">
        <f>Entries!M86</f>
        <v>0</v>
      </c>
      <c r="N86" s="21">
        <f>Entries!N86</f>
        <v>0</v>
      </c>
      <c r="O86" s="21">
        <f>Entries!O86</f>
        <v>0</v>
      </c>
      <c r="P86" s="21">
        <f>Entries!P86</f>
        <v>0</v>
      </c>
      <c r="Q86" s="21">
        <f>Entries!Q86</f>
        <v>0</v>
      </c>
      <c r="R86" s="21">
        <f>Entries!R86</f>
        <v>0</v>
      </c>
      <c r="S86" s="21">
        <f>Entries!S86</f>
        <v>0</v>
      </c>
      <c r="T86" s="21">
        <f>Entries!T86</f>
        <v>0</v>
      </c>
      <c r="U86" s="21">
        <f>Entries!U86</f>
        <v>0</v>
      </c>
      <c r="V86" s="21">
        <f>Entries!V86</f>
        <v>0</v>
      </c>
      <c r="W86" s="21">
        <f>Entries!W86</f>
        <v>0</v>
      </c>
      <c r="X86" s="21">
        <f>Entries!X86</f>
        <v>0</v>
      </c>
      <c r="Y86" s="21">
        <f>Entries!Y86</f>
        <v>0</v>
      </c>
      <c r="Z86" s="21">
        <f>Entries!Z86</f>
        <v>0</v>
      </c>
      <c r="AA86" s="21">
        <f>Entries!AA86</f>
        <v>0</v>
      </c>
      <c r="AB86" s="21">
        <f>Entries!AB86</f>
        <v>0</v>
      </c>
      <c r="AC86" s="21">
        <f>Entries!AC86</f>
        <v>0</v>
      </c>
      <c r="AD86" s="21">
        <f>Entries!AD86</f>
        <v>0</v>
      </c>
      <c r="AE86" s="21">
        <f>Entries!AE86</f>
        <v>0</v>
      </c>
      <c r="AF86" s="21">
        <f>Entries!AF86</f>
        <v>0</v>
      </c>
      <c r="AG86" s="21">
        <f>Entries!AG86</f>
        <v>0</v>
      </c>
      <c r="AH86" s="21">
        <f>Entries!AH86</f>
        <v>0</v>
      </c>
      <c r="AI86" s="21">
        <f>Entries!AI86</f>
        <v>0</v>
      </c>
      <c r="AJ86" s="21">
        <f>Entries!AJ86</f>
        <v>0</v>
      </c>
      <c r="AK86" s="21">
        <f>Entries!AK86</f>
        <v>0</v>
      </c>
      <c r="AL86" s="21">
        <f>Entries!AL86</f>
        <v>0</v>
      </c>
      <c r="AM86" s="21">
        <f>Entries!AM86</f>
        <v>0</v>
      </c>
      <c r="AN86" s="21">
        <f>Entries!AN86</f>
        <v>0</v>
      </c>
      <c r="AO86" s="21">
        <f>Entries!AO86</f>
        <v>0</v>
      </c>
      <c r="AP86" s="21">
        <f>Entries!AP86</f>
        <v>0</v>
      </c>
      <c r="AQ86" s="21">
        <f>Entries!AQ86</f>
        <v>0</v>
      </c>
      <c r="AR86" s="21">
        <f>Entries!AR86</f>
        <v>0</v>
      </c>
      <c r="AS86" s="21">
        <f>Entries!AS86</f>
        <v>0</v>
      </c>
      <c r="AT86" s="21">
        <f>Entries!AT86</f>
        <v>0</v>
      </c>
      <c r="AU86" s="21">
        <f>Entries!AU86</f>
        <v>0</v>
      </c>
      <c r="AV86" s="21">
        <f>Entries!AV86</f>
        <v>0</v>
      </c>
      <c r="AW86" s="21">
        <f>Entries!AW86</f>
        <v>0</v>
      </c>
      <c r="AX86" s="21">
        <f>Entries!AX86</f>
        <v>0</v>
      </c>
      <c r="AY86" s="21">
        <f>Entries!AY86</f>
        <v>0</v>
      </c>
      <c r="AZ86" s="21">
        <f>Entries!AZ86</f>
        <v>0</v>
      </c>
      <c r="BA86" s="21">
        <f>Entries!BA86</f>
        <v>0</v>
      </c>
      <c r="BB86" s="21">
        <f>Entries!BB86</f>
        <v>0</v>
      </c>
      <c r="BC86" s="21">
        <f>Entries!BC86</f>
        <v>0</v>
      </c>
      <c r="BD86" s="21">
        <f>Entries!BD86</f>
        <v>0</v>
      </c>
      <c r="BE86" s="21">
        <f>Entries!BE86</f>
        <v>0</v>
      </c>
      <c r="BF86" s="21">
        <f>Entries!BF86</f>
        <v>0</v>
      </c>
      <c r="BG86" s="21">
        <f>Entries!BG86</f>
        <v>0</v>
      </c>
      <c r="BH86" s="21">
        <f>Entries!BH86</f>
        <v>0</v>
      </c>
      <c r="BI86" s="21">
        <f>Entries!BI86</f>
        <v>0</v>
      </c>
      <c r="BJ86" s="21">
        <f>Entries!BJ86</f>
        <v>0</v>
      </c>
      <c r="BK86" s="21">
        <f>Entries!BK86</f>
        <v>0</v>
      </c>
      <c r="BL86" s="21">
        <f>Entries!BL86</f>
        <v>0</v>
      </c>
      <c r="BM86" s="21">
        <f>Entries!BM86</f>
        <v>0</v>
      </c>
      <c r="BN86" s="21">
        <f>Entries!BN86</f>
        <v>0</v>
      </c>
      <c r="BO86" s="21">
        <f>Entries!BO86</f>
        <v>0</v>
      </c>
      <c r="BP86" s="21">
        <f>Entries!BP86</f>
        <v>0</v>
      </c>
      <c r="BQ86" s="21">
        <f>Entries!BQ86</f>
        <v>0</v>
      </c>
      <c r="BR86" s="21">
        <f>Entries!BR86</f>
        <v>0</v>
      </c>
      <c r="BS86" s="21">
        <f>Entries!BS86</f>
        <v>0</v>
      </c>
      <c r="BT86" s="21">
        <f>Entries!BT86</f>
        <v>0</v>
      </c>
      <c r="BU86" s="21">
        <f>Entries!BU86</f>
        <v>0</v>
      </c>
      <c r="BV86" s="21">
        <f>Entries!BV86</f>
        <v>0</v>
      </c>
      <c r="BW86" s="21">
        <f>Entries!BW86</f>
        <v>0</v>
      </c>
      <c r="BX86" s="21">
        <f>Entries!BX86</f>
        <v>0</v>
      </c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</row>
    <row r="87" spans="1:210" hidden="1" x14ac:dyDescent="0.25">
      <c r="A87" s="27"/>
      <c r="B87" s="27"/>
      <c r="D87" s="21">
        <f>Entries!D87</f>
        <v>0</v>
      </c>
      <c r="E87" s="21">
        <f>Entries!E87</f>
        <v>0</v>
      </c>
      <c r="F87" s="21">
        <f>Entries!F87</f>
        <v>0</v>
      </c>
      <c r="G87" s="21">
        <f>Entries!G87</f>
        <v>0</v>
      </c>
      <c r="H87" s="21">
        <f>Entries!H87</f>
        <v>0</v>
      </c>
      <c r="I87" s="21">
        <f>Entries!I87</f>
        <v>0</v>
      </c>
      <c r="J87" s="21">
        <f>Entries!J87</f>
        <v>0</v>
      </c>
      <c r="K87" s="21">
        <f>Entries!K87</f>
        <v>0</v>
      </c>
      <c r="L87" s="21">
        <f>Entries!L87</f>
        <v>0</v>
      </c>
      <c r="M87" s="21">
        <f>Entries!M87</f>
        <v>0</v>
      </c>
      <c r="N87" s="21">
        <f>Entries!N87</f>
        <v>0</v>
      </c>
      <c r="O87" s="21">
        <f>Entries!O87</f>
        <v>0</v>
      </c>
      <c r="P87" s="21">
        <f>Entries!P87</f>
        <v>0</v>
      </c>
      <c r="Q87" s="21">
        <f>Entries!Q87</f>
        <v>0</v>
      </c>
      <c r="R87" s="21">
        <f>Entries!R87</f>
        <v>0</v>
      </c>
      <c r="S87" s="21">
        <f>Entries!S87</f>
        <v>0</v>
      </c>
      <c r="T87" s="21">
        <f>Entries!T87</f>
        <v>0</v>
      </c>
      <c r="U87" s="21">
        <f>Entries!U87</f>
        <v>0</v>
      </c>
      <c r="V87" s="14">
        <f>Entries!V87</f>
        <v>0</v>
      </c>
      <c r="W87" s="14">
        <f>Entries!W87</f>
        <v>0</v>
      </c>
      <c r="X87" s="14">
        <f>Entries!X87</f>
        <v>0</v>
      </c>
      <c r="Y87" s="14">
        <f>Entries!Y87</f>
        <v>0</v>
      </c>
      <c r="Z87" s="14">
        <f>Entries!Z87</f>
        <v>0</v>
      </c>
      <c r="AA87" s="14">
        <f>Entries!AA87</f>
        <v>0</v>
      </c>
      <c r="AB87" s="14">
        <f>Entries!AB87</f>
        <v>0</v>
      </c>
      <c r="AC87" s="14">
        <f>Entries!AC87</f>
        <v>0</v>
      </c>
      <c r="AD87" s="14">
        <f>Entries!AD87</f>
        <v>0</v>
      </c>
      <c r="AE87" s="14">
        <f>Entries!AE87</f>
        <v>0</v>
      </c>
      <c r="AF87" s="14">
        <f>Entries!AF87</f>
        <v>0</v>
      </c>
      <c r="AG87" s="14">
        <f>Entries!AG87</f>
        <v>0</v>
      </c>
      <c r="AH87" s="14">
        <f>Entries!AH87</f>
        <v>0</v>
      </c>
      <c r="AI87" s="14">
        <f>Entries!AI87</f>
        <v>0</v>
      </c>
      <c r="AJ87" s="14">
        <f>Entries!AJ87</f>
        <v>0</v>
      </c>
      <c r="AK87" s="14">
        <f>Entries!AK87</f>
        <v>0</v>
      </c>
      <c r="AL87" s="14">
        <f>Entries!AL87</f>
        <v>0</v>
      </c>
      <c r="AM87" s="14">
        <f>Entries!AM87</f>
        <v>0</v>
      </c>
      <c r="AN87" s="14">
        <f>Entries!AN87</f>
        <v>0</v>
      </c>
      <c r="AO87" s="14">
        <f>Entries!AO87</f>
        <v>0</v>
      </c>
      <c r="AP87" s="14">
        <f>Entries!AP87</f>
        <v>0</v>
      </c>
      <c r="AQ87" s="14">
        <f>Entries!AQ87</f>
        <v>0</v>
      </c>
      <c r="AR87" s="14">
        <f>Entries!AR87</f>
        <v>0</v>
      </c>
      <c r="AS87" s="14">
        <f>Entries!AS87</f>
        <v>0</v>
      </c>
      <c r="AT87" s="14">
        <f>Entries!AT87</f>
        <v>0</v>
      </c>
      <c r="AU87" s="14">
        <f>Entries!AU87</f>
        <v>0</v>
      </c>
      <c r="AV87" s="14">
        <f>Entries!AV87</f>
        <v>0</v>
      </c>
      <c r="AW87" s="14">
        <f>Entries!AW87</f>
        <v>0</v>
      </c>
      <c r="AX87" s="14">
        <f>Entries!AX87</f>
        <v>0</v>
      </c>
      <c r="AY87" s="14">
        <f>Entries!AY87</f>
        <v>0</v>
      </c>
      <c r="AZ87" s="14">
        <f>Entries!AZ87</f>
        <v>0</v>
      </c>
      <c r="BA87" s="14">
        <f>Entries!BA87</f>
        <v>0</v>
      </c>
      <c r="BB87" s="14">
        <f>Entries!BB87</f>
        <v>0</v>
      </c>
      <c r="BC87" s="14">
        <f>Entries!BC87</f>
        <v>0</v>
      </c>
      <c r="BD87" s="14">
        <f>Entries!BD87</f>
        <v>0</v>
      </c>
      <c r="BE87" s="14">
        <f>Entries!BE87</f>
        <v>0</v>
      </c>
      <c r="BF87" s="14">
        <f>Entries!BF87</f>
        <v>0</v>
      </c>
      <c r="BG87" s="14">
        <f>Entries!BG87</f>
        <v>0</v>
      </c>
      <c r="BH87" s="14">
        <f>Entries!BH87</f>
        <v>0</v>
      </c>
      <c r="BI87" s="14">
        <f>Entries!BI87</f>
        <v>0</v>
      </c>
      <c r="BJ87" s="14">
        <f>Entries!BJ87</f>
        <v>0</v>
      </c>
      <c r="BK87" s="14">
        <f>Entries!BK87</f>
        <v>0</v>
      </c>
      <c r="BL87" s="14">
        <f>Entries!BL87</f>
        <v>0</v>
      </c>
      <c r="BM87" s="14">
        <f>Entries!BM87</f>
        <v>0</v>
      </c>
      <c r="BN87" s="14">
        <f>Entries!BN87</f>
        <v>0</v>
      </c>
      <c r="BO87" s="14">
        <f>Entries!BO87</f>
        <v>0</v>
      </c>
      <c r="BP87" s="14">
        <f>Entries!BP87</f>
        <v>0</v>
      </c>
      <c r="BQ87" s="14">
        <f>Entries!BQ87</f>
        <v>0</v>
      </c>
      <c r="BR87" s="14">
        <f>Entries!BR87</f>
        <v>0</v>
      </c>
      <c r="BS87" s="14">
        <f>Entries!BS87</f>
        <v>0</v>
      </c>
      <c r="BT87" s="14">
        <f>Entries!BT87</f>
        <v>0</v>
      </c>
      <c r="BU87" s="14">
        <f>Entries!BU87</f>
        <v>0</v>
      </c>
      <c r="BV87" s="14">
        <f>Entries!BV87</f>
        <v>0</v>
      </c>
      <c r="BW87" s="14">
        <f>Entries!BW87</f>
        <v>0</v>
      </c>
      <c r="BX87" s="14">
        <f>Entries!BX87</f>
        <v>0</v>
      </c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</row>
    <row r="88" spans="1:210" hidden="1" x14ac:dyDescent="0.25">
      <c r="D88" s="21">
        <f>Entries!D88</f>
        <v>0</v>
      </c>
      <c r="E88" s="21">
        <f>Entries!E88</f>
        <v>0</v>
      </c>
      <c r="F88" s="21">
        <f>Entries!F88</f>
        <v>0</v>
      </c>
      <c r="G88" s="21">
        <f>Entries!G88</f>
        <v>0</v>
      </c>
      <c r="H88" s="21">
        <f>Entries!H88</f>
        <v>0</v>
      </c>
      <c r="I88" s="21">
        <f>Entries!I88</f>
        <v>0</v>
      </c>
      <c r="J88" s="21">
        <f>Entries!J88</f>
        <v>0</v>
      </c>
      <c r="K88" s="21">
        <f>Entries!K88</f>
        <v>0</v>
      </c>
      <c r="L88" s="21">
        <f>Entries!L88</f>
        <v>0</v>
      </c>
      <c r="M88" s="21">
        <f>Entries!M88</f>
        <v>0</v>
      </c>
      <c r="N88" s="21">
        <f>Entries!N88</f>
        <v>0</v>
      </c>
      <c r="O88" s="21">
        <f>Entries!O88</f>
        <v>0</v>
      </c>
      <c r="P88" s="21">
        <f>Entries!P88</f>
        <v>0</v>
      </c>
      <c r="Q88" s="21">
        <f>Entries!Q88</f>
        <v>0</v>
      </c>
      <c r="R88" s="21">
        <f>Entries!R88</f>
        <v>0</v>
      </c>
      <c r="S88" s="21">
        <f>Entries!S88</f>
        <v>0</v>
      </c>
      <c r="T88" s="21">
        <f>Entries!T88</f>
        <v>0</v>
      </c>
      <c r="U88" s="21">
        <f>Entries!U88</f>
        <v>0</v>
      </c>
      <c r="V88" s="14">
        <f>Entries!V88</f>
        <v>0</v>
      </c>
      <c r="W88" s="14">
        <f>Entries!W88</f>
        <v>0</v>
      </c>
      <c r="X88" s="14">
        <f>Entries!X88</f>
        <v>0</v>
      </c>
      <c r="Y88" s="14">
        <f>Entries!Y88</f>
        <v>0</v>
      </c>
      <c r="Z88" s="14">
        <f>Entries!Z88</f>
        <v>0</v>
      </c>
      <c r="AA88" s="14">
        <f>Entries!AA88</f>
        <v>0</v>
      </c>
      <c r="AB88" s="14">
        <f>Entries!AB88</f>
        <v>0</v>
      </c>
      <c r="AC88" s="14">
        <f>Entries!AC88</f>
        <v>0</v>
      </c>
      <c r="AD88" s="14">
        <f>Entries!AD88</f>
        <v>0</v>
      </c>
      <c r="AE88" s="14">
        <f>Entries!AE88</f>
        <v>0</v>
      </c>
      <c r="AF88" s="14">
        <f>Entries!AF88</f>
        <v>0</v>
      </c>
      <c r="AG88" s="14">
        <f>Entries!AG88</f>
        <v>0</v>
      </c>
      <c r="AH88" s="14">
        <f>Entries!AH88</f>
        <v>0</v>
      </c>
      <c r="AI88" s="14">
        <f>Entries!AI88</f>
        <v>0</v>
      </c>
      <c r="AJ88" s="14">
        <f>Entries!AJ88</f>
        <v>0</v>
      </c>
      <c r="AK88" s="14">
        <f>Entries!AK88</f>
        <v>0</v>
      </c>
      <c r="AL88" s="14">
        <f>Entries!AL88</f>
        <v>0</v>
      </c>
      <c r="AM88" s="14">
        <f>Entries!AM88</f>
        <v>0</v>
      </c>
      <c r="AN88" s="14">
        <f>Entries!AN88</f>
        <v>0</v>
      </c>
      <c r="AO88" s="14">
        <f>Entries!AO88</f>
        <v>0</v>
      </c>
      <c r="AP88" s="14">
        <f>Entries!AP88</f>
        <v>0</v>
      </c>
      <c r="AQ88" s="14">
        <f>Entries!AQ88</f>
        <v>0</v>
      </c>
      <c r="AR88" s="14">
        <f>Entries!AR88</f>
        <v>0</v>
      </c>
      <c r="AS88" s="14">
        <f>Entries!AS88</f>
        <v>0</v>
      </c>
      <c r="AT88" s="14">
        <f>Entries!AT88</f>
        <v>0</v>
      </c>
      <c r="AU88" s="14">
        <f>Entries!AU88</f>
        <v>0</v>
      </c>
      <c r="AV88" s="14">
        <f>Entries!AV88</f>
        <v>0</v>
      </c>
      <c r="AW88" s="14">
        <f>Entries!AW88</f>
        <v>0</v>
      </c>
      <c r="AX88" s="14">
        <f>Entries!AX88</f>
        <v>0</v>
      </c>
      <c r="AY88" s="14">
        <f>Entries!AY88</f>
        <v>0</v>
      </c>
      <c r="AZ88" s="14">
        <f>Entries!AZ88</f>
        <v>0</v>
      </c>
      <c r="BA88" s="14">
        <f>Entries!BA88</f>
        <v>0</v>
      </c>
      <c r="BB88" s="14">
        <f>Entries!BB88</f>
        <v>0</v>
      </c>
      <c r="BC88" s="14">
        <f>Entries!BC88</f>
        <v>0</v>
      </c>
      <c r="BD88" s="14">
        <f>Entries!BD88</f>
        <v>0</v>
      </c>
      <c r="BE88" s="14">
        <f>Entries!BE88</f>
        <v>0</v>
      </c>
      <c r="BF88" s="14">
        <f>Entries!BF88</f>
        <v>0</v>
      </c>
      <c r="BG88" s="14">
        <f>Entries!BG88</f>
        <v>0</v>
      </c>
      <c r="BH88" s="14">
        <f>Entries!BH88</f>
        <v>0</v>
      </c>
      <c r="BI88" s="14">
        <f>Entries!BI88</f>
        <v>0</v>
      </c>
      <c r="BJ88" s="14">
        <f>Entries!BJ88</f>
        <v>0</v>
      </c>
      <c r="BK88" s="14">
        <f>Entries!BK88</f>
        <v>0</v>
      </c>
      <c r="BL88" s="14">
        <f>Entries!BL88</f>
        <v>0</v>
      </c>
      <c r="BM88" s="14">
        <f>Entries!BM88</f>
        <v>0</v>
      </c>
      <c r="BN88" s="14">
        <f>Entries!BN88</f>
        <v>0</v>
      </c>
      <c r="BO88" s="14">
        <f>Entries!BO88</f>
        <v>0</v>
      </c>
      <c r="BP88" s="14">
        <f>Entries!BP88</f>
        <v>0</v>
      </c>
      <c r="BQ88" s="14">
        <f>Entries!BQ88</f>
        <v>0</v>
      </c>
      <c r="BR88" s="14">
        <f>Entries!BR88</f>
        <v>0</v>
      </c>
      <c r="BS88" s="14">
        <f>Entries!BS88</f>
        <v>0</v>
      </c>
      <c r="BT88" s="14">
        <f>Entries!BT88</f>
        <v>0</v>
      </c>
      <c r="BU88" s="14">
        <f>Entries!BU88</f>
        <v>0</v>
      </c>
      <c r="BV88" s="14">
        <f>Entries!BV88</f>
        <v>0</v>
      </c>
      <c r="BW88" s="14">
        <f>Entries!BW88</f>
        <v>0</v>
      </c>
      <c r="BX88" s="14">
        <f>Entries!BX88</f>
        <v>0</v>
      </c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</row>
    <row r="89" spans="1:210" x14ac:dyDescent="0.25">
      <c r="A89" s="8">
        <v>101000</v>
      </c>
      <c r="B89" s="8" t="s">
        <v>87</v>
      </c>
      <c r="D89" s="21">
        <f>Entries!D89</f>
        <v>213924887.31999999</v>
      </c>
      <c r="E89" s="21">
        <f>Entries!E89</f>
        <v>213924887.31999999</v>
      </c>
      <c r="F89" s="21">
        <f>Entries!F89</f>
        <v>213924887.31999999</v>
      </c>
      <c r="G89" s="21">
        <f>Entries!G89</f>
        <v>213924887.31999999</v>
      </c>
      <c r="H89" s="21">
        <f>Entries!H89</f>
        <v>213924887.31999999</v>
      </c>
      <c r="I89" s="21">
        <f>Entries!I89</f>
        <v>213924887.31999999</v>
      </c>
      <c r="J89" s="21">
        <f>Entries!J89</f>
        <v>213924887.31999999</v>
      </c>
      <c r="K89" s="21">
        <f>Entries!K89</f>
        <v>213924887.31999999</v>
      </c>
      <c r="L89" s="21">
        <f>Entries!L89</f>
        <v>213924887.31999999</v>
      </c>
      <c r="M89" s="21">
        <f>Entries!M89</f>
        <v>213924887.31999999</v>
      </c>
      <c r="N89" s="21">
        <f>Entries!N89</f>
        <v>213924887.31999999</v>
      </c>
      <c r="O89" s="21">
        <f>Entries!O89</f>
        <v>213924887.31999999</v>
      </c>
      <c r="P89" s="21">
        <f>Entries!P89</f>
        <v>213924887.31999999</v>
      </c>
      <c r="Q89" s="21">
        <f>Entries!Q89</f>
        <v>213924887.31999999</v>
      </c>
      <c r="R89" s="21">
        <f>Entries!R89</f>
        <v>213924887.31999999</v>
      </c>
      <c r="S89" s="21">
        <f>Entries!S89</f>
        <v>213924887.31999999</v>
      </c>
      <c r="T89" s="21">
        <f>Entries!T89</f>
        <v>213924887.31999999</v>
      </c>
      <c r="U89" s="21">
        <f>Entries!U89</f>
        <v>213924887.31999999</v>
      </c>
      <c r="V89" s="14">
        <f>Entries!V89</f>
        <v>213924887.31999999</v>
      </c>
      <c r="W89" s="14">
        <f>Entries!W89</f>
        <v>213924887.31999999</v>
      </c>
      <c r="X89" s="14">
        <f>Entries!X89</f>
        <v>213924887.31999999</v>
      </c>
      <c r="Y89" s="14">
        <f>Entries!Y89</f>
        <v>213924887.31999999</v>
      </c>
      <c r="Z89" s="14">
        <f>Entries!Z89</f>
        <v>213924887.31999999</v>
      </c>
      <c r="AA89" s="14">
        <f>Entries!AA89</f>
        <v>213924887.31999999</v>
      </c>
      <c r="AB89" s="14">
        <f>Entries!AB89</f>
        <v>213924887.31999999</v>
      </c>
      <c r="AC89" s="14">
        <f>Entries!AC89</f>
        <v>213924887.31999999</v>
      </c>
      <c r="AD89" s="14">
        <f>Entries!AD89</f>
        <v>213924887.31999999</v>
      </c>
      <c r="AE89" s="14">
        <f>Entries!AE89</f>
        <v>213924887.31999999</v>
      </c>
      <c r="AF89" s="14">
        <f>Entries!AF89</f>
        <v>213924887.31999999</v>
      </c>
      <c r="AG89" s="14">
        <f>Entries!AG89</f>
        <v>213924887.31999999</v>
      </c>
      <c r="AH89" s="14">
        <f>Entries!AH89</f>
        <v>213924887.31999999</v>
      </c>
      <c r="AI89" s="14">
        <f>Entries!AI89</f>
        <v>213924887.31999999</v>
      </c>
      <c r="AJ89" s="14">
        <f>Entries!AJ89</f>
        <v>213924887.31999999</v>
      </c>
      <c r="AK89" s="14">
        <f>Entries!AK89</f>
        <v>213924887.31999999</v>
      </c>
      <c r="AL89" s="14">
        <f>Entries!AL89</f>
        <v>213924887.31999999</v>
      </c>
      <c r="AM89" s="14">
        <f>Entries!AM89</f>
        <v>213924887.31999999</v>
      </c>
      <c r="AN89" s="14">
        <f>Entries!AN89</f>
        <v>213924887.31999999</v>
      </c>
      <c r="AO89" s="14">
        <f>Entries!AO89</f>
        <v>213924887.31999999</v>
      </c>
      <c r="AP89" s="14">
        <f>Entries!AP89</f>
        <v>213924887.31999999</v>
      </c>
      <c r="AQ89" s="14">
        <f>Entries!AQ89</f>
        <v>213924887.31999999</v>
      </c>
      <c r="AR89" s="14">
        <f>Entries!AR89</f>
        <v>213924887.31999999</v>
      </c>
      <c r="AS89" s="14">
        <f>Entries!AS89</f>
        <v>213924887.31999999</v>
      </c>
      <c r="AT89" s="14">
        <f>Entries!AT89</f>
        <v>213924887.31999999</v>
      </c>
      <c r="AU89" s="14">
        <f>Entries!AU89</f>
        <v>213924887.31999999</v>
      </c>
      <c r="AV89" s="14">
        <f>Entries!AV89</f>
        <v>213924887.31999999</v>
      </c>
      <c r="AW89" s="14">
        <f>Entries!AW89</f>
        <v>213924887.31999999</v>
      </c>
      <c r="AX89" s="14">
        <f>Entries!AX89</f>
        <v>213924887.31999999</v>
      </c>
      <c r="AY89" s="14">
        <f>Entries!AY89</f>
        <v>213924887.31999999</v>
      </c>
      <c r="AZ89" s="14">
        <f>Entries!AZ89</f>
        <v>213924887.31999999</v>
      </c>
      <c r="BA89" s="14">
        <f>Entries!BA89</f>
        <v>213924887.31999999</v>
      </c>
      <c r="BB89" s="14">
        <f>Entries!BB89</f>
        <v>213924887.31999999</v>
      </c>
      <c r="BC89" s="14">
        <f>Entries!BC89</f>
        <v>213924887.31999999</v>
      </c>
      <c r="BD89" s="14">
        <f>Entries!BD89</f>
        <v>213924887.31999999</v>
      </c>
      <c r="BE89" s="14">
        <f>Entries!BE89</f>
        <v>213924887.31999999</v>
      </c>
      <c r="BF89" s="14">
        <f>Entries!BF89</f>
        <v>213924887.31999999</v>
      </c>
      <c r="BG89" s="14">
        <f>Entries!BG89</f>
        <v>213924887.31999999</v>
      </c>
      <c r="BH89" s="14">
        <f>Entries!BH89</f>
        <v>213924887.31999999</v>
      </c>
      <c r="BI89" s="14">
        <f>Entries!BI89</f>
        <v>213924887.31999999</v>
      </c>
      <c r="BJ89" s="14">
        <f>Entries!BJ89</f>
        <v>213924887.31999999</v>
      </c>
      <c r="BK89" s="14">
        <f>Entries!BK89</f>
        <v>213924887.31999999</v>
      </c>
      <c r="BL89" s="14">
        <f>Entries!BL89</f>
        <v>213924887.31999999</v>
      </c>
      <c r="BM89" s="14">
        <f>Entries!BM89</f>
        <v>213924887.31999999</v>
      </c>
      <c r="BN89" s="14">
        <f>Entries!BN89</f>
        <v>213924887.31999999</v>
      </c>
      <c r="BO89" s="14">
        <f>Entries!BO89</f>
        <v>213924887.31999999</v>
      </c>
      <c r="BP89" s="14">
        <f>Entries!BP89</f>
        <v>213924887.31999999</v>
      </c>
      <c r="BQ89" s="14">
        <f>Entries!BQ89</f>
        <v>213924887.31999999</v>
      </c>
      <c r="BR89" s="14">
        <f>Entries!BR89</f>
        <v>213924887.31999999</v>
      </c>
      <c r="BS89" s="14">
        <f>Entries!BS89</f>
        <v>213924887.31999999</v>
      </c>
      <c r="BT89" s="14">
        <f>Entries!BT89</f>
        <v>213924887.31999999</v>
      </c>
      <c r="BU89" s="14">
        <f>Entries!BU89</f>
        <v>213924887.31999999</v>
      </c>
      <c r="BV89" s="14">
        <f>Entries!BV89</f>
        <v>213924887.31999999</v>
      </c>
      <c r="BW89" s="14">
        <f>Entries!BW89</f>
        <v>213924887.31999999</v>
      </c>
      <c r="BX89" s="14">
        <f>Entries!BX89</f>
        <v>0</v>
      </c>
      <c r="BY89" s="14"/>
      <c r="BZ89" s="14">
        <f>(((W89+AI89)/2)+X89+Y89+Z89+AA89+AB89+AC89+AD89+AE89+AF89+AG89+AH89)/12</f>
        <v>213924887.31999996</v>
      </c>
      <c r="CA89" s="14" t="s">
        <v>90</v>
      </c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</row>
    <row r="90" spans="1:210" x14ac:dyDescent="0.25">
      <c r="A90" s="8"/>
      <c r="B90" s="8"/>
      <c r="D90" s="21">
        <f>Entries!D90</f>
        <v>0</v>
      </c>
      <c r="E90" s="21">
        <f>Entries!E90</f>
        <v>0</v>
      </c>
      <c r="F90" s="21">
        <f>Entries!F90</f>
        <v>0</v>
      </c>
      <c r="G90" s="21">
        <f>Entries!G90</f>
        <v>0</v>
      </c>
      <c r="H90" s="21">
        <f>Entries!H90</f>
        <v>0</v>
      </c>
      <c r="I90" s="21">
        <f>Entries!I90</f>
        <v>0</v>
      </c>
      <c r="J90" s="21">
        <f>Entries!J90</f>
        <v>0</v>
      </c>
      <c r="K90" s="21">
        <f>Entries!K90</f>
        <v>0</v>
      </c>
      <c r="L90" s="21">
        <f>Entries!L90</f>
        <v>0</v>
      </c>
      <c r="M90" s="21">
        <f>Entries!M90</f>
        <v>0</v>
      </c>
      <c r="N90" s="21">
        <f>Entries!N90</f>
        <v>0</v>
      </c>
      <c r="O90" s="21">
        <f>Entries!O90</f>
        <v>0</v>
      </c>
      <c r="P90" s="21">
        <f>Entries!P90</f>
        <v>0</v>
      </c>
      <c r="Q90" s="21">
        <f>Entries!Q90</f>
        <v>0</v>
      </c>
      <c r="R90" s="21">
        <f>Entries!R90</f>
        <v>0</v>
      </c>
      <c r="S90" s="21">
        <f>Entries!S90</f>
        <v>0</v>
      </c>
      <c r="T90" s="21">
        <f>Entries!T90</f>
        <v>0</v>
      </c>
      <c r="U90" s="21">
        <f>Entries!U90</f>
        <v>0</v>
      </c>
      <c r="V90" s="14">
        <f>Entries!V90</f>
        <v>0</v>
      </c>
      <c r="W90" s="14">
        <f>Entries!W90</f>
        <v>0</v>
      </c>
      <c r="X90" s="14">
        <f>Entries!X90</f>
        <v>0</v>
      </c>
      <c r="Y90" s="14">
        <f>Entries!Y90</f>
        <v>0</v>
      </c>
      <c r="Z90" s="14">
        <f>Entries!Z90</f>
        <v>0</v>
      </c>
      <c r="AA90" s="14">
        <f>Entries!AA90</f>
        <v>0</v>
      </c>
      <c r="AB90" s="14">
        <f>Entries!AB90</f>
        <v>0</v>
      </c>
      <c r="AC90" s="14">
        <f>Entries!AC90</f>
        <v>0</v>
      </c>
      <c r="AD90" s="14">
        <f>Entries!AD90</f>
        <v>0</v>
      </c>
      <c r="AE90" s="14">
        <f>Entries!AE90</f>
        <v>0</v>
      </c>
      <c r="AF90" s="14">
        <f>Entries!AF90</f>
        <v>0</v>
      </c>
      <c r="AG90" s="14">
        <f>Entries!AG90</f>
        <v>0</v>
      </c>
      <c r="AH90" s="14">
        <f>Entries!AH90</f>
        <v>0</v>
      </c>
      <c r="AI90" s="14">
        <f>Entries!AI90</f>
        <v>0</v>
      </c>
      <c r="AJ90" s="14">
        <f>Entries!AJ90</f>
        <v>0</v>
      </c>
      <c r="AK90" s="14">
        <f>Entries!AK90</f>
        <v>0</v>
      </c>
      <c r="AL90" s="14">
        <f>Entries!AL90</f>
        <v>0</v>
      </c>
      <c r="AM90" s="14">
        <f>Entries!AM90</f>
        <v>0</v>
      </c>
      <c r="AN90" s="14">
        <f>Entries!AN90</f>
        <v>0</v>
      </c>
      <c r="AO90" s="14">
        <f>Entries!AO90</f>
        <v>0</v>
      </c>
      <c r="AP90" s="14">
        <f>Entries!AP90</f>
        <v>0</v>
      </c>
      <c r="AQ90" s="14">
        <f>Entries!AQ90</f>
        <v>0</v>
      </c>
      <c r="AR90" s="14">
        <f>Entries!AR90</f>
        <v>0</v>
      </c>
      <c r="AS90" s="14">
        <f>Entries!AS90</f>
        <v>0</v>
      </c>
      <c r="AT90" s="14">
        <f>Entries!AT90</f>
        <v>0</v>
      </c>
      <c r="AU90" s="14">
        <f>Entries!AU90</f>
        <v>0</v>
      </c>
      <c r="AV90" s="14">
        <f>Entries!AV90</f>
        <v>0</v>
      </c>
      <c r="AW90" s="14">
        <f>Entries!AW90</f>
        <v>0</v>
      </c>
      <c r="AX90" s="14">
        <f>Entries!AX90</f>
        <v>0</v>
      </c>
      <c r="AY90" s="14">
        <f>Entries!AY90</f>
        <v>0</v>
      </c>
      <c r="AZ90" s="14">
        <f>Entries!AZ90</f>
        <v>0</v>
      </c>
      <c r="BA90" s="14">
        <f>Entries!BA90</f>
        <v>0</v>
      </c>
      <c r="BB90" s="14">
        <f>Entries!BB90</f>
        <v>0</v>
      </c>
      <c r="BC90" s="14">
        <f>Entries!BC90</f>
        <v>0</v>
      </c>
      <c r="BD90" s="14">
        <f>Entries!BD90</f>
        <v>0</v>
      </c>
      <c r="BE90" s="14">
        <f>Entries!BE90</f>
        <v>0</v>
      </c>
      <c r="BF90" s="14">
        <f>Entries!BF90</f>
        <v>0</v>
      </c>
      <c r="BG90" s="14">
        <f>Entries!BG90</f>
        <v>0</v>
      </c>
      <c r="BH90" s="14">
        <f>Entries!BH90</f>
        <v>0</v>
      </c>
      <c r="BI90" s="14">
        <f>Entries!BI90</f>
        <v>0</v>
      </c>
      <c r="BJ90" s="14">
        <f>Entries!BJ90</f>
        <v>0</v>
      </c>
      <c r="BK90" s="14">
        <f>Entries!BK90</f>
        <v>0</v>
      </c>
      <c r="BL90" s="14">
        <f>Entries!BL90</f>
        <v>0</v>
      </c>
      <c r="BM90" s="14">
        <f>Entries!BM90</f>
        <v>0</v>
      </c>
      <c r="BN90" s="14">
        <f>Entries!BN90</f>
        <v>0</v>
      </c>
      <c r="BO90" s="14">
        <f>Entries!BO90</f>
        <v>0</v>
      </c>
      <c r="BP90" s="14">
        <f>Entries!BP90</f>
        <v>0</v>
      </c>
      <c r="BQ90" s="14">
        <f>Entries!BQ90</f>
        <v>0</v>
      </c>
      <c r="BR90" s="14">
        <f>Entries!BR90</f>
        <v>0</v>
      </c>
      <c r="BS90" s="14">
        <f>Entries!BS90</f>
        <v>0</v>
      </c>
      <c r="BT90" s="14">
        <f>Entries!BT90</f>
        <v>0</v>
      </c>
      <c r="BU90" s="14">
        <f>Entries!BU90</f>
        <v>0</v>
      </c>
      <c r="BV90" s="14">
        <f>Entries!BV90</f>
        <v>0</v>
      </c>
      <c r="BW90" s="14">
        <f>Entries!BW90</f>
        <v>0</v>
      </c>
      <c r="BX90" s="14">
        <f>Entries!BX90</f>
        <v>0</v>
      </c>
      <c r="BY90" s="14"/>
      <c r="BZ90" s="14">
        <f t="shared" ref="BZ90" si="0">(((V90+AH90)/2)+W90+X90+Y90+Z90+AA90+AB90+AC90+AD90+AE90+AF90+AG90)/12</f>
        <v>0</v>
      </c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</row>
    <row r="91" spans="1:210" x14ac:dyDescent="0.25">
      <c r="A91" s="8">
        <v>101000</v>
      </c>
      <c r="B91" s="8" t="s">
        <v>86</v>
      </c>
      <c r="D91" s="21">
        <f>Entries!D91</f>
        <v>10915322.85</v>
      </c>
      <c r="E91" s="21">
        <f>Entries!E91</f>
        <v>10915322.85</v>
      </c>
      <c r="F91" s="21">
        <f>Entries!F91</f>
        <v>10915322.85</v>
      </c>
      <c r="G91" s="21">
        <f>Entries!G91</f>
        <v>10915322.85</v>
      </c>
      <c r="H91" s="21">
        <f>Entries!H91</f>
        <v>10915322.85</v>
      </c>
      <c r="I91" s="21">
        <f>Entries!I91</f>
        <v>10915322.85</v>
      </c>
      <c r="J91" s="21">
        <f>Entries!J91</f>
        <v>10915322.85</v>
      </c>
      <c r="K91" s="21">
        <f>Entries!K91</f>
        <v>10915322.85</v>
      </c>
      <c r="L91" s="21">
        <f>Entries!L91</f>
        <v>10915322.85</v>
      </c>
      <c r="M91" s="21">
        <f>Entries!M91</f>
        <v>10915322.85</v>
      </c>
      <c r="N91" s="21">
        <f>Entries!N91</f>
        <v>10915322.85</v>
      </c>
      <c r="O91" s="21">
        <f>Entries!O91</f>
        <v>10915322.85</v>
      </c>
      <c r="P91" s="21">
        <f>Entries!P91</f>
        <v>10915322.85</v>
      </c>
      <c r="Q91" s="21">
        <f>Entries!Q91</f>
        <v>10915322.85</v>
      </c>
      <c r="R91" s="21">
        <f>Entries!R91</f>
        <v>10915322.85</v>
      </c>
      <c r="S91" s="21">
        <f>Entries!S91</f>
        <v>10915322.85</v>
      </c>
      <c r="T91" s="21">
        <f>Entries!T91</f>
        <v>10915322.85</v>
      </c>
      <c r="U91" s="21">
        <f>Entries!U91</f>
        <v>10915322.85</v>
      </c>
      <c r="V91" s="14">
        <f>Entries!V91</f>
        <v>10915322.85</v>
      </c>
      <c r="W91" s="14">
        <f>Entries!W91</f>
        <v>10915322.85</v>
      </c>
      <c r="X91" s="14">
        <f>Entries!X91</f>
        <v>10915322.85</v>
      </c>
      <c r="Y91" s="14">
        <f>Entries!Y91</f>
        <v>10915322.85</v>
      </c>
      <c r="Z91" s="14">
        <f>Entries!Z91</f>
        <v>10915322.85</v>
      </c>
      <c r="AA91" s="14">
        <f>Entries!AA91</f>
        <v>10915322.85</v>
      </c>
      <c r="AB91" s="14">
        <f>Entries!AB91</f>
        <v>10915322.85</v>
      </c>
      <c r="AC91" s="14">
        <f>Entries!AC91</f>
        <v>10915322.85</v>
      </c>
      <c r="AD91" s="14">
        <f>Entries!AD91</f>
        <v>10915322.85</v>
      </c>
      <c r="AE91" s="14">
        <f>Entries!AE91</f>
        <v>10915322.85</v>
      </c>
      <c r="AF91" s="14">
        <f>Entries!AF91</f>
        <v>10915322.85</v>
      </c>
      <c r="AG91" s="14">
        <f>Entries!AG91</f>
        <v>10915322.85</v>
      </c>
      <c r="AH91" s="14">
        <f>Entries!AH91</f>
        <v>10915322.85</v>
      </c>
      <c r="AI91" s="14">
        <f>Entries!AI91</f>
        <v>10915322.85</v>
      </c>
      <c r="AJ91" s="14">
        <f>Entries!AJ91</f>
        <v>10915322.85</v>
      </c>
      <c r="AK91" s="14">
        <f>Entries!AK91</f>
        <v>10915322.85</v>
      </c>
      <c r="AL91" s="14">
        <f>Entries!AL91</f>
        <v>10915322.85</v>
      </c>
      <c r="AM91" s="14">
        <f>Entries!AM91</f>
        <v>10915322.85</v>
      </c>
      <c r="AN91" s="14">
        <f>Entries!AN91</f>
        <v>10915322.85</v>
      </c>
      <c r="AO91" s="14">
        <f>Entries!AO91</f>
        <v>10915322.85</v>
      </c>
      <c r="AP91" s="14">
        <f>Entries!AP91</f>
        <v>10915322.85</v>
      </c>
      <c r="AQ91" s="14">
        <f>Entries!AQ91</f>
        <v>10915322.85</v>
      </c>
      <c r="AR91" s="14">
        <f>Entries!AR91</f>
        <v>10915322.85</v>
      </c>
      <c r="AS91" s="14">
        <f>Entries!AS91</f>
        <v>10915322.85</v>
      </c>
      <c r="AT91" s="14">
        <f>Entries!AT91</f>
        <v>10915322.85</v>
      </c>
      <c r="AU91" s="14">
        <f>Entries!AU91</f>
        <v>10915322.85</v>
      </c>
      <c r="AV91" s="14">
        <f>Entries!AV91</f>
        <v>10915322.85</v>
      </c>
      <c r="AW91" s="14">
        <f>Entries!AW91</f>
        <v>10915322.85</v>
      </c>
      <c r="AX91" s="14">
        <f>Entries!AX91</f>
        <v>10915322.85</v>
      </c>
      <c r="AY91" s="14">
        <f>Entries!AY91</f>
        <v>10915322.85</v>
      </c>
      <c r="AZ91" s="14">
        <f>Entries!AZ91</f>
        <v>10915322.85</v>
      </c>
      <c r="BA91" s="14">
        <f>Entries!BA91</f>
        <v>10915322.85</v>
      </c>
      <c r="BB91" s="14">
        <f>Entries!BB91</f>
        <v>10915322.85</v>
      </c>
      <c r="BC91" s="14">
        <f>Entries!BC91</f>
        <v>10915322.85</v>
      </c>
      <c r="BD91" s="14">
        <f>Entries!BD91</f>
        <v>10915322.85</v>
      </c>
      <c r="BE91" s="14">
        <f>Entries!BE91</f>
        <v>10915322.85</v>
      </c>
      <c r="BF91" s="14">
        <f>Entries!BF91</f>
        <v>10915322.85</v>
      </c>
      <c r="BG91" s="14">
        <f>Entries!BG91</f>
        <v>10915322.85</v>
      </c>
      <c r="BH91" s="14">
        <f>Entries!BH91</f>
        <v>10915322.85</v>
      </c>
      <c r="BI91" s="14">
        <f>Entries!BI91</f>
        <v>10915322.85</v>
      </c>
      <c r="BJ91" s="14">
        <f>Entries!BJ91</f>
        <v>10915322.85</v>
      </c>
      <c r="BK91" s="14">
        <f>Entries!BK91</f>
        <v>10915322.85</v>
      </c>
      <c r="BL91" s="14">
        <f>Entries!BL91</f>
        <v>10915322.85</v>
      </c>
      <c r="BM91" s="14">
        <f>Entries!BM91</f>
        <v>10915322.85</v>
      </c>
      <c r="BN91" s="14">
        <f>Entries!BN91</f>
        <v>10915322.85</v>
      </c>
      <c r="BO91" s="14">
        <f>Entries!BO91</f>
        <v>10915322.85</v>
      </c>
      <c r="BP91" s="14">
        <f>Entries!BP91</f>
        <v>10915322.85</v>
      </c>
      <c r="BQ91" s="14">
        <f>Entries!BQ91</f>
        <v>10915322.85</v>
      </c>
      <c r="BR91" s="14">
        <f>Entries!BR91</f>
        <v>10915322.85</v>
      </c>
      <c r="BS91" s="14">
        <f>Entries!BS91</f>
        <v>10915322.85</v>
      </c>
      <c r="BT91" s="14">
        <f>Entries!BT91</f>
        <v>10915322.85</v>
      </c>
      <c r="BU91" s="14">
        <f>Entries!BU91</f>
        <v>10915322.85</v>
      </c>
      <c r="BV91" s="14">
        <f>Entries!BV91</f>
        <v>10915322.85</v>
      </c>
      <c r="BW91" s="14">
        <f>Entries!BW91</f>
        <v>10915322.85</v>
      </c>
      <c r="BX91" s="14">
        <f>Entries!BX91</f>
        <v>0</v>
      </c>
      <c r="BY91" s="14"/>
      <c r="BZ91" s="20">
        <f t="shared" ref="BZ91:BZ125" si="1">(((W91+AI91)/2)+X91+Y91+Z91+AA91+AB91+AC91+AD91+AE91+AF91+AG91+AH91)/12</f>
        <v>10915322.849999998</v>
      </c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</row>
    <row r="92" spans="1:210" x14ac:dyDescent="0.25">
      <c r="A92" s="8"/>
      <c r="B92" s="8"/>
      <c r="D92" s="21">
        <f>Entries!D92</f>
        <v>0</v>
      </c>
      <c r="E92" s="21">
        <f>Entries!E92</f>
        <v>0</v>
      </c>
      <c r="F92" s="21">
        <f>Entries!F92</f>
        <v>0</v>
      </c>
      <c r="G92" s="21">
        <f>Entries!G92</f>
        <v>0</v>
      </c>
      <c r="H92" s="21">
        <f>Entries!H92</f>
        <v>0</v>
      </c>
      <c r="I92" s="21">
        <f>Entries!I92</f>
        <v>0</v>
      </c>
      <c r="J92" s="21">
        <f>Entries!J92</f>
        <v>0</v>
      </c>
      <c r="K92" s="21">
        <f>Entries!K92</f>
        <v>0</v>
      </c>
      <c r="L92" s="21">
        <f>Entries!L92</f>
        <v>0</v>
      </c>
      <c r="M92" s="21">
        <f>Entries!M92</f>
        <v>0</v>
      </c>
      <c r="N92" s="21">
        <f>Entries!N92</f>
        <v>0</v>
      </c>
      <c r="O92" s="21">
        <f>Entries!O92</f>
        <v>0</v>
      </c>
      <c r="P92" s="21">
        <f>Entries!P92</f>
        <v>0</v>
      </c>
      <c r="Q92" s="21">
        <f>Entries!Q92</f>
        <v>0</v>
      </c>
      <c r="R92" s="21">
        <f>Entries!R92</f>
        <v>0</v>
      </c>
      <c r="S92" s="21">
        <f>Entries!S92</f>
        <v>0</v>
      </c>
      <c r="T92" s="21">
        <f>Entries!T92</f>
        <v>0</v>
      </c>
      <c r="U92" s="21">
        <f>Entries!U92</f>
        <v>0</v>
      </c>
      <c r="V92" s="14">
        <f>Entries!V92</f>
        <v>0</v>
      </c>
      <c r="W92" s="14">
        <f>Entries!W92</f>
        <v>0</v>
      </c>
      <c r="X92" s="14">
        <f>Entries!X92</f>
        <v>0</v>
      </c>
      <c r="Y92" s="14">
        <f>Entries!Y92</f>
        <v>0</v>
      </c>
      <c r="Z92" s="14">
        <f>Entries!Z92</f>
        <v>0</v>
      </c>
      <c r="AA92" s="14">
        <f>Entries!AA92</f>
        <v>0</v>
      </c>
      <c r="AB92" s="14">
        <f>Entries!AB92</f>
        <v>0</v>
      </c>
      <c r="AC92" s="14">
        <f>Entries!AC92</f>
        <v>0</v>
      </c>
      <c r="AD92" s="14">
        <f>Entries!AD92</f>
        <v>0</v>
      </c>
      <c r="AE92" s="14">
        <f>Entries!AE92</f>
        <v>0</v>
      </c>
      <c r="AF92" s="14">
        <f>Entries!AF92</f>
        <v>0</v>
      </c>
      <c r="AG92" s="14">
        <f>Entries!AG92</f>
        <v>0</v>
      </c>
      <c r="AH92" s="14">
        <f>Entries!AH92</f>
        <v>0</v>
      </c>
      <c r="AI92" s="14">
        <f>Entries!AI92</f>
        <v>0</v>
      </c>
      <c r="AJ92" s="14">
        <f>Entries!AJ92</f>
        <v>0</v>
      </c>
      <c r="AK92" s="14">
        <f>Entries!AK92</f>
        <v>0</v>
      </c>
      <c r="AL92" s="14">
        <f>Entries!AL92</f>
        <v>0</v>
      </c>
      <c r="AM92" s="14">
        <f>Entries!AM92</f>
        <v>0</v>
      </c>
      <c r="AN92" s="14">
        <f>Entries!AN92</f>
        <v>0</v>
      </c>
      <c r="AO92" s="14">
        <f>Entries!AO92</f>
        <v>0</v>
      </c>
      <c r="AP92" s="14">
        <f>Entries!AP92</f>
        <v>0</v>
      </c>
      <c r="AQ92" s="14">
        <f>Entries!AQ92</f>
        <v>0</v>
      </c>
      <c r="AR92" s="14">
        <f>Entries!AR92</f>
        <v>0</v>
      </c>
      <c r="AS92" s="14">
        <f>Entries!AS92</f>
        <v>0</v>
      </c>
      <c r="AT92" s="14">
        <f>Entries!AT92</f>
        <v>0</v>
      </c>
      <c r="AU92" s="14">
        <f>Entries!AU92</f>
        <v>0</v>
      </c>
      <c r="AV92" s="14">
        <f>Entries!AV92</f>
        <v>0</v>
      </c>
      <c r="AW92" s="14">
        <f>Entries!AW92</f>
        <v>0</v>
      </c>
      <c r="AX92" s="14">
        <f>Entries!AX92</f>
        <v>0</v>
      </c>
      <c r="AY92" s="14">
        <f>Entries!AY92</f>
        <v>0</v>
      </c>
      <c r="AZ92" s="14">
        <f>Entries!AZ92</f>
        <v>0</v>
      </c>
      <c r="BA92" s="14">
        <f>Entries!BA92</f>
        <v>0</v>
      </c>
      <c r="BB92" s="14">
        <f>Entries!BB92</f>
        <v>0</v>
      </c>
      <c r="BC92" s="14">
        <f>Entries!BC92</f>
        <v>0</v>
      </c>
      <c r="BD92" s="14">
        <f>Entries!BD92</f>
        <v>0</v>
      </c>
      <c r="BE92" s="14">
        <f>Entries!BE92</f>
        <v>0</v>
      </c>
      <c r="BF92" s="14">
        <f>Entries!BF92</f>
        <v>0</v>
      </c>
      <c r="BG92" s="14">
        <f>Entries!BG92</f>
        <v>0</v>
      </c>
      <c r="BH92" s="14">
        <f>Entries!BH92</f>
        <v>0</v>
      </c>
      <c r="BI92" s="14">
        <f>Entries!BI92</f>
        <v>0</v>
      </c>
      <c r="BJ92" s="14">
        <f>Entries!BJ92</f>
        <v>0</v>
      </c>
      <c r="BK92" s="14">
        <f>Entries!BK92</f>
        <v>0</v>
      </c>
      <c r="BL92" s="14">
        <f>Entries!BL92</f>
        <v>0</v>
      </c>
      <c r="BM92" s="14">
        <f>Entries!BM92</f>
        <v>0</v>
      </c>
      <c r="BN92" s="14">
        <f>Entries!BN92</f>
        <v>0</v>
      </c>
      <c r="BO92" s="14">
        <f>Entries!BO92</f>
        <v>0</v>
      </c>
      <c r="BP92" s="14">
        <f>Entries!BP92</f>
        <v>0</v>
      </c>
      <c r="BQ92" s="14">
        <f>Entries!BQ92</f>
        <v>0</v>
      </c>
      <c r="BR92" s="14">
        <f>Entries!BR92</f>
        <v>0</v>
      </c>
      <c r="BS92" s="14">
        <f>Entries!BS92</f>
        <v>0</v>
      </c>
      <c r="BT92" s="14">
        <f>Entries!BT92</f>
        <v>0</v>
      </c>
      <c r="BU92" s="14">
        <f>Entries!BU92</f>
        <v>0</v>
      </c>
      <c r="BV92" s="14">
        <f>Entries!BV92</f>
        <v>0</v>
      </c>
      <c r="BW92" s="14">
        <f>Entries!BW92</f>
        <v>0</v>
      </c>
      <c r="BX92" s="14">
        <f>Entries!BX92</f>
        <v>0</v>
      </c>
      <c r="BY92" s="14"/>
      <c r="BZ92" s="14">
        <f t="shared" si="1"/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</row>
    <row r="93" spans="1:210" x14ac:dyDescent="0.25">
      <c r="A93" s="8">
        <v>108000</v>
      </c>
      <c r="B93" s="8" t="s">
        <v>87</v>
      </c>
      <c r="D93" s="21">
        <f>Entries!D93</f>
        <v>-158823190.90000001</v>
      </c>
      <c r="E93" s="21">
        <f>Entries!E93</f>
        <v>-158823190.90000001</v>
      </c>
      <c r="F93" s="21">
        <f>Entries!F93</f>
        <v>-159761494.49000001</v>
      </c>
      <c r="G93" s="21">
        <f>Entries!G93</f>
        <v>-160699798.08000001</v>
      </c>
      <c r="H93" s="21">
        <f>Entries!H93</f>
        <v>-161638101.67000002</v>
      </c>
      <c r="I93" s="21">
        <f>Entries!I93</f>
        <v>-162576405.26000002</v>
      </c>
      <c r="J93" s="21">
        <f>Entries!J93</f>
        <v>-163514708.85000002</v>
      </c>
      <c r="K93" s="21">
        <f>Entries!K93</f>
        <v>-164453012.44000003</v>
      </c>
      <c r="L93" s="21">
        <f>Entries!L93</f>
        <v>-165391316.03000003</v>
      </c>
      <c r="M93" s="21">
        <f>Entries!M93</f>
        <v>-166329619.62000003</v>
      </c>
      <c r="N93" s="21">
        <f>Entries!N93</f>
        <v>-167267923.21000004</v>
      </c>
      <c r="O93" s="21">
        <f>Entries!O93</f>
        <v>-168206226.80000004</v>
      </c>
      <c r="P93" s="21">
        <f>Entries!P93</f>
        <v>-169144530.39000005</v>
      </c>
      <c r="Q93" s="21">
        <f>Entries!Q93</f>
        <v>-170082833.98000005</v>
      </c>
      <c r="R93" s="21">
        <f>Entries!R93</f>
        <v>-171021137.57000005</v>
      </c>
      <c r="S93" s="21">
        <f>Entries!S93</f>
        <v>-171959441.16000006</v>
      </c>
      <c r="T93" s="21">
        <f>Entries!T93</f>
        <v>-172897744.75000006</v>
      </c>
      <c r="U93" s="21">
        <f>Entries!U93</f>
        <v>-173836048.34000006</v>
      </c>
      <c r="V93" s="14">
        <f>Entries!V93</f>
        <v>-174774351.93000007</v>
      </c>
      <c r="W93" s="14">
        <f>Entries!W93</f>
        <v>-175712655.52000007</v>
      </c>
      <c r="X93" s="14">
        <f>Entries!X93</f>
        <v>-176650959.11000007</v>
      </c>
      <c r="Y93" s="14">
        <f>Entries!Y93</f>
        <v>-177589262.70000008</v>
      </c>
      <c r="Z93" s="14">
        <f>Entries!Z93</f>
        <v>-178527566.29000008</v>
      </c>
      <c r="AA93" s="14">
        <f>Entries!AA93</f>
        <v>-179465869.88000008</v>
      </c>
      <c r="AB93" s="14">
        <f>Entries!AB93</f>
        <v>-180404173.47000009</v>
      </c>
      <c r="AC93" s="14">
        <f>Entries!AC93</f>
        <v>-181342477.06000009</v>
      </c>
      <c r="AD93" s="14">
        <f>Entries!AD93</f>
        <v>-182280780.6500001</v>
      </c>
      <c r="AE93" s="14">
        <f>Entries!AE93</f>
        <v>-183219084.2400001</v>
      </c>
      <c r="AF93" s="14">
        <f>Entries!AF93</f>
        <v>-184157387.8300001</v>
      </c>
      <c r="AG93" s="14">
        <f>Entries!AG93</f>
        <v>-185095691.42000011</v>
      </c>
      <c r="AH93" s="14">
        <f>Entries!AH93</f>
        <v>-186033995.01000011</v>
      </c>
      <c r="AI93" s="14">
        <f>Entries!AI93</f>
        <v>-186972298.60000011</v>
      </c>
      <c r="AJ93" s="14">
        <f>Entries!AJ93</f>
        <v>-187910602.19000012</v>
      </c>
      <c r="AK93" s="14">
        <f>Entries!AK93</f>
        <v>-188848905.78000012</v>
      </c>
      <c r="AL93" s="14">
        <f>Entries!AL93</f>
        <v>-189787209.37000012</v>
      </c>
      <c r="AM93" s="14">
        <f>Entries!AM93</f>
        <v>-190725512.96000013</v>
      </c>
      <c r="AN93" s="14">
        <f>Entries!AN93</f>
        <v>-191663816.55000013</v>
      </c>
      <c r="AO93" s="14">
        <f>Entries!AO93</f>
        <v>-192602120.14000013</v>
      </c>
      <c r="AP93" s="14">
        <f>Entries!AP93</f>
        <v>-193540423.73000014</v>
      </c>
      <c r="AQ93" s="14">
        <f>Entries!AQ93</f>
        <v>-194478727.32000014</v>
      </c>
      <c r="AR93" s="14">
        <f>Entries!AR93</f>
        <v>-195417030.91000015</v>
      </c>
      <c r="AS93" s="14">
        <f>Entries!AS93</f>
        <v>-196355334.50000015</v>
      </c>
      <c r="AT93" s="14">
        <f>Entries!AT93</f>
        <v>-197293638.09000015</v>
      </c>
      <c r="AU93" s="14">
        <f>Entries!AU93</f>
        <v>-198231941.68000016</v>
      </c>
      <c r="AV93" s="14">
        <f>Entries!AV93</f>
        <v>-199170245.27000016</v>
      </c>
      <c r="AW93" s="14">
        <f>Entries!AW93</f>
        <v>-200108548.86000016</v>
      </c>
      <c r="AX93" s="14">
        <f>Entries!AX93</f>
        <v>-201046852.45000017</v>
      </c>
      <c r="AY93" s="14">
        <f>Entries!AY93</f>
        <v>-201985156.04000017</v>
      </c>
      <c r="AZ93" s="14">
        <f>Entries!AZ93</f>
        <v>-202923459.63000017</v>
      </c>
      <c r="BA93" s="14">
        <f>Entries!BA93</f>
        <v>-203861763.22000018</v>
      </c>
      <c r="BB93" s="14">
        <f>Entries!BB93</f>
        <v>-204800066.81000018</v>
      </c>
      <c r="BC93" s="14">
        <f>Entries!BC93</f>
        <v>-205738370.40000018</v>
      </c>
      <c r="BD93" s="14">
        <f>Entries!BD93</f>
        <v>-206676673.99000019</v>
      </c>
      <c r="BE93" s="14">
        <f>Entries!BE93</f>
        <v>-207614977.58000019</v>
      </c>
      <c r="BF93" s="14">
        <f>Entries!BF93</f>
        <v>-208553281.1700002</v>
      </c>
      <c r="BG93" s="14">
        <f>Entries!BG93</f>
        <v>-209491584.7600002</v>
      </c>
      <c r="BH93" s="14">
        <f>Entries!BH93</f>
        <v>-210429888.3500002</v>
      </c>
      <c r="BI93" s="14">
        <f>Entries!BI93</f>
        <v>-211368191.94000021</v>
      </c>
      <c r="BJ93" s="14">
        <f>Entries!BJ93</f>
        <v>-212306495.53000021</v>
      </c>
      <c r="BK93" s="14">
        <f>Entries!BK93</f>
        <v>-213244799.12000021</v>
      </c>
      <c r="BL93" s="14">
        <f>Entries!BL93</f>
        <v>-214183102.71000022</v>
      </c>
      <c r="BM93" s="14">
        <f>Entries!BM93</f>
        <v>-215121406.30000022</v>
      </c>
      <c r="BN93" s="14">
        <f>Entries!BN93</f>
        <v>-216059709.89000022</v>
      </c>
      <c r="BO93" s="14">
        <f>Entries!BO93</f>
        <v>-216998013.48000023</v>
      </c>
      <c r="BP93" s="14">
        <f>Entries!BP93</f>
        <v>-217936317.07000023</v>
      </c>
      <c r="BQ93" s="14">
        <f>Entries!BQ93</f>
        <v>-218874620.66000023</v>
      </c>
      <c r="BR93" s="14">
        <f>Entries!BR93</f>
        <v>-219812924.25000024</v>
      </c>
      <c r="BS93" s="14">
        <f>Entries!BS93</f>
        <v>-220751227.84000024</v>
      </c>
      <c r="BT93" s="14">
        <f>Entries!BT93</f>
        <v>-221689531.43000025</v>
      </c>
      <c r="BU93" s="14">
        <f>Entries!BU93</f>
        <v>-222627835.02000025</v>
      </c>
      <c r="BV93" s="14">
        <f>Entries!BV93</f>
        <v>-223566138.61000025</v>
      </c>
      <c r="BW93" s="14">
        <f>Entries!BW93</f>
        <v>-222405651.32000005</v>
      </c>
      <c r="BX93" s="14">
        <f>Entries!BX93</f>
        <v>0</v>
      </c>
      <c r="BY93" s="14"/>
      <c r="BZ93" s="14">
        <f t="shared" si="1"/>
        <v>-181342477.06000009</v>
      </c>
      <c r="CA93" s="14" t="s">
        <v>90</v>
      </c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</row>
    <row r="94" spans="1:210" x14ac:dyDescent="0.25">
      <c r="A94" s="8"/>
      <c r="B94" s="8"/>
      <c r="D94" s="21">
        <f>Entries!D94</f>
        <v>0</v>
      </c>
      <c r="E94" s="21">
        <f>Entries!E94</f>
        <v>0</v>
      </c>
      <c r="F94" s="21">
        <f>Entries!F94</f>
        <v>0</v>
      </c>
      <c r="G94" s="21">
        <f>Entries!G94</f>
        <v>0</v>
      </c>
      <c r="H94" s="21">
        <f>Entries!H94</f>
        <v>0</v>
      </c>
      <c r="I94" s="21">
        <f>Entries!I94</f>
        <v>0</v>
      </c>
      <c r="J94" s="21">
        <f>Entries!J94</f>
        <v>0</v>
      </c>
      <c r="K94" s="21">
        <f>Entries!K94</f>
        <v>0</v>
      </c>
      <c r="L94" s="21">
        <f>Entries!L94</f>
        <v>0</v>
      </c>
      <c r="M94" s="21">
        <f>Entries!M94</f>
        <v>0</v>
      </c>
      <c r="N94" s="21">
        <f>Entries!N94</f>
        <v>0</v>
      </c>
      <c r="O94" s="21">
        <f>Entries!O94</f>
        <v>0</v>
      </c>
      <c r="P94" s="21">
        <f>Entries!P94</f>
        <v>0</v>
      </c>
      <c r="Q94" s="21">
        <f>Entries!Q94</f>
        <v>0</v>
      </c>
      <c r="R94" s="21">
        <f>Entries!R94</f>
        <v>0</v>
      </c>
      <c r="S94" s="21">
        <f>Entries!S94</f>
        <v>0</v>
      </c>
      <c r="T94" s="21">
        <f>Entries!T94</f>
        <v>0</v>
      </c>
      <c r="U94" s="21">
        <f>Entries!U94</f>
        <v>0</v>
      </c>
      <c r="V94" s="14">
        <f>Entries!V94</f>
        <v>0</v>
      </c>
      <c r="W94" s="14">
        <f>Entries!W94</f>
        <v>0</v>
      </c>
      <c r="X94" s="14">
        <f>Entries!X94</f>
        <v>0</v>
      </c>
      <c r="Y94" s="14">
        <f>Entries!Y94</f>
        <v>0</v>
      </c>
      <c r="Z94" s="14">
        <f>Entries!Z94</f>
        <v>0</v>
      </c>
      <c r="AA94" s="14">
        <f>Entries!AA94</f>
        <v>0</v>
      </c>
      <c r="AB94" s="14">
        <f>Entries!AB94</f>
        <v>0</v>
      </c>
      <c r="AC94" s="14">
        <f>Entries!AC94</f>
        <v>0</v>
      </c>
      <c r="AD94" s="14">
        <f>Entries!AD94</f>
        <v>0</v>
      </c>
      <c r="AE94" s="14">
        <f>Entries!AE94</f>
        <v>0</v>
      </c>
      <c r="AF94" s="14">
        <f>Entries!AF94</f>
        <v>0</v>
      </c>
      <c r="AG94" s="14">
        <f>Entries!AG94</f>
        <v>0</v>
      </c>
      <c r="AH94" s="14">
        <f>Entries!AH94</f>
        <v>0</v>
      </c>
      <c r="AI94" s="14">
        <f>Entries!AI94</f>
        <v>0</v>
      </c>
      <c r="AJ94" s="14">
        <f>Entries!AJ94</f>
        <v>0</v>
      </c>
      <c r="AK94" s="14">
        <f>Entries!AK94</f>
        <v>0</v>
      </c>
      <c r="AL94" s="14">
        <f>Entries!AL94</f>
        <v>0</v>
      </c>
      <c r="AM94" s="14">
        <f>Entries!AM94</f>
        <v>0</v>
      </c>
      <c r="AN94" s="14">
        <f>Entries!AN94</f>
        <v>0</v>
      </c>
      <c r="AO94" s="14">
        <f>Entries!AO94</f>
        <v>0</v>
      </c>
      <c r="AP94" s="14">
        <f>Entries!AP94</f>
        <v>0</v>
      </c>
      <c r="AQ94" s="14">
        <f>Entries!AQ94</f>
        <v>0</v>
      </c>
      <c r="AR94" s="14">
        <f>Entries!AR94</f>
        <v>0</v>
      </c>
      <c r="AS94" s="14">
        <f>Entries!AS94</f>
        <v>0</v>
      </c>
      <c r="AT94" s="14">
        <f>Entries!AT94</f>
        <v>0</v>
      </c>
      <c r="AU94" s="14">
        <f>Entries!AU94</f>
        <v>0</v>
      </c>
      <c r="AV94" s="14">
        <f>Entries!AV94</f>
        <v>0</v>
      </c>
      <c r="AW94" s="14">
        <f>Entries!AW94</f>
        <v>0</v>
      </c>
      <c r="AX94" s="14">
        <f>Entries!AX94</f>
        <v>0</v>
      </c>
      <c r="AY94" s="14">
        <f>Entries!AY94</f>
        <v>0</v>
      </c>
      <c r="AZ94" s="14">
        <f>Entries!AZ94</f>
        <v>0</v>
      </c>
      <c r="BA94" s="14">
        <f>Entries!BA94</f>
        <v>0</v>
      </c>
      <c r="BB94" s="14">
        <f>Entries!BB94</f>
        <v>0</v>
      </c>
      <c r="BC94" s="14">
        <f>Entries!BC94</f>
        <v>0</v>
      </c>
      <c r="BD94" s="14">
        <f>Entries!BD94</f>
        <v>0</v>
      </c>
      <c r="BE94" s="14">
        <f>Entries!BE94</f>
        <v>0</v>
      </c>
      <c r="BF94" s="14">
        <f>Entries!BF94</f>
        <v>0</v>
      </c>
      <c r="BG94" s="14">
        <f>Entries!BG94</f>
        <v>0</v>
      </c>
      <c r="BH94" s="14">
        <f>Entries!BH94</f>
        <v>0</v>
      </c>
      <c r="BI94" s="14">
        <f>Entries!BI94</f>
        <v>0</v>
      </c>
      <c r="BJ94" s="14">
        <f>Entries!BJ94</f>
        <v>0</v>
      </c>
      <c r="BK94" s="14">
        <f>Entries!BK94</f>
        <v>0</v>
      </c>
      <c r="BL94" s="14">
        <f>Entries!BL94</f>
        <v>0</v>
      </c>
      <c r="BM94" s="14">
        <f>Entries!BM94</f>
        <v>0</v>
      </c>
      <c r="BN94" s="14">
        <f>Entries!BN94</f>
        <v>0</v>
      </c>
      <c r="BO94" s="14">
        <f>Entries!BO94</f>
        <v>0</v>
      </c>
      <c r="BP94" s="14">
        <f>Entries!BP94</f>
        <v>0</v>
      </c>
      <c r="BQ94" s="14">
        <f>Entries!BQ94</f>
        <v>0</v>
      </c>
      <c r="BR94" s="14">
        <f>Entries!BR94</f>
        <v>0</v>
      </c>
      <c r="BS94" s="14">
        <f>Entries!BS94</f>
        <v>0</v>
      </c>
      <c r="BT94" s="14">
        <f>Entries!BT94</f>
        <v>0</v>
      </c>
      <c r="BU94" s="14">
        <f>Entries!BU94</f>
        <v>0</v>
      </c>
      <c r="BV94" s="14">
        <f>Entries!BV94</f>
        <v>0</v>
      </c>
      <c r="BW94" s="14">
        <f>Entries!BW94</f>
        <v>0</v>
      </c>
      <c r="BX94" s="14">
        <f>Entries!BX94</f>
        <v>0</v>
      </c>
      <c r="BY94" s="14"/>
      <c r="BZ94" s="14">
        <f t="shared" si="1"/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</row>
    <row r="95" spans="1:210" x14ac:dyDescent="0.25">
      <c r="A95" s="8">
        <v>108000</v>
      </c>
      <c r="B95" s="8" t="s">
        <v>86</v>
      </c>
      <c r="D95" s="21">
        <f>Entries!D95</f>
        <v>-857482.98</v>
      </c>
      <c r="E95" s="21">
        <f>Entries!E95</f>
        <v>-857482.98</v>
      </c>
      <c r="F95" s="21">
        <f>Entries!F95</f>
        <v>-897875.86</v>
      </c>
      <c r="G95" s="21">
        <f>Entries!G95</f>
        <v>-938268.74</v>
      </c>
      <c r="H95" s="21">
        <f>Entries!H95</f>
        <v>-978661.62</v>
      </c>
      <c r="I95" s="21">
        <f>Entries!I95</f>
        <v>-1019054.5</v>
      </c>
      <c r="J95" s="21">
        <f>Entries!J95</f>
        <v>-1059447.3799999999</v>
      </c>
      <c r="K95" s="21">
        <f>Entries!K95</f>
        <v>-1099840.2599999998</v>
      </c>
      <c r="L95" s="21">
        <f>Entries!L95</f>
        <v>-1140233.1399999997</v>
      </c>
      <c r="M95" s="21">
        <f>Entries!M95</f>
        <v>-1180626.0199999996</v>
      </c>
      <c r="N95" s="21">
        <f>Entries!N95</f>
        <v>-1221018.8999999994</v>
      </c>
      <c r="O95" s="21">
        <f>Entries!O95</f>
        <v>-1261411.7799999993</v>
      </c>
      <c r="P95" s="21">
        <f>Entries!P95</f>
        <v>-1301804.6599999992</v>
      </c>
      <c r="Q95" s="21">
        <f>Entries!Q95</f>
        <v>-1342197.5399999991</v>
      </c>
      <c r="R95" s="21">
        <f>Entries!R95</f>
        <v>-1382590.419999999</v>
      </c>
      <c r="S95" s="21">
        <f>Entries!S95</f>
        <v>-1422983.2999999989</v>
      </c>
      <c r="T95" s="21">
        <f>Entries!T95</f>
        <v>-1463376.1799999988</v>
      </c>
      <c r="U95" s="21">
        <f>Entries!U95</f>
        <v>-1503769.0599999987</v>
      </c>
      <c r="V95" s="14">
        <f>Entries!V95</f>
        <v>-1544161.9399999985</v>
      </c>
      <c r="W95" s="14">
        <f>Entries!W95</f>
        <v>-1584554.8199999984</v>
      </c>
      <c r="X95" s="14">
        <f>Entries!X95</f>
        <v>-1624947.6999999983</v>
      </c>
      <c r="Y95" s="14">
        <f>Entries!Y95</f>
        <v>-1665340.5799999982</v>
      </c>
      <c r="Z95" s="14">
        <f>Entries!Z95</f>
        <v>-1705733.4599999981</v>
      </c>
      <c r="AA95" s="14">
        <f>Entries!AA95</f>
        <v>-1746126.339999998</v>
      </c>
      <c r="AB95" s="14">
        <f>Entries!AB95</f>
        <v>-1786519.2199999979</v>
      </c>
      <c r="AC95" s="14">
        <f>Entries!AC95</f>
        <v>-1826912.0999999978</v>
      </c>
      <c r="AD95" s="14">
        <f>Entries!AD95</f>
        <v>-1867304.9799999977</v>
      </c>
      <c r="AE95" s="14">
        <f>Entries!AE95</f>
        <v>-1907697.8599999975</v>
      </c>
      <c r="AF95" s="14">
        <f>Entries!AF95</f>
        <v>-1948090.7399999974</v>
      </c>
      <c r="AG95" s="14">
        <f>Entries!AG95</f>
        <v>-1988483.6199999973</v>
      </c>
      <c r="AH95" s="14">
        <f>Entries!AH95</f>
        <v>-2028876.4999999972</v>
      </c>
      <c r="AI95" s="14">
        <f>Entries!AI95</f>
        <v>-2069269.3799999971</v>
      </c>
      <c r="AJ95" s="14">
        <f>Entries!AJ95</f>
        <v>-2109662.259999997</v>
      </c>
      <c r="AK95" s="14">
        <f>Entries!AK95</f>
        <v>-2150055.1399999969</v>
      </c>
      <c r="AL95" s="14">
        <f>Entries!AL95</f>
        <v>-2190448.0199999968</v>
      </c>
      <c r="AM95" s="14">
        <f>Entries!AM95</f>
        <v>-2230840.8999999966</v>
      </c>
      <c r="AN95" s="14">
        <f>Entries!AN95</f>
        <v>-2271233.7799999965</v>
      </c>
      <c r="AO95" s="14">
        <f>Entries!AO95</f>
        <v>-2311626.6599999964</v>
      </c>
      <c r="AP95" s="14">
        <f>Entries!AP95</f>
        <v>-2352019.5399999963</v>
      </c>
      <c r="AQ95" s="14">
        <f>Entries!AQ95</f>
        <v>-2392412.4199999962</v>
      </c>
      <c r="AR95" s="14">
        <f>Entries!AR95</f>
        <v>-2432805.2999999961</v>
      </c>
      <c r="AS95" s="14">
        <f>Entries!AS95</f>
        <v>-2473198.179999996</v>
      </c>
      <c r="AT95" s="14">
        <f>Entries!AT95</f>
        <v>-2513591.0599999959</v>
      </c>
      <c r="AU95" s="14">
        <f>Entries!AU95</f>
        <v>-2553983.9399999958</v>
      </c>
      <c r="AV95" s="14">
        <f>Entries!AV95</f>
        <v>-2594376.8199999956</v>
      </c>
      <c r="AW95" s="14">
        <f>Entries!AW95</f>
        <v>-2634769.6999999955</v>
      </c>
      <c r="AX95" s="14">
        <f>Entries!AX95</f>
        <v>-2675162.5799999954</v>
      </c>
      <c r="AY95" s="14">
        <f>Entries!AY95</f>
        <v>-2715555.4599999953</v>
      </c>
      <c r="AZ95" s="14">
        <f>Entries!AZ95</f>
        <v>-2755948.3399999952</v>
      </c>
      <c r="BA95" s="14">
        <f>Entries!BA95</f>
        <v>-2796341.2199999951</v>
      </c>
      <c r="BB95" s="14">
        <f>Entries!BB95</f>
        <v>-2836734.099999995</v>
      </c>
      <c r="BC95" s="14">
        <f>Entries!BC95</f>
        <v>-2877126.9799999949</v>
      </c>
      <c r="BD95" s="14">
        <f>Entries!BD95</f>
        <v>-2917519.8599999947</v>
      </c>
      <c r="BE95" s="14">
        <f>Entries!BE95</f>
        <v>-2957912.7399999946</v>
      </c>
      <c r="BF95" s="14">
        <f>Entries!BF95</f>
        <v>-2998305.6199999945</v>
      </c>
      <c r="BG95" s="14">
        <f>Entries!BG95</f>
        <v>-3038698.4999999944</v>
      </c>
      <c r="BH95" s="14">
        <f>Entries!BH95</f>
        <v>-3079091.3799999943</v>
      </c>
      <c r="BI95" s="14">
        <f>Entries!BI95</f>
        <v>-3119484.2599999942</v>
      </c>
      <c r="BJ95" s="14">
        <f>Entries!BJ95</f>
        <v>-3159877.1399999941</v>
      </c>
      <c r="BK95" s="14">
        <f>Entries!BK95</f>
        <v>-3200270.019999994</v>
      </c>
      <c r="BL95" s="14">
        <f>Entries!BL95</f>
        <v>-3240662.8999999939</v>
      </c>
      <c r="BM95" s="14">
        <f>Entries!BM95</f>
        <v>-3281055.7799999937</v>
      </c>
      <c r="BN95" s="14">
        <f>Entries!BN95</f>
        <v>-3321448.6599999936</v>
      </c>
      <c r="BO95" s="14">
        <f>Entries!BO95</f>
        <v>-3361841.5399999935</v>
      </c>
      <c r="BP95" s="14">
        <f>Entries!BP95</f>
        <v>-3402234.4199999934</v>
      </c>
      <c r="BQ95" s="14">
        <f>Entries!BQ95</f>
        <v>-3442627.2999999933</v>
      </c>
      <c r="BR95" s="14">
        <f>Entries!BR95</f>
        <v>-3483020.1799999932</v>
      </c>
      <c r="BS95" s="14">
        <f>Entries!BS95</f>
        <v>-3523413.0599999931</v>
      </c>
      <c r="BT95" s="14">
        <f>Entries!BT95</f>
        <v>-3563805.939999993</v>
      </c>
      <c r="BU95" s="14">
        <f>Entries!BU95</f>
        <v>-3604198.8199999928</v>
      </c>
      <c r="BV95" s="14">
        <f>Entries!BV95</f>
        <v>-3644591.6999999927</v>
      </c>
      <c r="BW95" s="14">
        <f>Entries!BW95</f>
        <v>-10915322.849999994</v>
      </c>
      <c r="BX95" s="14">
        <f>Entries!BX95</f>
        <v>0</v>
      </c>
      <c r="BY95" s="14"/>
      <c r="BZ95" s="20">
        <f t="shared" si="1"/>
        <v>-1826912.0999999975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</row>
    <row r="96" spans="1:210" x14ac:dyDescent="0.25">
      <c r="A96" s="8"/>
      <c r="B96" s="8"/>
      <c r="D96" s="21">
        <f>Entries!D96</f>
        <v>0</v>
      </c>
      <c r="E96" s="21">
        <f>Entries!E96</f>
        <v>0</v>
      </c>
      <c r="F96" s="21">
        <f>Entries!F96</f>
        <v>0</v>
      </c>
      <c r="G96" s="21">
        <f>Entries!G96</f>
        <v>0</v>
      </c>
      <c r="H96" s="21">
        <f>Entries!H96</f>
        <v>0</v>
      </c>
      <c r="I96" s="21">
        <f>Entries!I96</f>
        <v>0</v>
      </c>
      <c r="J96" s="21">
        <f>Entries!J96</f>
        <v>0</v>
      </c>
      <c r="K96" s="21">
        <f>Entries!K96</f>
        <v>0</v>
      </c>
      <c r="L96" s="21">
        <f>Entries!L96</f>
        <v>0</v>
      </c>
      <c r="M96" s="21">
        <f>Entries!M96</f>
        <v>0</v>
      </c>
      <c r="N96" s="21">
        <f>Entries!N96</f>
        <v>0</v>
      </c>
      <c r="O96" s="21">
        <f>Entries!O96</f>
        <v>0</v>
      </c>
      <c r="P96" s="21">
        <f>Entries!P96</f>
        <v>0</v>
      </c>
      <c r="Q96" s="21">
        <f>Entries!Q96</f>
        <v>0</v>
      </c>
      <c r="R96" s="21">
        <f>Entries!R96</f>
        <v>0</v>
      </c>
      <c r="S96" s="21">
        <f>Entries!S96</f>
        <v>0</v>
      </c>
      <c r="T96" s="21">
        <f>Entries!T96</f>
        <v>0</v>
      </c>
      <c r="U96" s="21">
        <f>Entries!U96</f>
        <v>0</v>
      </c>
      <c r="V96" s="14">
        <f>Entries!V96</f>
        <v>0</v>
      </c>
      <c r="W96" s="14">
        <f>Entries!W96</f>
        <v>0</v>
      </c>
      <c r="X96" s="14">
        <f>Entries!X96</f>
        <v>0</v>
      </c>
      <c r="Y96" s="14">
        <f>Entries!Y96</f>
        <v>0</v>
      </c>
      <c r="Z96" s="14">
        <f>Entries!Z96</f>
        <v>0</v>
      </c>
      <c r="AA96" s="14">
        <f>Entries!AA96</f>
        <v>0</v>
      </c>
      <c r="AB96" s="14">
        <f>Entries!AB96</f>
        <v>0</v>
      </c>
      <c r="AC96" s="14">
        <f>Entries!AC96</f>
        <v>0</v>
      </c>
      <c r="AD96" s="14">
        <f>Entries!AD96</f>
        <v>0</v>
      </c>
      <c r="AE96" s="14">
        <f>Entries!AE96</f>
        <v>0</v>
      </c>
      <c r="AF96" s="14">
        <f>Entries!AF96</f>
        <v>0</v>
      </c>
      <c r="AG96" s="14">
        <f>Entries!AG96</f>
        <v>0</v>
      </c>
      <c r="AH96" s="14">
        <f>Entries!AH96</f>
        <v>0</v>
      </c>
      <c r="AI96" s="14">
        <f>Entries!AI96</f>
        <v>0</v>
      </c>
      <c r="AJ96" s="14">
        <f>Entries!AJ96</f>
        <v>0</v>
      </c>
      <c r="AK96" s="14">
        <f>Entries!AK96</f>
        <v>0</v>
      </c>
      <c r="AL96" s="14">
        <f>Entries!AL96</f>
        <v>0</v>
      </c>
      <c r="AM96" s="14">
        <f>Entries!AM96</f>
        <v>0</v>
      </c>
      <c r="AN96" s="14">
        <f>Entries!AN96</f>
        <v>0</v>
      </c>
      <c r="AO96" s="14">
        <f>Entries!AO96</f>
        <v>0</v>
      </c>
      <c r="AP96" s="14">
        <f>Entries!AP96</f>
        <v>0</v>
      </c>
      <c r="AQ96" s="14">
        <f>Entries!AQ96</f>
        <v>0</v>
      </c>
      <c r="AR96" s="14">
        <f>Entries!AR96</f>
        <v>0</v>
      </c>
      <c r="AS96" s="14">
        <f>Entries!AS96</f>
        <v>0</v>
      </c>
      <c r="AT96" s="14">
        <f>Entries!AT96</f>
        <v>0</v>
      </c>
      <c r="AU96" s="14">
        <f>Entries!AU96</f>
        <v>0</v>
      </c>
      <c r="AV96" s="14">
        <f>Entries!AV96</f>
        <v>0</v>
      </c>
      <c r="AW96" s="14">
        <f>Entries!AW96</f>
        <v>0</v>
      </c>
      <c r="AX96" s="14">
        <f>Entries!AX96</f>
        <v>0</v>
      </c>
      <c r="AY96" s="14">
        <f>Entries!AY96</f>
        <v>0</v>
      </c>
      <c r="AZ96" s="14">
        <f>Entries!AZ96</f>
        <v>0</v>
      </c>
      <c r="BA96" s="14">
        <f>Entries!BA96</f>
        <v>0</v>
      </c>
      <c r="BB96" s="14">
        <f>Entries!BB96</f>
        <v>0</v>
      </c>
      <c r="BC96" s="14">
        <f>Entries!BC96</f>
        <v>0</v>
      </c>
      <c r="BD96" s="14">
        <f>Entries!BD96</f>
        <v>0</v>
      </c>
      <c r="BE96" s="14">
        <f>Entries!BE96</f>
        <v>0</v>
      </c>
      <c r="BF96" s="14">
        <f>Entries!BF96</f>
        <v>0</v>
      </c>
      <c r="BG96" s="14">
        <f>Entries!BG96</f>
        <v>0</v>
      </c>
      <c r="BH96" s="14">
        <f>Entries!BH96</f>
        <v>0</v>
      </c>
      <c r="BI96" s="14">
        <f>Entries!BI96</f>
        <v>0</v>
      </c>
      <c r="BJ96" s="14">
        <f>Entries!BJ96</f>
        <v>0</v>
      </c>
      <c r="BK96" s="14">
        <f>Entries!BK96</f>
        <v>0</v>
      </c>
      <c r="BL96" s="14">
        <f>Entries!BL96</f>
        <v>0</v>
      </c>
      <c r="BM96" s="14">
        <f>Entries!BM96</f>
        <v>0</v>
      </c>
      <c r="BN96" s="14">
        <f>Entries!BN96</f>
        <v>0</v>
      </c>
      <c r="BO96" s="14">
        <f>Entries!BO96</f>
        <v>0</v>
      </c>
      <c r="BP96" s="14">
        <f>Entries!BP96</f>
        <v>0</v>
      </c>
      <c r="BQ96" s="14">
        <f>Entries!BQ96</f>
        <v>0</v>
      </c>
      <c r="BR96" s="14">
        <f>Entries!BR96</f>
        <v>0</v>
      </c>
      <c r="BS96" s="14">
        <f>Entries!BS96</f>
        <v>0</v>
      </c>
      <c r="BT96" s="14">
        <f>Entries!BT96</f>
        <v>0</v>
      </c>
      <c r="BU96" s="14">
        <f>Entries!BU96</f>
        <v>0</v>
      </c>
      <c r="BV96" s="14">
        <f>Entries!BV96</f>
        <v>0</v>
      </c>
      <c r="BW96" s="14">
        <f>Entries!BW96</f>
        <v>0</v>
      </c>
      <c r="BX96" s="14">
        <f>Entries!BX96</f>
        <v>0</v>
      </c>
      <c r="BY96" s="14"/>
      <c r="BZ96" s="14">
        <f t="shared" si="1"/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</row>
    <row r="97" spans="1:210" x14ac:dyDescent="0.25">
      <c r="A97" t="s">
        <v>0</v>
      </c>
      <c r="B97" t="s">
        <v>1</v>
      </c>
      <c r="D97" s="21">
        <f>Entries!D97</f>
        <v>0</v>
      </c>
      <c r="E97" s="21">
        <f>Entries!E97</f>
        <v>-11724101.979999999</v>
      </c>
      <c r="F97" s="21">
        <f>Entries!F97</f>
        <v>-11554187.459999999</v>
      </c>
      <c r="G97" s="21">
        <f>Entries!G97</f>
        <v>-11384272.939999999</v>
      </c>
      <c r="H97" s="21">
        <f>Entries!H97</f>
        <v>-11214358.42</v>
      </c>
      <c r="I97" s="21">
        <f>Entries!I97</f>
        <v>-11044443.9</v>
      </c>
      <c r="J97" s="21">
        <f>Entries!J97</f>
        <v>-10874529.380000001</v>
      </c>
      <c r="K97" s="21">
        <f>Entries!K97</f>
        <v>-10704614.860000001</v>
      </c>
      <c r="L97" s="21">
        <f>Entries!L97</f>
        <v>-10534700.340000002</v>
      </c>
      <c r="M97" s="21">
        <f>Entries!M97</f>
        <v>-10364785.820000002</v>
      </c>
      <c r="N97" s="21">
        <f>Entries!N97</f>
        <v>-10194871.300000003</v>
      </c>
      <c r="O97" s="21">
        <f>Entries!O97</f>
        <v>-10024956.780000003</v>
      </c>
      <c r="P97" s="21">
        <f>Entries!P97</f>
        <v>-9855042.2600000035</v>
      </c>
      <c r="Q97" s="21">
        <f>Entries!Q97</f>
        <v>-9685127.7400000039</v>
      </c>
      <c r="R97" s="21">
        <f>Entries!R97</f>
        <v>-9515213.2200000044</v>
      </c>
      <c r="S97" s="21">
        <f>Entries!S97</f>
        <v>-9345298.7000000048</v>
      </c>
      <c r="T97" s="21">
        <f>Entries!T97</f>
        <v>-9175384.1800000053</v>
      </c>
      <c r="U97" s="21">
        <f>Entries!U97</f>
        <v>-9005469.6600000057</v>
      </c>
      <c r="V97" s="14">
        <f>Entries!V97</f>
        <v>-8835555.1400000062</v>
      </c>
      <c r="W97" s="14">
        <f>Entries!W97</f>
        <v>-8665640.6200000066</v>
      </c>
      <c r="X97" s="14">
        <f>Entries!X97</f>
        <v>-8495726.1000000071</v>
      </c>
      <c r="Y97" s="14">
        <f>Entries!Y97</f>
        <v>-8325811.5800000075</v>
      </c>
      <c r="Z97" s="14">
        <f>Entries!Z97</f>
        <v>-8155897.060000008</v>
      </c>
      <c r="AA97" s="14">
        <f>Entries!AA97</f>
        <v>-7985982.5400000084</v>
      </c>
      <c r="AB97" s="14">
        <f>Entries!AB97</f>
        <v>-7816068.0200000089</v>
      </c>
      <c r="AC97" s="14">
        <f>Entries!AC97</f>
        <v>-7646153.5000000093</v>
      </c>
      <c r="AD97" s="14">
        <f>Entries!AD97</f>
        <v>-7476238.9800000098</v>
      </c>
      <c r="AE97" s="14">
        <f>Entries!AE97</f>
        <v>-7306324.4600000102</v>
      </c>
      <c r="AF97" s="14">
        <f>Entries!AF97</f>
        <v>-7136409.9400000107</v>
      </c>
      <c r="AG97" s="14">
        <f>Entries!AG97</f>
        <v>-6966495.4200000111</v>
      </c>
      <c r="AH97" s="14">
        <f>Entries!AH97</f>
        <v>-6796580.9000000115</v>
      </c>
      <c r="AI97" s="14">
        <f>Entries!AI97</f>
        <v>-6626666.380000012</v>
      </c>
      <c r="AJ97" s="14">
        <f>Entries!AJ97</f>
        <v>-6456751.8600000124</v>
      </c>
      <c r="AK97" s="14">
        <f>Entries!AK97</f>
        <v>-6286837.3400000129</v>
      </c>
      <c r="AL97" s="14">
        <f>Entries!AL97</f>
        <v>-6116922.8200000133</v>
      </c>
      <c r="AM97" s="14">
        <f>Entries!AM97</f>
        <v>-5947008.3000000138</v>
      </c>
      <c r="AN97" s="14">
        <f>Entries!AN97</f>
        <v>-5777093.7800000142</v>
      </c>
      <c r="AO97" s="14">
        <f>Entries!AO97</f>
        <v>-5607179.2600000147</v>
      </c>
      <c r="AP97" s="14">
        <f>Entries!AP97</f>
        <v>-5437264.7400000151</v>
      </c>
      <c r="AQ97" s="14">
        <f>Entries!AQ97</f>
        <v>-5267350.2200000156</v>
      </c>
      <c r="AR97" s="14">
        <f>Entries!AR97</f>
        <v>-5097435.700000016</v>
      </c>
      <c r="AS97" s="14">
        <f>Entries!AS97</f>
        <v>-4927521.1800000165</v>
      </c>
      <c r="AT97" s="14">
        <f>Entries!AT97</f>
        <v>-4757606.6600000169</v>
      </c>
      <c r="AU97" s="14">
        <f>Entries!AU97</f>
        <v>-4587692.1400000174</v>
      </c>
      <c r="AV97" s="14">
        <f>Entries!AV97</f>
        <v>-4417777.6200000178</v>
      </c>
      <c r="AW97" s="14">
        <f>Entries!AW97</f>
        <v>-4247863.1000000183</v>
      </c>
      <c r="AX97" s="14">
        <f>Entries!AX97</f>
        <v>-4077948.5800000182</v>
      </c>
      <c r="AY97" s="14">
        <f>Entries!AY97</f>
        <v>-3908034.0600000182</v>
      </c>
      <c r="AZ97" s="14">
        <f>Entries!AZ97</f>
        <v>-3738119.5400000182</v>
      </c>
      <c r="BA97" s="14">
        <f>Entries!BA97</f>
        <v>-3568205.0200000182</v>
      </c>
      <c r="BB97" s="14">
        <f>Entries!BB97</f>
        <v>-3398290.5000000182</v>
      </c>
      <c r="BC97" s="14">
        <f>Entries!BC97</f>
        <v>-3228375.9800000181</v>
      </c>
      <c r="BD97" s="14">
        <f>Entries!BD97</f>
        <v>-3058461.4600000181</v>
      </c>
      <c r="BE97" s="14">
        <f>Entries!BE97</f>
        <v>-2888546.9400000181</v>
      </c>
      <c r="BF97" s="14">
        <f>Entries!BF97</f>
        <v>-2718632.4200000181</v>
      </c>
      <c r="BG97" s="14">
        <f>Entries!BG97</f>
        <v>-2548717.9000000181</v>
      </c>
      <c r="BH97" s="14">
        <f>Entries!BH97</f>
        <v>-2378803.380000018</v>
      </c>
      <c r="BI97" s="14">
        <f>Entries!BI97</f>
        <v>-2208888.860000018</v>
      </c>
      <c r="BJ97" s="14">
        <f>Entries!BJ97</f>
        <v>-2038974.340000018</v>
      </c>
      <c r="BK97" s="14">
        <f>Entries!BK97</f>
        <v>-1869059.820000018</v>
      </c>
      <c r="BL97" s="14">
        <f>Entries!BL97</f>
        <v>-1699145.300000018</v>
      </c>
      <c r="BM97" s="14">
        <f>Entries!BM97</f>
        <v>-1529230.780000018</v>
      </c>
      <c r="BN97" s="14">
        <f>Entries!BN97</f>
        <v>-1359316.2600000179</v>
      </c>
      <c r="BO97" s="14">
        <f>Entries!BO97</f>
        <v>-1189401.7400000179</v>
      </c>
      <c r="BP97" s="14">
        <f>Entries!BP97</f>
        <v>-1019487.2200000179</v>
      </c>
      <c r="BQ97" s="14">
        <f>Entries!BQ97</f>
        <v>-849572.70000001788</v>
      </c>
      <c r="BR97" s="14">
        <f>Entries!BR97</f>
        <v>-679658.18000001786</v>
      </c>
      <c r="BS97" s="14">
        <f>Entries!BS97</f>
        <v>-509743.66000001784</v>
      </c>
      <c r="BT97" s="14">
        <f>Entries!BT97</f>
        <v>-339829.14000001783</v>
      </c>
      <c r="BU97" s="14">
        <f>Entries!BU97</f>
        <v>-169914.62000001784</v>
      </c>
      <c r="BV97" s="14">
        <f>Entries!BV97</f>
        <v>-1.784064806997776E-8</v>
      </c>
      <c r="BW97" s="14">
        <f>Entries!BW97</f>
        <v>-1.784064806997776E-8</v>
      </c>
      <c r="BX97" s="14">
        <f>Entries!BX97</f>
        <v>0</v>
      </c>
      <c r="BY97" s="14"/>
      <c r="BZ97" s="20">
        <f t="shared" si="1"/>
        <v>-7646153.5000000102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</row>
    <row r="98" spans="1:210" x14ac:dyDescent="0.25">
      <c r="D98" s="21">
        <f>Entries!D98</f>
        <v>0</v>
      </c>
      <c r="E98" s="21">
        <f>Entries!E98</f>
        <v>0</v>
      </c>
      <c r="F98" s="21">
        <f>Entries!F98</f>
        <v>0</v>
      </c>
      <c r="G98" s="21">
        <f>Entries!G98</f>
        <v>0</v>
      </c>
      <c r="H98" s="21">
        <f>Entries!H98</f>
        <v>0</v>
      </c>
      <c r="I98" s="21">
        <f>Entries!I98</f>
        <v>0</v>
      </c>
      <c r="J98" s="21">
        <f>Entries!J98</f>
        <v>0</v>
      </c>
      <c r="K98" s="21">
        <f>Entries!K98</f>
        <v>0</v>
      </c>
      <c r="L98" s="21">
        <f>Entries!L98</f>
        <v>0</v>
      </c>
      <c r="M98" s="21">
        <f>Entries!M98</f>
        <v>0</v>
      </c>
      <c r="N98" s="21">
        <f>Entries!N98</f>
        <v>0</v>
      </c>
      <c r="O98" s="21">
        <f>Entries!O98</f>
        <v>0</v>
      </c>
      <c r="P98" s="21">
        <f>Entries!P98</f>
        <v>0</v>
      </c>
      <c r="Q98" s="21">
        <f>Entries!Q98</f>
        <v>0</v>
      </c>
      <c r="R98" s="21">
        <f>Entries!R98</f>
        <v>0</v>
      </c>
      <c r="S98" s="21">
        <f>Entries!S98</f>
        <v>0</v>
      </c>
      <c r="T98" s="21">
        <f>Entries!T98</f>
        <v>0</v>
      </c>
      <c r="U98" s="21">
        <f>Entries!U98</f>
        <v>0</v>
      </c>
      <c r="V98" s="14">
        <f>Entries!V98</f>
        <v>0</v>
      </c>
      <c r="W98" s="14">
        <f>Entries!W98</f>
        <v>0</v>
      </c>
      <c r="X98" s="14">
        <f>Entries!X98</f>
        <v>0</v>
      </c>
      <c r="Y98" s="14">
        <f>Entries!Y98</f>
        <v>0</v>
      </c>
      <c r="Z98" s="14">
        <f>Entries!Z98</f>
        <v>0</v>
      </c>
      <c r="AA98" s="14">
        <f>Entries!AA98</f>
        <v>0</v>
      </c>
      <c r="AB98" s="14">
        <f>Entries!AB98</f>
        <v>0</v>
      </c>
      <c r="AC98" s="14">
        <f>Entries!AC98</f>
        <v>0</v>
      </c>
      <c r="AD98" s="14">
        <f>Entries!AD98</f>
        <v>0</v>
      </c>
      <c r="AE98" s="14">
        <f>Entries!AE98</f>
        <v>0</v>
      </c>
      <c r="AF98" s="14">
        <f>Entries!AF98</f>
        <v>0</v>
      </c>
      <c r="AG98" s="14">
        <f>Entries!AG98</f>
        <v>0</v>
      </c>
      <c r="AH98" s="14">
        <f>Entries!AH98</f>
        <v>0</v>
      </c>
      <c r="AI98" s="14">
        <f>Entries!AI98</f>
        <v>0</v>
      </c>
      <c r="AJ98" s="14">
        <f>Entries!AJ98</f>
        <v>0</v>
      </c>
      <c r="AK98" s="14">
        <f>Entries!AK98</f>
        <v>0</v>
      </c>
      <c r="AL98" s="14">
        <f>Entries!AL98</f>
        <v>0</v>
      </c>
      <c r="AM98" s="14">
        <f>Entries!AM98</f>
        <v>0</v>
      </c>
      <c r="AN98" s="14">
        <f>Entries!AN98</f>
        <v>0</v>
      </c>
      <c r="AO98" s="14">
        <f>Entries!AO98</f>
        <v>0</v>
      </c>
      <c r="AP98" s="14">
        <f>Entries!AP98</f>
        <v>0</v>
      </c>
      <c r="AQ98" s="14">
        <f>Entries!AQ98</f>
        <v>0</v>
      </c>
      <c r="AR98" s="14">
        <f>Entries!AR98</f>
        <v>0</v>
      </c>
      <c r="AS98" s="14">
        <f>Entries!AS98</f>
        <v>0</v>
      </c>
      <c r="AT98" s="14">
        <f>Entries!AT98</f>
        <v>0</v>
      </c>
      <c r="AU98" s="14">
        <f>Entries!AU98</f>
        <v>0</v>
      </c>
      <c r="AV98" s="14">
        <f>Entries!AV98</f>
        <v>0</v>
      </c>
      <c r="AW98" s="14">
        <f>Entries!AW98</f>
        <v>0</v>
      </c>
      <c r="AX98" s="14">
        <f>Entries!AX98</f>
        <v>0</v>
      </c>
      <c r="AY98" s="14">
        <f>Entries!AY98</f>
        <v>0</v>
      </c>
      <c r="AZ98" s="14">
        <f>Entries!AZ98</f>
        <v>0</v>
      </c>
      <c r="BA98" s="14">
        <f>Entries!BA98</f>
        <v>0</v>
      </c>
      <c r="BB98" s="14">
        <f>Entries!BB98</f>
        <v>0</v>
      </c>
      <c r="BC98" s="14">
        <f>Entries!BC98</f>
        <v>0</v>
      </c>
      <c r="BD98" s="14">
        <f>Entries!BD98</f>
        <v>0</v>
      </c>
      <c r="BE98" s="14">
        <f>Entries!BE98</f>
        <v>0</v>
      </c>
      <c r="BF98" s="14">
        <f>Entries!BF98</f>
        <v>0</v>
      </c>
      <c r="BG98" s="14">
        <f>Entries!BG98</f>
        <v>0</v>
      </c>
      <c r="BH98" s="14">
        <f>Entries!BH98</f>
        <v>0</v>
      </c>
      <c r="BI98" s="14">
        <f>Entries!BI98</f>
        <v>0</v>
      </c>
      <c r="BJ98" s="14">
        <f>Entries!BJ98</f>
        <v>0</v>
      </c>
      <c r="BK98" s="14">
        <f>Entries!BK98</f>
        <v>0</v>
      </c>
      <c r="BL98" s="14">
        <f>Entries!BL98</f>
        <v>0</v>
      </c>
      <c r="BM98" s="14">
        <f>Entries!BM98</f>
        <v>0</v>
      </c>
      <c r="BN98" s="14">
        <f>Entries!BN98</f>
        <v>0</v>
      </c>
      <c r="BO98" s="14">
        <f>Entries!BO98</f>
        <v>0</v>
      </c>
      <c r="BP98" s="14">
        <f>Entries!BP98</f>
        <v>0</v>
      </c>
      <c r="BQ98" s="14">
        <f>Entries!BQ98</f>
        <v>0</v>
      </c>
      <c r="BR98" s="14">
        <f>Entries!BR98</f>
        <v>0</v>
      </c>
      <c r="BS98" s="14">
        <f>Entries!BS98</f>
        <v>0</v>
      </c>
      <c r="BT98" s="14">
        <f>Entries!BT98</f>
        <v>0</v>
      </c>
      <c r="BU98" s="14">
        <f>Entries!BU98</f>
        <v>0</v>
      </c>
      <c r="BV98" s="14">
        <f>Entries!BV98</f>
        <v>0</v>
      </c>
      <c r="BW98" s="14">
        <f>Entries!BW98</f>
        <v>0</v>
      </c>
      <c r="BX98" s="14">
        <f>Entries!BX98</f>
        <v>0</v>
      </c>
      <c r="BY98" s="14"/>
      <c r="BZ98" s="14">
        <f t="shared" si="1"/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</row>
    <row r="99" spans="1:210" x14ac:dyDescent="0.25">
      <c r="A99" t="s">
        <v>4</v>
      </c>
      <c r="B99" t="s">
        <v>5</v>
      </c>
      <c r="D99" s="21">
        <f>Entries!D99</f>
        <v>2898142.43</v>
      </c>
      <c r="E99" s="21">
        <f>Entries!E99</f>
        <v>2898142.43</v>
      </c>
      <c r="F99" s="21">
        <f>Entries!F99</f>
        <v>3018867.06</v>
      </c>
      <c r="G99" s="21">
        <f>Entries!G99</f>
        <v>3139591.69</v>
      </c>
      <c r="H99" s="21">
        <f>Entries!H99</f>
        <v>3260316.32</v>
      </c>
      <c r="I99" s="21">
        <f>Entries!I99</f>
        <v>3381040.9499999997</v>
      </c>
      <c r="J99" s="21">
        <f>Entries!J99</f>
        <v>3501765.5799999996</v>
      </c>
      <c r="K99" s="21">
        <f>Entries!K99</f>
        <v>3622490.2099999995</v>
      </c>
      <c r="L99" s="21">
        <f>Entries!L99</f>
        <v>3743214.8399999994</v>
      </c>
      <c r="M99" s="21">
        <f>Entries!M99</f>
        <v>3863939.4699999993</v>
      </c>
      <c r="N99" s="21">
        <f>Entries!N99</f>
        <v>3984664.0999999992</v>
      </c>
      <c r="O99" s="21">
        <f>Entries!O99</f>
        <v>4105388.7299999991</v>
      </c>
      <c r="P99" s="21">
        <f>Entries!P99</f>
        <v>4226113.3599999994</v>
      </c>
      <c r="Q99" s="21">
        <f>Entries!Q99</f>
        <v>4346837.9899999993</v>
      </c>
      <c r="R99" s="21">
        <f>Entries!R99</f>
        <v>4467562.6199999992</v>
      </c>
      <c r="S99" s="21">
        <f>Entries!S99</f>
        <v>4588287.2499999991</v>
      </c>
      <c r="T99" s="21">
        <f>Entries!T99</f>
        <v>4709011.879999999</v>
      </c>
      <c r="U99" s="21">
        <f>Entries!U99</f>
        <v>4829736.5099999988</v>
      </c>
      <c r="V99" s="14">
        <f>Entries!V99</f>
        <v>4950461.1399999987</v>
      </c>
      <c r="W99" s="14">
        <f>Entries!W99</f>
        <v>5071185.7699999986</v>
      </c>
      <c r="X99" s="14">
        <f>Entries!X99</f>
        <v>5191910.3999999985</v>
      </c>
      <c r="Y99" s="14">
        <f>Entries!Y99</f>
        <v>5312635.0299999984</v>
      </c>
      <c r="Z99" s="14">
        <f>Entries!Z99</f>
        <v>5433359.6599999983</v>
      </c>
      <c r="AA99" s="14">
        <f>Entries!AA99</f>
        <v>5554084.2899999982</v>
      </c>
      <c r="AB99" s="14">
        <f>Entries!AB99</f>
        <v>5674808.9199999981</v>
      </c>
      <c r="AC99" s="14">
        <f>Entries!AC99</f>
        <v>5795533.549999998</v>
      </c>
      <c r="AD99" s="14">
        <f>Entries!AD99</f>
        <v>5916258.1799999978</v>
      </c>
      <c r="AE99" s="14">
        <f>Entries!AE99</f>
        <v>6036982.8099999977</v>
      </c>
      <c r="AF99" s="14">
        <f>Entries!AF99</f>
        <v>6157707.4399999976</v>
      </c>
      <c r="AG99" s="14">
        <f>Entries!AG99</f>
        <v>6278432.0699999975</v>
      </c>
      <c r="AH99" s="14">
        <f>Entries!AH99</f>
        <v>6399156.6999999974</v>
      </c>
      <c r="AI99" s="14">
        <f>Entries!AI99</f>
        <v>6519881.3299999973</v>
      </c>
      <c r="AJ99" s="14">
        <f>Entries!AJ99</f>
        <v>6640605.9599999972</v>
      </c>
      <c r="AK99" s="14">
        <f>Entries!AK99</f>
        <v>6761330.5899999971</v>
      </c>
      <c r="AL99" s="14">
        <f>Entries!AL99</f>
        <v>6882055.2199999969</v>
      </c>
      <c r="AM99" s="14">
        <f>Entries!AM99</f>
        <v>7002779.8499999968</v>
      </c>
      <c r="AN99" s="14">
        <f>Entries!AN99</f>
        <v>7123504.4799999967</v>
      </c>
      <c r="AO99" s="14">
        <f>Entries!AO99</f>
        <v>7244229.1099999966</v>
      </c>
      <c r="AP99" s="14">
        <f>Entries!AP99</f>
        <v>7364953.7399999965</v>
      </c>
      <c r="AQ99" s="14">
        <f>Entries!AQ99</f>
        <v>7485678.3699999964</v>
      </c>
      <c r="AR99" s="14">
        <f>Entries!AR99</f>
        <v>7606402.9999999963</v>
      </c>
      <c r="AS99" s="14">
        <f>Entries!AS99</f>
        <v>7727127.6299999962</v>
      </c>
      <c r="AT99" s="14">
        <f>Entries!AT99</f>
        <v>7847852.2599999961</v>
      </c>
      <c r="AU99" s="14">
        <f>Entries!AU99</f>
        <v>7968576.8899999959</v>
      </c>
      <c r="AV99" s="14">
        <f>Entries!AV99</f>
        <v>8089301.5199999958</v>
      </c>
      <c r="AW99" s="14">
        <f>Entries!AW99</f>
        <v>8210026.1499999957</v>
      </c>
      <c r="AX99" s="14">
        <f>Entries!AX99</f>
        <v>8330750.7799999956</v>
      </c>
      <c r="AY99" s="14">
        <f>Entries!AY99</f>
        <v>8451475.4099999964</v>
      </c>
      <c r="AZ99" s="14">
        <f>Entries!AZ99</f>
        <v>8572200.0399999972</v>
      </c>
      <c r="BA99" s="14">
        <f>Entries!BA99</f>
        <v>8692924.6699999981</v>
      </c>
      <c r="BB99" s="14">
        <f>Entries!BB99</f>
        <v>8813649.2999999989</v>
      </c>
      <c r="BC99" s="14">
        <f>Entries!BC99</f>
        <v>8934373.9299999997</v>
      </c>
      <c r="BD99" s="14">
        <f>Entries!BD99</f>
        <v>9055098.5600000005</v>
      </c>
      <c r="BE99" s="14">
        <f>Entries!BE99</f>
        <v>9175823.1900000013</v>
      </c>
      <c r="BF99" s="14">
        <f>Entries!BF99</f>
        <v>9296547.8200000022</v>
      </c>
      <c r="BG99" s="14">
        <f>Entries!BG99</f>
        <v>9417272.450000003</v>
      </c>
      <c r="BH99" s="14">
        <f>Entries!BH99</f>
        <v>9537997.0800000038</v>
      </c>
      <c r="BI99" s="14">
        <f>Entries!BI99</f>
        <v>9658721.7100000046</v>
      </c>
      <c r="BJ99" s="14">
        <f>Entries!BJ99</f>
        <v>9779446.3400000054</v>
      </c>
      <c r="BK99" s="14">
        <f>Entries!BK99</f>
        <v>9900170.9700000063</v>
      </c>
      <c r="BL99" s="14">
        <f>Entries!BL99</f>
        <v>10020895.600000007</v>
      </c>
      <c r="BM99" s="14">
        <f>Entries!BM99</f>
        <v>10141620.230000008</v>
      </c>
      <c r="BN99" s="14">
        <f>Entries!BN99</f>
        <v>10262344.860000009</v>
      </c>
      <c r="BO99" s="14">
        <f>Entries!BO99</f>
        <v>10383069.49000001</v>
      </c>
      <c r="BP99" s="14">
        <f>Entries!BP99</f>
        <v>10503794.12000001</v>
      </c>
      <c r="BQ99" s="14">
        <f>Entries!BQ99</f>
        <v>10624518.750000011</v>
      </c>
      <c r="BR99" s="14">
        <f>Entries!BR99</f>
        <v>10745243.380000012</v>
      </c>
      <c r="BS99" s="14">
        <f>Entries!BS99</f>
        <v>10865968.010000013</v>
      </c>
      <c r="BT99" s="14">
        <f>Entries!BT99</f>
        <v>10986692.640000014</v>
      </c>
      <c r="BU99" s="14">
        <f>Entries!BU99</f>
        <v>11107417.270000014</v>
      </c>
      <c r="BV99" s="14">
        <f>Entries!BV99</f>
        <v>11228141.900000015</v>
      </c>
      <c r="BW99" s="14">
        <f>Entries!BW99</f>
        <v>27411504.980000019</v>
      </c>
      <c r="BX99" s="14">
        <f>Entries!BX99</f>
        <v>0</v>
      </c>
      <c r="BY99" s="14"/>
      <c r="BZ99" s="20">
        <f t="shared" si="1"/>
        <v>5795533.549999998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</row>
    <row r="100" spans="1:210" x14ac:dyDescent="0.25">
      <c r="D100" s="21">
        <f>Entries!D100</f>
        <v>0</v>
      </c>
      <c r="E100" s="21">
        <f>Entries!E100</f>
        <v>0</v>
      </c>
      <c r="F100" s="21">
        <f>Entries!F100</f>
        <v>0</v>
      </c>
      <c r="G100" s="21">
        <f>Entries!G100</f>
        <v>0</v>
      </c>
      <c r="H100" s="21">
        <f>Entries!H100</f>
        <v>0</v>
      </c>
      <c r="I100" s="21">
        <f>Entries!I100</f>
        <v>0</v>
      </c>
      <c r="J100" s="21">
        <f>Entries!J100</f>
        <v>0</v>
      </c>
      <c r="K100" s="21">
        <f>Entries!K100</f>
        <v>0</v>
      </c>
      <c r="L100" s="21">
        <f>Entries!L100</f>
        <v>0</v>
      </c>
      <c r="M100" s="21">
        <f>Entries!M100</f>
        <v>0</v>
      </c>
      <c r="N100" s="21">
        <f>Entries!N100</f>
        <v>0</v>
      </c>
      <c r="O100" s="21">
        <f>Entries!O100</f>
        <v>0</v>
      </c>
      <c r="P100" s="21">
        <f>Entries!P100</f>
        <v>0</v>
      </c>
      <c r="Q100" s="21">
        <f>Entries!Q100</f>
        <v>0</v>
      </c>
      <c r="R100" s="21">
        <f>Entries!R100</f>
        <v>0</v>
      </c>
      <c r="S100" s="21">
        <f>Entries!S100</f>
        <v>0</v>
      </c>
      <c r="T100" s="21">
        <f>Entries!T100</f>
        <v>0</v>
      </c>
      <c r="U100" s="21">
        <f>Entries!U100</f>
        <v>0</v>
      </c>
      <c r="V100" s="14">
        <f>Entries!V100</f>
        <v>0</v>
      </c>
      <c r="W100" s="14">
        <f>Entries!W100</f>
        <v>0</v>
      </c>
      <c r="X100" s="14">
        <f>Entries!X100</f>
        <v>0</v>
      </c>
      <c r="Y100" s="14">
        <f>Entries!Y100</f>
        <v>0</v>
      </c>
      <c r="Z100" s="14">
        <f>Entries!Z100</f>
        <v>0</v>
      </c>
      <c r="AA100" s="14">
        <f>Entries!AA100</f>
        <v>0</v>
      </c>
      <c r="AB100" s="14">
        <f>Entries!AB100</f>
        <v>0</v>
      </c>
      <c r="AC100" s="14">
        <f>Entries!AC100</f>
        <v>0</v>
      </c>
      <c r="AD100" s="14">
        <f>Entries!AD100</f>
        <v>0</v>
      </c>
      <c r="AE100" s="14">
        <f>Entries!AE100</f>
        <v>0</v>
      </c>
      <c r="AF100" s="14">
        <f>Entries!AF100</f>
        <v>0</v>
      </c>
      <c r="AG100" s="14">
        <f>Entries!AG100</f>
        <v>0</v>
      </c>
      <c r="AH100" s="14">
        <f>Entries!AH100</f>
        <v>0</v>
      </c>
      <c r="AI100" s="14">
        <f>Entries!AI100</f>
        <v>0</v>
      </c>
      <c r="AJ100" s="14">
        <f>Entries!AJ100</f>
        <v>0</v>
      </c>
      <c r="AK100" s="14">
        <f>Entries!AK100</f>
        <v>0</v>
      </c>
      <c r="AL100" s="14">
        <f>Entries!AL100</f>
        <v>0</v>
      </c>
      <c r="AM100" s="14">
        <f>Entries!AM100</f>
        <v>0</v>
      </c>
      <c r="AN100" s="14">
        <f>Entries!AN100</f>
        <v>0</v>
      </c>
      <c r="AO100" s="14">
        <f>Entries!AO100</f>
        <v>0</v>
      </c>
      <c r="AP100" s="14">
        <f>Entries!AP100</f>
        <v>0</v>
      </c>
      <c r="AQ100" s="14">
        <f>Entries!AQ100</f>
        <v>0</v>
      </c>
      <c r="AR100" s="14">
        <f>Entries!AR100</f>
        <v>0</v>
      </c>
      <c r="AS100" s="14">
        <f>Entries!AS100</f>
        <v>0</v>
      </c>
      <c r="AT100" s="14">
        <f>Entries!AT100</f>
        <v>0</v>
      </c>
      <c r="AU100" s="14">
        <f>Entries!AU100</f>
        <v>0</v>
      </c>
      <c r="AV100" s="14">
        <f>Entries!AV100</f>
        <v>0</v>
      </c>
      <c r="AW100" s="14">
        <f>Entries!AW100</f>
        <v>0</v>
      </c>
      <c r="AX100" s="14">
        <f>Entries!AX100</f>
        <v>0</v>
      </c>
      <c r="AY100" s="14">
        <f>Entries!AY100</f>
        <v>0</v>
      </c>
      <c r="AZ100" s="14">
        <f>Entries!AZ100</f>
        <v>0</v>
      </c>
      <c r="BA100" s="14">
        <f>Entries!BA100</f>
        <v>0</v>
      </c>
      <c r="BB100" s="14">
        <f>Entries!BB100</f>
        <v>0</v>
      </c>
      <c r="BC100" s="14">
        <f>Entries!BC100</f>
        <v>0</v>
      </c>
      <c r="BD100" s="14">
        <f>Entries!BD100</f>
        <v>0</v>
      </c>
      <c r="BE100" s="14">
        <f>Entries!BE100</f>
        <v>0</v>
      </c>
      <c r="BF100" s="14">
        <f>Entries!BF100</f>
        <v>0</v>
      </c>
      <c r="BG100" s="14">
        <f>Entries!BG100</f>
        <v>0</v>
      </c>
      <c r="BH100" s="14">
        <f>Entries!BH100</f>
        <v>0</v>
      </c>
      <c r="BI100" s="14">
        <f>Entries!BI100</f>
        <v>0</v>
      </c>
      <c r="BJ100" s="14">
        <f>Entries!BJ100</f>
        <v>0</v>
      </c>
      <c r="BK100" s="14">
        <f>Entries!BK100</f>
        <v>0</v>
      </c>
      <c r="BL100" s="14">
        <f>Entries!BL100</f>
        <v>0</v>
      </c>
      <c r="BM100" s="14">
        <f>Entries!BM100</f>
        <v>0</v>
      </c>
      <c r="BN100" s="14">
        <f>Entries!BN100</f>
        <v>0</v>
      </c>
      <c r="BO100" s="14">
        <f>Entries!BO100</f>
        <v>0</v>
      </c>
      <c r="BP100" s="14">
        <f>Entries!BP100</f>
        <v>0</v>
      </c>
      <c r="BQ100" s="14">
        <f>Entries!BQ100</f>
        <v>0</v>
      </c>
      <c r="BR100" s="14">
        <f>Entries!BR100</f>
        <v>0</v>
      </c>
      <c r="BS100" s="14">
        <f>Entries!BS100</f>
        <v>0</v>
      </c>
      <c r="BT100" s="14">
        <f>Entries!BT100</f>
        <v>0</v>
      </c>
      <c r="BU100" s="14">
        <f>Entries!BU100</f>
        <v>0</v>
      </c>
      <c r="BV100" s="14">
        <f>Entries!BV100</f>
        <v>0</v>
      </c>
      <c r="BW100" s="14">
        <f>Entries!BW100</f>
        <v>0</v>
      </c>
      <c r="BX100" s="14">
        <f>Entries!BX100</f>
        <v>0</v>
      </c>
      <c r="BY100" s="14"/>
      <c r="BZ100" s="14">
        <f t="shared" si="1"/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</row>
    <row r="101" spans="1:210" x14ac:dyDescent="0.25">
      <c r="A101">
        <v>182356</v>
      </c>
      <c r="B101" t="s">
        <v>59</v>
      </c>
      <c r="D101" s="21">
        <f>Entries!D101</f>
        <v>0</v>
      </c>
      <c r="E101" s="21">
        <f>Entries!E101</f>
        <v>0</v>
      </c>
      <c r="F101" s="21">
        <f>Entries!F101</f>
        <v>30109.123265625003</v>
      </c>
      <c r="G101" s="21">
        <f>Entries!G101</f>
        <v>31194.443265625003</v>
      </c>
      <c r="H101" s="21">
        <f>Entries!H101</f>
        <v>46347.126671875005</v>
      </c>
      <c r="I101" s="21">
        <f>Entries!I101</f>
        <v>61559.185078125003</v>
      </c>
      <c r="J101" s="21">
        <f>Entries!J101</f>
        <v>76830.618484375009</v>
      </c>
      <c r="K101" s="21">
        <f>Entries!K101</f>
        <v>92161.426890625007</v>
      </c>
      <c r="L101" s="21">
        <f>Entries!L101</f>
        <v>107551.61029687501</v>
      </c>
      <c r="M101" s="21">
        <f>Entries!M101</f>
        <v>123001.168703125</v>
      </c>
      <c r="N101" s="21">
        <f>Entries!N101</f>
        <v>138510.102109375</v>
      </c>
      <c r="O101" s="21">
        <f>Entries!O101</f>
        <v>154078.410515625</v>
      </c>
      <c r="P101" s="21">
        <f>Entries!P101</f>
        <v>169706.093921875</v>
      </c>
      <c r="Q101" s="21">
        <f>Entries!Q101</f>
        <v>185393.152328125</v>
      </c>
      <c r="R101" s="21">
        <f>Entries!R101</f>
        <v>201139.585734375</v>
      </c>
      <c r="S101" s="21">
        <f>Entries!S101</f>
        <v>216945.39414062499</v>
      </c>
      <c r="T101" s="21">
        <f>Entries!T101</f>
        <v>232810.57754687499</v>
      </c>
      <c r="U101" s="21">
        <f>Entries!U101</f>
        <v>248735.13595312499</v>
      </c>
      <c r="V101" s="14">
        <f>Entries!V101</f>
        <v>264719.06935937499</v>
      </c>
      <c r="W101" s="14">
        <f>Entries!W101</f>
        <v>264719.06935937499</v>
      </c>
      <c r="X101" s="14">
        <f>Entries!X101</f>
        <v>264719.06935937499</v>
      </c>
      <c r="Y101" s="14">
        <f>Entries!Y101</f>
        <v>264719.06935937499</v>
      </c>
      <c r="Z101" s="14">
        <f>Entries!Z101</f>
        <v>264719.06935937499</v>
      </c>
      <c r="AA101" s="14">
        <f>Entries!AA101</f>
        <v>264719.06935937499</v>
      </c>
      <c r="AB101" s="14">
        <f>Entries!AB101</f>
        <v>264719.06935937499</v>
      </c>
      <c r="AC101" s="14">
        <f>Entries!AC101</f>
        <v>264719.06935937499</v>
      </c>
      <c r="AD101" s="14">
        <f>Entries!AD101</f>
        <v>264719.06935937499</v>
      </c>
      <c r="AE101" s="14">
        <f>Entries!AE101</f>
        <v>264719.06935937499</v>
      </c>
      <c r="AF101" s="14">
        <f>Entries!AF101</f>
        <v>264719.06935937499</v>
      </c>
      <c r="AG101" s="14">
        <f>Entries!AG101</f>
        <v>264719.06935937499</v>
      </c>
      <c r="AH101" s="14">
        <f>Entries!AH101</f>
        <v>264719.06935937499</v>
      </c>
      <c r="AI101" s="14">
        <f>Entries!AI101</f>
        <v>264719.06935937499</v>
      </c>
      <c r="AJ101" s="14">
        <f>Entries!AJ101</f>
        <v>264719.06935937499</v>
      </c>
      <c r="AK101" s="14">
        <f>Entries!AK101</f>
        <v>264719.06935937499</v>
      </c>
      <c r="AL101" s="14">
        <f>Entries!AL101</f>
        <v>264719.06935937499</v>
      </c>
      <c r="AM101" s="14">
        <f>Entries!AM101</f>
        <v>264719.06935937499</v>
      </c>
      <c r="AN101" s="14">
        <f>Entries!AN101</f>
        <v>264719.06935937499</v>
      </c>
      <c r="AO101" s="14">
        <f>Entries!AO101</f>
        <v>264719.06935937499</v>
      </c>
      <c r="AP101" s="14">
        <f>Entries!AP101</f>
        <v>264719.06935937499</v>
      </c>
      <c r="AQ101" s="14">
        <f>Entries!AQ101</f>
        <v>264719.06935937499</v>
      </c>
      <c r="AR101" s="14">
        <f>Entries!AR101</f>
        <v>264719.06935937499</v>
      </c>
      <c r="AS101" s="14">
        <f>Entries!AS101</f>
        <v>264719.06935937499</v>
      </c>
      <c r="AT101" s="14">
        <f>Entries!AT101</f>
        <v>264719.06935937499</v>
      </c>
      <c r="AU101" s="14">
        <f>Entries!AU101</f>
        <v>264719.06935937499</v>
      </c>
      <c r="AV101" s="14">
        <f>Entries!AV101</f>
        <v>264719.06935937499</v>
      </c>
      <c r="AW101" s="14">
        <f>Entries!AW101</f>
        <v>264719.06935937499</v>
      </c>
      <c r="AX101" s="14">
        <f>Entries!AX101</f>
        <v>264719.06935937499</v>
      </c>
      <c r="AY101" s="14">
        <f>Entries!AY101</f>
        <v>264719.06935937499</v>
      </c>
      <c r="AZ101" s="14">
        <f>Entries!AZ101</f>
        <v>264719.06935937499</v>
      </c>
      <c r="BA101" s="14">
        <f>Entries!BA101</f>
        <v>264719.06935937499</v>
      </c>
      <c r="BB101" s="14">
        <f>Entries!BB101</f>
        <v>264719.06935937499</v>
      </c>
      <c r="BC101" s="14">
        <f>Entries!BC101</f>
        <v>264719.06935937499</v>
      </c>
      <c r="BD101" s="14">
        <f>Entries!BD101</f>
        <v>264719.06935937499</v>
      </c>
      <c r="BE101" s="14">
        <f>Entries!BE101</f>
        <v>264719.06935937499</v>
      </c>
      <c r="BF101" s="14">
        <f>Entries!BF101</f>
        <v>264719.06935937499</v>
      </c>
      <c r="BG101" s="14">
        <f>Entries!BG101</f>
        <v>264719.06935937499</v>
      </c>
      <c r="BH101" s="14">
        <f>Entries!BH101</f>
        <v>264719.06935937499</v>
      </c>
      <c r="BI101" s="14">
        <f>Entries!BI101</f>
        <v>264719.06935937499</v>
      </c>
      <c r="BJ101" s="14">
        <f>Entries!BJ101</f>
        <v>264719.06935937499</v>
      </c>
      <c r="BK101" s="14">
        <f>Entries!BK101</f>
        <v>264719.06935937499</v>
      </c>
      <c r="BL101" s="14">
        <f>Entries!BL101</f>
        <v>264719.06935937499</v>
      </c>
      <c r="BM101" s="14">
        <f>Entries!BM101</f>
        <v>264719.06935937499</v>
      </c>
      <c r="BN101" s="14">
        <f>Entries!BN101</f>
        <v>264719.06935937499</v>
      </c>
      <c r="BO101" s="14">
        <f>Entries!BO101</f>
        <v>264719.06935937499</v>
      </c>
      <c r="BP101" s="14">
        <f>Entries!BP101</f>
        <v>264719.06935937499</v>
      </c>
      <c r="BQ101" s="14">
        <f>Entries!BQ101</f>
        <v>264719.06935937499</v>
      </c>
      <c r="BR101" s="14">
        <f>Entries!BR101</f>
        <v>264719.06935937499</v>
      </c>
      <c r="BS101" s="14">
        <f>Entries!BS101</f>
        <v>264719.06935937499</v>
      </c>
      <c r="BT101" s="14">
        <f>Entries!BT101</f>
        <v>264719.06935937499</v>
      </c>
      <c r="BU101" s="14">
        <f>Entries!BU101</f>
        <v>264719.06935937499</v>
      </c>
      <c r="BV101" s="14">
        <f>Entries!BV101</f>
        <v>264719.06935937499</v>
      </c>
      <c r="BW101" s="14">
        <f>Entries!BW101</f>
        <v>264719.06935937499</v>
      </c>
      <c r="BX101" s="14">
        <f>Entries!BX101</f>
        <v>0</v>
      </c>
      <c r="BY101" s="14"/>
      <c r="BZ101" s="14">
        <f t="shared" si="1"/>
        <v>264719.06935937505</v>
      </c>
      <c r="CA101" s="14" t="s">
        <v>91</v>
      </c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</row>
    <row r="102" spans="1:210" x14ac:dyDescent="0.25">
      <c r="D102" s="21">
        <f>Entries!D102</f>
        <v>0</v>
      </c>
      <c r="E102" s="21">
        <f>Entries!E102</f>
        <v>0</v>
      </c>
      <c r="F102" s="21">
        <f>Entries!F102</f>
        <v>0</v>
      </c>
      <c r="G102" s="21">
        <f>Entries!G102</f>
        <v>0</v>
      </c>
      <c r="H102" s="21">
        <f>Entries!H102</f>
        <v>0</v>
      </c>
      <c r="I102" s="21">
        <f>Entries!I102</f>
        <v>0</v>
      </c>
      <c r="J102" s="21">
        <f>Entries!J102</f>
        <v>0</v>
      </c>
      <c r="K102" s="21">
        <f>Entries!K102</f>
        <v>0</v>
      </c>
      <c r="L102" s="21">
        <f>Entries!L102</f>
        <v>0</v>
      </c>
      <c r="M102" s="21">
        <f>Entries!M102</f>
        <v>0</v>
      </c>
      <c r="N102" s="21">
        <f>Entries!N102</f>
        <v>0</v>
      </c>
      <c r="O102" s="21">
        <f>Entries!O102</f>
        <v>0</v>
      </c>
      <c r="P102" s="21">
        <f>Entries!P102</f>
        <v>0</v>
      </c>
      <c r="Q102" s="21">
        <f>Entries!Q102</f>
        <v>0</v>
      </c>
      <c r="R102" s="21">
        <f>Entries!R102</f>
        <v>0</v>
      </c>
      <c r="S102" s="21">
        <f>Entries!S102</f>
        <v>0</v>
      </c>
      <c r="T102" s="21">
        <f>Entries!T102</f>
        <v>0</v>
      </c>
      <c r="U102" s="21">
        <f>Entries!U102</f>
        <v>0</v>
      </c>
      <c r="V102" s="14">
        <f>Entries!V102</f>
        <v>0</v>
      </c>
      <c r="W102" s="14">
        <f>Entries!W102</f>
        <v>0</v>
      </c>
      <c r="X102" s="14">
        <f>Entries!X102</f>
        <v>0</v>
      </c>
      <c r="Y102" s="14">
        <f>Entries!Y102</f>
        <v>0</v>
      </c>
      <c r="Z102" s="14">
        <f>Entries!Z102</f>
        <v>0</v>
      </c>
      <c r="AA102" s="14">
        <f>Entries!AA102</f>
        <v>0</v>
      </c>
      <c r="AB102" s="14">
        <f>Entries!AB102</f>
        <v>0</v>
      </c>
      <c r="AC102" s="14">
        <f>Entries!AC102</f>
        <v>0</v>
      </c>
      <c r="AD102" s="14">
        <f>Entries!AD102</f>
        <v>0</v>
      </c>
      <c r="AE102" s="14">
        <f>Entries!AE102</f>
        <v>0</v>
      </c>
      <c r="AF102" s="14">
        <f>Entries!AF102</f>
        <v>0</v>
      </c>
      <c r="AG102" s="14">
        <f>Entries!AG102</f>
        <v>0</v>
      </c>
      <c r="AH102" s="14">
        <f>Entries!AH102</f>
        <v>0</v>
      </c>
      <c r="AI102" s="14">
        <f>Entries!AI102</f>
        <v>0</v>
      </c>
      <c r="AJ102" s="14">
        <f>Entries!AJ102</f>
        <v>0</v>
      </c>
      <c r="AK102" s="14">
        <f>Entries!AK102</f>
        <v>0</v>
      </c>
      <c r="AL102" s="14">
        <f>Entries!AL102</f>
        <v>0</v>
      </c>
      <c r="AM102" s="14">
        <f>Entries!AM102</f>
        <v>0</v>
      </c>
      <c r="AN102" s="14">
        <f>Entries!AN102</f>
        <v>0</v>
      </c>
      <c r="AO102" s="14">
        <f>Entries!AO102</f>
        <v>0</v>
      </c>
      <c r="AP102" s="14">
        <f>Entries!AP102</f>
        <v>0</v>
      </c>
      <c r="AQ102" s="14">
        <f>Entries!AQ102</f>
        <v>0</v>
      </c>
      <c r="AR102" s="14">
        <f>Entries!AR102</f>
        <v>0</v>
      </c>
      <c r="AS102" s="14">
        <f>Entries!AS102</f>
        <v>0</v>
      </c>
      <c r="AT102" s="14">
        <f>Entries!AT102</f>
        <v>0</v>
      </c>
      <c r="AU102" s="14">
        <f>Entries!AU102</f>
        <v>0</v>
      </c>
      <c r="AV102" s="14">
        <f>Entries!AV102</f>
        <v>0</v>
      </c>
      <c r="AW102" s="14">
        <f>Entries!AW102</f>
        <v>0</v>
      </c>
      <c r="AX102" s="14">
        <f>Entries!AX102</f>
        <v>0</v>
      </c>
      <c r="AY102" s="14">
        <f>Entries!AY102</f>
        <v>0</v>
      </c>
      <c r="AZ102" s="14">
        <f>Entries!AZ102</f>
        <v>0</v>
      </c>
      <c r="BA102" s="14">
        <f>Entries!BA102</f>
        <v>0</v>
      </c>
      <c r="BB102" s="14">
        <f>Entries!BB102</f>
        <v>0</v>
      </c>
      <c r="BC102" s="14">
        <f>Entries!BC102</f>
        <v>0</v>
      </c>
      <c r="BD102" s="14">
        <f>Entries!BD102</f>
        <v>0</v>
      </c>
      <c r="BE102" s="14">
        <f>Entries!BE102</f>
        <v>0</v>
      </c>
      <c r="BF102" s="14">
        <f>Entries!BF102</f>
        <v>0</v>
      </c>
      <c r="BG102" s="14">
        <f>Entries!BG102</f>
        <v>0</v>
      </c>
      <c r="BH102" s="14">
        <f>Entries!BH102</f>
        <v>0</v>
      </c>
      <c r="BI102" s="14">
        <f>Entries!BI102</f>
        <v>0</v>
      </c>
      <c r="BJ102" s="14">
        <f>Entries!BJ102</f>
        <v>0</v>
      </c>
      <c r="BK102" s="14">
        <f>Entries!BK102</f>
        <v>0</v>
      </c>
      <c r="BL102" s="14">
        <f>Entries!BL102</f>
        <v>0</v>
      </c>
      <c r="BM102" s="14">
        <f>Entries!BM102</f>
        <v>0</v>
      </c>
      <c r="BN102" s="14">
        <f>Entries!BN102</f>
        <v>0</v>
      </c>
      <c r="BO102" s="14">
        <f>Entries!BO102</f>
        <v>0</v>
      </c>
      <c r="BP102" s="14">
        <f>Entries!BP102</f>
        <v>0</v>
      </c>
      <c r="BQ102" s="14">
        <f>Entries!BQ102</f>
        <v>0</v>
      </c>
      <c r="BR102" s="14">
        <f>Entries!BR102</f>
        <v>0</v>
      </c>
      <c r="BS102" s="14">
        <f>Entries!BS102</f>
        <v>0</v>
      </c>
      <c r="BT102" s="14">
        <f>Entries!BT102</f>
        <v>0</v>
      </c>
      <c r="BU102" s="14">
        <f>Entries!BU102</f>
        <v>0</v>
      </c>
      <c r="BV102" s="14">
        <f>Entries!BV102</f>
        <v>0</v>
      </c>
      <c r="BW102" s="14">
        <f>Entries!BW102</f>
        <v>0</v>
      </c>
      <c r="BX102" s="14">
        <f>Entries!BX102</f>
        <v>0</v>
      </c>
      <c r="BY102" s="14"/>
      <c r="BZ102" s="14">
        <f t="shared" si="1"/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</row>
    <row r="103" spans="1:210" x14ac:dyDescent="0.25">
      <c r="A103" t="s">
        <v>6</v>
      </c>
      <c r="B103" t="s">
        <v>7</v>
      </c>
      <c r="D103" s="21">
        <f>Entries!D103</f>
        <v>0</v>
      </c>
      <c r="E103" s="21">
        <f>Entries!E103</f>
        <v>2462061.42</v>
      </c>
      <c r="F103" s="21">
        <f>Entries!F103</f>
        <v>2411396.66</v>
      </c>
      <c r="G103" s="21">
        <f>Entries!G103</f>
        <v>2366826.8963000001</v>
      </c>
      <c r="H103" s="21">
        <f>Entries!H103</f>
        <v>2319302.9862846876</v>
      </c>
      <c r="I103" s="21">
        <f>Entries!I103</f>
        <v>2271766.6075193752</v>
      </c>
      <c r="J103" s="21">
        <f>Entries!J103</f>
        <v>2224217.7600040627</v>
      </c>
      <c r="K103" s="21">
        <f>Entries!K103</f>
        <v>2176656.4437387502</v>
      </c>
      <c r="L103" s="21">
        <f>Entries!L103</f>
        <v>2129082.6587234377</v>
      </c>
      <c r="M103" s="21">
        <f>Entries!M103</f>
        <v>2081496.4049581252</v>
      </c>
      <c r="N103" s="21">
        <f>Entries!N103</f>
        <v>2033897.6824428127</v>
      </c>
      <c r="O103" s="21">
        <f>Entries!O103</f>
        <v>1986286.4911775002</v>
      </c>
      <c r="P103" s="21">
        <f>Entries!P103</f>
        <v>1938662.8311621877</v>
      </c>
      <c r="Q103" s="21">
        <f>Entries!Q103</f>
        <v>1891026.7023968752</v>
      </c>
      <c r="R103" s="21">
        <f>Entries!R103</f>
        <v>1843378.1048815628</v>
      </c>
      <c r="S103" s="21">
        <f>Entries!S103</f>
        <v>1795717.0386162503</v>
      </c>
      <c r="T103" s="21">
        <f>Entries!T103</f>
        <v>1748043.5036009378</v>
      </c>
      <c r="U103" s="21">
        <f>Entries!U103</f>
        <v>1700357.4998356253</v>
      </c>
      <c r="V103" s="14">
        <f>Entries!V103</f>
        <v>1652659.0273203128</v>
      </c>
      <c r="W103" s="14">
        <f>Entries!W103</f>
        <v>1608317.1808203128</v>
      </c>
      <c r="X103" s="14">
        <f>Entries!X103</f>
        <v>1563975.3343203128</v>
      </c>
      <c r="Y103" s="14">
        <f>Entries!Y103</f>
        <v>1519633.4878203128</v>
      </c>
      <c r="Z103" s="14">
        <f>Entries!Z103</f>
        <v>1475291.6413203129</v>
      </c>
      <c r="AA103" s="14">
        <f>Entries!AA103</f>
        <v>1430949.7948203129</v>
      </c>
      <c r="AB103" s="14">
        <f>Entries!AB103</f>
        <v>1386607.9483203129</v>
      </c>
      <c r="AC103" s="14">
        <f>Entries!AC103</f>
        <v>1342266.1018203129</v>
      </c>
      <c r="AD103" s="14">
        <f>Entries!AD103</f>
        <v>1297924.2553203129</v>
      </c>
      <c r="AE103" s="14">
        <f>Entries!AE103</f>
        <v>1253582.4088203129</v>
      </c>
      <c r="AF103" s="14">
        <f>Entries!AF103</f>
        <v>1209240.562320313</v>
      </c>
      <c r="AG103" s="14">
        <f>Entries!AG103</f>
        <v>1164898.715820313</v>
      </c>
      <c r="AH103" s="14">
        <f>Entries!AH103</f>
        <v>1120556.869320313</v>
      </c>
      <c r="AI103" s="14">
        <f>Entries!AI103</f>
        <v>1076215.022820313</v>
      </c>
      <c r="AJ103" s="14">
        <f>Entries!AJ103</f>
        <v>1031873.176320313</v>
      </c>
      <c r="AK103" s="14">
        <f>Entries!AK103</f>
        <v>987531.32982031303</v>
      </c>
      <c r="AL103" s="14">
        <f>Entries!AL103</f>
        <v>943189.48332031304</v>
      </c>
      <c r="AM103" s="14">
        <f>Entries!AM103</f>
        <v>898847.63682031306</v>
      </c>
      <c r="AN103" s="14">
        <f>Entries!AN103</f>
        <v>854505.79032031307</v>
      </c>
      <c r="AO103" s="14">
        <f>Entries!AO103</f>
        <v>810163.94382031308</v>
      </c>
      <c r="AP103" s="14">
        <f>Entries!AP103</f>
        <v>765822.0973203131</v>
      </c>
      <c r="AQ103" s="14">
        <f>Entries!AQ103</f>
        <v>721480.25082031311</v>
      </c>
      <c r="AR103" s="14">
        <f>Entries!AR103</f>
        <v>677138.40432031313</v>
      </c>
      <c r="AS103" s="14">
        <f>Entries!AS103</f>
        <v>632796.55782031314</v>
      </c>
      <c r="AT103" s="14">
        <f>Entries!AT103</f>
        <v>588454.71132031316</v>
      </c>
      <c r="AU103" s="14">
        <f>Entries!AU103</f>
        <v>544112.86482031317</v>
      </c>
      <c r="AV103" s="14">
        <f>Entries!AV103</f>
        <v>499771.01832031319</v>
      </c>
      <c r="AW103" s="14">
        <f>Entries!AW103</f>
        <v>455429.1718203132</v>
      </c>
      <c r="AX103" s="14">
        <f>Entries!AX103</f>
        <v>411087.32532031322</v>
      </c>
      <c r="AY103" s="14">
        <f>Entries!AY103</f>
        <v>366745.47882031323</v>
      </c>
      <c r="AZ103" s="14">
        <f>Entries!AZ103</f>
        <v>322403.63232031325</v>
      </c>
      <c r="BA103" s="14">
        <f>Entries!BA103</f>
        <v>278061.78582031326</v>
      </c>
      <c r="BB103" s="14">
        <f>Entries!BB103</f>
        <v>233719.93932031328</v>
      </c>
      <c r="BC103" s="14">
        <f>Entries!BC103</f>
        <v>189378.09282031329</v>
      </c>
      <c r="BD103" s="14">
        <f>Entries!BD103</f>
        <v>145036.24632031331</v>
      </c>
      <c r="BE103" s="14">
        <f>Entries!BE103</f>
        <v>100694.39982031332</v>
      </c>
      <c r="BF103" s="14">
        <f>Entries!BF103</f>
        <v>56352.553320313331</v>
      </c>
      <c r="BG103" s="14">
        <f>Entries!BG103</f>
        <v>12010.706820313339</v>
      </c>
      <c r="BH103" s="14">
        <f>Entries!BH103</f>
        <v>-32331.139679686654</v>
      </c>
      <c r="BI103" s="14">
        <f>Entries!BI103</f>
        <v>-76672.986179686646</v>
      </c>
      <c r="BJ103" s="14">
        <f>Entries!BJ103</f>
        <v>-121014.83267968663</v>
      </c>
      <c r="BK103" s="14">
        <f>Entries!BK103</f>
        <v>-165356.67917968662</v>
      </c>
      <c r="BL103" s="14">
        <f>Entries!BL103</f>
        <v>-209698.5256796866</v>
      </c>
      <c r="BM103" s="14">
        <f>Entries!BM103</f>
        <v>-254040.37217968659</v>
      </c>
      <c r="BN103" s="14">
        <f>Entries!BN103</f>
        <v>-298382.2186796866</v>
      </c>
      <c r="BO103" s="14">
        <f>Entries!BO103</f>
        <v>-342724.06517968659</v>
      </c>
      <c r="BP103" s="14">
        <f>Entries!BP103</f>
        <v>-387065.91167968657</v>
      </c>
      <c r="BQ103" s="14">
        <f>Entries!BQ103</f>
        <v>-431407.75817968656</v>
      </c>
      <c r="BR103" s="14">
        <f>Entries!BR103</f>
        <v>-475749.60467968654</v>
      </c>
      <c r="BS103" s="14">
        <f>Entries!BS103</f>
        <v>-520091.45117968653</v>
      </c>
      <c r="BT103" s="14">
        <f>Entries!BT103</f>
        <v>-564433.29767968657</v>
      </c>
      <c r="BU103" s="14">
        <f>Entries!BU103</f>
        <v>-608775.14417968655</v>
      </c>
      <c r="BV103" s="14">
        <f>Entries!BV103</f>
        <v>-653117.01167968661</v>
      </c>
      <c r="BW103" s="14">
        <f>Entries!BW103</f>
        <v>-653117.01167968661</v>
      </c>
      <c r="BX103" s="14">
        <f>Entries!BX103</f>
        <v>0</v>
      </c>
      <c r="BY103" s="14"/>
      <c r="BZ103" s="20">
        <f t="shared" si="1"/>
        <v>1342266.1018203127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</row>
    <row r="104" spans="1:210" x14ac:dyDescent="0.25">
      <c r="D104" s="21">
        <f>Entries!D104</f>
        <v>0</v>
      </c>
      <c r="E104" s="21">
        <f>Entries!E104</f>
        <v>0</v>
      </c>
      <c r="F104" s="21">
        <f>Entries!F104</f>
        <v>0</v>
      </c>
      <c r="G104" s="21">
        <f>Entries!G104</f>
        <v>0</v>
      </c>
      <c r="H104" s="21">
        <f>Entries!H104</f>
        <v>0</v>
      </c>
      <c r="I104" s="21">
        <f>Entries!I104</f>
        <v>0</v>
      </c>
      <c r="J104" s="21">
        <f>Entries!J104</f>
        <v>0</v>
      </c>
      <c r="K104" s="21">
        <f>Entries!K104</f>
        <v>0</v>
      </c>
      <c r="L104" s="21">
        <f>Entries!L104</f>
        <v>0</v>
      </c>
      <c r="M104" s="21">
        <f>Entries!M104</f>
        <v>0</v>
      </c>
      <c r="N104" s="21">
        <f>Entries!N104</f>
        <v>0</v>
      </c>
      <c r="O104" s="21">
        <f>Entries!O104</f>
        <v>0</v>
      </c>
      <c r="P104" s="21">
        <f>Entries!P104</f>
        <v>0</v>
      </c>
      <c r="Q104" s="21">
        <f>Entries!Q104</f>
        <v>0</v>
      </c>
      <c r="R104" s="21">
        <f>Entries!R104</f>
        <v>0</v>
      </c>
      <c r="S104" s="21">
        <f>Entries!S104</f>
        <v>0</v>
      </c>
      <c r="T104" s="21">
        <f>Entries!T104</f>
        <v>0</v>
      </c>
      <c r="U104" s="21">
        <f>Entries!U104</f>
        <v>0</v>
      </c>
      <c r="V104" s="14">
        <f>Entries!V104</f>
        <v>0</v>
      </c>
      <c r="W104" s="14">
        <f>Entries!W104</f>
        <v>0</v>
      </c>
      <c r="X104" s="14">
        <f>Entries!X104</f>
        <v>0</v>
      </c>
      <c r="Y104" s="14">
        <f>Entries!Y104</f>
        <v>0</v>
      </c>
      <c r="Z104" s="14">
        <f>Entries!Z104</f>
        <v>0</v>
      </c>
      <c r="AA104" s="14">
        <f>Entries!AA104</f>
        <v>0</v>
      </c>
      <c r="AB104" s="14">
        <f>Entries!AB104</f>
        <v>0</v>
      </c>
      <c r="AC104" s="14">
        <f>Entries!AC104</f>
        <v>0</v>
      </c>
      <c r="AD104" s="14">
        <f>Entries!AD104</f>
        <v>0</v>
      </c>
      <c r="AE104" s="14">
        <f>Entries!AE104</f>
        <v>0</v>
      </c>
      <c r="AF104" s="14">
        <f>Entries!AF104</f>
        <v>0</v>
      </c>
      <c r="AG104" s="14">
        <f>Entries!AG104</f>
        <v>0</v>
      </c>
      <c r="AH104" s="14">
        <f>Entries!AH104</f>
        <v>0</v>
      </c>
      <c r="AI104" s="14">
        <f>Entries!AI104</f>
        <v>0</v>
      </c>
      <c r="AJ104" s="14">
        <f>Entries!AJ104</f>
        <v>0</v>
      </c>
      <c r="AK104" s="14">
        <f>Entries!AK104</f>
        <v>0</v>
      </c>
      <c r="AL104" s="14">
        <f>Entries!AL104</f>
        <v>0</v>
      </c>
      <c r="AM104" s="14">
        <f>Entries!AM104</f>
        <v>0</v>
      </c>
      <c r="AN104" s="14">
        <f>Entries!AN104</f>
        <v>0</v>
      </c>
      <c r="AO104" s="14">
        <f>Entries!AO104</f>
        <v>0</v>
      </c>
      <c r="AP104" s="14">
        <f>Entries!AP104</f>
        <v>0</v>
      </c>
      <c r="AQ104" s="14">
        <f>Entries!AQ104</f>
        <v>0</v>
      </c>
      <c r="AR104" s="14">
        <f>Entries!AR104</f>
        <v>0</v>
      </c>
      <c r="AS104" s="14">
        <f>Entries!AS104</f>
        <v>0</v>
      </c>
      <c r="AT104" s="14">
        <f>Entries!AT104</f>
        <v>0</v>
      </c>
      <c r="AU104" s="14">
        <f>Entries!AU104</f>
        <v>0</v>
      </c>
      <c r="AV104" s="14">
        <f>Entries!AV104</f>
        <v>0</v>
      </c>
      <c r="AW104" s="14">
        <f>Entries!AW104</f>
        <v>0</v>
      </c>
      <c r="AX104" s="14">
        <f>Entries!AX104</f>
        <v>0</v>
      </c>
      <c r="AY104" s="14">
        <f>Entries!AY104</f>
        <v>0</v>
      </c>
      <c r="AZ104" s="14">
        <f>Entries!AZ104</f>
        <v>0</v>
      </c>
      <c r="BA104" s="14">
        <f>Entries!BA104</f>
        <v>0</v>
      </c>
      <c r="BB104" s="14">
        <f>Entries!BB104</f>
        <v>0</v>
      </c>
      <c r="BC104" s="14">
        <f>Entries!BC104</f>
        <v>0</v>
      </c>
      <c r="BD104" s="14">
        <f>Entries!BD104</f>
        <v>0</v>
      </c>
      <c r="BE104" s="14">
        <f>Entries!BE104</f>
        <v>0</v>
      </c>
      <c r="BF104" s="14">
        <f>Entries!BF104</f>
        <v>0</v>
      </c>
      <c r="BG104" s="14">
        <f>Entries!BG104</f>
        <v>0</v>
      </c>
      <c r="BH104" s="14">
        <f>Entries!BH104</f>
        <v>0</v>
      </c>
      <c r="BI104" s="14">
        <f>Entries!BI104</f>
        <v>0</v>
      </c>
      <c r="BJ104" s="14">
        <f>Entries!BJ104</f>
        <v>0</v>
      </c>
      <c r="BK104" s="14">
        <f>Entries!BK104</f>
        <v>0</v>
      </c>
      <c r="BL104" s="14">
        <f>Entries!BL104</f>
        <v>0</v>
      </c>
      <c r="BM104" s="14">
        <f>Entries!BM104</f>
        <v>0</v>
      </c>
      <c r="BN104" s="14">
        <f>Entries!BN104</f>
        <v>0</v>
      </c>
      <c r="BO104" s="14">
        <f>Entries!BO104</f>
        <v>0</v>
      </c>
      <c r="BP104" s="14">
        <f>Entries!BP104</f>
        <v>0</v>
      </c>
      <c r="BQ104" s="14">
        <f>Entries!BQ104</f>
        <v>0</v>
      </c>
      <c r="BR104" s="14">
        <f>Entries!BR104</f>
        <v>0</v>
      </c>
      <c r="BS104" s="14">
        <f>Entries!BS104</f>
        <v>0</v>
      </c>
      <c r="BT104" s="14">
        <f>Entries!BT104</f>
        <v>0</v>
      </c>
      <c r="BU104" s="14">
        <f>Entries!BU104</f>
        <v>0</v>
      </c>
      <c r="BV104" s="14">
        <f>Entries!BV104</f>
        <v>0</v>
      </c>
      <c r="BW104" s="14">
        <f>Entries!BW104</f>
        <v>0</v>
      </c>
      <c r="BX104" s="14">
        <f>Entries!BX104</f>
        <v>0</v>
      </c>
      <c r="BY104" s="14"/>
      <c r="BZ104" s="14">
        <f t="shared" si="1"/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</row>
    <row r="105" spans="1:210" x14ac:dyDescent="0.25">
      <c r="A105" t="s">
        <v>8</v>
      </c>
      <c r="B105" t="s">
        <v>9</v>
      </c>
      <c r="D105" s="21">
        <f>Entries!D105</f>
        <v>0</v>
      </c>
      <c r="E105" s="21">
        <f>Entries!E105</f>
        <v>0</v>
      </c>
      <c r="F105" s="21">
        <f>Entries!F105</f>
        <v>274975.71000000002</v>
      </c>
      <c r="G105" s="21">
        <f>Entries!G105</f>
        <v>249977.91900000002</v>
      </c>
      <c r="H105" s="21">
        <f>Entries!H105</f>
        <v>224980.12800000003</v>
      </c>
      <c r="I105" s="21">
        <f>Entries!I105</f>
        <v>199982.33700000003</v>
      </c>
      <c r="J105" s="21">
        <f>Entries!J105</f>
        <v>174984.54600000003</v>
      </c>
      <c r="K105" s="21">
        <f>Entries!K105</f>
        <v>149986.75500000003</v>
      </c>
      <c r="L105" s="21">
        <f>Entries!L105</f>
        <v>124988.96400000004</v>
      </c>
      <c r="M105" s="21">
        <f>Entries!M105</f>
        <v>99991.173000000039</v>
      </c>
      <c r="N105" s="21">
        <f>Entries!N105</f>
        <v>74993.382000000041</v>
      </c>
      <c r="O105" s="21">
        <f>Entries!O105</f>
        <v>49995.591000000044</v>
      </c>
      <c r="P105" s="21">
        <f>Entries!P105</f>
        <v>24997.80000000005</v>
      </c>
      <c r="Q105" s="21">
        <f>Entries!Q105</f>
        <v>9.0000000564032234E-3</v>
      </c>
      <c r="R105" s="21">
        <f>Entries!R105</f>
        <v>9.0000000564032234E-3</v>
      </c>
      <c r="S105" s="21">
        <f>Entries!S105</f>
        <v>9.0000000564032234E-3</v>
      </c>
      <c r="T105" s="21">
        <f>Entries!T105</f>
        <v>9.0000000564032234E-3</v>
      </c>
      <c r="U105" s="21">
        <f>Entries!U105</f>
        <v>9.0000000564032234E-3</v>
      </c>
      <c r="V105" s="14">
        <f>Entries!V105</f>
        <v>9.0000000564032234E-3</v>
      </c>
      <c r="W105" s="14">
        <f>Entries!W105</f>
        <v>9.0000000564032234E-3</v>
      </c>
      <c r="X105" s="14">
        <f>Entries!X105</f>
        <v>9.0000000564032234E-3</v>
      </c>
      <c r="Y105" s="14">
        <f>Entries!Y105</f>
        <v>9.0000000564032234E-3</v>
      </c>
      <c r="Z105" s="14">
        <f>Entries!Z105</f>
        <v>9.0000000564032234E-3</v>
      </c>
      <c r="AA105" s="14">
        <f>Entries!AA105</f>
        <v>9.0000000564032234E-3</v>
      </c>
      <c r="AB105" s="14">
        <f>Entries!AB105</f>
        <v>9.0000000564032234E-3</v>
      </c>
      <c r="AC105" s="14">
        <f>Entries!AC105</f>
        <v>9.0000000564032234E-3</v>
      </c>
      <c r="AD105" s="14">
        <f>Entries!AD105</f>
        <v>9.0000000564032234E-3</v>
      </c>
      <c r="AE105" s="14">
        <f>Entries!AE105</f>
        <v>9.0000000564032234E-3</v>
      </c>
      <c r="AF105" s="14">
        <f>Entries!AF105</f>
        <v>9.0000000564032234E-3</v>
      </c>
      <c r="AG105" s="14">
        <f>Entries!AG105</f>
        <v>9.0000000564032234E-3</v>
      </c>
      <c r="AH105" s="14">
        <f>Entries!AH105</f>
        <v>9.0000000564032234E-3</v>
      </c>
      <c r="AI105" s="14">
        <f>Entries!AI105</f>
        <v>9.0000000564032234E-3</v>
      </c>
      <c r="AJ105" s="14">
        <f>Entries!AJ105</f>
        <v>9.0000000564032234E-3</v>
      </c>
      <c r="AK105" s="14">
        <f>Entries!AK105</f>
        <v>9.0000000564032234E-3</v>
      </c>
      <c r="AL105" s="14">
        <f>Entries!AL105</f>
        <v>9.0000000564032234E-3</v>
      </c>
      <c r="AM105" s="14">
        <f>Entries!AM105</f>
        <v>9.0000000564032234E-3</v>
      </c>
      <c r="AN105" s="14">
        <f>Entries!AN105</f>
        <v>9.0000000564032234E-3</v>
      </c>
      <c r="AO105" s="14">
        <f>Entries!AO105</f>
        <v>9.0000000564032234E-3</v>
      </c>
      <c r="AP105" s="14">
        <f>Entries!AP105</f>
        <v>9.0000000564032234E-3</v>
      </c>
      <c r="AQ105" s="14">
        <f>Entries!AQ105</f>
        <v>9.0000000564032234E-3</v>
      </c>
      <c r="AR105" s="14">
        <f>Entries!AR105</f>
        <v>9.0000000564032234E-3</v>
      </c>
      <c r="AS105" s="14">
        <f>Entries!AS105</f>
        <v>9.0000000564032234E-3</v>
      </c>
      <c r="AT105" s="14">
        <f>Entries!AT105</f>
        <v>9.0000000564032234E-3</v>
      </c>
      <c r="AU105" s="14">
        <f>Entries!AU105</f>
        <v>9.0000000564032234E-3</v>
      </c>
      <c r="AV105" s="14">
        <f>Entries!AV105</f>
        <v>9.0000000564032234E-3</v>
      </c>
      <c r="AW105" s="14">
        <f>Entries!AW105</f>
        <v>9.0000000564032234E-3</v>
      </c>
      <c r="AX105" s="14">
        <f>Entries!AX105</f>
        <v>9.0000000564032234E-3</v>
      </c>
      <c r="AY105" s="14">
        <f>Entries!AY105</f>
        <v>9.0000000564032234E-3</v>
      </c>
      <c r="AZ105" s="14">
        <f>Entries!AZ105</f>
        <v>9.0000000564032234E-3</v>
      </c>
      <c r="BA105" s="14">
        <f>Entries!BA105</f>
        <v>9.0000000564032234E-3</v>
      </c>
      <c r="BB105" s="14">
        <f>Entries!BB105</f>
        <v>9.0000000564032234E-3</v>
      </c>
      <c r="BC105" s="14">
        <f>Entries!BC105</f>
        <v>9.0000000564032234E-3</v>
      </c>
      <c r="BD105" s="14">
        <f>Entries!BD105</f>
        <v>9.0000000564032234E-3</v>
      </c>
      <c r="BE105" s="14">
        <f>Entries!BE105</f>
        <v>9.0000000564032234E-3</v>
      </c>
      <c r="BF105" s="14">
        <f>Entries!BF105</f>
        <v>9.0000000564032234E-3</v>
      </c>
      <c r="BG105" s="14">
        <f>Entries!BG105</f>
        <v>9.0000000564032234E-3</v>
      </c>
      <c r="BH105" s="14">
        <f>Entries!BH105</f>
        <v>9.0000000564032234E-3</v>
      </c>
      <c r="BI105" s="14">
        <f>Entries!BI105</f>
        <v>9.0000000564032234E-3</v>
      </c>
      <c r="BJ105" s="14">
        <f>Entries!BJ105</f>
        <v>9.0000000564032234E-3</v>
      </c>
      <c r="BK105" s="14">
        <f>Entries!BK105</f>
        <v>9.0000000564032234E-3</v>
      </c>
      <c r="BL105" s="14">
        <f>Entries!BL105</f>
        <v>9.0000000564032234E-3</v>
      </c>
      <c r="BM105" s="14">
        <f>Entries!BM105</f>
        <v>9.0000000564032234E-3</v>
      </c>
      <c r="BN105" s="14">
        <f>Entries!BN105</f>
        <v>9.0000000564032234E-3</v>
      </c>
      <c r="BO105" s="14">
        <f>Entries!BO105</f>
        <v>9.0000000564032234E-3</v>
      </c>
      <c r="BP105" s="14">
        <f>Entries!BP105</f>
        <v>9.0000000564032234E-3</v>
      </c>
      <c r="BQ105" s="14">
        <f>Entries!BQ105</f>
        <v>9.0000000564032234E-3</v>
      </c>
      <c r="BR105" s="14">
        <f>Entries!BR105</f>
        <v>9.0000000564032234E-3</v>
      </c>
      <c r="BS105" s="14">
        <f>Entries!BS105</f>
        <v>9.0000000564032234E-3</v>
      </c>
      <c r="BT105" s="14">
        <f>Entries!BT105</f>
        <v>9.0000000564032234E-3</v>
      </c>
      <c r="BU105" s="14">
        <f>Entries!BU105</f>
        <v>9.0000000564032234E-3</v>
      </c>
      <c r="BV105" s="14">
        <f>Entries!BV105</f>
        <v>9.0000000564032234E-3</v>
      </c>
      <c r="BW105" s="14">
        <f>Entries!BW105</f>
        <v>9.0000000564032234E-3</v>
      </c>
      <c r="BX105" s="14">
        <f>Entries!BX105</f>
        <v>0</v>
      </c>
      <c r="BY105" s="14"/>
      <c r="BZ105" s="14">
        <f t="shared" si="1"/>
        <v>9.0000000564032234E-3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</row>
    <row r="106" spans="1:210" x14ac:dyDescent="0.25">
      <c r="D106" s="21">
        <f>Entries!D106</f>
        <v>0</v>
      </c>
      <c r="E106" s="21">
        <f>Entries!E106</f>
        <v>0</v>
      </c>
      <c r="F106" s="21">
        <f>Entries!F106</f>
        <v>0</v>
      </c>
      <c r="G106" s="21">
        <f>Entries!G106</f>
        <v>0</v>
      </c>
      <c r="H106" s="21">
        <f>Entries!H106</f>
        <v>0</v>
      </c>
      <c r="I106" s="21">
        <f>Entries!I106</f>
        <v>0</v>
      </c>
      <c r="J106" s="21">
        <f>Entries!J106</f>
        <v>0</v>
      </c>
      <c r="K106" s="21">
        <f>Entries!K106</f>
        <v>0</v>
      </c>
      <c r="L106" s="21">
        <f>Entries!L106</f>
        <v>0</v>
      </c>
      <c r="M106" s="21">
        <f>Entries!M106</f>
        <v>0</v>
      </c>
      <c r="N106" s="21">
        <f>Entries!N106</f>
        <v>0</v>
      </c>
      <c r="O106" s="21">
        <f>Entries!O106</f>
        <v>0</v>
      </c>
      <c r="P106" s="21">
        <f>Entries!P106</f>
        <v>0</v>
      </c>
      <c r="Q106" s="21">
        <f>Entries!Q106</f>
        <v>0</v>
      </c>
      <c r="R106" s="21">
        <f>Entries!R106</f>
        <v>0</v>
      </c>
      <c r="S106" s="21">
        <f>Entries!S106</f>
        <v>0</v>
      </c>
      <c r="T106" s="21">
        <f>Entries!T106</f>
        <v>0</v>
      </c>
      <c r="U106" s="21">
        <f>Entries!U106</f>
        <v>0</v>
      </c>
      <c r="V106" s="14">
        <f>Entries!V106</f>
        <v>0</v>
      </c>
      <c r="W106" s="14">
        <f>Entries!W106</f>
        <v>0</v>
      </c>
      <c r="X106" s="14">
        <f>Entries!X106</f>
        <v>0</v>
      </c>
      <c r="Y106" s="14">
        <f>Entries!Y106</f>
        <v>0</v>
      </c>
      <c r="Z106" s="14">
        <f>Entries!Z106</f>
        <v>0</v>
      </c>
      <c r="AA106" s="14">
        <f>Entries!AA106</f>
        <v>0</v>
      </c>
      <c r="AB106" s="14">
        <f>Entries!AB106</f>
        <v>0</v>
      </c>
      <c r="AC106" s="14">
        <f>Entries!AC106</f>
        <v>0</v>
      </c>
      <c r="AD106" s="14">
        <f>Entries!AD106</f>
        <v>0</v>
      </c>
      <c r="AE106" s="14">
        <f>Entries!AE106</f>
        <v>0</v>
      </c>
      <c r="AF106" s="14">
        <f>Entries!AF106</f>
        <v>0</v>
      </c>
      <c r="AG106" s="14">
        <f>Entries!AG106</f>
        <v>0</v>
      </c>
      <c r="AH106" s="14">
        <f>Entries!AH106</f>
        <v>0</v>
      </c>
      <c r="AI106" s="14">
        <f>Entries!AI106</f>
        <v>0</v>
      </c>
      <c r="AJ106" s="14">
        <f>Entries!AJ106</f>
        <v>0</v>
      </c>
      <c r="AK106" s="14">
        <f>Entries!AK106</f>
        <v>0</v>
      </c>
      <c r="AL106" s="14">
        <f>Entries!AL106</f>
        <v>0</v>
      </c>
      <c r="AM106" s="14">
        <f>Entries!AM106</f>
        <v>0</v>
      </c>
      <c r="AN106" s="14">
        <f>Entries!AN106</f>
        <v>0</v>
      </c>
      <c r="AO106" s="14">
        <f>Entries!AO106</f>
        <v>0</v>
      </c>
      <c r="AP106" s="14">
        <f>Entries!AP106</f>
        <v>0</v>
      </c>
      <c r="AQ106" s="14">
        <f>Entries!AQ106</f>
        <v>0</v>
      </c>
      <c r="AR106" s="14">
        <f>Entries!AR106</f>
        <v>0</v>
      </c>
      <c r="AS106" s="14">
        <f>Entries!AS106</f>
        <v>0</v>
      </c>
      <c r="AT106" s="14">
        <f>Entries!AT106</f>
        <v>0</v>
      </c>
      <c r="AU106" s="14">
        <f>Entries!AU106</f>
        <v>0</v>
      </c>
      <c r="AV106" s="14">
        <f>Entries!AV106</f>
        <v>0</v>
      </c>
      <c r="AW106" s="14">
        <f>Entries!AW106</f>
        <v>0</v>
      </c>
      <c r="AX106" s="14">
        <f>Entries!AX106</f>
        <v>0</v>
      </c>
      <c r="AY106" s="14">
        <f>Entries!AY106</f>
        <v>0</v>
      </c>
      <c r="AZ106" s="14">
        <f>Entries!AZ106</f>
        <v>0</v>
      </c>
      <c r="BA106" s="14">
        <f>Entries!BA106</f>
        <v>0</v>
      </c>
      <c r="BB106" s="14">
        <f>Entries!BB106</f>
        <v>0</v>
      </c>
      <c r="BC106" s="14">
        <f>Entries!BC106</f>
        <v>0</v>
      </c>
      <c r="BD106" s="14">
        <f>Entries!BD106</f>
        <v>0</v>
      </c>
      <c r="BE106" s="14">
        <f>Entries!BE106</f>
        <v>0</v>
      </c>
      <c r="BF106" s="14">
        <f>Entries!BF106</f>
        <v>0</v>
      </c>
      <c r="BG106" s="14">
        <f>Entries!BG106</f>
        <v>0</v>
      </c>
      <c r="BH106" s="14">
        <f>Entries!BH106</f>
        <v>0</v>
      </c>
      <c r="BI106" s="14">
        <f>Entries!BI106</f>
        <v>0</v>
      </c>
      <c r="BJ106" s="14">
        <f>Entries!BJ106</f>
        <v>0</v>
      </c>
      <c r="BK106" s="14">
        <f>Entries!BK106</f>
        <v>0</v>
      </c>
      <c r="BL106" s="14">
        <f>Entries!BL106</f>
        <v>0</v>
      </c>
      <c r="BM106" s="14">
        <f>Entries!BM106</f>
        <v>0</v>
      </c>
      <c r="BN106" s="14">
        <f>Entries!BN106</f>
        <v>0</v>
      </c>
      <c r="BO106" s="14">
        <f>Entries!BO106</f>
        <v>0</v>
      </c>
      <c r="BP106" s="14">
        <f>Entries!BP106</f>
        <v>0</v>
      </c>
      <c r="BQ106" s="14">
        <f>Entries!BQ106</f>
        <v>0</v>
      </c>
      <c r="BR106" s="14">
        <f>Entries!BR106</f>
        <v>0</v>
      </c>
      <c r="BS106" s="14">
        <f>Entries!BS106</f>
        <v>0</v>
      </c>
      <c r="BT106" s="14">
        <f>Entries!BT106</f>
        <v>0</v>
      </c>
      <c r="BU106" s="14">
        <f>Entries!BU106</f>
        <v>0</v>
      </c>
      <c r="BV106" s="14">
        <f>Entries!BV106</f>
        <v>0</v>
      </c>
      <c r="BW106" s="14">
        <f>Entries!BW106</f>
        <v>0</v>
      </c>
      <c r="BX106" s="14">
        <f>Entries!BX106</f>
        <v>0</v>
      </c>
      <c r="BY106" s="14"/>
      <c r="BZ106" s="14">
        <f t="shared" si="1"/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</row>
    <row r="107" spans="1:210" x14ac:dyDescent="0.25">
      <c r="A107" t="s">
        <v>10</v>
      </c>
      <c r="B107" t="s">
        <v>11</v>
      </c>
      <c r="D107" s="21">
        <f>Entries!D107</f>
        <v>2466900.0908999997</v>
      </c>
      <c r="E107" s="21">
        <f>Entries!E107</f>
        <v>2466900.0908999997</v>
      </c>
      <c r="F107" s="21">
        <f>Entries!F107</f>
        <v>2465139.0108999996</v>
      </c>
      <c r="G107" s="21">
        <f>Entries!G107</f>
        <v>2473348.8810999994</v>
      </c>
      <c r="H107" s="21">
        <f>Entries!H107</f>
        <v>2481558.7512999992</v>
      </c>
      <c r="I107" s="21">
        <f>Entries!I107</f>
        <v>2489768.621499999</v>
      </c>
      <c r="J107" s="21">
        <f>Entries!J107</f>
        <v>2497978.4916999987</v>
      </c>
      <c r="K107" s="21">
        <f>Entries!K107</f>
        <v>2506188.3618999985</v>
      </c>
      <c r="L107" s="21">
        <f>Entries!L107</f>
        <v>2514398.2320999983</v>
      </c>
      <c r="M107" s="21">
        <f>Entries!M107</f>
        <v>2522608.102299998</v>
      </c>
      <c r="N107" s="21">
        <f>Entries!N107</f>
        <v>2530817.9724999978</v>
      </c>
      <c r="O107" s="21">
        <f>Entries!O107</f>
        <v>2539027.8426999976</v>
      </c>
      <c r="P107" s="21">
        <f>Entries!P107</f>
        <v>2547237.7128999974</v>
      </c>
      <c r="Q107" s="21">
        <f>Entries!Q107</f>
        <v>2555447.5830999971</v>
      </c>
      <c r="R107" s="21">
        <f>Entries!R107</f>
        <v>2563657.4532999969</v>
      </c>
      <c r="S107" s="21">
        <f>Entries!S107</f>
        <v>2571867.3234999967</v>
      </c>
      <c r="T107" s="21">
        <f>Entries!T107</f>
        <v>2580077.1936999965</v>
      </c>
      <c r="U107" s="21">
        <f>Entries!U107</f>
        <v>2588287.0638999962</v>
      </c>
      <c r="V107" s="14">
        <f>Entries!V107</f>
        <v>2596496.934099996</v>
      </c>
      <c r="W107" s="14">
        <f>Entries!W107</f>
        <v>2604706.8042999958</v>
      </c>
      <c r="X107" s="14">
        <f>Entries!X107</f>
        <v>2612916.6744999955</v>
      </c>
      <c r="Y107" s="14">
        <f>Entries!Y107</f>
        <v>2621126.5446999953</v>
      </c>
      <c r="Z107" s="14">
        <f>Entries!Z107</f>
        <v>2629336.4148999951</v>
      </c>
      <c r="AA107" s="14">
        <f>Entries!AA107</f>
        <v>2637546.2850999949</v>
      </c>
      <c r="AB107" s="14">
        <f>Entries!AB107</f>
        <v>2645756.1552999946</v>
      </c>
      <c r="AC107" s="14">
        <f>Entries!AC107</f>
        <v>2653966.0254999944</v>
      </c>
      <c r="AD107" s="14">
        <f>Entries!AD107</f>
        <v>2662175.8956999942</v>
      </c>
      <c r="AE107" s="14">
        <f>Entries!AE107</f>
        <v>2670385.7658999939</v>
      </c>
      <c r="AF107" s="14">
        <f>Entries!AF107</f>
        <v>2678595.6360999937</v>
      </c>
      <c r="AG107" s="14">
        <f>Entries!AG107</f>
        <v>2686805.5062999935</v>
      </c>
      <c r="AH107" s="14">
        <f>Entries!AH107</f>
        <v>2695015.3764999933</v>
      </c>
      <c r="AI107" s="14">
        <f>Entries!AI107</f>
        <v>2703225.246699993</v>
      </c>
      <c r="AJ107" s="14">
        <f>Entries!AJ107</f>
        <v>2711435.1168999928</v>
      </c>
      <c r="AK107" s="14">
        <f>Entries!AK107</f>
        <v>2719644.9870999926</v>
      </c>
      <c r="AL107" s="14">
        <f>Entries!AL107</f>
        <v>2727854.8572999923</v>
      </c>
      <c r="AM107" s="14">
        <f>Entries!AM107</f>
        <v>2736064.7274999921</v>
      </c>
      <c r="AN107" s="14">
        <f>Entries!AN107</f>
        <v>2744274.5976999919</v>
      </c>
      <c r="AO107" s="14">
        <f>Entries!AO107</f>
        <v>2752484.4678999917</v>
      </c>
      <c r="AP107" s="14">
        <f>Entries!AP107</f>
        <v>2760694.3380999914</v>
      </c>
      <c r="AQ107" s="14">
        <f>Entries!AQ107</f>
        <v>2768904.2082999912</v>
      </c>
      <c r="AR107" s="14">
        <f>Entries!AR107</f>
        <v>2777114.078499991</v>
      </c>
      <c r="AS107" s="14">
        <f>Entries!AS107</f>
        <v>2785323.9486999908</v>
      </c>
      <c r="AT107" s="14">
        <f>Entries!AT107</f>
        <v>2793533.8188999905</v>
      </c>
      <c r="AU107" s="14">
        <f>Entries!AU107</f>
        <v>2801743.6890999903</v>
      </c>
      <c r="AV107" s="14">
        <f>Entries!AV107</f>
        <v>2809953.5592999901</v>
      </c>
      <c r="AW107" s="14">
        <f>Entries!AW107</f>
        <v>2818163.4294999898</v>
      </c>
      <c r="AX107" s="14">
        <f>Entries!AX107</f>
        <v>2826373.2996999896</v>
      </c>
      <c r="AY107" s="14">
        <f>Entries!AY107</f>
        <v>2834583.1698999894</v>
      </c>
      <c r="AZ107" s="14">
        <f>Entries!AZ107</f>
        <v>2842793.0400999892</v>
      </c>
      <c r="BA107" s="14">
        <f>Entries!BA107</f>
        <v>2851002.9102999889</v>
      </c>
      <c r="BB107" s="14">
        <f>Entries!BB107</f>
        <v>2859212.7804999887</v>
      </c>
      <c r="BC107" s="14">
        <f>Entries!BC107</f>
        <v>2867422.6506999885</v>
      </c>
      <c r="BD107" s="14">
        <f>Entries!BD107</f>
        <v>2875632.5208999882</v>
      </c>
      <c r="BE107" s="14">
        <f>Entries!BE107</f>
        <v>2883842.391099988</v>
      </c>
      <c r="BF107" s="14">
        <f>Entries!BF107</f>
        <v>2892052.2612999878</v>
      </c>
      <c r="BG107" s="14">
        <f>Entries!BG107</f>
        <v>2900262.1314999876</v>
      </c>
      <c r="BH107" s="14">
        <f>Entries!BH107</f>
        <v>2908472.0016999873</v>
      </c>
      <c r="BI107" s="14">
        <f>Entries!BI107</f>
        <v>2916681.8718999871</v>
      </c>
      <c r="BJ107" s="14">
        <f>Entries!BJ107</f>
        <v>2924891.7420999869</v>
      </c>
      <c r="BK107" s="14">
        <f>Entries!BK107</f>
        <v>2933101.6122999866</v>
      </c>
      <c r="BL107" s="14">
        <f>Entries!BL107</f>
        <v>2941311.4824999864</v>
      </c>
      <c r="BM107" s="14">
        <f>Entries!BM107</f>
        <v>2949521.3526999862</v>
      </c>
      <c r="BN107" s="14">
        <f>Entries!BN107</f>
        <v>2957731.222899986</v>
      </c>
      <c r="BO107" s="14">
        <f>Entries!BO107</f>
        <v>2965941.0930999857</v>
      </c>
      <c r="BP107" s="14">
        <f>Entries!BP107</f>
        <v>2974150.9632999855</v>
      </c>
      <c r="BQ107" s="14">
        <f>Entries!BQ107</f>
        <v>2982360.8334999853</v>
      </c>
      <c r="BR107" s="14">
        <f>Entries!BR107</f>
        <v>2990570.7036999851</v>
      </c>
      <c r="BS107" s="14">
        <f>Entries!BS107</f>
        <v>2998780.5738999848</v>
      </c>
      <c r="BT107" s="14">
        <f>Entries!BT107</f>
        <v>3006990.4440999846</v>
      </c>
      <c r="BU107" s="14">
        <f>Entries!BU107</f>
        <v>3015200.3142999844</v>
      </c>
      <c r="BV107" s="14">
        <f>Entries!BV107</f>
        <v>3023410.1844999841</v>
      </c>
      <c r="BW107" s="14">
        <f>Entries!BW107</f>
        <v>4895062.8897999842</v>
      </c>
      <c r="BX107" s="14">
        <f>Entries!BX107</f>
        <v>0</v>
      </c>
      <c r="BY107" s="14"/>
      <c r="BZ107" s="20">
        <f t="shared" si="1"/>
        <v>2653966.0254999944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</row>
    <row r="108" spans="1:210" x14ac:dyDescent="0.25">
      <c r="D108" s="21">
        <f>Entries!D108</f>
        <v>0</v>
      </c>
      <c r="E108" s="21">
        <f>Entries!E108</f>
        <v>0</v>
      </c>
      <c r="F108" s="21">
        <f>Entries!F108</f>
        <v>0</v>
      </c>
      <c r="G108" s="21">
        <f>Entries!G108</f>
        <v>0</v>
      </c>
      <c r="H108" s="21">
        <f>Entries!H108</f>
        <v>0</v>
      </c>
      <c r="I108" s="21">
        <f>Entries!I108</f>
        <v>0</v>
      </c>
      <c r="J108" s="21">
        <f>Entries!J108</f>
        <v>0</v>
      </c>
      <c r="K108" s="21">
        <f>Entries!K108</f>
        <v>0</v>
      </c>
      <c r="L108" s="21">
        <f>Entries!L108</f>
        <v>0</v>
      </c>
      <c r="M108" s="21">
        <f>Entries!M108</f>
        <v>0</v>
      </c>
      <c r="N108" s="21">
        <f>Entries!N108</f>
        <v>0</v>
      </c>
      <c r="O108" s="21">
        <f>Entries!O108</f>
        <v>0</v>
      </c>
      <c r="P108" s="21">
        <f>Entries!P108</f>
        <v>0</v>
      </c>
      <c r="Q108" s="21">
        <f>Entries!Q108</f>
        <v>0</v>
      </c>
      <c r="R108" s="21">
        <f>Entries!R108</f>
        <v>0</v>
      </c>
      <c r="S108" s="21">
        <f>Entries!S108</f>
        <v>0</v>
      </c>
      <c r="T108" s="21">
        <f>Entries!T108</f>
        <v>0</v>
      </c>
      <c r="U108" s="21">
        <f>Entries!U108</f>
        <v>0</v>
      </c>
      <c r="V108" s="14">
        <f>Entries!V108</f>
        <v>0</v>
      </c>
      <c r="W108" s="14">
        <f>Entries!W108</f>
        <v>0</v>
      </c>
      <c r="X108" s="14">
        <f>Entries!X108</f>
        <v>0</v>
      </c>
      <c r="Y108" s="14">
        <f>Entries!Y108</f>
        <v>0</v>
      </c>
      <c r="Z108" s="14">
        <f>Entries!Z108</f>
        <v>0</v>
      </c>
      <c r="AA108" s="14">
        <f>Entries!AA108</f>
        <v>0</v>
      </c>
      <c r="AB108" s="14">
        <f>Entries!AB108</f>
        <v>0</v>
      </c>
      <c r="AC108" s="14">
        <f>Entries!AC108</f>
        <v>0</v>
      </c>
      <c r="AD108" s="14">
        <f>Entries!AD108</f>
        <v>0</v>
      </c>
      <c r="AE108" s="14">
        <f>Entries!AE108</f>
        <v>0</v>
      </c>
      <c r="AF108" s="14">
        <f>Entries!AF108</f>
        <v>0</v>
      </c>
      <c r="AG108" s="14">
        <f>Entries!AG108</f>
        <v>0</v>
      </c>
      <c r="AH108" s="14">
        <f>Entries!AH108</f>
        <v>0</v>
      </c>
      <c r="AI108" s="14">
        <f>Entries!AI108</f>
        <v>0</v>
      </c>
      <c r="AJ108" s="14">
        <f>Entries!AJ108</f>
        <v>0</v>
      </c>
      <c r="AK108" s="14">
        <f>Entries!AK108</f>
        <v>0</v>
      </c>
      <c r="AL108" s="14">
        <f>Entries!AL108</f>
        <v>0</v>
      </c>
      <c r="AM108" s="14">
        <f>Entries!AM108</f>
        <v>0</v>
      </c>
      <c r="AN108" s="14">
        <f>Entries!AN108</f>
        <v>0</v>
      </c>
      <c r="AO108" s="14">
        <f>Entries!AO108</f>
        <v>0</v>
      </c>
      <c r="AP108" s="14">
        <f>Entries!AP108</f>
        <v>0</v>
      </c>
      <c r="AQ108" s="14">
        <f>Entries!AQ108</f>
        <v>0</v>
      </c>
      <c r="AR108" s="14">
        <f>Entries!AR108</f>
        <v>0</v>
      </c>
      <c r="AS108" s="14">
        <f>Entries!AS108</f>
        <v>0</v>
      </c>
      <c r="AT108" s="14">
        <f>Entries!AT108</f>
        <v>0</v>
      </c>
      <c r="AU108" s="14">
        <f>Entries!AU108</f>
        <v>0</v>
      </c>
      <c r="AV108" s="14">
        <f>Entries!AV108</f>
        <v>0</v>
      </c>
      <c r="AW108" s="14">
        <f>Entries!AW108</f>
        <v>0</v>
      </c>
      <c r="AX108" s="14">
        <f>Entries!AX108</f>
        <v>0</v>
      </c>
      <c r="AY108" s="14">
        <f>Entries!AY108</f>
        <v>0</v>
      </c>
      <c r="AZ108" s="14">
        <f>Entries!AZ108</f>
        <v>0</v>
      </c>
      <c r="BA108" s="14">
        <f>Entries!BA108</f>
        <v>0</v>
      </c>
      <c r="BB108" s="14">
        <f>Entries!BB108</f>
        <v>0</v>
      </c>
      <c r="BC108" s="14">
        <f>Entries!BC108</f>
        <v>0</v>
      </c>
      <c r="BD108" s="14">
        <f>Entries!BD108</f>
        <v>0</v>
      </c>
      <c r="BE108" s="14">
        <f>Entries!BE108</f>
        <v>0</v>
      </c>
      <c r="BF108" s="14">
        <f>Entries!BF108</f>
        <v>0</v>
      </c>
      <c r="BG108" s="14">
        <f>Entries!BG108</f>
        <v>0</v>
      </c>
      <c r="BH108" s="14">
        <f>Entries!BH108</f>
        <v>0</v>
      </c>
      <c r="BI108" s="14">
        <f>Entries!BI108</f>
        <v>0</v>
      </c>
      <c r="BJ108" s="14">
        <f>Entries!BJ108</f>
        <v>0</v>
      </c>
      <c r="BK108" s="14">
        <f>Entries!BK108</f>
        <v>0</v>
      </c>
      <c r="BL108" s="14">
        <f>Entries!BL108</f>
        <v>0</v>
      </c>
      <c r="BM108" s="14">
        <f>Entries!BM108</f>
        <v>0</v>
      </c>
      <c r="BN108" s="14">
        <f>Entries!BN108</f>
        <v>0</v>
      </c>
      <c r="BO108" s="14">
        <f>Entries!BO108</f>
        <v>0</v>
      </c>
      <c r="BP108" s="14">
        <f>Entries!BP108</f>
        <v>0</v>
      </c>
      <c r="BQ108" s="14">
        <f>Entries!BQ108</f>
        <v>0</v>
      </c>
      <c r="BR108" s="14">
        <f>Entries!BR108</f>
        <v>0</v>
      </c>
      <c r="BS108" s="14">
        <f>Entries!BS108</f>
        <v>0</v>
      </c>
      <c r="BT108" s="14">
        <f>Entries!BT108</f>
        <v>0</v>
      </c>
      <c r="BU108" s="14">
        <f>Entries!BU108</f>
        <v>0</v>
      </c>
      <c r="BV108" s="14">
        <f>Entries!BV108</f>
        <v>0</v>
      </c>
      <c r="BW108" s="14">
        <f>Entries!BW108</f>
        <v>0</v>
      </c>
      <c r="BX108" s="14">
        <f>Entries!BX108</f>
        <v>0</v>
      </c>
      <c r="BY108" s="14"/>
      <c r="BZ108" s="14">
        <f t="shared" si="1"/>
        <v>0</v>
      </c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</row>
    <row r="109" spans="1:210" x14ac:dyDescent="0.25">
      <c r="A109" t="s">
        <v>12</v>
      </c>
      <c r="B109" t="s">
        <v>13</v>
      </c>
      <c r="D109" s="21">
        <f>Entries!D109</f>
        <v>172430.95379999999</v>
      </c>
      <c r="E109" s="21">
        <f>Entries!E109</f>
        <v>-6.2000000034458935E-3</v>
      </c>
      <c r="F109" s="21">
        <f>Entries!F109</f>
        <v>-6.2000000034458935E-3</v>
      </c>
      <c r="G109" s="21">
        <f>Entries!G109</f>
        <v>-6.2000000034458935E-3</v>
      </c>
      <c r="H109" s="21">
        <f>Entries!H109</f>
        <v>-6.2000000034458935E-3</v>
      </c>
      <c r="I109" s="21">
        <f>Entries!I109</f>
        <v>-6.2000000034458935E-3</v>
      </c>
      <c r="J109" s="21">
        <f>Entries!J109</f>
        <v>-6.2000000034458935E-3</v>
      </c>
      <c r="K109" s="21">
        <f>Entries!K109</f>
        <v>-6.2000000034458935E-3</v>
      </c>
      <c r="L109" s="21">
        <f>Entries!L109</f>
        <v>-6.2000000034458935E-3</v>
      </c>
      <c r="M109" s="21">
        <f>Entries!M109</f>
        <v>-6.2000000034458935E-3</v>
      </c>
      <c r="N109" s="21">
        <f>Entries!N109</f>
        <v>-6.2000000034458935E-3</v>
      </c>
      <c r="O109" s="21">
        <f>Entries!O109</f>
        <v>-6.2000000034458935E-3</v>
      </c>
      <c r="P109" s="21">
        <f>Entries!P109</f>
        <v>-6.2000000034458935E-3</v>
      </c>
      <c r="Q109" s="21">
        <f>Entries!Q109</f>
        <v>-6.2000000034458935E-3</v>
      </c>
      <c r="R109" s="21">
        <f>Entries!R109</f>
        <v>-6.2000000034458935E-3</v>
      </c>
      <c r="S109" s="21">
        <f>Entries!S109</f>
        <v>-6.2000000034458935E-3</v>
      </c>
      <c r="T109" s="21">
        <f>Entries!T109</f>
        <v>-6.2000000034458935E-3</v>
      </c>
      <c r="U109" s="21">
        <f>Entries!U109</f>
        <v>-6.2000000034458935E-3</v>
      </c>
      <c r="V109" s="14">
        <f>Entries!V109</f>
        <v>-6.2000000034458935E-3</v>
      </c>
      <c r="W109" s="14">
        <f>Entries!W109</f>
        <v>-6.2000000034458935E-3</v>
      </c>
      <c r="X109" s="14">
        <f>Entries!X109</f>
        <v>-6.2000000034458935E-3</v>
      </c>
      <c r="Y109" s="14">
        <f>Entries!Y109</f>
        <v>-6.2000000034458935E-3</v>
      </c>
      <c r="Z109" s="14">
        <f>Entries!Z109</f>
        <v>-6.2000000034458935E-3</v>
      </c>
      <c r="AA109" s="14">
        <f>Entries!AA109</f>
        <v>-6.2000000034458935E-3</v>
      </c>
      <c r="AB109" s="14">
        <f>Entries!AB109</f>
        <v>-6.2000000034458935E-3</v>
      </c>
      <c r="AC109" s="14">
        <f>Entries!AC109</f>
        <v>-6.2000000034458935E-3</v>
      </c>
      <c r="AD109" s="14">
        <f>Entries!AD109</f>
        <v>-6.2000000034458935E-3</v>
      </c>
      <c r="AE109" s="14">
        <f>Entries!AE109</f>
        <v>-6.2000000034458935E-3</v>
      </c>
      <c r="AF109" s="14">
        <f>Entries!AF109</f>
        <v>-6.2000000034458935E-3</v>
      </c>
      <c r="AG109" s="14">
        <f>Entries!AG109</f>
        <v>-6.2000000034458935E-3</v>
      </c>
      <c r="AH109" s="14">
        <f>Entries!AH109</f>
        <v>-6.2000000034458935E-3</v>
      </c>
      <c r="AI109" s="14">
        <f>Entries!AI109</f>
        <v>-6.2000000034458935E-3</v>
      </c>
      <c r="AJ109" s="14">
        <f>Entries!AJ109</f>
        <v>-6.2000000034458935E-3</v>
      </c>
      <c r="AK109" s="14">
        <f>Entries!AK109</f>
        <v>-6.2000000034458935E-3</v>
      </c>
      <c r="AL109" s="14">
        <f>Entries!AL109</f>
        <v>-6.2000000034458935E-3</v>
      </c>
      <c r="AM109" s="14">
        <f>Entries!AM109</f>
        <v>-6.2000000034458935E-3</v>
      </c>
      <c r="AN109" s="14">
        <f>Entries!AN109</f>
        <v>-6.2000000034458935E-3</v>
      </c>
      <c r="AO109" s="14">
        <f>Entries!AO109</f>
        <v>-6.2000000034458935E-3</v>
      </c>
      <c r="AP109" s="14">
        <f>Entries!AP109</f>
        <v>-6.2000000034458935E-3</v>
      </c>
      <c r="AQ109" s="14">
        <f>Entries!AQ109</f>
        <v>-6.2000000034458935E-3</v>
      </c>
      <c r="AR109" s="14">
        <f>Entries!AR109</f>
        <v>-6.2000000034458935E-3</v>
      </c>
      <c r="AS109" s="14">
        <f>Entries!AS109</f>
        <v>-6.2000000034458935E-3</v>
      </c>
      <c r="AT109" s="14">
        <f>Entries!AT109</f>
        <v>-6.2000000034458935E-3</v>
      </c>
      <c r="AU109" s="14">
        <f>Entries!AU109</f>
        <v>-6.2000000034458935E-3</v>
      </c>
      <c r="AV109" s="14">
        <f>Entries!AV109</f>
        <v>-6.2000000034458935E-3</v>
      </c>
      <c r="AW109" s="14">
        <f>Entries!AW109</f>
        <v>-6.2000000034458935E-3</v>
      </c>
      <c r="AX109" s="14">
        <f>Entries!AX109</f>
        <v>-6.2000000034458935E-3</v>
      </c>
      <c r="AY109" s="14">
        <f>Entries!AY109</f>
        <v>-6.2000000034458935E-3</v>
      </c>
      <c r="AZ109" s="14">
        <f>Entries!AZ109</f>
        <v>-6.2000000034458935E-3</v>
      </c>
      <c r="BA109" s="14">
        <f>Entries!BA109</f>
        <v>-6.2000000034458935E-3</v>
      </c>
      <c r="BB109" s="14">
        <f>Entries!BB109</f>
        <v>-6.2000000034458935E-3</v>
      </c>
      <c r="BC109" s="14">
        <f>Entries!BC109</f>
        <v>-6.2000000034458935E-3</v>
      </c>
      <c r="BD109" s="14">
        <f>Entries!BD109</f>
        <v>-6.2000000034458935E-3</v>
      </c>
      <c r="BE109" s="14">
        <f>Entries!BE109</f>
        <v>-6.2000000034458935E-3</v>
      </c>
      <c r="BF109" s="14">
        <f>Entries!BF109</f>
        <v>-6.2000000034458935E-3</v>
      </c>
      <c r="BG109" s="14">
        <f>Entries!BG109</f>
        <v>-6.2000000034458935E-3</v>
      </c>
      <c r="BH109" s="14">
        <f>Entries!BH109</f>
        <v>-6.2000000034458935E-3</v>
      </c>
      <c r="BI109" s="14">
        <f>Entries!BI109</f>
        <v>-6.2000000034458935E-3</v>
      </c>
      <c r="BJ109" s="14">
        <f>Entries!BJ109</f>
        <v>-6.2000000034458935E-3</v>
      </c>
      <c r="BK109" s="14">
        <f>Entries!BK109</f>
        <v>-6.2000000034458935E-3</v>
      </c>
      <c r="BL109" s="14">
        <f>Entries!BL109</f>
        <v>-6.2000000034458935E-3</v>
      </c>
      <c r="BM109" s="14">
        <f>Entries!BM109</f>
        <v>-6.2000000034458935E-3</v>
      </c>
      <c r="BN109" s="14">
        <f>Entries!BN109</f>
        <v>-6.2000000034458935E-3</v>
      </c>
      <c r="BO109" s="14">
        <f>Entries!BO109</f>
        <v>-6.2000000034458935E-3</v>
      </c>
      <c r="BP109" s="14">
        <f>Entries!BP109</f>
        <v>-6.2000000034458935E-3</v>
      </c>
      <c r="BQ109" s="14">
        <f>Entries!BQ109</f>
        <v>-6.2000000034458935E-3</v>
      </c>
      <c r="BR109" s="14">
        <f>Entries!BR109</f>
        <v>-6.2000000034458935E-3</v>
      </c>
      <c r="BS109" s="14">
        <f>Entries!BS109</f>
        <v>-6.2000000034458935E-3</v>
      </c>
      <c r="BT109" s="14">
        <f>Entries!BT109</f>
        <v>-6.2000000034458935E-3</v>
      </c>
      <c r="BU109" s="14">
        <f>Entries!BU109</f>
        <v>-6.2000000034458935E-3</v>
      </c>
      <c r="BV109" s="14">
        <f>Entries!BV109</f>
        <v>-6.2000000034458935E-3</v>
      </c>
      <c r="BW109" s="14">
        <f>Entries!BW109</f>
        <v>-6.2000000034458935E-3</v>
      </c>
      <c r="BX109" s="14">
        <f>Entries!BX109</f>
        <v>0</v>
      </c>
      <c r="BY109" s="14"/>
      <c r="BZ109" s="14">
        <f t="shared" si="1"/>
        <v>-6.2000000034458935E-3</v>
      </c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</row>
    <row r="110" spans="1:210" x14ac:dyDescent="0.25">
      <c r="D110" s="21">
        <f>Entries!D110</f>
        <v>0</v>
      </c>
      <c r="E110" s="21">
        <f>Entries!E110</f>
        <v>0</v>
      </c>
      <c r="F110" s="21">
        <f>Entries!F110</f>
        <v>0</v>
      </c>
      <c r="G110" s="21">
        <f>Entries!G110</f>
        <v>0</v>
      </c>
      <c r="H110" s="21">
        <f>Entries!H110</f>
        <v>0</v>
      </c>
      <c r="I110" s="21">
        <f>Entries!I110</f>
        <v>0</v>
      </c>
      <c r="J110" s="21">
        <f>Entries!J110</f>
        <v>0</v>
      </c>
      <c r="K110" s="21">
        <f>Entries!K110</f>
        <v>0</v>
      </c>
      <c r="L110" s="21">
        <f>Entries!L110</f>
        <v>0</v>
      </c>
      <c r="M110" s="21">
        <f>Entries!M110</f>
        <v>0</v>
      </c>
      <c r="N110" s="21">
        <f>Entries!N110</f>
        <v>0</v>
      </c>
      <c r="O110" s="21">
        <f>Entries!O110</f>
        <v>0</v>
      </c>
      <c r="P110" s="21">
        <f>Entries!P110</f>
        <v>0</v>
      </c>
      <c r="Q110" s="21">
        <f>Entries!Q110</f>
        <v>0</v>
      </c>
      <c r="R110" s="21">
        <f>Entries!R110</f>
        <v>0</v>
      </c>
      <c r="S110" s="21">
        <f>Entries!S110</f>
        <v>0</v>
      </c>
      <c r="T110" s="21">
        <f>Entries!T110</f>
        <v>0</v>
      </c>
      <c r="U110" s="21">
        <f>Entries!U110</f>
        <v>0</v>
      </c>
      <c r="V110" s="14">
        <f>Entries!V110</f>
        <v>0</v>
      </c>
      <c r="W110" s="14">
        <f>Entries!W110</f>
        <v>0</v>
      </c>
      <c r="X110" s="14">
        <f>Entries!X110</f>
        <v>0</v>
      </c>
      <c r="Y110" s="14">
        <f>Entries!Y110</f>
        <v>0</v>
      </c>
      <c r="Z110" s="14">
        <f>Entries!Z110</f>
        <v>0</v>
      </c>
      <c r="AA110" s="14">
        <f>Entries!AA110</f>
        <v>0</v>
      </c>
      <c r="AB110" s="14">
        <f>Entries!AB110</f>
        <v>0</v>
      </c>
      <c r="AC110" s="14">
        <f>Entries!AC110</f>
        <v>0</v>
      </c>
      <c r="AD110" s="14">
        <f>Entries!AD110</f>
        <v>0</v>
      </c>
      <c r="AE110" s="14">
        <f>Entries!AE110</f>
        <v>0</v>
      </c>
      <c r="AF110" s="14">
        <f>Entries!AF110</f>
        <v>0</v>
      </c>
      <c r="AG110" s="14">
        <f>Entries!AG110</f>
        <v>0</v>
      </c>
      <c r="AH110" s="14">
        <f>Entries!AH110</f>
        <v>0</v>
      </c>
      <c r="AI110" s="14">
        <f>Entries!AI110</f>
        <v>0</v>
      </c>
      <c r="AJ110" s="14">
        <f>Entries!AJ110</f>
        <v>0</v>
      </c>
      <c r="AK110" s="14">
        <f>Entries!AK110</f>
        <v>0</v>
      </c>
      <c r="AL110" s="14">
        <f>Entries!AL110</f>
        <v>0</v>
      </c>
      <c r="AM110" s="14">
        <f>Entries!AM110</f>
        <v>0</v>
      </c>
      <c r="AN110" s="14">
        <f>Entries!AN110</f>
        <v>0</v>
      </c>
      <c r="AO110" s="14">
        <f>Entries!AO110</f>
        <v>0</v>
      </c>
      <c r="AP110" s="14">
        <f>Entries!AP110</f>
        <v>0</v>
      </c>
      <c r="AQ110" s="14">
        <f>Entries!AQ110</f>
        <v>0</v>
      </c>
      <c r="AR110" s="14">
        <f>Entries!AR110</f>
        <v>0</v>
      </c>
      <c r="AS110" s="14">
        <f>Entries!AS110</f>
        <v>0</v>
      </c>
      <c r="AT110" s="14">
        <f>Entries!AT110</f>
        <v>0</v>
      </c>
      <c r="AU110" s="14">
        <f>Entries!AU110</f>
        <v>0</v>
      </c>
      <c r="AV110" s="14">
        <f>Entries!AV110</f>
        <v>0</v>
      </c>
      <c r="AW110" s="14">
        <f>Entries!AW110</f>
        <v>0</v>
      </c>
      <c r="AX110" s="14">
        <f>Entries!AX110</f>
        <v>0</v>
      </c>
      <c r="AY110" s="14">
        <f>Entries!AY110</f>
        <v>0</v>
      </c>
      <c r="AZ110" s="14">
        <f>Entries!AZ110</f>
        <v>0</v>
      </c>
      <c r="BA110" s="14">
        <f>Entries!BA110</f>
        <v>0</v>
      </c>
      <c r="BB110" s="14">
        <f>Entries!BB110</f>
        <v>0</v>
      </c>
      <c r="BC110" s="14">
        <f>Entries!BC110</f>
        <v>0</v>
      </c>
      <c r="BD110" s="14">
        <f>Entries!BD110</f>
        <v>0</v>
      </c>
      <c r="BE110" s="14">
        <f>Entries!BE110</f>
        <v>0</v>
      </c>
      <c r="BF110" s="14">
        <f>Entries!BF110</f>
        <v>0</v>
      </c>
      <c r="BG110" s="14">
        <f>Entries!BG110</f>
        <v>0</v>
      </c>
      <c r="BH110" s="14">
        <f>Entries!BH110</f>
        <v>0</v>
      </c>
      <c r="BI110" s="14">
        <f>Entries!BI110</f>
        <v>0</v>
      </c>
      <c r="BJ110" s="14">
        <f>Entries!BJ110</f>
        <v>0</v>
      </c>
      <c r="BK110" s="14">
        <f>Entries!BK110</f>
        <v>0</v>
      </c>
      <c r="BL110" s="14">
        <f>Entries!BL110</f>
        <v>0</v>
      </c>
      <c r="BM110" s="14">
        <f>Entries!BM110</f>
        <v>0</v>
      </c>
      <c r="BN110" s="14">
        <f>Entries!BN110</f>
        <v>0</v>
      </c>
      <c r="BO110" s="14">
        <f>Entries!BO110</f>
        <v>0</v>
      </c>
      <c r="BP110" s="14">
        <f>Entries!BP110</f>
        <v>0</v>
      </c>
      <c r="BQ110" s="14">
        <f>Entries!BQ110</f>
        <v>0</v>
      </c>
      <c r="BR110" s="14">
        <f>Entries!BR110</f>
        <v>0</v>
      </c>
      <c r="BS110" s="14">
        <f>Entries!BS110</f>
        <v>0</v>
      </c>
      <c r="BT110" s="14">
        <f>Entries!BT110</f>
        <v>0</v>
      </c>
      <c r="BU110" s="14">
        <f>Entries!BU110</f>
        <v>0</v>
      </c>
      <c r="BV110" s="14">
        <f>Entries!BV110</f>
        <v>0</v>
      </c>
      <c r="BW110" s="14">
        <f>Entries!BW110</f>
        <v>0</v>
      </c>
      <c r="BX110" s="14">
        <f>Entries!BX110</f>
        <v>0</v>
      </c>
      <c r="BY110" s="14"/>
      <c r="BZ110" s="14">
        <f t="shared" si="1"/>
        <v>0</v>
      </c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</row>
    <row r="111" spans="1:210" x14ac:dyDescent="0.25">
      <c r="A111" t="s">
        <v>14</v>
      </c>
      <c r="B111" t="s">
        <v>15</v>
      </c>
      <c r="D111" s="21">
        <f>Entries!D111</f>
        <v>2513142.0071</v>
      </c>
      <c r="E111" s="21">
        <f>Entries!E111</f>
        <v>-7.2900000028312206E-2</v>
      </c>
      <c r="F111" s="21">
        <f>Entries!F111</f>
        <v>-7.2900000028312206E-2</v>
      </c>
      <c r="G111" s="21">
        <f>Entries!G111</f>
        <v>-7.2900000028312206E-2</v>
      </c>
      <c r="H111" s="21">
        <f>Entries!H111</f>
        <v>-7.2900000028312206E-2</v>
      </c>
      <c r="I111" s="21">
        <f>Entries!I111</f>
        <v>-7.2900000028312206E-2</v>
      </c>
      <c r="J111" s="21">
        <f>Entries!J111</f>
        <v>-7.2900000028312206E-2</v>
      </c>
      <c r="K111" s="21">
        <f>Entries!K111</f>
        <v>-7.2900000028312206E-2</v>
      </c>
      <c r="L111" s="21">
        <f>Entries!L111</f>
        <v>-7.2900000028312206E-2</v>
      </c>
      <c r="M111" s="21">
        <f>Entries!M111</f>
        <v>-7.2900000028312206E-2</v>
      </c>
      <c r="N111" s="21">
        <f>Entries!N111</f>
        <v>-7.2900000028312206E-2</v>
      </c>
      <c r="O111" s="21">
        <f>Entries!O111</f>
        <v>-7.2900000028312206E-2</v>
      </c>
      <c r="P111" s="21">
        <f>Entries!P111</f>
        <v>-7.2900000028312206E-2</v>
      </c>
      <c r="Q111" s="21">
        <f>Entries!Q111</f>
        <v>-7.2900000028312206E-2</v>
      </c>
      <c r="R111" s="21">
        <f>Entries!R111</f>
        <v>-7.2900000028312206E-2</v>
      </c>
      <c r="S111" s="21">
        <f>Entries!S111</f>
        <v>-7.2900000028312206E-2</v>
      </c>
      <c r="T111" s="21">
        <f>Entries!T111</f>
        <v>-7.2900000028312206E-2</v>
      </c>
      <c r="U111" s="21">
        <f>Entries!U111</f>
        <v>-7.2900000028312206E-2</v>
      </c>
      <c r="V111" s="14">
        <f>Entries!V111</f>
        <v>-7.2900000028312206E-2</v>
      </c>
      <c r="W111" s="14">
        <f>Entries!W111</f>
        <v>-7.2900000028312206E-2</v>
      </c>
      <c r="X111" s="14">
        <f>Entries!X111</f>
        <v>-7.2900000028312206E-2</v>
      </c>
      <c r="Y111" s="14">
        <f>Entries!Y111</f>
        <v>-7.2900000028312206E-2</v>
      </c>
      <c r="Z111" s="14">
        <f>Entries!Z111</f>
        <v>-7.2900000028312206E-2</v>
      </c>
      <c r="AA111" s="14">
        <f>Entries!AA111</f>
        <v>-7.2900000028312206E-2</v>
      </c>
      <c r="AB111" s="14">
        <f>Entries!AB111</f>
        <v>-7.2900000028312206E-2</v>
      </c>
      <c r="AC111" s="14">
        <f>Entries!AC111</f>
        <v>-7.2900000028312206E-2</v>
      </c>
      <c r="AD111" s="14">
        <f>Entries!AD111</f>
        <v>-7.2900000028312206E-2</v>
      </c>
      <c r="AE111" s="14">
        <f>Entries!AE111</f>
        <v>-7.2900000028312206E-2</v>
      </c>
      <c r="AF111" s="14">
        <f>Entries!AF111</f>
        <v>-7.2900000028312206E-2</v>
      </c>
      <c r="AG111" s="14">
        <f>Entries!AG111</f>
        <v>-7.2900000028312206E-2</v>
      </c>
      <c r="AH111" s="14">
        <f>Entries!AH111</f>
        <v>-7.2900000028312206E-2</v>
      </c>
      <c r="AI111" s="14">
        <f>Entries!AI111</f>
        <v>-7.2900000028312206E-2</v>
      </c>
      <c r="AJ111" s="14">
        <f>Entries!AJ111</f>
        <v>-7.2900000028312206E-2</v>
      </c>
      <c r="AK111" s="14">
        <f>Entries!AK111</f>
        <v>-7.2900000028312206E-2</v>
      </c>
      <c r="AL111" s="14">
        <f>Entries!AL111</f>
        <v>-7.2900000028312206E-2</v>
      </c>
      <c r="AM111" s="14">
        <f>Entries!AM111</f>
        <v>-7.2900000028312206E-2</v>
      </c>
      <c r="AN111" s="14">
        <f>Entries!AN111</f>
        <v>-7.2900000028312206E-2</v>
      </c>
      <c r="AO111" s="14">
        <f>Entries!AO111</f>
        <v>-7.2900000028312206E-2</v>
      </c>
      <c r="AP111" s="14">
        <f>Entries!AP111</f>
        <v>-7.2900000028312206E-2</v>
      </c>
      <c r="AQ111" s="14">
        <f>Entries!AQ111</f>
        <v>-7.2900000028312206E-2</v>
      </c>
      <c r="AR111" s="14">
        <f>Entries!AR111</f>
        <v>-7.2900000028312206E-2</v>
      </c>
      <c r="AS111" s="14">
        <f>Entries!AS111</f>
        <v>-7.2900000028312206E-2</v>
      </c>
      <c r="AT111" s="14">
        <f>Entries!AT111</f>
        <v>-7.2900000028312206E-2</v>
      </c>
      <c r="AU111" s="14">
        <f>Entries!AU111</f>
        <v>-7.2900000028312206E-2</v>
      </c>
      <c r="AV111" s="14">
        <f>Entries!AV111</f>
        <v>-7.2900000028312206E-2</v>
      </c>
      <c r="AW111" s="14">
        <f>Entries!AW111</f>
        <v>-7.2900000028312206E-2</v>
      </c>
      <c r="AX111" s="14">
        <f>Entries!AX111</f>
        <v>-7.2900000028312206E-2</v>
      </c>
      <c r="AY111" s="14">
        <f>Entries!AY111</f>
        <v>-7.2900000028312206E-2</v>
      </c>
      <c r="AZ111" s="14">
        <f>Entries!AZ111</f>
        <v>-7.2900000028312206E-2</v>
      </c>
      <c r="BA111" s="14">
        <f>Entries!BA111</f>
        <v>-7.2900000028312206E-2</v>
      </c>
      <c r="BB111" s="14">
        <f>Entries!BB111</f>
        <v>-7.2900000028312206E-2</v>
      </c>
      <c r="BC111" s="14">
        <f>Entries!BC111</f>
        <v>-7.2900000028312206E-2</v>
      </c>
      <c r="BD111" s="14">
        <f>Entries!BD111</f>
        <v>-7.2900000028312206E-2</v>
      </c>
      <c r="BE111" s="14">
        <f>Entries!BE111</f>
        <v>-7.2900000028312206E-2</v>
      </c>
      <c r="BF111" s="14">
        <f>Entries!BF111</f>
        <v>-7.2900000028312206E-2</v>
      </c>
      <c r="BG111" s="14">
        <f>Entries!BG111</f>
        <v>-7.2900000028312206E-2</v>
      </c>
      <c r="BH111" s="14">
        <f>Entries!BH111</f>
        <v>-7.2900000028312206E-2</v>
      </c>
      <c r="BI111" s="14">
        <f>Entries!BI111</f>
        <v>-7.2900000028312206E-2</v>
      </c>
      <c r="BJ111" s="14">
        <f>Entries!BJ111</f>
        <v>-7.2900000028312206E-2</v>
      </c>
      <c r="BK111" s="14">
        <f>Entries!BK111</f>
        <v>-7.2900000028312206E-2</v>
      </c>
      <c r="BL111" s="14">
        <f>Entries!BL111</f>
        <v>-7.2900000028312206E-2</v>
      </c>
      <c r="BM111" s="14">
        <f>Entries!BM111</f>
        <v>-7.2900000028312206E-2</v>
      </c>
      <c r="BN111" s="14">
        <f>Entries!BN111</f>
        <v>-7.2900000028312206E-2</v>
      </c>
      <c r="BO111" s="14">
        <f>Entries!BO111</f>
        <v>-7.2900000028312206E-2</v>
      </c>
      <c r="BP111" s="14">
        <f>Entries!BP111</f>
        <v>-7.2900000028312206E-2</v>
      </c>
      <c r="BQ111" s="14">
        <f>Entries!BQ111</f>
        <v>-7.2900000028312206E-2</v>
      </c>
      <c r="BR111" s="14">
        <f>Entries!BR111</f>
        <v>-7.2900000028312206E-2</v>
      </c>
      <c r="BS111" s="14">
        <f>Entries!BS111</f>
        <v>-7.2900000028312206E-2</v>
      </c>
      <c r="BT111" s="14">
        <f>Entries!BT111</f>
        <v>-7.2900000028312206E-2</v>
      </c>
      <c r="BU111" s="14">
        <f>Entries!BU111</f>
        <v>-7.2900000028312206E-2</v>
      </c>
      <c r="BV111" s="14">
        <f>Entries!BV111</f>
        <v>-7.2900000028312206E-2</v>
      </c>
      <c r="BW111" s="14">
        <f>Entries!BW111</f>
        <v>-7.2900000028312206E-2</v>
      </c>
      <c r="BX111" s="14">
        <f>Entries!BX111</f>
        <v>0</v>
      </c>
      <c r="BY111" s="14"/>
      <c r="BZ111" s="14">
        <f t="shared" si="1"/>
        <v>-7.2900000028312206E-2</v>
      </c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</row>
    <row r="112" spans="1:210" x14ac:dyDescent="0.25">
      <c r="D112" s="21">
        <f>Entries!D112</f>
        <v>0</v>
      </c>
      <c r="E112" s="21">
        <f>Entries!E112</f>
        <v>0</v>
      </c>
      <c r="F112" s="21">
        <f>Entries!F112</f>
        <v>0</v>
      </c>
      <c r="G112" s="21">
        <f>Entries!G112</f>
        <v>0</v>
      </c>
      <c r="H112" s="21">
        <f>Entries!H112</f>
        <v>0</v>
      </c>
      <c r="I112" s="21">
        <f>Entries!I112</f>
        <v>0</v>
      </c>
      <c r="J112" s="21">
        <f>Entries!J112</f>
        <v>0</v>
      </c>
      <c r="K112" s="21">
        <f>Entries!K112</f>
        <v>0</v>
      </c>
      <c r="L112" s="21">
        <f>Entries!L112</f>
        <v>0</v>
      </c>
      <c r="M112" s="21">
        <f>Entries!M112</f>
        <v>0</v>
      </c>
      <c r="N112" s="21">
        <f>Entries!N112</f>
        <v>0</v>
      </c>
      <c r="O112" s="21">
        <f>Entries!O112</f>
        <v>0</v>
      </c>
      <c r="P112" s="21">
        <f>Entries!P112</f>
        <v>0</v>
      </c>
      <c r="Q112" s="21">
        <f>Entries!Q112</f>
        <v>0</v>
      </c>
      <c r="R112" s="21">
        <f>Entries!R112</f>
        <v>0</v>
      </c>
      <c r="S112" s="21">
        <f>Entries!S112</f>
        <v>0</v>
      </c>
      <c r="T112" s="21">
        <f>Entries!T112</f>
        <v>0</v>
      </c>
      <c r="U112" s="21">
        <f>Entries!U112</f>
        <v>0</v>
      </c>
      <c r="V112" s="14">
        <f>Entries!V112</f>
        <v>0</v>
      </c>
      <c r="W112" s="14">
        <f>Entries!W112</f>
        <v>0</v>
      </c>
      <c r="X112" s="14">
        <f>Entries!X112</f>
        <v>0</v>
      </c>
      <c r="Y112" s="14">
        <f>Entries!Y112</f>
        <v>0</v>
      </c>
      <c r="Z112" s="14">
        <f>Entries!Z112</f>
        <v>0</v>
      </c>
      <c r="AA112" s="14">
        <f>Entries!AA112</f>
        <v>0</v>
      </c>
      <c r="AB112" s="14">
        <f>Entries!AB112</f>
        <v>0</v>
      </c>
      <c r="AC112" s="14">
        <f>Entries!AC112</f>
        <v>0</v>
      </c>
      <c r="AD112" s="14">
        <f>Entries!AD112</f>
        <v>0</v>
      </c>
      <c r="AE112" s="14">
        <f>Entries!AE112</f>
        <v>0</v>
      </c>
      <c r="AF112" s="14">
        <f>Entries!AF112</f>
        <v>0</v>
      </c>
      <c r="AG112" s="14">
        <f>Entries!AG112</f>
        <v>0</v>
      </c>
      <c r="AH112" s="14">
        <f>Entries!AH112</f>
        <v>0</v>
      </c>
      <c r="AI112" s="14">
        <f>Entries!AI112</f>
        <v>0</v>
      </c>
      <c r="AJ112" s="14">
        <f>Entries!AJ112</f>
        <v>0</v>
      </c>
      <c r="AK112" s="14">
        <f>Entries!AK112</f>
        <v>0</v>
      </c>
      <c r="AL112" s="14">
        <f>Entries!AL112</f>
        <v>0</v>
      </c>
      <c r="AM112" s="14">
        <f>Entries!AM112</f>
        <v>0</v>
      </c>
      <c r="AN112" s="14">
        <f>Entries!AN112</f>
        <v>0</v>
      </c>
      <c r="AO112" s="14">
        <f>Entries!AO112</f>
        <v>0</v>
      </c>
      <c r="AP112" s="14">
        <f>Entries!AP112</f>
        <v>0</v>
      </c>
      <c r="AQ112" s="14">
        <f>Entries!AQ112</f>
        <v>0</v>
      </c>
      <c r="AR112" s="14">
        <f>Entries!AR112</f>
        <v>0</v>
      </c>
      <c r="AS112" s="14">
        <f>Entries!AS112</f>
        <v>0</v>
      </c>
      <c r="AT112" s="14">
        <f>Entries!AT112</f>
        <v>0</v>
      </c>
      <c r="AU112" s="14">
        <f>Entries!AU112</f>
        <v>0</v>
      </c>
      <c r="AV112" s="14">
        <f>Entries!AV112</f>
        <v>0</v>
      </c>
      <c r="AW112" s="14">
        <f>Entries!AW112</f>
        <v>0</v>
      </c>
      <c r="AX112" s="14">
        <f>Entries!AX112</f>
        <v>0</v>
      </c>
      <c r="AY112" s="14">
        <f>Entries!AY112</f>
        <v>0</v>
      </c>
      <c r="AZ112" s="14">
        <f>Entries!AZ112</f>
        <v>0</v>
      </c>
      <c r="BA112" s="14">
        <f>Entries!BA112</f>
        <v>0</v>
      </c>
      <c r="BB112" s="14">
        <f>Entries!BB112</f>
        <v>0</v>
      </c>
      <c r="BC112" s="14">
        <f>Entries!BC112</f>
        <v>0</v>
      </c>
      <c r="BD112" s="14">
        <f>Entries!BD112</f>
        <v>0</v>
      </c>
      <c r="BE112" s="14">
        <f>Entries!BE112</f>
        <v>0</v>
      </c>
      <c r="BF112" s="14">
        <f>Entries!BF112</f>
        <v>0</v>
      </c>
      <c r="BG112" s="14">
        <f>Entries!BG112</f>
        <v>0</v>
      </c>
      <c r="BH112" s="14">
        <f>Entries!BH112</f>
        <v>0</v>
      </c>
      <c r="BI112" s="14">
        <f>Entries!BI112</f>
        <v>0</v>
      </c>
      <c r="BJ112" s="14">
        <f>Entries!BJ112</f>
        <v>0</v>
      </c>
      <c r="BK112" s="14">
        <f>Entries!BK112</f>
        <v>0</v>
      </c>
      <c r="BL112" s="14">
        <f>Entries!BL112</f>
        <v>0</v>
      </c>
      <c r="BM112" s="14">
        <f>Entries!BM112</f>
        <v>0</v>
      </c>
      <c r="BN112" s="14">
        <f>Entries!BN112</f>
        <v>0</v>
      </c>
      <c r="BO112" s="14">
        <f>Entries!BO112</f>
        <v>0</v>
      </c>
      <c r="BP112" s="14">
        <f>Entries!BP112</f>
        <v>0</v>
      </c>
      <c r="BQ112" s="14">
        <f>Entries!BQ112</f>
        <v>0</v>
      </c>
      <c r="BR112" s="14">
        <f>Entries!BR112</f>
        <v>0</v>
      </c>
      <c r="BS112" s="14">
        <f>Entries!BS112</f>
        <v>0</v>
      </c>
      <c r="BT112" s="14">
        <f>Entries!BT112</f>
        <v>0</v>
      </c>
      <c r="BU112" s="14">
        <f>Entries!BU112</f>
        <v>0</v>
      </c>
      <c r="BV112" s="14">
        <f>Entries!BV112</f>
        <v>0</v>
      </c>
      <c r="BW112" s="14">
        <f>Entries!BW112</f>
        <v>0</v>
      </c>
      <c r="BX112" s="14">
        <f>Entries!BX112</f>
        <v>0</v>
      </c>
      <c r="BY112" s="14"/>
      <c r="BZ112" s="14">
        <f t="shared" si="1"/>
        <v>0</v>
      </c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</row>
    <row r="113" spans="1:210" x14ac:dyDescent="0.25">
      <c r="A113" t="s">
        <v>16</v>
      </c>
      <c r="B113" t="s">
        <v>17</v>
      </c>
      <c r="D113" s="21">
        <f>Entries!D113</f>
        <v>-821099.78</v>
      </c>
      <c r="E113" s="21">
        <f>Entries!E113</f>
        <v>0</v>
      </c>
      <c r="F113" s="21">
        <f>Entries!F113</f>
        <v>0</v>
      </c>
      <c r="G113" s="21">
        <f>Entries!G113</f>
        <v>0</v>
      </c>
      <c r="H113" s="21">
        <f>Entries!H113</f>
        <v>0</v>
      </c>
      <c r="I113" s="21">
        <f>Entries!I113</f>
        <v>0</v>
      </c>
      <c r="J113" s="21">
        <f>Entries!J113</f>
        <v>0</v>
      </c>
      <c r="K113" s="21">
        <f>Entries!K113</f>
        <v>0</v>
      </c>
      <c r="L113" s="21">
        <f>Entries!L113</f>
        <v>0</v>
      </c>
      <c r="M113" s="21">
        <f>Entries!M113</f>
        <v>0</v>
      </c>
      <c r="N113" s="21">
        <f>Entries!N113</f>
        <v>0</v>
      </c>
      <c r="O113" s="21">
        <f>Entries!O113</f>
        <v>0</v>
      </c>
      <c r="P113" s="21">
        <f>Entries!P113</f>
        <v>0</v>
      </c>
      <c r="Q113" s="21">
        <f>Entries!Q113</f>
        <v>0</v>
      </c>
      <c r="R113" s="21">
        <f>Entries!R113</f>
        <v>0</v>
      </c>
      <c r="S113" s="21">
        <f>Entries!S113</f>
        <v>0</v>
      </c>
      <c r="T113" s="21">
        <f>Entries!T113</f>
        <v>0</v>
      </c>
      <c r="U113" s="21">
        <f>Entries!U113</f>
        <v>0</v>
      </c>
      <c r="V113" s="14">
        <f>Entries!V113</f>
        <v>0</v>
      </c>
      <c r="W113" s="14">
        <f>Entries!W113</f>
        <v>0</v>
      </c>
      <c r="X113" s="14">
        <f>Entries!X113</f>
        <v>0</v>
      </c>
      <c r="Y113" s="14">
        <f>Entries!Y113</f>
        <v>0</v>
      </c>
      <c r="Z113" s="14">
        <f>Entries!Z113</f>
        <v>0</v>
      </c>
      <c r="AA113" s="14">
        <f>Entries!AA113</f>
        <v>0</v>
      </c>
      <c r="AB113" s="14">
        <f>Entries!AB113</f>
        <v>0</v>
      </c>
      <c r="AC113" s="14">
        <f>Entries!AC113</f>
        <v>0</v>
      </c>
      <c r="AD113" s="14">
        <f>Entries!AD113</f>
        <v>0</v>
      </c>
      <c r="AE113" s="14">
        <f>Entries!AE113</f>
        <v>0</v>
      </c>
      <c r="AF113" s="14">
        <f>Entries!AF113</f>
        <v>0</v>
      </c>
      <c r="AG113" s="14">
        <f>Entries!AG113</f>
        <v>0</v>
      </c>
      <c r="AH113" s="14">
        <f>Entries!AH113</f>
        <v>0</v>
      </c>
      <c r="AI113" s="14">
        <f>Entries!AI113</f>
        <v>0</v>
      </c>
      <c r="AJ113" s="14">
        <f>Entries!AJ113</f>
        <v>0</v>
      </c>
      <c r="AK113" s="14">
        <f>Entries!AK113</f>
        <v>0</v>
      </c>
      <c r="AL113" s="14">
        <f>Entries!AL113</f>
        <v>0</v>
      </c>
      <c r="AM113" s="14">
        <f>Entries!AM113</f>
        <v>0</v>
      </c>
      <c r="AN113" s="14">
        <f>Entries!AN113</f>
        <v>0</v>
      </c>
      <c r="AO113" s="14">
        <f>Entries!AO113</f>
        <v>0</v>
      </c>
      <c r="AP113" s="14">
        <f>Entries!AP113</f>
        <v>0</v>
      </c>
      <c r="AQ113" s="14">
        <f>Entries!AQ113</f>
        <v>0</v>
      </c>
      <c r="AR113" s="14">
        <f>Entries!AR113</f>
        <v>0</v>
      </c>
      <c r="AS113" s="14">
        <f>Entries!AS113</f>
        <v>0</v>
      </c>
      <c r="AT113" s="14">
        <f>Entries!AT113</f>
        <v>0</v>
      </c>
      <c r="AU113" s="14">
        <f>Entries!AU113</f>
        <v>0</v>
      </c>
      <c r="AV113" s="14">
        <f>Entries!AV113</f>
        <v>0</v>
      </c>
      <c r="AW113" s="14">
        <f>Entries!AW113</f>
        <v>0</v>
      </c>
      <c r="AX113" s="14">
        <f>Entries!AX113</f>
        <v>0</v>
      </c>
      <c r="AY113" s="14">
        <f>Entries!AY113</f>
        <v>0</v>
      </c>
      <c r="AZ113" s="14">
        <f>Entries!AZ113</f>
        <v>0</v>
      </c>
      <c r="BA113" s="14">
        <f>Entries!BA113</f>
        <v>0</v>
      </c>
      <c r="BB113" s="14">
        <f>Entries!BB113</f>
        <v>0</v>
      </c>
      <c r="BC113" s="14">
        <f>Entries!BC113</f>
        <v>0</v>
      </c>
      <c r="BD113" s="14">
        <f>Entries!BD113</f>
        <v>0</v>
      </c>
      <c r="BE113" s="14">
        <f>Entries!BE113</f>
        <v>0</v>
      </c>
      <c r="BF113" s="14">
        <f>Entries!BF113</f>
        <v>0</v>
      </c>
      <c r="BG113" s="14">
        <f>Entries!BG113</f>
        <v>0</v>
      </c>
      <c r="BH113" s="14">
        <f>Entries!BH113</f>
        <v>0</v>
      </c>
      <c r="BI113" s="14">
        <f>Entries!BI113</f>
        <v>0</v>
      </c>
      <c r="BJ113" s="14">
        <f>Entries!BJ113</f>
        <v>0</v>
      </c>
      <c r="BK113" s="14">
        <f>Entries!BK113</f>
        <v>0</v>
      </c>
      <c r="BL113" s="14">
        <f>Entries!BL113</f>
        <v>0</v>
      </c>
      <c r="BM113" s="14">
        <f>Entries!BM113</f>
        <v>0</v>
      </c>
      <c r="BN113" s="14">
        <f>Entries!BN113</f>
        <v>0</v>
      </c>
      <c r="BO113" s="14">
        <f>Entries!BO113</f>
        <v>0</v>
      </c>
      <c r="BP113" s="14">
        <f>Entries!BP113</f>
        <v>0</v>
      </c>
      <c r="BQ113" s="14">
        <f>Entries!BQ113</f>
        <v>0</v>
      </c>
      <c r="BR113" s="14">
        <f>Entries!BR113</f>
        <v>0</v>
      </c>
      <c r="BS113" s="14">
        <f>Entries!BS113</f>
        <v>0</v>
      </c>
      <c r="BT113" s="14">
        <f>Entries!BT113</f>
        <v>0</v>
      </c>
      <c r="BU113" s="14">
        <f>Entries!BU113</f>
        <v>0</v>
      </c>
      <c r="BV113" s="14">
        <f>Entries!BV113</f>
        <v>0</v>
      </c>
      <c r="BW113" s="14">
        <f>Entries!BW113</f>
        <v>0</v>
      </c>
      <c r="BX113" s="14">
        <f>Entries!BX113</f>
        <v>0</v>
      </c>
      <c r="BY113" s="14"/>
      <c r="BZ113" s="14">
        <f t="shared" si="1"/>
        <v>0</v>
      </c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</row>
    <row r="114" spans="1:210" x14ac:dyDescent="0.25">
      <c r="D114" s="21">
        <f>Entries!D114</f>
        <v>0</v>
      </c>
      <c r="E114" s="21">
        <f>Entries!E114</f>
        <v>0</v>
      </c>
      <c r="F114" s="21">
        <f>Entries!F114</f>
        <v>0</v>
      </c>
      <c r="G114" s="21">
        <f>Entries!G114</f>
        <v>0</v>
      </c>
      <c r="H114" s="21">
        <f>Entries!H114</f>
        <v>0</v>
      </c>
      <c r="I114" s="21">
        <f>Entries!I114</f>
        <v>0</v>
      </c>
      <c r="J114" s="21">
        <f>Entries!J114</f>
        <v>0</v>
      </c>
      <c r="K114" s="21">
        <f>Entries!K114</f>
        <v>0</v>
      </c>
      <c r="L114" s="21">
        <f>Entries!L114</f>
        <v>0</v>
      </c>
      <c r="M114" s="21">
        <f>Entries!M114</f>
        <v>0</v>
      </c>
      <c r="N114" s="21">
        <f>Entries!N114</f>
        <v>0</v>
      </c>
      <c r="O114" s="21">
        <f>Entries!O114</f>
        <v>0</v>
      </c>
      <c r="P114" s="21">
        <f>Entries!P114</f>
        <v>0</v>
      </c>
      <c r="Q114" s="21">
        <f>Entries!Q114</f>
        <v>0</v>
      </c>
      <c r="R114" s="21">
        <f>Entries!R114</f>
        <v>0</v>
      </c>
      <c r="S114" s="21">
        <f>Entries!S114</f>
        <v>0</v>
      </c>
      <c r="T114" s="21">
        <f>Entries!T114</f>
        <v>0</v>
      </c>
      <c r="U114" s="21">
        <f>Entries!U114</f>
        <v>0</v>
      </c>
      <c r="V114" s="14">
        <f>Entries!V114</f>
        <v>0</v>
      </c>
      <c r="W114" s="14">
        <f>Entries!W114</f>
        <v>0</v>
      </c>
      <c r="X114" s="14">
        <f>Entries!X114</f>
        <v>0</v>
      </c>
      <c r="Y114" s="14">
        <f>Entries!Y114</f>
        <v>0</v>
      </c>
      <c r="Z114" s="14">
        <f>Entries!Z114</f>
        <v>0</v>
      </c>
      <c r="AA114" s="14">
        <f>Entries!AA114</f>
        <v>0</v>
      </c>
      <c r="AB114" s="14">
        <f>Entries!AB114</f>
        <v>0</v>
      </c>
      <c r="AC114" s="14">
        <f>Entries!AC114</f>
        <v>0</v>
      </c>
      <c r="AD114" s="14">
        <f>Entries!AD114</f>
        <v>0</v>
      </c>
      <c r="AE114" s="14">
        <f>Entries!AE114</f>
        <v>0</v>
      </c>
      <c r="AF114" s="14">
        <f>Entries!AF114</f>
        <v>0</v>
      </c>
      <c r="AG114" s="14">
        <f>Entries!AG114</f>
        <v>0</v>
      </c>
      <c r="AH114" s="14">
        <f>Entries!AH114</f>
        <v>0</v>
      </c>
      <c r="AI114" s="14">
        <f>Entries!AI114</f>
        <v>0</v>
      </c>
      <c r="AJ114" s="14">
        <f>Entries!AJ114</f>
        <v>0</v>
      </c>
      <c r="AK114" s="14">
        <f>Entries!AK114</f>
        <v>0</v>
      </c>
      <c r="AL114" s="14">
        <f>Entries!AL114</f>
        <v>0</v>
      </c>
      <c r="AM114" s="14">
        <f>Entries!AM114</f>
        <v>0</v>
      </c>
      <c r="AN114" s="14">
        <f>Entries!AN114</f>
        <v>0</v>
      </c>
      <c r="AO114" s="14">
        <f>Entries!AO114</f>
        <v>0</v>
      </c>
      <c r="AP114" s="14">
        <f>Entries!AP114</f>
        <v>0</v>
      </c>
      <c r="AQ114" s="14">
        <f>Entries!AQ114</f>
        <v>0</v>
      </c>
      <c r="AR114" s="14">
        <f>Entries!AR114</f>
        <v>0</v>
      </c>
      <c r="AS114" s="14">
        <f>Entries!AS114</f>
        <v>0</v>
      </c>
      <c r="AT114" s="14">
        <f>Entries!AT114</f>
        <v>0</v>
      </c>
      <c r="AU114" s="14">
        <f>Entries!AU114</f>
        <v>0</v>
      </c>
      <c r="AV114" s="14">
        <f>Entries!AV114</f>
        <v>0</v>
      </c>
      <c r="AW114" s="14">
        <f>Entries!AW114</f>
        <v>0</v>
      </c>
      <c r="AX114" s="14">
        <f>Entries!AX114</f>
        <v>0</v>
      </c>
      <c r="AY114" s="14">
        <f>Entries!AY114</f>
        <v>0</v>
      </c>
      <c r="AZ114" s="14">
        <f>Entries!AZ114</f>
        <v>0</v>
      </c>
      <c r="BA114" s="14">
        <f>Entries!BA114</f>
        <v>0</v>
      </c>
      <c r="BB114" s="14">
        <f>Entries!BB114</f>
        <v>0</v>
      </c>
      <c r="BC114" s="14">
        <f>Entries!BC114</f>
        <v>0</v>
      </c>
      <c r="BD114" s="14">
        <f>Entries!BD114</f>
        <v>0</v>
      </c>
      <c r="BE114" s="14">
        <f>Entries!BE114</f>
        <v>0</v>
      </c>
      <c r="BF114" s="14">
        <f>Entries!BF114</f>
        <v>0</v>
      </c>
      <c r="BG114" s="14">
        <f>Entries!BG114</f>
        <v>0</v>
      </c>
      <c r="BH114" s="14">
        <f>Entries!BH114</f>
        <v>0</v>
      </c>
      <c r="BI114" s="14">
        <f>Entries!BI114</f>
        <v>0</v>
      </c>
      <c r="BJ114" s="14">
        <f>Entries!BJ114</f>
        <v>0</v>
      </c>
      <c r="BK114" s="14">
        <f>Entries!BK114</f>
        <v>0</v>
      </c>
      <c r="BL114" s="14">
        <f>Entries!BL114</f>
        <v>0</v>
      </c>
      <c r="BM114" s="14">
        <f>Entries!BM114</f>
        <v>0</v>
      </c>
      <c r="BN114" s="14">
        <f>Entries!BN114</f>
        <v>0</v>
      </c>
      <c r="BO114" s="14">
        <f>Entries!BO114</f>
        <v>0</v>
      </c>
      <c r="BP114" s="14">
        <f>Entries!BP114</f>
        <v>0</v>
      </c>
      <c r="BQ114" s="14">
        <f>Entries!BQ114</f>
        <v>0</v>
      </c>
      <c r="BR114" s="14">
        <f>Entries!BR114</f>
        <v>0</v>
      </c>
      <c r="BS114" s="14">
        <f>Entries!BS114</f>
        <v>0</v>
      </c>
      <c r="BT114" s="14">
        <f>Entries!BT114</f>
        <v>0</v>
      </c>
      <c r="BU114" s="14">
        <f>Entries!BU114</f>
        <v>0</v>
      </c>
      <c r="BV114" s="14">
        <f>Entries!BV114</f>
        <v>0</v>
      </c>
      <c r="BW114" s="14">
        <f>Entries!BW114</f>
        <v>0</v>
      </c>
      <c r="BX114" s="14">
        <f>Entries!BX114</f>
        <v>0</v>
      </c>
      <c r="BY114" s="14"/>
      <c r="BZ114" s="14">
        <f t="shared" si="1"/>
        <v>0</v>
      </c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</row>
    <row r="115" spans="1:210" x14ac:dyDescent="0.25">
      <c r="A115" t="s">
        <v>18</v>
      </c>
      <c r="B115" t="s">
        <v>19</v>
      </c>
      <c r="D115" s="21">
        <f>Entries!D115</f>
        <v>-11747143.289999999</v>
      </c>
      <c r="E115" s="21">
        <f>Entries!E115</f>
        <v>-11747143.289999999</v>
      </c>
      <c r="F115" s="21">
        <f>Entries!F115</f>
        <v>-11738757.209999999</v>
      </c>
      <c r="G115" s="21">
        <f>Entries!G115</f>
        <v>-11777851.829999998</v>
      </c>
      <c r="H115" s="21">
        <f>Entries!H115</f>
        <v>-11816946.449999997</v>
      </c>
      <c r="I115" s="21">
        <f>Entries!I115</f>
        <v>-11856041.069999997</v>
      </c>
      <c r="J115" s="21">
        <f>Entries!J115</f>
        <v>-11895135.689999996</v>
      </c>
      <c r="K115" s="21">
        <f>Entries!K115</f>
        <v>-11934230.309999995</v>
      </c>
      <c r="L115" s="21">
        <f>Entries!L115</f>
        <v>-11973324.929999994</v>
      </c>
      <c r="M115" s="21">
        <f>Entries!M115</f>
        <v>-12012419.549999993</v>
      </c>
      <c r="N115" s="21">
        <f>Entries!N115</f>
        <v>-12051514.169999992</v>
      </c>
      <c r="O115" s="21">
        <f>Entries!O115</f>
        <v>-12090608.789999992</v>
      </c>
      <c r="P115" s="21">
        <f>Entries!P115</f>
        <v>-12129703.409999991</v>
      </c>
      <c r="Q115" s="21">
        <f>Entries!Q115</f>
        <v>-12168798.02999999</v>
      </c>
      <c r="R115" s="21">
        <f>Entries!R115</f>
        <v>-12207892.649999989</v>
      </c>
      <c r="S115" s="21">
        <f>Entries!S115</f>
        <v>-12246987.269999988</v>
      </c>
      <c r="T115" s="21">
        <f>Entries!T115</f>
        <v>-12286081.889999988</v>
      </c>
      <c r="U115" s="21">
        <f>Entries!U115</f>
        <v>-12325176.509999987</v>
      </c>
      <c r="V115" s="14">
        <f>Entries!V115</f>
        <v>-12364271.129999986</v>
      </c>
      <c r="W115" s="14">
        <f>Entries!W115</f>
        <v>-12403365.749999985</v>
      </c>
      <c r="X115" s="14">
        <f>Entries!X115</f>
        <v>-12442460.369999984</v>
      </c>
      <c r="Y115" s="14">
        <f>Entries!Y115</f>
        <v>-12481554.989999983</v>
      </c>
      <c r="Z115" s="14">
        <f>Entries!Z115</f>
        <v>-12520649.609999983</v>
      </c>
      <c r="AA115" s="14">
        <f>Entries!AA115</f>
        <v>-12559744.229999982</v>
      </c>
      <c r="AB115" s="14">
        <f>Entries!AB115</f>
        <v>-12598838.849999981</v>
      </c>
      <c r="AC115" s="14">
        <f>Entries!AC115</f>
        <v>-12637933.46999998</v>
      </c>
      <c r="AD115" s="14">
        <f>Entries!AD115</f>
        <v>-12677028.089999979</v>
      </c>
      <c r="AE115" s="14">
        <f>Entries!AE115</f>
        <v>-12716122.709999979</v>
      </c>
      <c r="AF115" s="14">
        <f>Entries!AF115</f>
        <v>-12755217.329999978</v>
      </c>
      <c r="AG115" s="14">
        <f>Entries!AG115</f>
        <v>-12794311.949999977</v>
      </c>
      <c r="AH115" s="14">
        <f>Entries!AH115</f>
        <v>-12833406.569999976</v>
      </c>
      <c r="AI115" s="14">
        <f>Entries!AI115</f>
        <v>-12872501.189999975</v>
      </c>
      <c r="AJ115" s="14">
        <f>Entries!AJ115</f>
        <v>-12911595.809999974</v>
      </c>
      <c r="AK115" s="14">
        <f>Entries!AK115</f>
        <v>-12950690.429999974</v>
      </c>
      <c r="AL115" s="14">
        <f>Entries!AL115</f>
        <v>-12989785.049999973</v>
      </c>
      <c r="AM115" s="14">
        <f>Entries!AM115</f>
        <v>-13028879.669999972</v>
      </c>
      <c r="AN115" s="14">
        <f>Entries!AN115</f>
        <v>-13067974.289999971</v>
      </c>
      <c r="AO115" s="14">
        <f>Entries!AO115</f>
        <v>-13107068.90999997</v>
      </c>
      <c r="AP115" s="14">
        <f>Entries!AP115</f>
        <v>-13146163.52999997</v>
      </c>
      <c r="AQ115" s="14">
        <f>Entries!AQ115</f>
        <v>-13185258.149999969</v>
      </c>
      <c r="AR115" s="14">
        <f>Entries!AR115</f>
        <v>-13224352.769999968</v>
      </c>
      <c r="AS115" s="14">
        <f>Entries!AS115</f>
        <v>-13263447.389999967</v>
      </c>
      <c r="AT115" s="14">
        <f>Entries!AT115</f>
        <v>-13302542.009999966</v>
      </c>
      <c r="AU115" s="14">
        <f>Entries!AU115</f>
        <v>-13341636.629999965</v>
      </c>
      <c r="AV115" s="14">
        <f>Entries!AV115</f>
        <v>-13380731.249999965</v>
      </c>
      <c r="AW115" s="14">
        <f>Entries!AW115</f>
        <v>-13419825.869999964</v>
      </c>
      <c r="AX115" s="14">
        <f>Entries!AX115</f>
        <v>-13458920.489999963</v>
      </c>
      <c r="AY115" s="14">
        <f>Entries!AY115</f>
        <v>-13498015.109999962</v>
      </c>
      <c r="AZ115" s="14">
        <f>Entries!AZ115</f>
        <v>-13537109.729999961</v>
      </c>
      <c r="BA115" s="14">
        <f>Entries!BA115</f>
        <v>-13576204.349999961</v>
      </c>
      <c r="BB115" s="14">
        <f>Entries!BB115</f>
        <v>-13615298.96999996</v>
      </c>
      <c r="BC115" s="14">
        <f>Entries!BC115</f>
        <v>-13654393.589999959</v>
      </c>
      <c r="BD115" s="14">
        <f>Entries!BD115</f>
        <v>-13693488.209999958</v>
      </c>
      <c r="BE115" s="14">
        <f>Entries!BE115</f>
        <v>-13732582.829999957</v>
      </c>
      <c r="BF115" s="14">
        <f>Entries!BF115</f>
        <v>-13771677.449999956</v>
      </c>
      <c r="BG115" s="14">
        <f>Entries!BG115</f>
        <v>-13810772.069999956</v>
      </c>
      <c r="BH115" s="14">
        <f>Entries!BH115</f>
        <v>-13849866.689999955</v>
      </c>
      <c r="BI115" s="14">
        <f>Entries!BI115</f>
        <v>-13888961.309999954</v>
      </c>
      <c r="BJ115" s="14">
        <f>Entries!BJ115</f>
        <v>-13928055.929999953</v>
      </c>
      <c r="BK115" s="14">
        <f>Entries!BK115</f>
        <v>-13967150.549999952</v>
      </c>
      <c r="BL115" s="14">
        <f>Entries!BL115</f>
        <v>-14006245.169999951</v>
      </c>
      <c r="BM115" s="14">
        <f>Entries!BM115</f>
        <v>-14045339.789999951</v>
      </c>
      <c r="BN115" s="14">
        <f>Entries!BN115</f>
        <v>-14084434.40999995</v>
      </c>
      <c r="BO115" s="14">
        <f>Entries!BO115</f>
        <v>-14123529.029999949</v>
      </c>
      <c r="BP115" s="14">
        <f>Entries!BP115</f>
        <v>-14162623.649999948</v>
      </c>
      <c r="BQ115" s="14">
        <f>Entries!BQ115</f>
        <v>-14201718.269999947</v>
      </c>
      <c r="BR115" s="14">
        <f>Entries!BR115</f>
        <v>-14240812.889999947</v>
      </c>
      <c r="BS115" s="14">
        <f>Entries!BS115</f>
        <v>-14279907.509999946</v>
      </c>
      <c r="BT115" s="14">
        <f>Entries!BT115</f>
        <v>-14319002.129999945</v>
      </c>
      <c r="BU115" s="14">
        <f>Entries!BU115</f>
        <v>-14358096.749999944</v>
      </c>
      <c r="BV115" s="14">
        <f>Entries!BV115</f>
        <v>-14397191.369999943</v>
      </c>
      <c r="BW115" s="14">
        <f>Entries!BW115</f>
        <v>-23309823.299999945</v>
      </c>
      <c r="BX115" s="14">
        <f>Entries!BX115</f>
        <v>0</v>
      </c>
      <c r="BY115" s="14"/>
      <c r="BZ115" s="20">
        <f t="shared" si="1"/>
        <v>-12637933.469999982</v>
      </c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</row>
    <row r="116" spans="1:210" x14ac:dyDescent="0.25">
      <c r="D116" s="21">
        <f>Entries!D116</f>
        <v>0</v>
      </c>
      <c r="E116" s="21">
        <f>Entries!E116</f>
        <v>0</v>
      </c>
      <c r="F116" s="21">
        <f>Entries!F116</f>
        <v>0</v>
      </c>
      <c r="G116" s="21">
        <f>Entries!G116</f>
        <v>0</v>
      </c>
      <c r="H116" s="21">
        <f>Entries!H116</f>
        <v>0</v>
      </c>
      <c r="I116" s="21">
        <f>Entries!I116</f>
        <v>0</v>
      </c>
      <c r="J116" s="21">
        <f>Entries!J116</f>
        <v>0</v>
      </c>
      <c r="K116" s="21">
        <f>Entries!K116</f>
        <v>0</v>
      </c>
      <c r="L116" s="21">
        <f>Entries!L116</f>
        <v>0</v>
      </c>
      <c r="M116" s="21">
        <f>Entries!M116</f>
        <v>0</v>
      </c>
      <c r="N116" s="21">
        <f>Entries!N116</f>
        <v>0</v>
      </c>
      <c r="O116" s="21">
        <f>Entries!O116</f>
        <v>0</v>
      </c>
      <c r="P116" s="21">
        <f>Entries!P116</f>
        <v>0</v>
      </c>
      <c r="Q116" s="21">
        <f>Entries!Q116</f>
        <v>0</v>
      </c>
      <c r="R116" s="21">
        <f>Entries!R116</f>
        <v>0</v>
      </c>
      <c r="S116" s="21">
        <f>Entries!S116</f>
        <v>0</v>
      </c>
      <c r="T116" s="21">
        <f>Entries!T116</f>
        <v>0</v>
      </c>
      <c r="U116" s="21">
        <f>Entries!U116</f>
        <v>0</v>
      </c>
      <c r="V116" s="14">
        <f>Entries!V116</f>
        <v>0</v>
      </c>
      <c r="W116" s="14">
        <f>Entries!W116</f>
        <v>0</v>
      </c>
      <c r="X116" s="14">
        <f>Entries!X116</f>
        <v>0</v>
      </c>
      <c r="Y116" s="14">
        <f>Entries!Y116</f>
        <v>0</v>
      </c>
      <c r="Z116" s="14">
        <f>Entries!Z116</f>
        <v>0</v>
      </c>
      <c r="AA116" s="14">
        <f>Entries!AA116</f>
        <v>0</v>
      </c>
      <c r="AB116" s="14">
        <f>Entries!AB116</f>
        <v>0</v>
      </c>
      <c r="AC116" s="14">
        <f>Entries!AC116</f>
        <v>0</v>
      </c>
      <c r="AD116" s="14">
        <f>Entries!AD116</f>
        <v>0</v>
      </c>
      <c r="AE116" s="14">
        <f>Entries!AE116</f>
        <v>0</v>
      </c>
      <c r="AF116" s="14">
        <f>Entries!AF116</f>
        <v>0</v>
      </c>
      <c r="AG116" s="14">
        <f>Entries!AG116</f>
        <v>0</v>
      </c>
      <c r="AH116" s="14">
        <f>Entries!AH116</f>
        <v>0</v>
      </c>
      <c r="AI116" s="14">
        <f>Entries!AI116</f>
        <v>0</v>
      </c>
      <c r="AJ116" s="14">
        <f>Entries!AJ116</f>
        <v>0</v>
      </c>
      <c r="AK116" s="14">
        <f>Entries!AK116</f>
        <v>0</v>
      </c>
      <c r="AL116" s="14">
        <f>Entries!AL116</f>
        <v>0</v>
      </c>
      <c r="AM116" s="14">
        <f>Entries!AM116</f>
        <v>0</v>
      </c>
      <c r="AN116" s="14">
        <f>Entries!AN116</f>
        <v>0</v>
      </c>
      <c r="AO116" s="14">
        <f>Entries!AO116</f>
        <v>0</v>
      </c>
      <c r="AP116" s="14">
        <f>Entries!AP116</f>
        <v>0</v>
      </c>
      <c r="AQ116" s="14">
        <f>Entries!AQ116</f>
        <v>0</v>
      </c>
      <c r="AR116" s="14">
        <f>Entries!AR116</f>
        <v>0</v>
      </c>
      <c r="AS116" s="14">
        <f>Entries!AS116</f>
        <v>0</v>
      </c>
      <c r="AT116" s="14">
        <f>Entries!AT116</f>
        <v>0</v>
      </c>
      <c r="AU116" s="14">
        <f>Entries!AU116</f>
        <v>0</v>
      </c>
      <c r="AV116" s="14">
        <f>Entries!AV116</f>
        <v>0</v>
      </c>
      <c r="AW116" s="14">
        <f>Entries!AW116</f>
        <v>0</v>
      </c>
      <c r="AX116" s="14">
        <f>Entries!AX116</f>
        <v>0</v>
      </c>
      <c r="AY116" s="14">
        <f>Entries!AY116</f>
        <v>0</v>
      </c>
      <c r="AZ116" s="14">
        <f>Entries!AZ116</f>
        <v>0</v>
      </c>
      <c r="BA116" s="14">
        <f>Entries!BA116</f>
        <v>0</v>
      </c>
      <c r="BB116" s="14">
        <f>Entries!BB116</f>
        <v>0</v>
      </c>
      <c r="BC116" s="14">
        <f>Entries!BC116</f>
        <v>0</v>
      </c>
      <c r="BD116" s="14">
        <f>Entries!BD116</f>
        <v>0</v>
      </c>
      <c r="BE116" s="14">
        <f>Entries!BE116</f>
        <v>0</v>
      </c>
      <c r="BF116" s="14">
        <f>Entries!BF116</f>
        <v>0</v>
      </c>
      <c r="BG116" s="14">
        <f>Entries!BG116</f>
        <v>0</v>
      </c>
      <c r="BH116" s="14">
        <f>Entries!BH116</f>
        <v>0</v>
      </c>
      <c r="BI116" s="14">
        <f>Entries!BI116</f>
        <v>0</v>
      </c>
      <c r="BJ116" s="14">
        <f>Entries!BJ116</f>
        <v>0</v>
      </c>
      <c r="BK116" s="14">
        <f>Entries!BK116</f>
        <v>0</v>
      </c>
      <c r="BL116" s="14">
        <f>Entries!BL116</f>
        <v>0</v>
      </c>
      <c r="BM116" s="14">
        <f>Entries!BM116</f>
        <v>0</v>
      </c>
      <c r="BN116" s="14">
        <f>Entries!BN116</f>
        <v>0</v>
      </c>
      <c r="BO116" s="14">
        <f>Entries!BO116</f>
        <v>0</v>
      </c>
      <c r="BP116" s="14">
        <f>Entries!BP116</f>
        <v>0</v>
      </c>
      <c r="BQ116" s="14">
        <f>Entries!BQ116</f>
        <v>0</v>
      </c>
      <c r="BR116" s="14">
        <f>Entries!BR116</f>
        <v>0</v>
      </c>
      <c r="BS116" s="14">
        <f>Entries!BS116</f>
        <v>0</v>
      </c>
      <c r="BT116" s="14">
        <f>Entries!BT116</f>
        <v>0</v>
      </c>
      <c r="BU116" s="14">
        <f>Entries!BU116</f>
        <v>0</v>
      </c>
      <c r="BV116" s="14">
        <f>Entries!BV116</f>
        <v>0</v>
      </c>
      <c r="BW116" s="14">
        <f>Entries!BW116</f>
        <v>0</v>
      </c>
      <c r="BX116" s="14">
        <f>Entries!BX116</f>
        <v>0</v>
      </c>
      <c r="BY116" s="14"/>
      <c r="BZ116" s="14">
        <f t="shared" si="1"/>
        <v>0</v>
      </c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</row>
    <row r="117" spans="1:210" x14ac:dyDescent="0.25">
      <c r="A117" t="s">
        <v>45</v>
      </c>
      <c r="B117" t="s">
        <v>61</v>
      </c>
      <c r="D117" s="21">
        <f>Entries!D117</f>
        <v>-897445.23</v>
      </c>
      <c r="E117" s="21">
        <f>Entries!E117</f>
        <v>0</v>
      </c>
      <c r="F117" s="21">
        <f>Entries!F117</f>
        <v>0</v>
      </c>
      <c r="G117" s="21">
        <f>Entries!G117</f>
        <v>0</v>
      </c>
      <c r="H117" s="21">
        <f>Entries!H117</f>
        <v>0</v>
      </c>
      <c r="I117" s="21">
        <f>Entries!I117</f>
        <v>0</v>
      </c>
      <c r="J117" s="21">
        <f>Entries!J117</f>
        <v>0</v>
      </c>
      <c r="K117" s="21">
        <f>Entries!K117</f>
        <v>0</v>
      </c>
      <c r="L117" s="21">
        <f>Entries!L117</f>
        <v>0</v>
      </c>
      <c r="M117" s="21">
        <f>Entries!M117</f>
        <v>0</v>
      </c>
      <c r="N117" s="21">
        <f>Entries!N117</f>
        <v>0</v>
      </c>
      <c r="O117" s="21">
        <f>Entries!O117</f>
        <v>0</v>
      </c>
      <c r="P117" s="21">
        <f>Entries!P117</f>
        <v>0</v>
      </c>
      <c r="Q117" s="21">
        <f>Entries!Q117</f>
        <v>0</v>
      </c>
      <c r="R117" s="21">
        <f>Entries!R117</f>
        <v>0</v>
      </c>
      <c r="S117" s="21">
        <f>Entries!S117</f>
        <v>0</v>
      </c>
      <c r="T117" s="21">
        <f>Entries!T117</f>
        <v>0</v>
      </c>
      <c r="U117" s="21">
        <f>Entries!U117</f>
        <v>0</v>
      </c>
      <c r="V117" s="14">
        <f>Entries!V117</f>
        <v>0</v>
      </c>
      <c r="W117" s="14">
        <f>Entries!W117</f>
        <v>0</v>
      </c>
      <c r="X117" s="14">
        <f>Entries!X117</f>
        <v>0</v>
      </c>
      <c r="Y117" s="14">
        <f>Entries!Y117</f>
        <v>0</v>
      </c>
      <c r="Z117" s="14">
        <f>Entries!Z117</f>
        <v>0</v>
      </c>
      <c r="AA117" s="14">
        <f>Entries!AA117</f>
        <v>0</v>
      </c>
      <c r="AB117" s="14">
        <f>Entries!AB117</f>
        <v>0</v>
      </c>
      <c r="AC117" s="14">
        <f>Entries!AC117</f>
        <v>0</v>
      </c>
      <c r="AD117" s="14">
        <f>Entries!AD117</f>
        <v>0</v>
      </c>
      <c r="AE117" s="14">
        <f>Entries!AE117</f>
        <v>0</v>
      </c>
      <c r="AF117" s="14">
        <f>Entries!AF117</f>
        <v>0</v>
      </c>
      <c r="AG117" s="14">
        <f>Entries!AG117</f>
        <v>0</v>
      </c>
      <c r="AH117" s="14">
        <f>Entries!AH117</f>
        <v>0</v>
      </c>
      <c r="AI117" s="14">
        <f>Entries!AI117</f>
        <v>0</v>
      </c>
      <c r="AJ117" s="14">
        <f>Entries!AJ117</f>
        <v>0</v>
      </c>
      <c r="AK117" s="14">
        <f>Entries!AK117</f>
        <v>0</v>
      </c>
      <c r="AL117" s="14">
        <f>Entries!AL117</f>
        <v>0</v>
      </c>
      <c r="AM117" s="14">
        <f>Entries!AM117</f>
        <v>0</v>
      </c>
      <c r="AN117" s="14">
        <f>Entries!AN117</f>
        <v>0</v>
      </c>
      <c r="AO117" s="14">
        <f>Entries!AO117</f>
        <v>0</v>
      </c>
      <c r="AP117" s="14">
        <f>Entries!AP117</f>
        <v>0</v>
      </c>
      <c r="AQ117" s="14">
        <f>Entries!AQ117</f>
        <v>0</v>
      </c>
      <c r="AR117" s="14">
        <f>Entries!AR117</f>
        <v>0</v>
      </c>
      <c r="AS117" s="14">
        <f>Entries!AS117</f>
        <v>0</v>
      </c>
      <c r="AT117" s="14">
        <f>Entries!AT117</f>
        <v>0</v>
      </c>
      <c r="AU117" s="14">
        <f>Entries!AU117</f>
        <v>0</v>
      </c>
      <c r="AV117" s="14">
        <f>Entries!AV117</f>
        <v>0</v>
      </c>
      <c r="AW117" s="14">
        <f>Entries!AW117</f>
        <v>0</v>
      </c>
      <c r="AX117" s="14">
        <f>Entries!AX117</f>
        <v>0</v>
      </c>
      <c r="AY117" s="14">
        <f>Entries!AY117</f>
        <v>0</v>
      </c>
      <c r="AZ117" s="14">
        <f>Entries!AZ117</f>
        <v>0</v>
      </c>
      <c r="BA117" s="14">
        <f>Entries!BA117</f>
        <v>0</v>
      </c>
      <c r="BB117" s="14">
        <f>Entries!BB117</f>
        <v>0</v>
      </c>
      <c r="BC117" s="14">
        <f>Entries!BC117</f>
        <v>0</v>
      </c>
      <c r="BD117" s="14">
        <f>Entries!BD117</f>
        <v>0</v>
      </c>
      <c r="BE117" s="14">
        <f>Entries!BE117</f>
        <v>0</v>
      </c>
      <c r="BF117" s="14">
        <f>Entries!BF117</f>
        <v>0</v>
      </c>
      <c r="BG117" s="14">
        <f>Entries!BG117</f>
        <v>0</v>
      </c>
      <c r="BH117" s="14">
        <f>Entries!BH117</f>
        <v>0</v>
      </c>
      <c r="BI117" s="14">
        <f>Entries!BI117</f>
        <v>0</v>
      </c>
      <c r="BJ117" s="14">
        <f>Entries!BJ117</f>
        <v>0</v>
      </c>
      <c r="BK117" s="14">
        <f>Entries!BK117</f>
        <v>0</v>
      </c>
      <c r="BL117" s="14">
        <f>Entries!BL117</f>
        <v>0</v>
      </c>
      <c r="BM117" s="14">
        <f>Entries!BM117</f>
        <v>0</v>
      </c>
      <c r="BN117" s="14">
        <f>Entries!BN117</f>
        <v>0</v>
      </c>
      <c r="BO117" s="14">
        <f>Entries!BO117</f>
        <v>0</v>
      </c>
      <c r="BP117" s="14">
        <f>Entries!BP117</f>
        <v>0</v>
      </c>
      <c r="BQ117" s="14">
        <f>Entries!BQ117</f>
        <v>0</v>
      </c>
      <c r="BR117" s="14">
        <f>Entries!BR117</f>
        <v>0</v>
      </c>
      <c r="BS117" s="14">
        <f>Entries!BS117</f>
        <v>0</v>
      </c>
      <c r="BT117" s="14">
        <f>Entries!BT117</f>
        <v>0</v>
      </c>
      <c r="BU117" s="14">
        <f>Entries!BU117</f>
        <v>0</v>
      </c>
      <c r="BV117" s="14">
        <f>Entries!BV117</f>
        <v>0</v>
      </c>
      <c r="BW117" s="14">
        <f>Entries!BW117</f>
        <v>0</v>
      </c>
      <c r="BX117" s="14">
        <f>Entries!BX117</f>
        <v>0</v>
      </c>
      <c r="BY117" s="14"/>
      <c r="BZ117" s="14">
        <f t="shared" si="1"/>
        <v>0</v>
      </c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</row>
    <row r="118" spans="1:210" x14ac:dyDescent="0.25">
      <c r="D118" s="21">
        <f>Entries!D118</f>
        <v>0</v>
      </c>
      <c r="E118" s="21">
        <f>Entries!E118</f>
        <v>0</v>
      </c>
      <c r="F118" s="21">
        <f>Entries!F118</f>
        <v>0</v>
      </c>
      <c r="G118" s="21">
        <f>Entries!G118</f>
        <v>0</v>
      </c>
      <c r="H118" s="21">
        <f>Entries!H118</f>
        <v>0</v>
      </c>
      <c r="I118" s="21">
        <f>Entries!I118</f>
        <v>0</v>
      </c>
      <c r="J118" s="21">
        <f>Entries!J118</f>
        <v>0</v>
      </c>
      <c r="K118" s="21">
        <f>Entries!K118</f>
        <v>0</v>
      </c>
      <c r="L118" s="21">
        <f>Entries!L118</f>
        <v>0</v>
      </c>
      <c r="M118" s="21">
        <f>Entries!M118</f>
        <v>0</v>
      </c>
      <c r="N118" s="21">
        <f>Entries!N118</f>
        <v>0</v>
      </c>
      <c r="O118" s="21">
        <f>Entries!O118</f>
        <v>0</v>
      </c>
      <c r="P118" s="21">
        <f>Entries!P118</f>
        <v>0</v>
      </c>
      <c r="Q118" s="21">
        <f>Entries!Q118</f>
        <v>0</v>
      </c>
      <c r="R118" s="21">
        <f>Entries!R118</f>
        <v>0</v>
      </c>
      <c r="S118" s="21">
        <f>Entries!S118</f>
        <v>0</v>
      </c>
      <c r="T118" s="21">
        <f>Entries!T118</f>
        <v>0</v>
      </c>
      <c r="U118" s="21">
        <f>Entries!U118</f>
        <v>0</v>
      </c>
      <c r="V118" s="14">
        <f>Entries!V118</f>
        <v>0</v>
      </c>
      <c r="W118" s="14">
        <f>Entries!W118</f>
        <v>0</v>
      </c>
      <c r="X118" s="14">
        <f>Entries!X118</f>
        <v>0</v>
      </c>
      <c r="Y118" s="14">
        <f>Entries!Y118</f>
        <v>0</v>
      </c>
      <c r="Z118" s="14">
        <f>Entries!Z118</f>
        <v>0</v>
      </c>
      <c r="AA118" s="14">
        <f>Entries!AA118</f>
        <v>0</v>
      </c>
      <c r="AB118" s="14">
        <f>Entries!AB118</f>
        <v>0</v>
      </c>
      <c r="AC118" s="14">
        <f>Entries!AC118</f>
        <v>0</v>
      </c>
      <c r="AD118" s="14">
        <f>Entries!AD118</f>
        <v>0</v>
      </c>
      <c r="AE118" s="14">
        <f>Entries!AE118</f>
        <v>0</v>
      </c>
      <c r="AF118" s="14">
        <f>Entries!AF118</f>
        <v>0</v>
      </c>
      <c r="AG118" s="14">
        <f>Entries!AG118</f>
        <v>0</v>
      </c>
      <c r="AH118" s="14">
        <f>Entries!AH118</f>
        <v>0</v>
      </c>
      <c r="AI118" s="14">
        <f>Entries!AI118</f>
        <v>0</v>
      </c>
      <c r="AJ118" s="14">
        <f>Entries!AJ118</f>
        <v>0</v>
      </c>
      <c r="AK118" s="14">
        <f>Entries!AK118</f>
        <v>0</v>
      </c>
      <c r="AL118" s="14">
        <f>Entries!AL118</f>
        <v>0</v>
      </c>
      <c r="AM118" s="14">
        <f>Entries!AM118</f>
        <v>0</v>
      </c>
      <c r="AN118" s="14">
        <f>Entries!AN118</f>
        <v>0</v>
      </c>
      <c r="AO118" s="14">
        <f>Entries!AO118</f>
        <v>0</v>
      </c>
      <c r="AP118" s="14">
        <f>Entries!AP118</f>
        <v>0</v>
      </c>
      <c r="AQ118" s="14">
        <f>Entries!AQ118</f>
        <v>0</v>
      </c>
      <c r="AR118" s="14">
        <f>Entries!AR118</f>
        <v>0</v>
      </c>
      <c r="AS118" s="14">
        <f>Entries!AS118</f>
        <v>0</v>
      </c>
      <c r="AT118" s="14">
        <f>Entries!AT118</f>
        <v>0</v>
      </c>
      <c r="AU118" s="14">
        <f>Entries!AU118</f>
        <v>0</v>
      </c>
      <c r="AV118" s="14">
        <f>Entries!AV118</f>
        <v>0</v>
      </c>
      <c r="AW118" s="14">
        <f>Entries!AW118</f>
        <v>0</v>
      </c>
      <c r="AX118" s="14">
        <f>Entries!AX118</f>
        <v>0</v>
      </c>
      <c r="AY118" s="14">
        <f>Entries!AY118</f>
        <v>0</v>
      </c>
      <c r="AZ118" s="14">
        <f>Entries!AZ118</f>
        <v>0</v>
      </c>
      <c r="BA118" s="14">
        <f>Entries!BA118</f>
        <v>0</v>
      </c>
      <c r="BB118" s="14">
        <f>Entries!BB118</f>
        <v>0</v>
      </c>
      <c r="BC118" s="14">
        <f>Entries!BC118</f>
        <v>0</v>
      </c>
      <c r="BD118" s="14">
        <f>Entries!BD118</f>
        <v>0</v>
      </c>
      <c r="BE118" s="14">
        <f>Entries!BE118</f>
        <v>0</v>
      </c>
      <c r="BF118" s="14">
        <f>Entries!BF118</f>
        <v>0</v>
      </c>
      <c r="BG118" s="14">
        <f>Entries!BG118</f>
        <v>0</v>
      </c>
      <c r="BH118" s="14">
        <f>Entries!BH118</f>
        <v>0</v>
      </c>
      <c r="BI118" s="14">
        <f>Entries!BI118</f>
        <v>0</v>
      </c>
      <c r="BJ118" s="14">
        <f>Entries!BJ118</f>
        <v>0</v>
      </c>
      <c r="BK118" s="14">
        <f>Entries!BK118</f>
        <v>0</v>
      </c>
      <c r="BL118" s="14">
        <f>Entries!BL118</f>
        <v>0</v>
      </c>
      <c r="BM118" s="14">
        <f>Entries!BM118</f>
        <v>0</v>
      </c>
      <c r="BN118" s="14">
        <f>Entries!BN118</f>
        <v>0</v>
      </c>
      <c r="BO118" s="14">
        <f>Entries!BO118</f>
        <v>0</v>
      </c>
      <c r="BP118" s="14">
        <f>Entries!BP118</f>
        <v>0</v>
      </c>
      <c r="BQ118" s="14">
        <f>Entries!BQ118</f>
        <v>0</v>
      </c>
      <c r="BR118" s="14">
        <f>Entries!BR118</f>
        <v>0</v>
      </c>
      <c r="BS118" s="14">
        <f>Entries!BS118</f>
        <v>0</v>
      </c>
      <c r="BT118" s="14">
        <f>Entries!BT118</f>
        <v>0</v>
      </c>
      <c r="BU118" s="14">
        <f>Entries!BU118</f>
        <v>0</v>
      </c>
      <c r="BV118" s="14">
        <f>Entries!BV118</f>
        <v>0</v>
      </c>
      <c r="BW118" s="14">
        <f>Entries!BW118</f>
        <v>0</v>
      </c>
      <c r="BX118" s="14">
        <f>Entries!BX118</f>
        <v>0</v>
      </c>
      <c r="BY118" s="14"/>
      <c r="BZ118" s="14">
        <f t="shared" si="1"/>
        <v>0</v>
      </c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</row>
    <row r="119" spans="1:210" x14ac:dyDescent="0.25">
      <c r="A119" t="s">
        <v>20</v>
      </c>
      <c r="B119" t="s">
        <v>21</v>
      </c>
      <c r="D119" s="21">
        <f>Entries!D119</f>
        <v>0</v>
      </c>
      <c r="E119" s="21">
        <f>Entries!E119</f>
        <v>-1428445.23</v>
      </c>
      <c r="F119" s="21">
        <f>Entries!F119</f>
        <v>-1309408.1299999999</v>
      </c>
      <c r="G119" s="21">
        <f>Entries!G119</f>
        <v>-1190371.0299999998</v>
      </c>
      <c r="H119" s="21">
        <f>Entries!H119</f>
        <v>-1071333.9299999997</v>
      </c>
      <c r="I119" s="21">
        <f>Entries!I119</f>
        <v>-952296.82999999973</v>
      </c>
      <c r="J119" s="21">
        <f>Entries!J119</f>
        <v>-833259.72999999975</v>
      </c>
      <c r="K119" s="21">
        <f>Entries!K119</f>
        <v>-714222.62999999977</v>
      </c>
      <c r="L119" s="21">
        <f>Entries!L119</f>
        <v>-595185.5299999998</v>
      </c>
      <c r="M119" s="21">
        <f>Entries!M119</f>
        <v>-476148.42999999982</v>
      </c>
      <c r="N119" s="21">
        <f>Entries!N119</f>
        <v>-357111.32999999984</v>
      </c>
      <c r="O119" s="21">
        <f>Entries!O119</f>
        <v>-238074.22999999986</v>
      </c>
      <c r="P119" s="21">
        <f>Entries!P119</f>
        <v>-119037.12999999989</v>
      </c>
      <c r="Q119" s="21">
        <f>Entries!Q119</f>
        <v>-2.9999999911524355E-2</v>
      </c>
      <c r="R119" s="21">
        <f>Entries!R119</f>
        <v>-2.9999999911524355E-2</v>
      </c>
      <c r="S119" s="21">
        <f>Entries!S119</f>
        <v>-2.9999999911524355E-2</v>
      </c>
      <c r="T119" s="21">
        <f>Entries!T119</f>
        <v>-2.9999999911524355E-2</v>
      </c>
      <c r="U119" s="21">
        <f>Entries!U119</f>
        <v>-2.9999999911524355E-2</v>
      </c>
      <c r="V119" s="14">
        <f>Entries!V119</f>
        <v>-2.9999999911524355E-2</v>
      </c>
      <c r="W119" s="14">
        <f>Entries!W119</f>
        <v>-2.9999999911524355E-2</v>
      </c>
      <c r="X119" s="14">
        <f>Entries!X119</f>
        <v>-2.9999999911524355E-2</v>
      </c>
      <c r="Y119" s="14">
        <f>Entries!Y119</f>
        <v>-2.9999999911524355E-2</v>
      </c>
      <c r="Z119" s="14">
        <f>Entries!Z119</f>
        <v>-2.9999999911524355E-2</v>
      </c>
      <c r="AA119" s="14">
        <f>Entries!AA119</f>
        <v>-2.9999999911524355E-2</v>
      </c>
      <c r="AB119" s="14">
        <f>Entries!AB119</f>
        <v>-2.9999999911524355E-2</v>
      </c>
      <c r="AC119" s="14">
        <f>Entries!AC119</f>
        <v>-2.9999999911524355E-2</v>
      </c>
      <c r="AD119" s="14">
        <f>Entries!AD119</f>
        <v>-2.9999999911524355E-2</v>
      </c>
      <c r="AE119" s="14">
        <f>Entries!AE119</f>
        <v>-2.9999999911524355E-2</v>
      </c>
      <c r="AF119" s="14">
        <f>Entries!AF119</f>
        <v>-2.9999999911524355E-2</v>
      </c>
      <c r="AG119" s="14">
        <f>Entries!AG119</f>
        <v>-2.9999999911524355E-2</v>
      </c>
      <c r="AH119" s="14">
        <f>Entries!AH119</f>
        <v>-2.9999999911524355E-2</v>
      </c>
      <c r="AI119" s="14">
        <f>Entries!AI119</f>
        <v>-2.9999999911524355E-2</v>
      </c>
      <c r="AJ119" s="14">
        <f>Entries!AJ119</f>
        <v>-2.9999999911524355E-2</v>
      </c>
      <c r="AK119" s="14">
        <f>Entries!AK119</f>
        <v>-2.9999999911524355E-2</v>
      </c>
      <c r="AL119" s="14">
        <f>Entries!AL119</f>
        <v>-2.9999999911524355E-2</v>
      </c>
      <c r="AM119" s="14">
        <f>Entries!AM119</f>
        <v>-2.9999999911524355E-2</v>
      </c>
      <c r="AN119" s="14">
        <f>Entries!AN119</f>
        <v>-2.9999999911524355E-2</v>
      </c>
      <c r="AO119" s="14">
        <f>Entries!AO119</f>
        <v>-2.9999999911524355E-2</v>
      </c>
      <c r="AP119" s="14">
        <f>Entries!AP119</f>
        <v>-2.9999999911524355E-2</v>
      </c>
      <c r="AQ119" s="14">
        <f>Entries!AQ119</f>
        <v>-2.9999999911524355E-2</v>
      </c>
      <c r="AR119" s="14">
        <f>Entries!AR119</f>
        <v>-2.9999999911524355E-2</v>
      </c>
      <c r="AS119" s="14">
        <f>Entries!AS119</f>
        <v>-2.9999999911524355E-2</v>
      </c>
      <c r="AT119" s="14">
        <f>Entries!AT119</f>
        <v>-2.9999999911524355E-2</v>
      </c>
      <c r="AU119" s="14">
        <f>Entries!AU119</f>
        <v>-2.9999999911524355E-2</v>
      </c>
      <c r="AV119" s="14">
        <f>Entries!AV119</f>
        <v>-2.9999999911524355E-2</v>
      </c>
      <c r="AW119" s="14">
        <f>Entries!AW119</f>
        <v>-2.9999999911524355E-2</v>
      </c>
      <c r="AX119" s="14">
        <f>Entries!AX119</f>
        <v>-2.9999999911524355E-2</v>
      </c>
      <c r="AY119" s="14">
        <f>Entries!AY119</f>
        <v>-2.9999999911524355E-2</v>
      </c>
      <c r="AZ119" s="14">
        <f>Entries!AZ119</f>
        <v>-2.9999999911524355E-2</v>
      </c>
      <c r="BA119" s="14">
        <f>Entries!BA119</f>
        <v>-2.9999999911524355E-2</v>
      </c>
      <c r="BB119" s="14">
        <f>Entries!BB119</f>
        <v>-2.9999999911524355E-2</v>
      </c>
      <c r="BC119" s="14">
        <f>Entries!BC119</f>
        <v>-2.9999999911524355E-2</v>
      </c>
      <c r="BD119" s="14">
        <f>Entries!BD119</f>
        <v>-2.9999999911524355E-2</v>
      </c>
      <c r="BE119" s="14">
        <f>Entries!BE119</f>
        <v>-2.9999999911524355E-2</v>
      </c>
      <c r="BF119" s="14">
        <f>Entries!BF119</f>
        <v>-2.9999999911524355E-2</v>
      </c>
      <c r="BG119" s="14">
        <f>Entries!BG119</f>
        <v>-2.9999999911524355E-2</v>
      </c>
      <c r="BH119" s="14">
        <f>Entries!BH119</f>
        <v>-2.9999999911524355E-2</v>
      </c>
      <c r="BI119" s="14">
        <f>Entries!BI119</f>
        <v>-2.9999999911524355E-2</v>
      </c>
      <c r="BJ119" s="14">
        <f>Entries!BJ119</f>
        <v>-2.9999999911524355E-2</v>
      </c>
      <c r="BK119" s="14">
        <f>Entries!BK119</f>
        <v>-2.9999999911524355E-2</v>
      </c>
      <c r="BL119" s="14">
        <f>Entries!BL119</f>
        <v>-2.9999999911524355E-2</v>
      </c>
      <c r="BM119" s="14">
        <f>Entries!BM119</f>
        <v>-2.9999999911524355E-2</v>
      </c>
      <c r="BN119" s="14">
        <f>Entries!BN119</f>
        <v>-2.9999999911524355E-2</v>
      </c>
      <c r="BO119" s="14">
        <f>Entries!BO119</f>
        <v>-2.9999999911524355E-2</v>
      </c>
      <c r="BP119" s="14">
        <f>Entries!BP119</f>
        <v>-2.9999999911524355E-2</v>
      </c>
      <c r="BQ119" s="14">
        <f>Entries!BQ119</f>
        <v>-2.9999999911524355E-2</v>
      </c>
      <c r="BR119" s="14">
        <f>Entries!BR119</f>
        <v>-2.9999999911524355E-2</v>
      </c>
      <c r="BS119" s="14">
        <f>Entries!BS119</f>
        <v>-2.9999999911524355E-2</v>
      </c>
      <c r="BT119" s="14">
        <f>Entries!BT119</f>
        <v>-2.9999999911524355E-2</v>
      </c>
      <c r="BU119" s="14">
        <f>Entries!BU119</f>
        <v>-2.9999999911524355E-2</v>
      </c>
      <c r="BV119" s="14">
        <f>Entries!BV119</f>
        <v>-2.9999999911524355E-2</v>
      </c>
      <c r="BW119" s="14">
        <f>Entries!BW119</f>
        <v>-2.9999999911524355E-2</v>
      </c>
      <c r="BX119" s="14">
        <f>Entries!BX119</f>
        <v>0</v>
      </c>
      <c r="BY119" s="14"/>
      <c r="BZ119" s="14">
        <f t="shared" si="1"/>
        <v>-2.9999999911524355E-2</v>
      </c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</row>
    <row r="120" spans="1:210" x14ac:dyDescent="0.25">
      <c r="D120" s="21">
        <f>Entries!D120</f>
        <v>0</v>
      </c>
      <c r="E120" s="21">
        <f>Entries!E120</f>
        <v>0</v>
      </c>
      <c r="F120" s="21">
        <f>Entries!F120</f>
        <v>0</v>
      </c>
      <c r="G120" s="21">
        <f>Entries!G120</f>
        <v>0</v>
      </c>
      <c r="H120" s="21">
        <f>Entries!H120</f>
        <v>0</v>
      </c>
      <c r="I120" s="21">
        <f>Entries!I120</f>
        <v>0</v>
      </c>
      <c r="J120" s="21">
        <f>Entries!J120</f>
        <v>0</v>
      </c>
      <c r="K120" s="21">
        <f>Entries!K120</f>
        <v>0</v>
      </c>
      <c r="L120" s="21">
        <f>Entries!L120</f>
        <v>0</v>
      </c>
      <c r="M120" s="21">
        <f>Entries!M120</f>
        <v>0</v>
      </c>
      <c r="N120" s="21">
        <f>Entries!N120</f>
        <v>0</v>
      </c>
      <c r="O120" s="21">
        <f>Entries!O120</f>
        <v>0</v>
      </c>
      <c r="P120" s="21">
        <f>Entries!P120</f>
        <v>0</v>
      </c>
      <c r="Q120" s="21">
        <f>Entries!Q120</f>
        <v>0</v>
      </c>
      <c r="R120" s="21">
        <f>Entries!R120</f>
        <v>0</v>
      </c>
      <c r="S120" s="21">
        <f>Entries!S120</f>
        <v>0</v>
      </c>
      <c r="T120" s="21">
        <f>Entries!T120</f>
        <v>0</v>
      </c>
      <c r="U120" s="21">
        <f>Entries!U120</f>
        <v>0</v>
      </c>
      <c r="V120" s="14">
        <f>Entries!V120</f>
        <v>0</v>
      </c>
      <c r="W120" s="14">
        <f>Entries!W120</f>
        <v>0</v>
      </c>
      <c r="X120" s="14">
        <f>Entries!X120</f>
        <v>0</v>
      </c>
      <c r="Y120" s="14">
        <f>Entries!Y120</f>
        <v>0</v>
      </c>
      <c r="Z120" s="14">
        <f>Entries!Z120</f>
        <v>0</v>
      </c>
      <c r="AA120" s="14">
        <f>Entries!AA120</f>
        <v>0</v>
      </c>
      <c r="AB120" s="14">
        <f>Entries!AB120</f>
        <v>0</v>
      </c>
      <c r="AC120" s="14">
        <f>Entries!AC120</f>
        <v>0</v>
      </c>
      <c r="AD120" s="14">
        <f>Entries!AD120</f>
        <v>0</v>
      </c>
      <c r="AE120" s="14">
        <f>Entries!AE120</f>
        <v>0</v>
      </c>
      <c r="AF120" s="14">
        <f>Entries!AF120</f>
        <v>0</v>
      </c>
      <c r="AG120" s="14">
        <f>Entries!AG120</f>
        <v>0</v>
      </c>
      <c r="AH120" s="14">
        <f>Entries!AH120</f>
        <v>0</v>
      </c>
      <c r="AI120" s="14">
        <f>Entries!AI120</f>
        <v>0</v>
      </c>
      <c r="AJ120" s="14">
        <f>Entries!AJ120</f>
        <v>0</v>
      </c>
      <c r="AK120" s="14">
        <f>Entries!AK120</f>
        <v>0</v>
      </c>
      <c r="AL120" s="14">
        <f>Entries!AL120</f>
        <v>0</v>
      </c>
      <c r="AM120" s="14">
        <f>Entries!AM120</f>
        <v>0</v>
      </c>
      <c r="AN120" s="14">
        <f>Entries!AN120</f>
        <v>0</v>
      </c>
      <c r="AO120" s="14">
        <f>Entries!AO120</f>
        <v>0</v>
      </c>
      <c r="AP120" s="14">
        <f>Entries!AP120</f>
        <v>0</v>
      </c>
      <c r="AQ120" s="14">
        <f>Entries!AQ120</f>
        <v>0</v>
      </c>
      <c r="AR120" s="14">
        <f>Entries!AR120</f>
        <v>0</v>
      </c>
      <c r="AS120" s="14">
        <f>Entries!AS120</f>
        <v>0</v>
      </c>
      <c r="AT120" s="14">
        <f>Entries!AT120</f>
        <v>0</v>
      </c>
      <c r="AU120" s="14">
        <f>Entries!AU120</f>
        <v>0</v>
      </c>
      <c r="AV120" s="14">
        <f>Entries!AV120</f>
        <v>0</v>
      </c>
      <c r="AW120" s="14">
        <f>Entries!AW120</f>
        <v>0</v>
      </c>
      <c r="AX120" s="14">
        <f>Entries!AX120</f>
        <v>0</v>
      </c>
      <c r="AY120" s="14">
        <f>Entries!AY120</f>
        <v>0</v>
      </c>
      <c r="AZ120" s="14">
        <f>Entries!AZ120</f>
        <v>0</v>
      </c>
      <c r="BA120" s="14">
        <f>Entries!BA120</f>
        <v>0</v>
      </c>
      <c r="BB120" s="14">
        <f>Entries!BB120</f>
        <v>0</v>
      </c>
      <c r="BC120" s="14">
        <f>Entries!BC120</f>
        <v>0</v>
      </c>
      <c r="BD120" s="14">
        <f>Entries!BD120</f>
        <v>0</v>
      </c>
      <c r="BE120" s="14">
        <f>Entries!BE120</f>
        <v>0</v>
      </c>
      <c r="BF120" s="14">
        <f>Entries!BF120</f>
        <v>0</v>
      </c>
      <c r="BG120" s="14">
        <f>Entries!BG120</f>
        <v>0</v>
      </c>
      <c r="BH120" s="14">
        <f>Entries!BH120</f>
        <v>0</v>
      </c>
      <c r="BI120" s="14">
        <f>Entries!BI120</f>
        <v>0</v>
      </c>
      <c r="BJ120" s="14">
        <f>Entries!BJ120</f>
        <v>0</v>
      </c>
      <c r="BK120" s="14">
        <f>Entries!BK120</f>
        <v>0</v>
      </c>
      <c r="BL120" s="14">
        <f>Entries!BL120</f>
        <v>0</v>
      </c>
      <c r="BM120" s="14">
        <f>Entries!BM120</f>
        <v>0</v>
      </c>
      <c r="BN120" s="14">
        <f>Entries!BN120</f>
        <v>0</v>
      </c>
      <c r="BO120" s="14">
        <f>Entries!BO120</f>
        <v>0</v>
      </c>
      <c r="BP120" s="14">
        <f>Entries!BP120</f>
        <v>0</v>
      </c>
      <c r="BQ120" s="14">
        <f>Entries!BQ120</f>
        <v>0</v>
      </c>
      <c r="BR120" s="14">
        <f>Entries!BR120</f>
        <v>0</v>
      </c>
      <c r="BS120" s="14">
        <f>Entries!BS120</f>
        <v>0</v>
      </c>
      <c r="BT120" s="14">
        <f>Entries!BT120</f>
        <v>0</v>
      </c>
      <c r="BU120" s="14">
        <f>Entries!BU120</f>
        <v>0</v>
      </c>
      <c r="BV120" s="14">
        <f>Entries!BV120</f>
        <v>0</v>
      </c>
      <c r="BW120" s="14">
        <f>Entries!BW120</f>
        <v>0</v>
      </c>
      <c r="BX120" s="14">
        <f>Entries!BX120</f>
        <v>0</v>
      </c>
      <c r="BY120" s="14"/>
      <c r="BZ120" s="14">
        <f t="shared" si="1"/>
        <v>0</v>
      </c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</row>
    <row r="121" spans="1:210" x14ac:dyDescent="0.25">
      <c r="A121" t="s">
        <v>22</v>
      </c>
      <c r="B121" t="s">
        <v>23</v>
      </c>
      <c r="D121" s="21">
        <f>Entries!D121</f>
        <v>-10903002.199999999</v>
      </c>
      <c r="E121" s="21">
        <f>Entries!E121</f>
        <v>0</v>
      </c>
      <c r="F121" s="21">
        <f>Entries!F121</f>
        <v>0</v>
      </c>
      <c r="G121" s="21">
        <f>Entries!G121</f>
        <v>0</v>
      </c>
      <c r="H121" s="21">
        <f>Entries!H121</f>
        <v>0</v>
      </c>
      <c r="I121" s="21">
        <f>Entries!I121</f>
        <v>0</v>
      </c>
      <c r="J121" s="21">
        <f>Entries!J121</f>
        <v>0</v>
      </c>
      <c r="K121" s="21">
        <f>Entries!K121</f>
        <v>0</v>
      </c>
      <c r="L121" s="21">
        <f>Entries!L121</f>
        <v>0</v>
      </c>
      <c r="M121" s="21">
        <f>Entries!M121</f>
        <v>0</v>
      </c>
      <c r="N121" s="21">
        <f>Entries!N121</f>
        <v>0</v>
      </c>
      <c r="O121" s="21">
        <f>Entries!O121</f>
        <v>0</v>
      </c>
      <c r="P121" s="21">
        <f>Entries!P121</f>
        <v>0</v>
      </c>
      <c r="Q121" s="21">
        <f>Entries!Q121</f>
        <v>0</v>
      </c>
      <c r="R121" s="21">
        <f>Entries!R121</f>
        <v>0</v>
      </c>
      <c r="S121" s="21">
        <f>Entries!S121</f>
        <v>0</v>
      </c>
      <c r="T121" s="21">
        <f>Entries!T121</f>
        <v>0</v>
      </c>
      <c r="U121" s="21">
        <f>Entries!U121</f>
        <v>0</v>
      </c>
      <c r="V121" s="14">
        <f>Entries!V121</f>
        <v>0</v>
      </c>
      <c r="W121" s="14">
        <f>Entries!W121</f>
        <v>0</v>
      </c>
      <c r="X121" s="14">
        <f>Entries!X121</f>
        <v>0</v>
      </c>
      <c r="Y121" s="14">
        <f>Entries!Y121</f>
        <v>0</v>
      </c>
      <c r="Z121" s="14">
        <f>Entries!Z121</f>
        <v>0</v>
      </c>
      <c r="AA121" s="14">
        <f>Entries!AA121</f>
        <v>0</v>
      </c>
      <c r="AB121" s="14">
        <f>Entries!AB121</f>
        <v>0</v>
      </c>
      <c r="AC121" s="14">
        <f>Entries!AC121</f>
        <v>0</v>
      </c>
      <c r="AD121" s="14">
        <f>Entries!AD121</f>
        <v>0</v>
      </c>
      <c r="AE121" s="14">
        <f>Entries!AE121</f>
        <v>0</v>
      </c>
      <c r="AF121" s="14">
        <f>Entries!AF121</f>
        <v>0</v>
      </c>
      <c r="AG121" s="14">
        <f>Entries!AG121</f>
        <v>0</v>
      </c>
      <c r="AH121" s="14">
        <f>Entries!AH121</f>
        <v>0</v>
      </c>
      <c r="AI121" s="14">
        <f>Entries!AI121</f>
        <v>0</v>
      </c>
      <c r="AJ121" s="14">
        <f>Entries!AJ121</f>
        <v>0</v>
      </c>
      <c r="AK121" s="14">
        <f>Entries!AK121</f>
        <v>0</v>
      </c>
      <c r="AL121" s="14">
        <f>Entries!AL121</f>
        <v>0</v>
      </c>
      <c r="AM121" s="14">
        <f>Entries!AM121</f>
        <v>0</v>
      </c>
      <c r="AN121" s="14">
        <f>Entries!AN121</f>
        <v>0</v>
      </c>
      <c r="AO121" s="14">
        <f>Entries!AO121</f>
        <v>0</v>
      </c>
      <c r="AP121" s="14">
        <f>Entries!AP121</f>
        <v>0</v>
      </c>
      <c r="AQ121" s="14">
        <f>Entries!AQ121</f>
        <v>0</v>
      </c>
      <c r="AR121" s="14">
        <f>Entries!AR121</f>
        <v>0</v>
      </c>
      <c r="AS121" s="14">
        <f>Entries!AS121</f>
        <v>0</v>
      </c>
      <c r="AT121" s="14">
        <f>Entries!AT121</f>
        <v>0</v>
      </c>
      <c r="AU121" s="14">
        <f>Entries!AU121</f>
        <v>0</v>
      </c>
      <c r="AV121" s="14">
        <f>Entries!AV121</f>
        <v>0</v>
      </c>
      <c r="AW121" s="14">
        <f>Entries!AW121</f>
        <v>0</v>
      </c>
      <c r="AX121" s="14">
        <f>Entries!AX121</f>
        <v>0</v>
      </c>
      <c r="AY121" s="14">
        <f>Entries!AY121</f>
        <v>0</v>
      </c>
      <c r="AZ121" s="14">
        <f>Entries!AZ121</f>
        <v>0</v>
      </c>
      <c r="BA121" s="14">
        <f>Entries!BA121</f>
        <v>0</v>
      </c>
      <c r="BB121" s="14">
        <f>Entries!BB121</f>
        <v>0</v>
      </c>
      <c r="BC121" s="14">
        <f>Entries!BC121</f>
        <v>0</v>
      </c>
      <c r="BD121" s="14">
        <f>Entries!BD121</f>
        <v>0</v>
      </c>
      <c r="BE121" s="14">
        <f>Entries!BE121</f>
        <v>0</v>
      </c>
      <c r="BF121" s="14">
        <f>Entries!BF121</f>
        <v>0</v>
      </c>
      <c r="BG121" s="14">
        <f>Entries!BG121</f>
        <v>0</v>
      </c>
      <c r="BH121" s="14">
        <f>Entries!BH121</f>
        <v>0</v>
      </c>
      <c r="BI121" s="14">
        <f>Entries!BI121</f>
        <v>0</v>
      </c>
      <c r="BJ121" s="14">
        <f>Entries!BJ121</f>
        <v>0</v>
      </c>
      <c r="BK121" s="14">
        <f>Entries!BK121</f>
        <v>0</v>
      </c>
      <c r="BL121" s="14">
        <f>Entries!BL121</f>
        <v>0</v>
      </c>
      <c r="BM121" s="14">
        <f>Entries!BM121</f>
        <v>0</v>
      </c>
      <c r="BN121" s="14">
        <f>Entries!BN121</f>
        <v>0</v>
      </c>
      <c r="BO121" s="14">
        <f>Entries!BO121</f>
        <v>0</v>
      </c>
      <c r="BP121" s="14">
        <f>Entries!BP121</f>
        <v>0</v>
      </c>
      <c r="BQ121" s="14">
        <f>Entries!BQ121</f>
        <v>0</v>
      </c>
      <c r="BR121" s="14">
        <f>Entries!BR121</f>
        <v>0</v>
      </c>
      <c r="BS121" s="14">
        <f>Entries!BS121</f>
        <v>0</v>
      </c>
      <c r="BT121" s="14">
        <f>Entries!BT121</f>
        <v>0</v>
      </c>
      <c r="BU121" s="14">
        <f>Entries!BU121</f>
        <v>0</v>
      </c>
      <c r="BV121" s="14">
        <f>Entries!BV121</f>
        <v>0</v>
      </c>
      <c r="BW121" s="14">
        <f>Entries!BW121</f>
        <v>0</v>
      </c>
      <c r="BX121" s="14">
        <f>Entries!BX121</f>
        <v>0</v>
      </c>
      <c r="BY121" s="14"/>
      <c r="BZ121" s="14">
        <f t="shared" si="1"/>
        <v>0</v>
      </c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</row>
    <row r="122" spans="1:210" x14ac:dyDescent="0.25">
      <c r="D122" s="21">
        <f>Entries!D122</f>
        <v>0</v>
      </c>
      <c r="E122" s="21">
        <f>Entries!E122</f>
        <v>0</v>
      </c>
      <c r="F122" s="21">
        <f>Entries!F122</f>
        <v>0</v>
      </c>
      <c r="G122" s="21">
        <f>Entries!G122</f>
        <v>0</v>
      </c>
      <c r="H122" s="21">
        <f>Entries!H122</f>
        <v>0</v>
      </c>
      <c r="I122" s="21">
        <f>Entries!I122</f>
        <v>0</v>
      </c>
      <c r="J122" s="21">
        <f>Entries!J122</f>
        <v>0</v>
      </c>
      <c r="K122" s="21">
        <f>Entries!K122</f>
        <v>0</v>
      </c>
      <c r="L122" s="21">
        <f>Entries!L122</f>
        <v>0</v>
      </c>
      <c r="M122" s="21">
        <f>Entries!M122</f>
        <v>0</v>
      </c>
      <c r="N122" s="21">
        <f>Entries!N122</f>
        <v>0</v>
      </c>
      <c r="O122" s="21">
        <f>Entries!O122</f>
        <v>0</v>
      </c>
      <c r="P122" s="21">
        <f>Entries!P122</f>
        <v>0</v>
      </c>
      <c r="Q122" s="21">
        <f>Entries!Q122</f>
        <v>0</v>
      </c>
      <c r="R122" s="21">
        <f>Entries!R122</f>
        <v>0</v>
      </c>
      <c r="S122" s="21">
        <f>Entries!S122</f>
        <v>0</v>
      </c>
      <c r="T122" s="21">
        <f>Entries!T122</f>
        <v>0</v>
      </c>
      <c r="U122" s="21">
        <f>Entries!U122</f>
        <v>0</v>
      </c>
      <c r="V122" s="14">
        <f>Entries!V122</f>
        <v>0</v>
      </c>
      <c r="W122" s="14">
        <f>Entries!W122</f>
        <v>0</v>
      </c>
      <c r="X122" s="14">
        <f>Entries!X122</f>
        <v>0</v>
      </c>
      <c r="Y122" s="14">
        <f>Entries!Y122</f>
        <v>0</v>
      </c>
      <c r="Z122" s="14">
        <f>Entries!Z122</f>
        <v>0</v>
      </c>
      <c r="AA122" s="14">
        <f>Entries!AA122</f>
        <v>0</v>
      </c>
      <c r="AB122" s="14">
        <f>Entries!AB122</f>
        <v>0</v>
      </c>
      <c r="AC122" s="14">
        <f>Entries!AC122</f>
        <v>0</v>
      </c>
      <c r="AD122" s="14">
        <f>Entries!AD122</f>
        <v>0</v>
      </c>
      <c r="AE122" s="14">
        <f>Entries!AE122</f>
        <v>0</v>
      </c>
      <c r="AF122" s="14">
        <f>Entries!AF122</f>
        <v>0</v>
      </c>
      <c r="AG122" s="14">
        <f>Entries!AG122</f>
        <v>0</v>
      </c>
      <c r="AH122" s="14">
        <f>Entries!AH122</f>
        <v>0</v>
      </c>
      <c r="AI122" s="14">
        <f>Entries!AI122</f>
        <v>0</v>
      </c>
      <c r="AJ122" s="14">
        <f>Entries!AJ122</f>
        <v>0</v>
      </c>
      <c r="AK122" s="14">
        <f>Entries!AK122</f>
        <v>0</v>
      </c>
      <c r="AL122" s="14">
        <f>Entries!AL122</f>
        <v>0</v>
      </c>
      <c r="AM122" s="14">
        <f>Entries!AM122</f>
        <v>0</v>
      </c>
      <c r="AN122" s="14">
        <f>Entries!AN122</f>
        <v>0</v>
      </c>
      <c r="AO122" s="14">
        <f>Entries!AO122</f>
        <v>0</v>
      </c>
      <c r="AP122" s="14">
        <f>Entries!AP122</f>
        <v>0</v>
      </c>
      <c r="AQ122" s="14">
        <f>Entries!AQ122</f>
        <v>0</v>
      </c>
      <c r="AR122" s="14">
        <f>Entries!AR122</f>
        <v>0</v>
      </c>
      <c r="AS122" s="14">
        <f>Entries!AS122</f>
        <v>0</v>
      </c>
      <c r="AT122" s="14">
        <f>Entries!AT122</f>
        <v>0</v>
      </c>
      <c r="AU122" s="14">
        <f>Entries!AU122</f>
        <v>0</v>
      </c>
      <c r="AV122" s="14">
        <f>Entries!AV122</f>
        <v>0</v>
      </c>
      <c r="AW122" s="14">
        <f>Entries!AW122</f>
        <v>0</v>
      </c>
      <c r="AX122" s="14">
        <f>Entries!AX122</f>
        <v>0</v>
      </c>
      <c r="AY122" s="14">
        <f>Entries!AY122</f>
        <v>0</v>
      </c>
      <c r="AZ122" s="14">
        <f>Entries!AZ122</f>
        <v>0</v>
      </c>
      <c r="BA122" s="14">
        <f>Entries!BA122</f>
        <v>0</v>
      </c>
      <c r="BB122" s="14">
        <f>Entries!BB122</f>
        <v>0</v>
      </c>
      <c r="BC122" s="14">
        <f>Entries!BC122</f>
        <v>0</v>
      </c>
      <c r="BD122" s="14">
        <f>Entries!BD122</f>
        <v>0</v>
      </c>
      <c r="BE122" s="14">
        <f>Entries!BE122</f>
        <v>0</v>
      </c>
      <c r="BF122" s="14">
        <f>Entries!BF122</f>
        <v>0</v>
      </c>
      <c r="BG122" s="14">
        <f>Entries!BG122</f>
        <v>0</v>
      </c>
      <c r="BH122" s="14">
        <f>Entries!BH122</f>
        <v>0</v>
      </c>
      <c r="BI122" s="14">
        <f>Entries!BI122</f>
        <v>0</v>
      </c>
      <c r="BJ122" s="14">
        <f>Entries!BJ122</f>
        <v>0</v>
      </c>
      <c r="BK122" s="14">
        <f>Entries!BK122</f>
        <v>0</v>
      </c>
      <c r="BL122" s="14">
        <f>Entries!BL122</f>
        <v>0</v>
      </c>
      <c r="BM122" s="14">
        <f>Entries!BM122</f>
        <v>0</v>
      </c>
      <c r="BN122" s="14">
        <f>Entries!BN122</f>
        <v>0</v>
      </c>
      <c r="BO122" s="14">
        <f>Entries!BO122</f>
        <v>0</v>
      </c>
      <c r="BP122" s="14">
        <f>Entries!BP122</f>
        <v>0</v>
      </c>
      <c r="BQ122" s="14">
        <f>Entries!BQ122</f>
        <v>0</v>
      </c>
      <c r="BR122" s="14">
        <f>Entries!BR122</f>
        <v>0</v>
      </c>
      <c r="BS122" s="14">
        <f>Entries!BS122</f>
        <v>0</v>
      </c>
      <c r="BT122" s="14">
        <f>Entries!BT122</f>
        <v>0</v>
      </c>
      <c r="BU122" s="14">
        <f>Entries!BU122</f>
        <v>0</v>
      </c>
      <c r="BV122" s="14">
        <f>Entries!BV122</f>
        <v>0</v>
      </c>
      <c r="BW122" s="14">
        <f>Entries!BW122</f>
        <v>0</v>
      </c>
      <c r="BX122" s="14">
        <f>Entries!BX122</f>
        <v>0</v>
      </c>
      <c r="BY122" s="14"/>
      <c r="BZ122" s="14">
        <f t="shared" si="1"/>
        <v>0</v>
      </c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</row>
    <row r="123" spans="1:210" x14ac:dyDescent="0.25">
      <c r="A123" t="s">
        <v>24</v>
      </c>
      <c r="B123" t="s">
        <v>25</v>
      </c>
      <c r="D123" s="21">
        <f>Entries!D123</f>
        <v>-608609.91029999999</v>
      </c>
      <c r="E123" s="21">
        <f>Entries!E123</f>
        <v>-608609.91029999999</v>
      </c>
      <c r="F123" s="21">
        <f>Entries!F123</f>
        <v>-625302.29029999999</v>
      </c>
      <c r="G123" s="21">
        <f>Entries!G123</f>
        <v>-641994.66529999999</v>
      </c>
      <c r="H123" s="21">
        <f>Entries!H123</f>
        <v>-658687.04029999999</v>
      </c>
      <c r="I123" s="21">
        <f>Entries!I123</f>
        <v>-675379.41529999999</v>
      </c>
      <c r="J123" s="21">
        <f>Entries!J123</f>
        <v>-692071.79029999999</v>
      </c>
      <c r="K123" s="21">
        <f>Entries!K123</f>
        <v>-708764.16529999999</v>
      </c>
      <c r="L123" s="21">
        <f>Entries!L123</f>
        <v>-725456.54029999999</v>
      </c>
      <c r="M123" s="21">
        <f>Entries!M123</f>
        <v>-742148.91529999999</v>
      </c>
      <c r="N123" s="21">
        <f>Entries!N123</f>
        <v>-758841.29029999999</v>
      </c>
      <c r="O123" s="21">
        <f>Entries!O123</f>
        <v>-775533.66529999999</v>
      </c>
      <c r="P123" s="21">
        <f>Entries!P123</f>
        <v>-792226.04029999999</v>
      </c>
      <c r="Q123" s="21">
        <f>Entries!Q123</f>
        <v>-808918.41529999999</v>
      </c>
      <c r="R123" s="21">
        <f>Entries!R123</f>
        <v>-825610.79029999999</v>
      </c>
      <c r="S123" s="21">
        <f>Entries!S123</f>
        <v>-842303.16529999999</v>
      </c>
      <c r="T123" s="21">
        <f>Entries!T123</f>
        <v>-858995.54029999999</v>
      </c>
      <c r="U123" s="21">
        <f>Entries!U123</f>
        <v>-875687.91529999999</v>
      </c>
      <c r="V123" s="14">
        <f>Entries!V123</f>
        <v>-892380.29029999999</v>
      </c>
      <c r="W123" s="14">
        <f>Entries!W123</f>
        <v>-909072.66529999999</v>
      </c>
      <c r="X123" s="14">
        <f>Entries!X123</f>
        <v>-925765.04029999999</v>
      </c>
      <c r="Y123" s="14">
        <f>Entries!Y123</f>
        <v>-942457.41529999999</v>
      </c>
      <c r="Z123" s="14">
        <f>Entries!Z123</f>
        <v>-959149.79029999999</v>
      </c>
      <c r="AA123" s="14">
        <f>Entries!AA123</f>
        <v>-975842.16529999999</v>
      </c>
      <c r="AB123" s="14">
        <f>Entries!AB123</f>
        <v>-992534.54029999999</v>
      </c>
      <c r="AC123" s="14">
        <f>Entries!AC123</f>
        <v>-1009226.9153</v>
      </c>
      <c r="AD123" s="14">
        <f>Entries!AD123</f>
        <v>-1025919.2903</v>
      </c>
      <c r="AE123" s="14">
        <f>Entries!AE123</f>
        <v>-1042611.6653</v>
      </c>
      <c r="AF123" s="14">
        <f>Entries!AF123</f>
        <v>-1059304.0403</v>
      </c>
      <c r="AG123" s="14">
        <f>Entries!AG123</f>
        <v>-1075996.4153</v>
      </c>
      <c r="AH123" s="14">
        <f>Entries!AH123</f>
        <v>-1092688.7903</v>
      </c>
      <c r="AI123" s="14">
        <f>Entries!AI123</f>
        <v>-1109381.1653</v>
      </c>
      <c r="AJ123" s="14">
        <f>Entries!AJ123</f>
        <v>-1126073.5403</v>
      </c>
      <c r="AK123" s="14">
        <f>Entries!AK123</f>
        <v>-1142765.9153</v>
      </c>
      <c r="AL123" s="14">
        <f>Entries!AL123</f>
        <v>-1159458.2903</v>
      </c>
      <c r="AM123" s="14">
        <f>Entries!AM123</f>
        <v>-1176150.6653</v>
      </c>
      <c r="AN123" s="14">
        <f>Entries!AN123</f>
        <v>-1192843.0403</v>
      </c>
      <c r="AO123" s="14">
        <f>Entries!AO123</f>
        <v>-1209535.4153</v>
      </c>
      <c r="AP123" s="14">
        <f>Entries!AP123</f>
        <v>-1226227.7903</v>
      </c>
      <c r="AQ123" s="14">
        <f>Entries!AQ123</f>
        <v>-1242920.1653</v>
      </c>
      <c r="AR123" s="14">
        <f>Entries!AR123</f>
        <v>-1259612.5403</v>
      </c>
      <c r="AS123" s="14">
        <f>Entries!AS123</f>
        <v>-1276304.9153</v>
      </c>
      <c r="AT123" s="14">
        <f>Entries!AT123</f>
        <v>-1292997.2903</v>
      </c>
      <c r="AU123" s="14">
        <f>Entries!AU123</f>
        <v>-1309689.6653</v>
      </c>
      <c r="AV123" s="14">
        <f>Entries!AV123</f>
        <v>-1326382.0403</v>
      </c>
      <c r="AW123" s="14">
        <f>Entries!AW123</f>
        <v>-1343074.4153</v>
      </c>
      <c r="AX123" s="14">
        <f>Entries!AX123</f>
        <v>-1359766.7903</v>
      </c>
      <c r="AY123" s="14">
        <f>Entries!AY123</f>
        <v>-1376459.1653</v>
      </c>
      <c r="AZ123" s="14">
        <f>Entries!AZ123</f>
        <v>-1393151.5403</v>
      </c>
      <c r="BA123" s="14">
        <f>Entries!BA123</f>
        <v>-1409843.9153</v>
      </c>
      <c r="BB123" s="14">
        <f>Entries!BB123</f>
        <v>-1426536.2903</v>
      </c>
      <c r="BC123" s="14">
        <f>Entries!BC123</f>
        <v>-1443228.6653</v>
      </c>
      <c r="BD123" s="14">
        <f>Entries!BD123</f>
        <v>-1459921.0403</v>
      </c>
      <c r="BE123" s="14">
        <f>Entries!BE123</f>
        <v>-1476613.4153</v>
      </c>
      <c r="BF123" s="14">
        <f>Entries!BF123</f>
        <v>-1493305.7903</v>
      </c>
      <c r="BG123" s="14">
        <f>Entries!BG123</f>
        <v>-1509998.1653</v>
      </c>
      <c r="BH123" s="14">
        <f>Entries!BH123</f>
        <v>-1526690.5403</v>
      </c>
      <c r="BI123" s="14">
        <f>Entries!BI123</f>
        <v>-1543382.9153</v>
      </c>
      <c r="BJ123" s="14">
        <f>Entries!BJ123</f>
        <v>-1560075.2903</v>
      </c>
      <c r="BK123" s="14">
        <f>Entries!BK123</f>
        <v>-1576767.6653</v>
      </c>
      <c r="BL123" s="14">
        <f>Entries!BL123</f>
        <v>-1593460.0403</v>
      </c>
      <c r="BM123" s="14">
        <f>Entries!BM123</f>
        <v>-1610152.4153</v>
      </c>
      <c r="BN123" s="14">
        <f>Entries!BN123</f>
        <v>-1626844.7903</v>
      </c>
      <c r="BO123" s="14">
        <f>Entries!BO123</f>
        <v>-1643537.1653</v>
      </c>
      <c r="BP123" s="14">
        <f>Entries!BP123</f>
        <v>-1660229.5403</v>
      </c>
      <c r="BQ123" s="14">
        <f>Entries!BQ123</f>
        <v>-1676921.9153</v>
      </c>
      <c r="BR123" s="14">
        <f>Entries!BR123</f>
        <v>-1693614.2903</v>
      </c>
      <c r="BS123" s="14">
        <f>Entries!BS123</f>
        <v>-1710306.6653</v>
      </c>
      <c r="BT123" s="14">
        <f>Entries!BT123</f>
        <v>-1726999.0403</v>
      </c>
      <c r="BU123" s="14">
        <f>Entries!BU123</f>
        <v>-1743691.4153</v>
      </c>
      <c r="BV123" s="14">
        <f>Entries!BV123</f>
        <v>-1760383.7903</v>
      </c>
      <c r="BW123" s="14">
        <f>Entries!BW123</f>
        <v>-5158890.0371000003</v>
      </c>
      <c r="BX123" s="14">
        <f>Entries!BX123</f>
        <v>0</v>
      </c>
      <c r="BY123" s="14"/>
      <c r="BZ123" s="20">
        <f t="shared" si="1"/>
        <v>-1009226.9153000003</v>
      </c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</row>
    <row r="124" spans="1:210" x14ac:dyDescent="0.25">
      <c r="D124" s="21">
        <f>Entries!D124</f>
        <v>0</v>
      </c>
      <c r="E124" s="21">
        <f>Entries!E124</f>
        <v>0</v>
      </c>
      <c r="F124" s="21">
        <f>Entries!F124</f>
        <v>0</v>
      </c>
      <c r="G124" s="21">
        <f>Entries!G124</f>
        <v>0</v>
      </c>
      <c r="H124" s="21">
        <f>Entries!H124</f>
        <v>0</v>
      </c>
      <c r="I124" s="21">
        <f>Entries!I124</f>
        <v>0</v>
      </c>
      <c r="J124" s="21">
        <f>Entries!J124</f>
        <v>0</v>
      </c>
      <c r="K124" s="21">
        <f>Entries!K124</f>
        <v>0</v>
      </c>
      <c r="L124" s="21">
        <f>Entries!L124</f>
        <v>0</v>
      </c>
      <c r="M124" s="21">
        <f>Entries!M124</f>
        <v>0</v>
      </c>
      <c r="N124" s="21">
        <f>Entries!N124</f>
        <v>0</v>
      </c>
      <c r="O124" s="21">
        <f>Entries!O124</f>
        <v>0</v>
      </c>
      <c r="P124" s="21">
        <f>Entries!P124</f>
        <v>0</v>
      </c>
      <c r="Q124" s="21">
        <f>Entries!Q124</f>
        <v>0</v>
      </c>
      <c r="R124" s="21">
        <f>Entries!R124</f>
        <v>0</v>
      </c>
      <c r="S124" s="21">
        <f>Entries!S124</f>
        <v>0</v>
      </c>
      <c r="T124" s="21">
        <f>Entries!T124</f>
        <v>0</v>
      </c>
      <c r="U124" s="21">
        <f>Entries!U124</f>
        <v>0</v>
      </c>
      <c r="V124" s="14">
        <f>Entries!V124</f>
        <v>0</v>
      </c>
      <c r="W124" s="14">
        <f>Entries!W124</f>
        <v>0</v>
      </c>
      <c r="X124" s="14">
        <f>Entries!X124</f>
        <v>0</v>
      </c>
      <c r="Y124" s="14">
        <f>Entries!Y124</f>
        <v>0</v>
      </c>
      <c r="Z124" s="14">
        <f>Entries!Z124</f>
        <v>0</v>
      </c>
      <c r="AA124" s="14">
        <f>Entries!AA124</f>
        <v>0</v>
      </c>
      <c r="AB124" s="14">
        <f>Entries!AB124</f>
        <v>0</v>
      </c>
      <c r="AC124" s="14">
        <f>Entries!AC124</f>
        <v>0</v>
      </c>
      <c r="AD124" s="14">
        <f>Entries!AD124</f>
        <v>0</v>
      </c>
      <c r="AE124" s="14">
        <f>Entries!AE124</f>
        <v>0</v>
      </c>
      <c r="AF124" s="14">
        <f>Entries!AF124</f>
        <v>0</v>
      </c>
      <c r="AG124" s="14">
        <f>Entries!AG124</f>
        <v>0</v>
      </c>
      <c r="AH124" s="14">
        <f>Entries!AH124</f>
        <v>0</v>
      </c>
      <c r="AI124" s="14">
        <f>Entries!AI124</f>
        <v>0</v>
      </c>
      <c r="AJ124" s="14">
        <f>Entries!AJ124</f>
        <v>0</v>
      </c>
      <c r="AK124" s="14">
        <f>Entries!AK124</f>
        <v>0</v>
      </c>
      <c r="AL124" s="14">
        <f>Entries!AL124</f>
        <v>0</v>
      </c>
      <c r="AM124" s="14">
        <f>Entries!AM124</f>
        <v>0</v>
      </c>
      <c r="AN124" s="14">
        <f>Entries!AN124</f>
        <v>0</v>
      </c>
      <c r="AO124" s="14">
        <f>Entries!AO124</f>
        <v>0</v>
      </c>
      <c r="AP124" s="14">
        <f>Entries!AP124</f>
        <v>0</v>
      </c>
      <c r="AQ124" s="14">
        <f>Entries!AQ124</f>
        <v>0</v>
      </c>
      <c r="AR124" s="14">
        <f>Entries!AR124</f>
        <v>0</v>
      </c>
      <c r="AS124" s="14">
        <f>Entries!AS124</f>
        <v>0</v>
      </c>
      <c r="AT124" s="14">
        <f>Entries!AT124</f>
        <v>0</v>
      </c>
      <c r="AU124" s="14">
        <f>Entries!AU124</f>
        <v>0</v>
      </c>
      <c r="AV124" s="14">
        <f>Entries!AV124</f>
        <v>0</v>
      </c>
      <c r="AW124" s="14">
        <f>Entries!AW124</f>
        <v>0</v>
      </c>
      <c r="AX124" s="14">
        <f>Entries!AX124</f>
        <v>0</v>
      </c>
      <c r="AY124" s="14">
        <f>Entries!AY124</f>
        <v>0</v>
      </c>
      <c r="AZ124" s="14">
        <f>Entries!AZ124</f>
        <v>0</v>
      </c>
      <c r="BA124" s="14">
        <f>Entries!BA124</f>
        <v>0</v>
      </c>
      <c r="BB124" s="14">
        <f>Entries!BB124</f>
        <v>0</v>
      </c>
      <c r="BC124" s="14">
        <f>Entries!BC124</f>
        <v>0</v>
      </c>
      <c r="BD124" s="14">
        <f>Entries!BD124</f>
        <v>0</v>
      </c>
      <c r="BE124" s="14">
        <f>Entries!BE124</f>
        <v>0</v>
      </c>
      <c r="BF124" s="14">
        <f>Entries!BF124</f>
        <v>0</v>
      </c>
      <c r="BG124" s="14">
        <f>Entries!BG124</f>
        <v>0</v>
      </c>
      <c r="BH124" s="14">
        <f>Entries!BH124</f>
        <v>0</v>
      </c>
      <c r="BI124" s="14">
        <f>Entries!BI124</f>
        <v>0</v>
      </c>
      <c r="BJ124" s="14">
        <f>Entries!BJ124</f>
        <v>0</v>
      </c>
      <c r="BK124" s="14">
        <f>Entries!BK124</f>
        <v>0</v>
      </c>
      <c r="BL124" s="14">
        <f>Entries!BL124</f>
        <v>0</v>
      </c>
      <c r="BM124" s="14">
        <f>Entries!BM124</f>
        <v>0</v>
      </c>
      <c r="BN124" s="14">
        <f>Entries!BN124</f>
        <v>0</v>
      </c>
      <c r="BO124" s="14">
        <f>Entries!BO124</f>
        <v>0</v>
      </c>
      <c r="BP124" s="14">
        <f>Entries!BP124</f>
        <v>0</v>
      </c>
      <c r="BQ124" s="14">
        <f>Entries!BQ124</f>
        <v>0</v>
      </c>
      <c r="BR124" s="14">
        <f>Entries!BR124</f>
        <v>0</v>
      </c>
      <c r="BS124" s="14">
        <f>Entries!BS124</f>
        <v>0</v>
      </c>
      <c r="BT124" s="14">
        <f>Entries!BT124</f>
        <v>0</v>
      </c>
      <c r="BU124" s="14">
        <f>Entries!BU124</f>
        <v>0</v>
      </c>
      <c r="BV124" s="14">
        <f>Entries!BV124</f>
        <v>0</v>
      </c>
      <c r="BW124" s="14">
        <f>Entries!BW124</f>
        <v>0</v>
      </c>
      <c r="BX124" s="14">
        <f>Entries!BX124</f>
        <v>0</v>
      </c>
      <c r="BY124" s="14"/>
      <c r="BZ124" s="14">
        <f t="shared" si="1"/>
        <v>0</v>
      </c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</row>
    <row r="125" spans="1:210" x14ac:dyDescent="0.25">
      <c r="A125" t="s">
        <v>26</v>
      </c>
      <c r="B125" t="s">
        <v>27</v>
      </c>
      <c r="D125" s="21">
        <f>Entries!D125</f>
        <v>-1896764.72</v>
      </c>
      <c r="E125" s="21">
        <f>Entries!E125</f>
        <v>-2112146.37</v>
      </c>
      <c r="F125" s="21">
        <f>Entries!F125</f>
        <v>-2103663.87</v>
      </c>
      <c r="G125" s="21">
        <f>Entries!G125</f>
        <v>-2095181.3652000001</v>
      </c>
      <c r="H125" s="21">
        <f>Entries!H125</f>
        <v>-2086698.8604000001</v>
      </c>
      <c r="I125" s="21">
        <f>Entries!I125</f>
        <v>-2078216.3556000001</v>
      </c>
      <c r="J125" s="21">
        <f>Entries!J125</f>
        <v>-2069733.8508000001</v>
      </c>
      <c r="K125" s="21">
        <f>Entries!K125</f>
        <v>-2061251.3460000001</v>
      </c>
      <c r="L125" s="21">
        <f>Entries!L125</f>
        <v>-2052768.8412000001</v>
      </c>
      <c r="M125" s="21">
        <f>Entries!M125</f>
        <v>-2044286.3364000001</v>
      </c>
      <c r="N125" s="21">
        <f>Entries!N125</f>
        <v>-2035803.8316000002</v>
      </c>
      <c r="O125" s="21">
        <f>Entries!O125</f>
        <v>-2027321.3268000002</v>
      </c>
      <c r="P125" s="21">
        <f>Entries!P125</f>
        <v>-2018838.8220000002</v>
      </c>
      <c r="Q125" s="21">
        <f>Entries!Q125</f>
        <v>-2010356.3172000002</v>
      </c>
      <c r="R125" s="21">
        <f>Entries!R125</f>
        <v>-2001873.8124000002</v>
      </c>
      <c r="S125" s="21">
        <f>Entries!S125</f>
        <v>-1993391.3076000002</v>
      </c>
      <c r="T125" s="21">
        <f>Entries!T125</f>
        <v>-1984908.8028000002</v>
      </c>
      <c r="U125" s="21">
        <f>Entries!U125</f>
        <v>-1976426.2980000002</v>
      </c>
      <c r="V125" s="14">
        <f>Entries!V125</f>
        <v>-1967943.7932000002</v>
      </c>
      <c r="W125" s="14">
        <f>Entries!W125</f>
        <v>-1959461.2884000002</v>
      </c>
      <c r="X125" s="14">
        <f>Entries!X125</f>
        <v>-1950978.7836000002</v>
      </c>
      <c r="Y125" s="14">
        <f>Entries!Y125</f>
        <v>-1942496.2788000002</v>
      </c>
      <c r="Z125" s="14">
        <f>Entries!Z125</f>
        <v>-1934013.7740000002</v>
      </c>
      <c r="AA125" s="14">
        <f>Entries!AA125</f>
        <v>-1925531.2692000002</v>
      </c>
      <c r="AB125" s="14">
        <f>Entries!AB125</f>
        <v>-1917048.7644000002</v>
      </c>
      <c r="AC125" s="14">
        <f>Entries!AC125</f>
        <v>-1908566.2596000002</v>
      </c>
      <c r="AD125" s="14">
        <f>Entries!AD125</f>
        <v>-1900083.7548000002</v>
      </c>
      <c r="AE125" s="14">
        <f>Entries!AE125</f>
        <v>-1891601.2500000002</v>
      </c>
      <c r="AF125" s="14">
        <f>Entries!AF125</f>
        <v>-1883118.7452000002</v>
      </c>
      <c r="AG125" s="14">
        <f>Entries!AG125</f>
        <v>-1874636.2404000002</v>
      </c>
      <c r="AH125" s="14">
        <f>Entries!AH125</f>
        <v>-1866153.7356000002</v>
      </c>
      <c r="AI125" s="14">
        <f>Entries!AI125</f>
        <v>-1857671.2308000003</v>
      </c>
      <c r="AJ125" s="14">
        <f>Entries!AJ125</f>
        <v>-1849188.7260000003</v>
      </c>
      <c r="AK125" s="14">
        <f>Entries!AK125</f>
        <v>-1840706.2212000003</v>
      </c>
      <c r="AL125" s="14">
        <f>Entries!AL125</f>
        <v>-1832223.7164000003</v>
      </c>
      <c r="AM125" s="14">
        <f>Entries!AM125</f>
        <v>-1823741.2116000003</v>
      </c>
      <c r="AN125" s="14">
        <f>Entries!AN125</f>
        <v>-1815258.7068000003</v>
      </c>
      <c r="AO125" s="14">
        <f>Entries!AO125</f>
        <v>-1806776.2020000003</v>
      </c>
      <c r="AP125" s="14">
        <f>Entries!AP125</f>
        <v>-1798293.6972000003</v>
      </c>
      <c r="AQ125" s="14">
        <f>Entries!AQ125</f>
        <v>-1789811.1924000003</v>
      </c>
      <c r="AR125" s="14">
        <f>Entries!AR125</f>
        <v>-1781328.6876000003</v>
      </c>
      <c r="AS125" s="14">
        <f>Entries!AS125</f>
        <v>-1772846.1828000003</v>
      </c>
      <c r="AT125" s="14">
        <f>Entries!AT125</f>
        <v>-1764363.6780000003</v>
      </c>
      <c r="AU125" s="14">
        <f>Entries!AU125</f>
        <v>-1755881.1732000003</v>
      </c>
      <c r="AV125" s="14">
        <f>Entries!AV125</f>
        <v>-1747398.6684000003</v>
      </c>
      <c r="AW125" s="14">
        <f>Entries!AW125</f>
        <v>-1738916.1636000003</v>
      </c>
      <c r="AX125" s="14">
        <f>Entries!AX125</f>
        <v>-1730433.6588000003</v>
      </c>
      <c r="AY125" s="14">
        <f>Entries!AY125</f>
        <v>-1721951.1540000003</v>
      </c>
      <c r="AZ125" s="14">
        <f>Entries!AZ125</f>
        <v>-1713468.6492000003</v>
      </c>
      <c r="BA125" s="14">
        <f>Entries!BA125</f>
        <v>-1704986.1444000003</v>
      </c>
      <c r="BB125" s="14">
        <f>Entries!BB125</f>
        <v>-1696503.6396000003</v>
      </c>
      <c r="BC125" s="14">
        <f>Entries!BC125</f>
        <v>-1688021.1348000003</v>
      </c>
      <c r="BD125" s="14">
        <f>Entries!BD125</f>
        <v>-1679538.6300000004</v>
      </c>
      <c r="BE125" s="14">
        <f>Entries!BE125</f>
        <v>-1671056.1252000004</v>
      </c>
      <c r="BF125" s="14">
        <f>Entries!BF125</f>
        <v>-1662573.6204000004</v>
      </c>
      <c r="BG125" s="14">
        <f>Entries!BG125</f>
        <v>-1654091.1156000004</v>
      </c>
      <c r="BH125" s="14">
        <f>Entries!BH125</f>
        <v>-1645608.6108000004</v>
      </c>
      <c r="BI125" s="14">
        <f>Entries!BI125</f>
        <v>-1637126.1060000004</v>
      </c>
      <c r="BJ125" s="14">
        <f>Entries!BJ125</f>
        <v>-1628643.6012000004</v>
      </c>
      <c r="BK125" s="14">
        <f>Entries!BK125</f>
        <v>-1620161.0964000004</v>
      </c>
      <c r="BL125" s="14">
        <f>Entries!BL125</f>
        <v>-1611678.5916000004</v>
      </c>
      <c r="BM125" s="14">
        <f>Entries!BM125</f>
        <v>-1603196.0868000004</v>
      </c>
      <c r="BN125" s="14">
        <f>Entries!BN125</f>
        <v>-1594713.5820000004</v>
      </c>
      <c r="BO125" s="14">
        <f>Entries!BO125</f>
        <v>-1586231.0772000004</v>
      </c>
      <c r="BP125" s="14">
        <f>Entries!BP125</f>
        <v>-1577748.5724000004</v>
      </c>
      <c r="BQ125" s="14">
        <f>Entries!BQ125</f>
        <v>-1569266.0676000004</v>
      </c>
      <c r="BR125" s="14">
        <f>Entries!BR125</f>
        <v>-1560783.5628000004</v>
      </c>
      <c r="BS125" s="14">
        <f>Entries!BS125</f>
        <v>-1552301.0580000004</v>
      </c>
      <c r="BT125" s="14">
        <f>Entries!BT125</f>
        <v>-1543818.5532000004</v>
      </c>
      <c r="BU125" s="14">
        <f>Entries!BU125</f>
        <v>-1535336.0484000004</v>
      </c>
      <c r="BV125" s="14">
        <f>Entries!BV125</f>
        <v>-1526853.5436000004</v>
      </c>
      <c r="BW125" s="14">
        <f>Entries!BW125</f>
        <v>-2.1000003907829523E-3</v>
      </c>
      <c r="BX125" s="14">
        <f>Entries!BX125</f>
        <v>0</v>
      </c>
      <c r="BY125" s="14"/>
      <c r="BZ125" s="20">
        <f t="shared" si="1"/>
        <v>-1908566.2596000005</v>
      </c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</row>
    <row r="126" spans="1:210" x14ac:dyDescent="0.25"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</row>
    <row r="127" spans="1:210" x14ac:dyDescent="0.25"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>
        <f>SUM(BZ91,BZ95,BZ97,BZ99,BZ115)</f>
        <v>-5400142.6699999943</v>
      </c>
      <c r="CB127" s="14">
        <f>SUM(BZ103,BZ107,BZ123,BZ125)-(BZ101*-0.21)</f>
        <v>1134029.9569857751</v>
      </c>
      <c r="CC127" s="31">
        <f>CB127/CA127</f>
        <v>-0.20999999931219898</v>
      </c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</row>
    <row r="128" spans="1:210" x14ac:dyDescent="0.25"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</row>
    <row r="129" spans="1:210" x14ac:dyDescent="0.25">
      <c r="A129" t="s">
        <v>28</v>
      </c>
      <c r="B129" t="s">
        <v>29</v>
      </c>
      <c r="D129" s="21">
        <f>Entries!D129</f>
        <v>0</v>
      </c>
      <c r="E129" s="21">
        <f>Entries!E129</f>
        <v>11724101.98</v>
      </c>
      <c r="F129" s="21">
        <f>Entries!F129</f>
        <v>-169914.52</v>
      </c>
      <c r="G129" s="21">
        <f>Entries!G129</f>
        <v>-169914.52</v>
      </c>
      <c r="H129" s="21">
        <f>Entries!H129</f>
        <v>-169914.52</v>
      </c>
      <c r="I129" s="21">
        <f>Entries!I129</f>
        <v>-169914.52</v>
      </c>
      <c r="J129" s="21">
        <f>Entries!J129</f>
        <v>-169914.52</v>
      </c>
      <c r="K129" s="21">
        <f>Entries!K129</f>
        <v>-169914.52</v>
      </c>
      <c r="L129" s="21">
        <f>Entries!L129</f>
        <v>-169914.52</v>
      </c>
      <c r="M129" s="21">
        <f>Entries!M129</f>
        <v>-169914.52</v>
      </c>
      <c r="N129" s="21">
        <f>Entries!N129</f>
        <v>-169914.52</v>
      </c>
      <c r="O129" s="21">
        <f>Entries!O129</f>
        <v>-169914.52</v>
      </c>
      <c r="P129" s="21">
        <f>Entries!P129</f>
        <v>-169914.52</v>
      </c>
      <c r="Q129" s="21">
        <f>Entries!Q129</f>
        <v>-169914.52</v>
      </c>
      <c r="R129" s="21">
        <f>Entries!R129</f>
        <v>-169914.52</v>
      </c>
      <c r="S129" s="21">
        <f>Entries!S129</f>
        <v>-169914.52</v>
      </c>
      <c r="T129" s="21">
        <f>Entries!T129</f>
        <v>-169914.52</v>
      </c>
      <c r="U129" s="21">
        <f>Entries!U129</f>
        <v>-169914.52</v>
      </c>
      <c r="V129" s="14">
        <f>Entries!V129</f>
        <v>-169914.52</v>
      </c>
      <c r="W129" s="14">
        <f>Entries!W129</f>
        <v>-169914.52</v>
      </c>
      <c r="X129" s="14">
        <f>Entries!X129</f>
        <v>-169914.52</v>
      </c>
      <c r="Y129" s="14">
        <f>Entries!Y129</f>
        <v>-169914.52</v>
      </c>
      <c r="Z129" s="14">
        <f>Entries!Z129</f>
        <v>-169914.52</v>
      </c>
      <c r="AA129" s="14">
        <f>Entries!AA129</f>
        <v>-169914.52</v>
      </c>
      <c r="AB129" s="14">
        <f>Entries!AB129</f>
        <v>-169914.52</v>
      </c>
      <c r="AC129" s="14">
        <f>Entries!AC129</f>
        <v>-169914.52</v>
      </c>
      <c r="AD129" s="14">
        <f>Entries!AD129</f>
        <v>-169914.52</v>
      </c>
      <c r="AE129" s="14">
        <f>Entries!AE129</f>
        <v>-169914.52</v>
      </c>
      <c r="AF129" s="14">
        <f>Entries!AF129</f>
        <v>-169914.52</v>
      </c>
      <c r="AG129" s="14">
        <f>Entries!AG129</f>
        <v>-169914.52</v>
      </c>
      <c r="AH129" s="14">
        <f>Entries!AH129</f>
        <v>-169914.52</v>
      </c>
      <c r="AI129" s="14">
        <f>Entries!AI129</f>
        <v>-169914.52</v>
      </c>
      <c r="AJ129" s="14">
        <f>Entries!AJ129</f>
        <v>-169914.52</v>
      </c>
      <c r="AK129" s="14">
        <f>Entries!AK129</f>
        <v>-169914.52</v>
      </c>
      <c r="AL129" s="14">
        <f>Entries!AL129</f>
        <v>-169914.52</v>
      </c>
      <c r="AM129" s="14">
        <f>Entries!AM129</f>
        <v>-169914.52</v>
      </c>
      <c r="AN129" s="14">
        <f>Entries!AN129</f>
        <v>-169914.52</v>
      </c>
      <c r="AO129" s="14">
        <f>Entries!AO129</f>
        <v>-169914.52</v>
      </c>
      <c r="AP129" s="14">
        <f>Entries!AP129</f>
        <v>-169914.52</v>
      </c>
      <c r="AQ129" s="14">
        <f>Entries!AQ129</f>
        <v>-169914.52</v>
      </c>
      <c r="AR129" s="14">
        <f>Entries!AR129</f>
        <v>-169914.52</v>
      </c>
      <c r="AS129" s="14">
        <f>Entries!AS129</f>
        <v>-169914.52</v>
      </c>
      <c r="AT129" s="14">
        <f>Entries!AT129</f>
        <v>-169914.52</v>
      </c>
      <c r="AU129" s="14">
        <f>Entries!AU129</f>
        <v>-169914.52</v>
      </c>
      <c r="AV129" s="14">
        <f>Entries!AV129</f>
        <v>-169914.52</v>
      </c>
      <c r="AW129" s="14">
        <f>Entries!AW129</f>
        <v>-169914.52</v>
      </c>
      <c r="AX129" s="14">
        <f>Entries!AX129</f>
        <v>-169914.52</v>
      </c>
      <c r="AY129" s="14">
        <f>Entries!AY129</f>
        <v>-169914.52</v>
      </c>
      <c r="AZ129" s="14">
        <f>Entries!AZ129</f>
        <v>-169914.52</v>
      </c>
      <c r="BA129" s="14">
        <f>Entries!BA129</f>
        <v>-169914.52</v>
      </c>
      <c r="BB129" s="14">
        <f>Entries!BB129</f>
        <v>-169914.52</v>
      </c>
      <c r="BC129" s="14">
        <f>Entries!BC129</f>
        <v>-169914.52</v>
      </c>
      <c r="BD129" s="14">
        <f>Entries!BD129</f>
        <v>-169914.52</v>
      </c>
      <c r="BE129" s="14">
        <f>Entries!BE129</f>
        <v>-169914.52</v>
      </c>
      <c r="BF129" s="14">
        <f>Entries!BF129</f>
        <v>-169914.52</v>
      </c>
      <c r="BG129" s="14">
        <f>Entries!BG129</f>
        <v>-169914.52</v>
      </c>
      <c r="BH129" s="14">
        <f>Entries!BH129</f>
        <v>-169914.52</v>
      </c>
      <c r="BI129" s="14">
        <f>Entries!BI129</f>
        <v>-169914.52</v>
      </c>
      <c r="BJ129" s="14">
        <f>Entries!BJ129</f>
        <v>-169914.52</v>
      </c>
      <c r="BK129" s="14">
        <f>Entries!BK129</f>
        <v>-169914.52</v>
      </c>
      <c r="BL129" s="14">
        <f>Entries!BL129</f>
        <v>-169914.52</v>
      </c>
      <c r="BM129" s="14">
        <f>Entries!BM129</f>
        <v>-169914.52</v>
      </c>
      <c r="BN129" s="14">
        <f>Entries!BN129</f>
        <v>-169914.52</v>
      </c>
      <c r="BO129" s="14">
        <f>Entries!BO129</f>
        <v>-169914.52</v>
      </c>
      <c r="BP129" s="14">
        <f>Entries!BP129</f>
        <v>-169914.52</v>
      </c>
      <c r="BQ129" s="14">
        <f>Entries!BQ129</f>
        <v>-169914.52</v>
      </c>
      <c r="BR129" s="14">
        <f>Entries!BR129</f>
        <v>-169914.52</v>
      </c>
      <c r="BS129" s="14">
        <f>Entries!BS129</f>
        <v>-169914.52</v>
      </c>
      <c r="BT129" s="14">
        <f>Entries!BT129</f>
        <v>-169914.52</v>
      </c>
      <c r="BU129" s="14">
        <f>Entries!BU129</f>
        <v>-169914.52</v>
      </c>
      <c r="BV129" s="14">
        <f>Entries!BV129</f>
        <v>-169914.62</v>
      </c>
      <c r="BW129" s="14">
        <f>Entries!BW129</f>
        <v>0</v>
      </c>
      <c r="BX129" s="14">
        <f>Entries!BX129</f>
        <v>0</v>
      </c>
      <c r="BY129" s="14"/>
      <c r="BZ129" s="14">
        <f>SUM(X129:AI129)</f>
        <v>-2038974.24</v>
      </c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</row>
    <row r="130" spans="1:210" x14ac:dyDescent="0.25">
      <c r="D130" s="21">
        <f>Entries!D130</f>
        <v>0</v>
      </c>
      <c r="E130" s="21">
        <f>Entries!E130</f>
        <v>0</v>
      </c>
      <c r="F130" s="21">
        <f>Entries!F130</f>
        <v>0</v>
      </c>
      <c r="G130" s="21">
        <f>Entries!G130</f>
        <v>0</v>
      </c>
      <c r="H130" s="21">
        <f>Entries!H130</f>
        <v>0</v>
      </c>
      <c r="I130" s="21">
        <f>Entries!I130</f>
        <v>0</v>
      </c>
      <c r="J130" s="21">
        <f>Entries!J130</f>
        <v>0</v>
      </c>
      <c r="K130" s="21">
        <f>Entries!K130</f>
        <v>0</v>
      </c>
      <c r="L130" s="21">
        <f>Entries!L130</f>
        <v>0</v>
      </c>
      <c r="M130" s="21">
        <f>Entries!M130</f>
        <v>0</v>
      </c>
      <c r="N130" s="21">
        <f>Entries!N130</f>
        <v>0</v>
      </c>
      <c r="O130" s="21">
        <f>Entries!O130</f>
        <v>0</v>
      </c>
      <c r="P130" s="21">
        <f>Entries!P130</f>
        <v>0</v>
      </c>
      <c r="Q130" s="21">
        <f>Entries!Q130</f>
        <v>0</v>
      </c>
      <c r="R130" s="21">
        <f>Entries!R130</f>
        <v>0</v>
      </c>
      <c r="S130" s="21">
        <f>Entries!S130</f>
        <v>0</v>
      </c>
      <c r="T130" s="21">
        <f>Entries!T130</f>
        <v>0</v>
      </c>
      <c r="U130" s="21">
        <f>Entries!U130</f>
        <v>0</v>
      </c>
      <c r="V130" s="14">
        <f>Entries!V130</f>
        <v>0</v>
      </c>
      <c r="W130" s="14">
        <f>Entries!W130</f>
        <v>0</v>
      </c>
      <c r="X130" s="14">
        <f>Entries!X130</f>
        <v>0</v>
      </c>
      <c r="Y130" s="14">
        <f>Entries!Y130</f>
        <v>0</v>
      </c>
      <c r="Z130" s="14">
        <f>Entries!Z130</f>
        <v>0</v>
      </c>
      <c r="AA130" s="14">
        <f>Entries!AA130</f>
        <v>0</v>
      </c>
      <c r="AB130" s="14">
        <f>Entries!AB130</f>
        <v>0</v>
      </c>
      <c r="AC130" s="14">
        <f>Entries!AC130</f>
        <v>0</v>
      </c>
      <c r="AD130" s="14">
        <f>Entries!AD130</f>
        <v>0</v>
      </c>
      <c r="AE130" s="14">
        <f>Entries!AE130</f>
        <v>0</v>
      </c>
      <c r="AF130" s="14">
        <f>Entries!AF130</f>
        <v>0</v>
      </c>
      <c r="AG130" s="14">
        <f>Entries!AG130</f>
        <v>0</v>
      </c>
      <c r="AH130" s="14">
        <f>Entries!AH130</f>
        <v>0</v>
      </c>
      <c r="AI130" s="14">
        <f>Entries!AI130</f>
        <v>0</v>
      </c>
      <c r="AJ130" s="14">
        <f>Entries!AJ130</f>
        <v>0</v>
      </c>
      <c r="AK130" s="14">
        <f>Entries!AK130</f>
        <v>0</v>
      </c>
      <c r="AL130" s="14">
        <f>Entries!AL130</f>
        <v>0</v>
      </c>
      <c r="AM130" s="14">
        <f>Entries!AM130</f>
        <v>0</v>
      </c>
      <c r="AN130" s="14">
        <f>Entries!AN130</f>
        <v>0</v>
      </c>
      <c r="AO130" s="14">
        <f>Entries!AO130</f>
        <v>0</v>
      </c>
      <c r="AP130" s="14">
        <f>Entries!AP130</f>
        <v>0</v>
      </c>
      <c r="AQ130" s="14">
        <f>Entries!AQ130</f>
        <v>0</v>
      </c>
      <c r="AR130" s="14">
        <f>Entries!AR130</f>
        <v>0</v>
      </c>
      <c r="AS130" s="14">
        <f>Entries!AS130</f>
        <v>0</v>
      </c>
      <c r="AT130" s="14">
        <f>Entries!AT130</f>
        <v>0</v>
      </c>
      <c r="AU130" s="14">
        <f>Entries!AU130</f>
        <v>0</v>
      </c>
      <c r="AV130" s="14">
        <f>Entries!AV130</f>
        <v>0</v>
      </c>
      <c r="AW130" s="14">
        <f>Entries!AW130</f>
        <v>0</v>
      </c>
      <c r="AX130" s="14">
        <f>Entries!AX130</f>
        <v>0</v>
      </c>
      <c r="AY130" s="14">
        <f>Entries!AY130</f>
        <v>0</v>
      </c>
      <c r="AZ130" s="14">
        <f>Entries!AZ130</f>
        <v>0</v>
      </c>
      <c r="BA130" s="14">
        <f>Entries!BA130</f>
        <v>0</v>
      </c>
      <c r="BB130" s="14">
        <f>Entries!BB130</f>
        <v>0</v>
      </c>
      <c r="BC130" s="14">
        <f>Entries!BC130</f>
        <v>0</v>
      </c>
      <c r="BD130" s="14">
        <f>Entries!BD130</f>
        <v>0</v>
      </c>
      <c r="BE130" s="14">
        <f>Entries!BE130</f>
        <v>0</v>
      </c>
      <c r="BF130" s="14">
        <f>Entries!BF130</f>
        <v>0</v>
      </c>
      <c r="BG130" s="14">
        <f>Entries!BG130</f>
        <v>0</v>
      </c>
      <c r="BH130" s="14">
        <f>Entries!BH130</f>
        <v>0</v>
      </c>
      <c r="BI130" s="14">
        <f>Entries!BI130</f>
        <v>0</v>
      </c>
      <c r="BJ130" s="14">
        <f>Entries!BJ130</f>
        <v>0</v>
      </c>
      <c r="BK130" s="14">
        <f>Entries!BK130</f>
        <v>0</v>
      </c>
      <c r="BL130" s="14">
        <f>Entries!BL130</f>
        <v>0</v>
      </c>
      <c r="BM130" s="14">
        <f>Entries!BM130</f>
        <v>0</v>
      </c>
      <c r="BN130" s="14">
        <f>Entries!BN130</f>
        <v>0</v>
      </c>
      <c r="BO130" s="14">
        <f>Entries!BO130</f>
        <v>0</v>
      </c>
      <c r="BP130" s="14">
        <f>Entries!BP130</f>
        <v>0</v>
      </c>
      <c r="BQ130" s="14">
        <f>Entries!BQ130</f>
        <v>0</v>
      </c>
      <c r="BR130" s="14">
        <f>Entries!BR130</f>
        <v>0</v>
      </c>
      <c r="BS130" s="14">
        <f>Entries!BS130</f>
        <v>0</v>
      </c>
      <c r="BT130" s="14">
        <f>Entries!BT130</f>
        <v>0</v>
      </c>
      <c r="BU130" s="14">
        <f>Entries!BU130</f>
        <v>0</v>
      </c>
      <c r="BV130" s="14">
        <f>Entries!BV130</f>
        <v>0</v>
      </c>
      <c r="BW130" s="14">
        <f>Entries!BW130</f>
        <v>0</v>
      </c>
      <c r="BX130" s="14">
        <f>Entries!BX130</f>
        <v>0</v>
      </c>
      <c r="BY130" s="14"/>
      <c r="BZ130" s="14">
        <f t="shared" ref="BZ130:BZ149" si="2">SUM(X130:AI130)</f>
        <v>0</v>
      </c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</row>
    <row r="131" spans="1:210" x14ac:dyDescent="0.25">
      <c r="A131">
        <v>403000</v>
      </c>
      <c r="B131" t="s">
        <v>87</v>
      </c>
      <c r="D131" s="21">
        <f>Entries!D131</f>
        <v>0</v>
      </c>
      <c r="E131" s="21">
        <f>Entries!E131</f>
        <v>0</v>
      </c>
      <c r="F131" s="21">
        <f>Entries!F131</f>
        <v>938303.59000000008</v>
      </c>
      <c r="G131" s="21">
        <f>Entries!G131</f>
        <v>938303.59000000008</v>
      </c>
      <c r="H131" s="21">
        <f>Entries!H131</f>
        <v>938303.59000000008</v>
      </c>
      <c r="I131" s="21">
        <f>Entries!I131</f>
        <v>938303.59000000008</v>
      </c>
      <c r="J131" s="21">
        <f>Entries!J131</f>
        <v>938303.59000000008</v>
      </c>
      <c r="K131" s="21">
        <f>Entries!K131</f>
        <v>938303.59000000008</v>
      </c>
      <c r="L131" s="21">
        <f>Entries!L131</f>
        <v>938303.59000000008</v>
      </c>
      <c r="M131" s="21">
        <f>Entries!M131</f>
        <v>938303.59000000008</v>
      </c>
      <c r="N131" s="21">
        <f>Entries!N131</f>
        <v>938303.59000000008</v>
      </c>
      <c r="O131" s="21">
        <f>Entries!O131</f>
        <v>938303.59000000008</v>
      </c>
      <c r="P131" s="21">
        <f>Entries!P131</f>
        <v>938303.59000000008</v>
      </c>
      <c r="Q131" s="21">
        <f>Entries!Q131</f>
        <v>938303.59000000008</v>
      </c>
      <c r="R131" s="21">
        <f>Entries!R131</f>
        <v>938303.59000000008</v>
      </c>
      <c r="S131" s="21">
        <f>Entries!S131</f>
        <v>938303.59000000008</v>
      </c>
      <c r="T131" s="21">
        <f>Entries!T131</f>
        <v>938303.59000000008</v>
      </c>
      <c r="U131" s="21">
        <f>Entries!U131</f>
        <v>938303.59000000008</v>
      </c>
      <c r="V131" s="14">
        <f>Entries!V131</f>
        <v>938303.59000000008</v>
      </c>
      <c r="W131" s="14">
        <f>Entries!W131</f>
        <v>938303.59000000008</v>
      </c>
      <c r="X131" s="14">
        <f>Entries!X131</f>
        <v>938303.59000000008</v>
      </c>
      <c r="Y131" s="14">
        <f>Entries!Y131</f>
        <v>938303.59000000008</v>
      </c>
      <c r="Z131" s="14">
        <f>Entries!Z131</f>
        <v>938303.59000000008</v>
      </c>
      <c r="AA131" s="14">
        <f>Entries!AA131</f>
        <v>938303.59000000008</v>
      </c>
      <c r="AB131" s="14">
        <f>Entries!AB131</f>
        <v>938303.59000000008</v>
      </c>
      <c r="AC131" s="14">
        <f>Entries!AC131</f>
        <v>938303.59000000008</v>
      </c>
      <c r="AD131" s="14">
        <f>Entries!AD131</f>
        <v>938303.59000000008</v>
      </c>
      <c r="AE131" s="14">
        <f>Entries!AE131</f>
        <v>938303.59000000008</v>
      </c>
      <c r="AF131" s="14">
        <f>Entries!AF131</f>
        <v>938303.59000000008</v>
      </c>
      <c r="AG131" s="14">
        <f>Entries!AG131</f>
        <v>938303.59000000008</v>
      </c>
      <c r="AH131" s="14">
        <f>Entries!AH131</f>
        <v>938303.59000000008</v>
      </c>
      <c r="AI131" s="14">
        <f>Entries!AI131</f>
        <v>938303.59000000008</v>
      </c>
      <c r="AJ131" s="14">
        <f>Entries!AJ131</f>
        <v>938303.59000000008</v>
      </c>
      <c r="AK131" s="14">
        <f>Entries!AK131</f>
        <v>938303.59000000008</v>
      </c>
      <c r="AL131" s="14">
        <f>Entries!AL131</f>
        <v>938303.59000000008</v>
      </c>
      <c r="AM131" s="14">
        <f>Entries!AM131</f>
        <v>938303.59000000008</v>
      </c>
      <c r="AN131" s="14">
        <f>Entries!AN131</f>
        <v>938303.59000000008</v>
      </c>
      <c r="AO131" s="14">
        <f>Entries!AO131</f>
        <v>938303.59000000008</v>
      </c>
      <c r="AP131" s="14">
        <f>Entries!AP131</f>
        <v>938303.59000000008</v>
      </c>
      <c r="AQ131" s="14">
        <f>Entries!AQ131</f>
        <v>938303.59000000008</v>
      </c>
      <c r="AR131" s="14">
        <f>Entries!AR131</f>
        <v>938303.59000000008</v>
      </c>
      <c r="AS131" s="14">
        <f>Entries!AS131</f>
        <v>938303.59000000008</v>
      </c>
      <c r="AT131" s="14">
        <f>Entries!AT131</f>
        <v>938303.59000000008</v>
      </c>
      <c r="AU131" s="14">
        <f>Entries!AU131</f>
        <v>938303.59000000008</v>
      </c>
      <c r="AV131" s="14">
        <f>Entries!AV131</f>
        <v>938303.59000000008</v>
      </c>
      <c r="AW131" s="14">
        <f>Entries!AW131</f>
        <v>938303.59000000008</v>
      </c>
      <c r="AX131" s="14">
        <f>Entries!AX131</f>
        <v>938303.59000000008</v>
      </c>
      <c r="AY131" s="14">
        <f>Entries!AY131</f>
        <v>938303.59000000008</v>
      </c>
      <c r="AZ131" s="14">
        <f>Entries!AZ131</f>
        <v>938303.59000000008</v>
      </c>
      <c r="BA131" s="14">
        <f>Entries!BA131</f>
        <v>938303.59000000008</v>
      </c>
      <c r="BB131" s="14">
        <f>Entries!BB131</f>
        <v>938303.59000000008</v>
      </c>
      <c r="BC131" s="14">
        <f>Entries!BC131</f>
        <v>938303.59000000008</v>
      </c>
      <c r="BD131" s="14">
        <f>Entries!BD131</f>
        <v>938303.59000000008</v>
      </c>
      <c r="BE131" s="14">
        <f>Entries!BE131</f>
        <v>938303.59000000008</v>
      </c>
      <c r="BF131" s="14">
        <f>Entries!BF131</f>
        <v>938303.59000000008</v>
      </c>
      <c r="BG131" s="14">
        <f>Entries!BG131</f>
        <v>938303.59000000008</v>
      </c>
      <c r="BH131" s="14">
        <f>Entries!BH131</f>
        <v>938303.59000000008</v>
      </c>
      <c r="BI131" s="14">
        <f>Entries!BI131</f>
        <v>938303.59000000008</v>
      </c>
      <c r="BJ131" s="14">
        <f>Entries!BJ131</f>
        <v>938303.59000000008</v>
      </c>
      <c r="BK131" s="14">
        <f>Entries!BK131</f>
        <v>938303.59000000008</v>
      </c>
      <c r="BL131" s="14">
        <f>Entries!BL131</f>
        <v>938303.59000000008</v>
      </c>
      <c r="BM131" s="14">
        <f>Entries!BM131</f>
        <v>938303.59000000008</v>
      </c>
      <c r="BN131" s="14">
        <f>Entries!BN131</f>
        <v>938303.59000000008</v>
      </c>
      <c r="BO131" s="14">
        <f>Entries!BO131</f>
        <v>938303.59000000008</v>
      </c>
      <c r="BP131" s="14">
        <f>Entries!BP131</f>
        <v>938303.59000000008</v>
      </c>
      <c r="BQ131" s="14">
        <f>Entries!BQ131</f>
        <v>938303.59000000008</v>
      </c>
      <c r="BR131" s="14">
        <f>Entries!BR131</f>
        <v>938303.59000000008</v>
      </c>
      <c r="BS131" s="14">
        <f>Entries!BS131</f>
        <v>938303.59000000008</v>
      </c>
      <c r="BT131" s="14">
        <f>Entries!BT131</f>
        <v>938303.59000000008</v>
      </c>
      <c r="BU131" s="14">
        <f>Entries!BU131</f>
        <v>938303.59000000008</v>
      </c>
      <c r="BV131" s="14">
        <f>Entries!BV131</f>
        <v>938303.59000000008</v>
      </c>
      <c r="BW131" s="14">
        <f>Entries!BW131</f>
        <v>-1160487.2900002152</v>
      </c>
      <c r="BX131" s="14">
        <f>Entries!BX131</f>
        <v>0</v>
      </c>
      <c r="BY131" s="14"/>
      <c r="BZ131" s="14">
        <f t="shared" si="2"/>
        <v>11259643.08</v>
      </c>
      <c r="CA131" s="14" t="s">
        <v>92</v>
      </c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</row>
    <row r="132" spans="1:210" x14ac:dyDescent="0.25">
      <c r="D132" s="21">
        <f>Entries!D132</f>
        <v>0</v>
      </c>
      <c r="E132" s="21">
        <f>Entries!E132</f>
        <v>0</v>
      </c>
      <c r="F132" s="21">
        <f>Entries!F132</f>
        <v>0</v>
      </c>
      <c r="G132" s="21">
        <f>Entries!G132</f>
        <v>0</v>
      </c>
      <c r="H132" s="21">
        <f>Entries!H132</f>
        <v>0</v>
      </c>
      <c r="I132" s="21">
        <f>Entries!I132</f>
        <v>0</v>
      </c>
      <c r="J132" s="21">
        <f>Entries!J132</f>
        <v>0</v>
      </c>
      <c r="K132" s="21">
        <f>Entries!K132</f>
        <v>0</v>
      </c>
      <c r="L132" s="21">
        <f>Entries!L132</f>
        <v>0</v>
      </c>
      <c r="M132" s="21">
        <f>Entries!M132</f>
        <v>0</v>
      </c>
      <c r="N132" s="21">
        <f>Entries!N132</f>
        <v>0</v>
      </c>
      <c r="O132" s="21">
        <f>Entries!O132</f>
        <v>0</v>
      </c>
      <c r="P132" s="21">
        <f>Entries!P132</f>
        <v>0</v>
      </c>
      <c r="Q132" s="21">
        <f>Entries!Q132</f>
        <v>0</v>
      </c>
      <c r="R132" s="21">
        <f>Entries!R132</f>
        <v>0</v>
      </c>
      <c r="S132" s="21">
        <f>Entries!S132</f>
        <v>0</v>
      </c>
      <c r="T132" s="21">
        <f>Entries!T132</f>
        <v>0</v>
      </c>
      <c r="U132" s="21">
        <f>Entries!U132</f>
        <v>0</v>
      </c>
      <c r="V132" s="14">
        <f>Entries!V132</f>
        <v>0</v>
      </c>
      <c r="W132" s="14">
        <f>Entries!W132</f>
        <v>0</v>
      </c>
      <c r="X132" s="14">
        <f>Entries!X132</f>
        <v>0</v>
      </c>
      <c r="Y132" s="14">
        <f>Entries!Y132</f>
        <v>0</v>
      </c>
      <c r="Z132" s="14">
        <f>Entries!Z132</f>
        <v>0</v>
      </c>
      <c r="AA132" s="14">
        <f>Entries!AA132</f>
        <v>0</v>
      </c>
      <c r="AB132" s="14">
        <f>Entries!AB132</f>
        <v>0</v>
      </c>
      <c r="AC132" s="14">
        <f>Entries!AC132</f>
        <v>0</v>
      </c>
      <c r="AD132" s="14">
        <f>Entries!AD132</f>
        <v>0</v>
      </c>
      <c r="AE132" s="14">
        <f>Entries!AE132</f>
        <v>0</v>
      </c>
      <c r="AF132" s="14">
        <f>Entries!AF132</f>
        <v>0</v>
      </c>
      <c r="AG132" s="14">
        <f>Entries!AG132</f>
        <v>0</v>
      </c>
      <c r="AH132" s="14">
        <f>Entries!AH132</f>
        <v>0</v>
      </c>
      <c r="AI132" s="14">
        <f>Entries!AI132</f>
        <v>0</v>
      </c>
      <c r="AJ132" s="14">
        <f>Entries!AJ132</f>
        <v>0</v>
      </c>
      <c r="AK132" s="14">
        <f>Entries!AK132</f>
        <v>0</v>
      </c>
      <c r="AL132" s="14">
        <f>Entries!AL132</f>
        <v>0</v>
      </c>
      <c r="AM132" s="14">
        <f>Entries!AM132</f>
        <v>0</v>
      </c>
      <c r="AN132" s="14">
        <f>Entries!AN132</f>
        <v>0</v>
      </c>
      <c r="AO132" s="14">
        <f>Entries!AO132</f>
        <v>0</v>
      </c>
      <c r="AP132" s="14">
        <f>Entries!AP132</f>
        <v>0</v>
      </c>
      <c r="AQ132" s="14">
        <f>Entries!AQ132</f>
        <v>0</v>
      </c>
      <c r="AR132" s="14">
        <f>Entries!AR132</f>
        <v>0</v>
      </c>
      <c r="AS132" s="14">
        <f>Entries!AS132</f>
        <v>0</v>
      </c>
      <c r="AT132" s="14">
        <f>Entries!AT132</f>
        <v>0</v>
      </c>
      <c r="AU132" s="14">
        <f>Entries!AU132</f>
        <v>0</v>
      </c>
      <c r="AV132" s="14">
        <f>Entries!AV132</f>
        <v>0</v>
      </c>
      <c r="AW132" s="14">
        <f>Entries!AW132</f>
        <v>0</v>
      </c>
      <c r="AX132" s="14">
        <f>Entries!AX132</f>
        <v>0</v>
      </c>
      <c r="AY132" s="14">
        <f>Entries!AY132</f>
        <v>0</v>
      </c>
      <c r="AZ132" s="14">
        <f>Entries!AZ132</f>
        <v>0</v>
      </c>
      <c r="BA132" s="14">
        <f>Entries!BA132</f>
        <v>0</v>
      </c>
      <c r="BB132" s="14">
        <f>Entries!BB132</f>
        <v>0</v>
      </c>
      <c r="BC132" s="14">
        <f>Entries!BC132</f>
        <v>0</v>
      </c>
      <c r="BD132" s="14">
        <f>Entries!BD132</f>
        <v>0</v>
      </c>
      <c r="BE132" s="14">
        <f>Entries!BE132</f>
        <v>0</v>
      </c>
      <c r="BF132" s="14">
        <f>Entries!BF132</f>
        <v>0</v>
      </c>
      <c r="BG132" s="14">
        <f>Entries!BG132</f>
        <v>0</v>
      </c>
      <c r="BH132" s="14">
        <f>Entries!BH132</f>
        <v>0</v>
      </c>
      <c r="BI132" s="14">
        <f>Entries!BI132</f>
        <v>0</v>
      </c>
      <c r="BJ132" s="14">
        <f>Entries!BJ132</f>
        <v>0</v>
      </c>
      <c r="BK132" s="14">
        <f>Entries!BK132</f>
        <v>0</v>
      </c>
      <c r="BL132" s="14">
        <f>Entries!BL132</f>
        <v>0</v>
      </c>
      <c r="BM132" s="14">
        <f>Entries!BM132</f>
        <v>0</v>
      </c>
      <c r="BN132" s="14">
        <f>Entries!BN132</f>
        <v>0</v>
      </c>
      <c r="BO132" s="14">
        <f>Entries!BO132</f>
        <v>0</v>
      </c>
      <c r="BP132" s="14">
        <f>Entries!BP132</f>
        <v>0</v>
      </c>
      <c r="BQ132" s="14">
        <f>Entries!BQ132</f>
        <v>0</v>
      </c>
      <c r="BR132" s="14">
        <f>Entries!BR132</f>
        <v>0</v>
      </c>
      <c r="BS132" s="14">
        <f>Entries!BS132</f>
        <v>0</v>
      </c>
      <c r="BT132" s="14">
        <f>Entries!BT132</f>
        <v>0</v>
      </c>
      <c r="BU132" s="14">
        <f>Entries!BU132</f>
        <v>0</v>
      </c>
      <c r="BV132" s="14">
        <f>Entries!BV132</f>
        <v>0</v>
      </c>
      <c r="BW132" s="14">
        <f>Entries!BW132</f>
        <v>0</v>
      </c>
      <c r="BX132" s="14">
        <f>Entries!BX132</f>
        <v>0</v>
      </c>
      <c r="BY132" s="14"/>
      <c r="BZ132" s="14">
        <f t="shared" si="2"/>
        <v>0</v>
      </c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</row>
    <row r="133" spans="1:210" x14ac:dyDescent="0.25">
      <c r="A133">
        <v>403100</v>
      </c>
      <c r="B133" t="s">
        <v>62</v>
      </c>
      <c r="D133" s="21">
        <f>Entries!D133</f>
        <v>0</v>
      </c>
      <c r="E133" s="21">
        <f>Entries!E133</f>
        <v>0</v>
      </c>
      <c r="F133" s="21">
        <f>Entries!F133</f>
        <v>0</v>
      </c>
      <c r="G133" s="21">
        <f>Entries!G133</f>
        <v>0</v>
      </c>
      <c r="H133" s="21">
        <f>Entries!H133</f>
        <v>0</v>
      </c>
      <c r="I133" s="21">
        <f>Entries!I133</f>
        <v>0</v>
      </c>
      <c r="J133" s="21">
        <f>Entries!J133</f>
        <v>0</v>
      </c>
      <c r="K133" s="21">
        <f>Entries!K133</f>
        <v>0</v>
      </c>
      <c r="L133" s="21">
        <f>Entries!L133</f>
        <v>0</v>
      </c>
      <c r="M133" s="21">
        <f>Entries!M133</f>
        <v>0</v>
      </c>
      <c r="N133" s="21">
        <f>Entries!N133</f>
        <v>0</v>
      </c>
      <c r="O133" s="21">
        <f>Entries!O133</f>
        <v>0</v>
      </c>
      <c r="P133" s="21">
        <f>Entries!P133</f>
        <v>0</v>
      </c>
      <c r="Q133" s="21">
        <f>Entries!Q133</f>
        <v>0</v>
      </c>
      <c r="R133" s="21">
        <f>Entries!R133</f>
        <v>0</v>
      </c>
      <c r="S133" s="21">
        <f>Entries!S133</f>
        <v>0</v>
      </c>
      <c r="T133" s="21">
        <f>Entries!T133</f>
        <v>0</v>
      </c>
      <c r="U133" s="21">
        <f>Entries!U133</f>
        <v>0</v>
      </c>
      <c r="V133" s="14">
        <f>Entries!V133</f>
        <v>0</v>
      </c>
      <c r="W133" s="14">
        <f>Entries!W133</f>
        <v>0</v>
      </c>
      <c r="X133" s="14">
        <f>Entries!X133</f>
        <v>0</v>
      </c>
      <c r="Y133" s="14">
        <f>Entries!Y133</f>
        <v>0</v>
      </c>
      <c r="Z133" s="14">
        <f>Entries!Z133</f>
        <v>0</v>
      </c>
      <c r="AA133" s="14">
        <f>Entries!AA133</f>
        <v>0</v>
      </c>
      <c r="AB133" s="14">
        <f>Entries!AB133</f>
        <v>0</v>
      </c>
      <c r="AC133" s="14">
        <f>Entries!AC133</f>
        <v>0</v>
      </c>
      <c r="AD133" s="14">
        <f>Entries!AD133</f>
        <v>0</v>
      </c>
      <c r="AE133" s="14">
        <f>Entries!AE133</f>
        <v>0</v>
      </c>
      <c r="AF133" s="14">
        <f>Entries!AF133</f>
        <v>0</v>
      </c>
      <c r="AG133" s="14">
        <f>Entries!AG133</f>
        <v>0</v>
      </c>
      <c r="AH133" s="14">
        <f>Entries!AH133</f>
        <v>0</v>
      </c>
      <c r="AI133" s="14">
        <f>Entries!AI133</f>
        <v>0</v>
      </c>
      <c r="AJ133" s="14">
        <f>Entries!AJ133</f>
        <v>0</v>
      </c>
      <c r="AK133" s="14">
        <f>Entries!AK133</f>
        <v>0</v>
      </c>
      <c r="AL133" s="14">
        <f>Entries!AL133</f>
        <v>0</v>
      </c>
      <c r="AM133" s="14">
        <f>Entries!AM133</f>
        <v>0</v>
      </c>
      <c r="AN133" s="14">
        <f>Entries!AN133</f>
        <v>0</v>
      </c>
      <c r="AO133" s="14">
        <f>Entries!AO133</f>
        <v>0</v>
      </c>
      <c r="AP133" s="14">
        <f>Entries!AP133</f>
        <v>0</v>
      </c>
      <c r="AQ133" s="14">
        <f>Entries!AQ133</f>
        <v>0</v>
      </c>
      <c r="AR133" s="14">
        <f>Entries!AR133</f>
        <v>0</v>
      </c>
      <c r="AS133" s="14">
        <f>Entries!AS133</f>
        <v>0</v>
      </c>
      <c r="AT133" s="14">
        <f>Entries!AT133</f>
        <v>0</v>
      </c>
      <c r="AU133" s="14">
        <f>Entries!AU133</f>
        <v>0</v>
      </c>
      <c r="AV133" s="14">
        <f>Entries!AV133</f>
        <v>0</v>
      </c>
      <c r="AW133" s="14">
        <f>Entries!AW133</f>
        <v>0</v>
      </c>
      <c r="AX133" s="14">
        <f>Entries!AX133</f>
        <v>0</v>
      </c>
      <c r="AY133" s="14">
        <f>Entries!AY133</f>
        <v>0</v>
      </c>
      <c r="AZ133" s="14">
        <f>Entries!AZ133</f>
        <v>0</v>
      </c>
      <c r="BA133" s="14">
        <f>Entries!BA133</f>
        <v>0</v>
      </c>
      <c r="BB133" s="14">
        <f>Entries!BB133</f>
        <v>0</v>
      </c>
      <c r="BC133" s="14">
        <f>Entries!BC133</f>
        <v>0</v>
      </c>
      <c r="BD133" s="14">
        <f>Entries!BD133</f>
        <v>0</v>
      </c>
      <c r="BE133" s="14">
        <f>Entries!BE133</f>
        <v>0</v>
      </c>
      <c r="BF133" s="14">
        <f>Entries!BF133</f>
        <v>0</v>
      </c>
      <c r="BG133" s="14">
        <f>Entries!BG133</f>
        <v>0</v>
      </c>
      <c r="BH133" s="14">
        <f>Entries!BH133</f>
        <v>0</v>
      </c>
      <c r="BI133" s="14">
        <f>Entries!BI133</f>
        <v>0</v>
      </c>
      <c r="BJ133" s="14">
        <f>Entries!BJ133</f>
        <v>0</v>
      </c>
      <c r="BK133" s="14">
        <f>Entries!BK133</f>
        <v>0</v>
      </c>
      <c r="BL133" s="14">
        <f>Entries!BL133</f>
        <v>0</v>
      </c>
      <c r="BM133" s="14">
        <f>Entries!BM133</f>
        <v>0</v>
      </c>
      <c r="BN133" s="14">
        <f>Entries!BN133</f>
        <v>0</v>
      </c>
      <c r="BO133" s="14">
        <f>Entries!BO133</f>
        <v>0</v>
      </c>
      <c r="BP133" s="14">
        <f>Entries!BP133</f>
        <v>0</v>
      </c>
      <c r="BQ133" s="14">
        <f>Entries!BQ133</f>
        <v>0</v>
      </c>
      <c r="BR133" s="14">
        <f>Entries!BR133</f>
        <v>0</v>
      </c>
      <c r="BS133" s="14">
        <f>Entries!BS133</f>
        <v>0</v>
      </c>
      <c r="BT133" s="14">
        <f>Entries!BT133</f>
        <v>0</v>
      </c>
      <c r="BU133" s="14">
        <f>Entries!BU133</f>
        <v>0</v>
      </c>
      <c r="BV133" s="14">
        <f>Entries!BV133</f>
        <v>0</v>
      </c>
      <c r="BW133" s="14">
        <f>Entries!BW133</f>
        <v>0</v>
      </c>
      <c r="BX133" s="14">
        <f>Entries!BX133</f>
        <v>0</v>
      </c>
      <c r="BY133" s="14"/>
      <c r="BZ133" s="14">
        <f t="shared" si="2"/>
        <v>0</v>
      </c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</row>
    <row r="134" spans="1:210" x14ac:dyDescent="0.25">
      <c r="D134" s="21">
        <f>Entries!D134</f>
        <v>0</v>
      </c>
      <c r="E134" s="21">
        <f>Entries!E134</f>
        <v>0</v>
      </c>
      <c r="F134" s="21">
        <f>Entries!F134</f>
        <v>0</v>
      </c>
      <c r="G134" s="21">
        <f>Entries!G134</f>
        <v>0</v>
      </c>
      <c r="H134" s="21">
        <f>Entries!H134</f>
        <v>0</v>
      </c>
      <c r="I134" s="21">
        <f>Entries!I134</f>
        <v>0</v>
      </c>
      <c r="J134" s="21">
        <f>Entries!J134</f>
        <v>0</v>
      </c>
      <c r="K134" s="21">
        <f>Entries!K134</f>
        <v>0</v>
      </c>
      <c r="L134" s="21">
        <f>Entries!L134</f>
        <v>0</v>
      </c>
      <c r="M134" s="21">
        <f>Entries!M134</f>
        <v>0</v>
      </c>
      <c r="N134" s="21">
        <f>Entries!N134</f>
        <v>0</v>
      </c>
      <c r="O134" s="21">
        <f>Entries!O134</f>
        <v>0</v>
      </c>
      <c r="P134" s="21">
        <f>Entries!P134</f>
        <v>0</v>
      </c>
      <c r="Q134" s="21">
        <f>Entries!Q134</f>
        <v>0</v>
      </c>
      <c r="R134" s="21">
        <f>Entries!R134</f>
        <v>0</v>
      </c>
      <c r="S134" s="21">
        <f>Entries!S134</f>
        <v>0</v>
      </c>
      <c r="T134" s="21">
        <f>Entries!T134</f>
        <v>0</v>
      </c>
      <c r="U134" s="21">
        <f>Entries!U134</f>
        <v>0</v>
      </c>
      <c r="V134" s="14">
        <f>Entries!V134</f>
        <v>0</v>
      </c>
      <c r="W134" s="14">
        <f>Entries!W134</f>
        <v>0</v>
      </c>
      <c r="X134" s="14">
        <f>Entries!X134</f>
        <v>0</v>
      </c>
      <c r="Y134" s="14">
        <f>Entries!Y134</f>
        <v>0</v>
      </c>
      <c r="Z134" s="14">
        <f>Entries!Z134</f>
        <v>0</v>
      </c>
      <c r="AA134" s="14">
        <f>Entries!AA134</f>
        <v>0</v>
      </c>
      <c r="AB134" s="14">
        <f>Entries!AB134</f>
        <v>0</v>
      </c>
      <c r="AC134" s="14">
        <f>Entries!AC134</f>
        <v>0</v>
      </c>
      <c r="AD134" s="14">
        <f>Entries!AD134</f>
        <v>0</v>
      </c>
      <c r="AE134" s="14">
        <f>Entries!AE134</f>
        <v>0</v>
      </c>
      <c r="AF134" s="14">
        <f>Entries!AF134</f>
        <v>0</v>
      </c>
      <c r="AG134" s="14">
        <f>Entries!AG134</f>
        <v>0</v>
      </c>
      <c r="AH134" s="14">
        <f>Entries!AH134</f>
        <v>0</v>
      </c>
      <c r="AI134" s="14">
        <f>Entries!AI134</f>
        <v>0</v>
      </c>
      <c r="AJ134" s="14">
        <f>Entries!AJ134</f>
        <v>0</v>
      </c>
      <c r="AK134" s="14">
        <f>Entries!AK134</f>
        <v>0</v>
      </c>
      <c r="AL134" s="14">
        <f>Entries!AL134</f>
        <v>0</v>
      </c>
      <c r="AM134" s="14">
        <f>Entries!AM134</f>
        <v>0</v>
      </c>
      <c r="AN134" s="14">
        <f>Entries!AN134</f>
        <v>0</v>
      </c>
      <c r="AO134" s="14">
        <f>Entries!AO134</f>
        <v>0</v>
      </c>
      <c r="AP134" s="14">
        <f>Entries!AP134</f>
        <v>0</v>
      </c>
      <c r="AQ134" s="14">
        <f>Entries!AQ134</f>
        <v>0</v>
      </c>
      <c r="AR134" s="14">
        <f>Entries!AR134</f>
        <v>0</v>
      </c>
      <c r="AS134" s="14">
        <f>Entries!AS134</f>
        <v>0</v>
      </c>
      <c r="AT134" s="14">
        <f>Entries!AT134</f>
        <v>0</v>
      </c>
      <c r="AU134" s="14">
        <f>Entries!AU134</f>
        <v>0</v>
      </c>
      <c r="AV134" s="14">
        <f>Entries!AV134</f>
        <v>0</v>
      </c>
      <c r="AW134" s="14">
        <f>Entries!AW134</f>
        <v>0</v>
      </c>
      <c r="AX134" s="14">
        <f>Entries!AX134</f>
        <v>0</v>
      </c>
      <c r="AY134" s="14">
        <f>Entries!AY134</f>
        <v>0</v>
      </c>
      <c r="AZ134" s="14">
        <f>Entries!AZ134</f>
        <v>0</v>
      </c>
      <c r="BA134" s="14">
        <f>Entries!BA134</f>
        <v>0</v>
      </c>
      <c r="BB134" s="14">
        <f>Entries!BB134</f>
        <v>0</v>
      </c>
      <c r="BC134" s="14">
        <f>Entries!BC134</f>
        <v>0</v>
      </c>
      <c r="BD134" s="14">
        <f>Entries!BD134</f>
        <v>0</v>
      </c>
      <c r="BE134" s="14">
        <f>Entries!BE134</f>
        <v>0</v>
      </c>
      <c r="BF134" s="14">
        <f>Entries!BF134</f>
        <v>0</v>
      </c>
      <c r="BG134" s="14">
        <f>Entries!BG134</f>
        <v>0</v>
      </c>
      <c r="BH134" s="14">
        <f>Entries!BH134</f>
        <v>0</v>
      </c>
      <c r="BI134" s="14">
        <f>Entries!BI134</f>
        <v>0</v>
      </c>
      <c r="BJ134" s="14">
        <f>Entries!BJ134</f>
        <v>0</v>
      </c>
      <c r="BK134" s="14">
        <f>Entries!BK134</f>
        <v>0</v>
      </c>
      <c r="BL134" s="14">
        <f>Entries!BL134</f>
        <v>0</v>
      </c>
      <c r="BM134" s="14">
        <f>Entries!BM134</f>
        <v>0</v>
      </c>
      <c r="BN134" s="14">
        <f>Entries!BN134</f>
        <v>0</v>
      </c>
      <c r="BO134" s="14">
        <f>Entries!BO134</f>
        <v>0</v>
      </c>
      <c r="BP134" s="14">
        <f>Entries!BP134</f>
        <v>0</v>
      </c>
      <c r="BQ134" s="14">
        <f>Entries!BQ134</f>
        <v>0</v>
      </c>
      <c r="BR134" s="14">
        <f>Entries!BR134</f>
        <v>0</v>
      </c>
      <c r="BS134" s="14">
        <f>Entries!BS134</f>
        <v>0</v>
      </c>
      <c r="BT134" s="14">
        <f>Entries!BT134</f>
        <v>0</v>
      </c>
      <c r="BU134" s="14">
        <f>Entries!BU134</f>
        <v>0</v>
      </c>
      <c r="BV134" s="14">
        <f>Entries!BV134</f>
        <v>0</v>
      </c>
      <c r="BW134" s="14">
        <f>Entries!BW134</f>
        <v>0</v>
      </c>
      <c r="BX134" s="14">
        <f>Entries!BX134</f>
        <v>0</v>
      </c>
      <c r="BY134" s="14"/>
      <c r="BZ134" s="14">
        <f t="shared" si="2"/>
        <v>0</v>
      </c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</row>
    <row r="135" spans="1:210" x14ac:dyDescent="0.25">
      <c r="A135" t="s">
        <v>30</v>
      </c>
      <c r="B135" t="s">
        <v>31</v>
      </c>
      <c r="D135" s="21">
        <f>Entries!D135</f>
        <v>0</v>
      </c>
      <c r="E135" s="21">
        <f>Entries!E135</f>
        <v>0</v>
      </c>
      <c r="F135" s="21">
        <f>Entries!F135</f>
        <v>81597.3</v>
      </c>
      <c r="G135" s="21">
        <f>Entries!G135</f>
        <v>81597.3</v>
      </c>
      <c r="H135" s="21">
        <f>Entries!H135</f>
        <v>81597.3</v>
      </c>
      <c r="I135" s="21">
        <f>Entries!I135</f>
        <v>81597.3</v>
      </c>
      <c r="J135" s="21">
        <f>Entries!J135</f>
        <v>81597.3</v>
      </c>
      <c r="K135" s="21">
        <f>Entries!K135</f>
        <v>81597.3</v>
      </c>
      <c r="L135" s="21">
        <f>Entries!L135</f>
        <v>81597.3</v>
      </c>
      <c r="M135" s="21">
        <f>Entries!M135</f>
        <v>81597.3</v>
      </c>
      <c r="N135" s="21">
        <f>Entries!N135</f>
        <v>81597.3</v>
      </c>
      <c r="O135" s="21">
        <f>Entries!O135</f>
        <v>81597.3</v>
      </c>
      <c r="P135" s="21">
        <f>Entries!P135</f>
        <v>81597.3</v>
      </c>
      <c r="Q135" s="21">
        <f>Entries!Q135</f>
        <v>81597.3</v>
      </c>
      <c r="R135" s="21">
        <f>Entries!R135</f>
        <v>81597.3</v>
      </c>
      <c r="S135" s="21">
        <f>Entries!S135</f>
        <v>81597.3</v>
      </c>
      <c r="T135" s="21">
        <f>Entries!T135</f>
        <v>81597.3</v>
      </c>
      <c r="U135" s="21">
        <f>Entries!U135</f>
        <v>81597.3</v>
      </c>
      <c r="V135" s="14">
        <f>Entries!V135</f>
        <v>81597.3</v>
      </c>
      <c r="W135" s="14">
        <f>Entries!W135</f>
        <v>81597.3</v>
      </c>
      <c r="X135" s="14">
        <f>Entries!X135</f>
        <v>81597.3</v>
      </c>
      <c r="Y135" s="14">
        <f>Entries!Y135</f>
        <v>81597.3</v>
      </c>
      <c r="Z135" s="14">
        <f>Entries!Z135</f>
        <v>81597.3</v>
      </c>
      <c r="AA135" s="14">
        <f>Entries!AA135</f>
        <v>81597.3</v>
      </c>
      <c r="AB135" s="14">
        <f>Entries!AB135</f>
        <v>81597.3</v>
      </c>
      <c r="AC135" s="14">
        <f>Entries!AC135</f>
        <v>81597.3</v>
      </c>
      <c r="AD135" s="14">
        <f>Entries!AD135</f>
        <v>81597.3</v>
      </c>
      <c r="AE135" s="14">
        <f>Entries!AE135</f>
        <v>81597.3</v>
      </c>
      <c r="AF135" s="14">
        <f>Entries!AF135</f>
        <v>81597.3</v>
      </c>
      <c r="AG135" s="14">
        <f>Entries!AG135</f>
        <v>81597.3</v>
      </c>
      <c r="AH135" s="14">
        <f>Entries!AH135</f>
        <v>81597.3</v>
      </c>
      <c r="AI135" s="14">
        <f>Entries!AI135</f>
        <v>81597.3</v>
      </c>
      <c r="AJ135" s="14">
        <f>Entries!AJ135</f>
        <v>81597.3</v>
      </c>
      <c r="AK135" s="14">
        <f>Entries!AK135</f>
        <v>81597.3</v>
      </c>
      <c r="AL135" s="14">
        <f>Entries!AL135</f>
        <v>81597.3</v>
      </c>
      <c r="AM135" s="14">
        <f>Entries!AM135</f>
        <v>81597.3</v>
      </c>
      <c r="AN135" s="14">
        <f>Entries!AN135</f>
        <v>81597.3</v>
      </c>
      <c r="AO135" s="14">
        <f>Entries!AO135</f>
        <v>81597.3</v>
      </c>
      <c r="AP135" s="14">
        <f>Entries!AP135</f>
        <v>81597.3</v>
      </c>
      <c r="AQ135" s="14">
        <f>Entries!AQ135</f>
        <v>81597.3</v>
      </c>
      <c r="AR135" s="14">
        <f>Entries!AR135</f>
        <v>81597.3</v>
      </c>
      <c r="AS135" s="14">
        <f>Entries!AS135</f>
        <v>81597.3</v>
      </c>
      <c r="AT135" s="14">
        <f>Entries!AT135</f>
        <v>81597.3</v>
      </c>
      <c r="AU135" s="14">
        <f>Entries!AU135</f>
        <v>81597.3</v>
      </c>
      <c r="AV135" s="14">
        <f>Entries!AV135</f>
        <v>81597.3</v>
      </c>
      <c r="AW135" s="14">
        <f>Entries!AW135</f>
        <v>81597.3</v>
      </c>
      <c r="AX135" s="14">
        <f>Entries!AX135</f>
        <v>81597.3</v>
      </c>
      <c r="AY135" s="14">
        <f>Entries!AY135</f>
        <v>81597.3</v>
      </c>
      <c r="AZ135" s="14">
        <f>Entries!AZ135</f>
        <v>81597.3</v>
      </c>
      <c r="BA135" s="14">
        <f>Entries!BA135</f>
        <v>81597.3</v>
      </c>
      <c r="BB135" s="14">
        <f>Entries!BB135</f>
        <v>81597.3</v>
      </c>
      <c r="BC135" s="14">
        <f>Entries!BC135</f>
        <v>81597.3</v>
      </c>
      <c r="BD135" s="14">
        <f>Entries!BD135</f>
        <v>81597.3</v>
      </c>
      <c r="BE135" s="14">
        <f>Entries!BE135</f>
        <v>81597.3</v>
      </c>
      <c r="BF135" s="14">
        <f>Entries!BF135</f>
        <v>81597.3</v>
      </c>
      <c r="BG135" s="14">
        <f>Entries!BG135</f>
        <v>81597.3</v>
      </c>
      <c r="BH135" s="14">
        <f>Entries!BH135</f>
        <v>81597.3</v>
      </c>
      <c r="BI135" s="14">
        <f>Entries!BI135</f>
        <v>81597.3</v>
      </c>
      <c r="BJ135" s="14">
        <f>Entries!BJ135</f>
        <v>81597.3</v>
      </c>
      <c r="BK135" s="14">
        <f>Entries!BK135</f>
        <v>81597.3</v>
      </c>
      <c r="BL135" s="14">
        <f>Entries!BL135</f>
        <v>81597.3</v>
      </c>
      <c r="BM135" s="14">
        <f>Entries!BM135</f>
        <v>81597.3</v>
      </c>
      <c r="BN135" s="14">
        <f>Entries!BN135</f>
        <v>81597.3</v>
      </c>
      <c r="BO135" s="14">
        <f>Entries!BO135</f>
        <v>81597.3</v>
      </c>
      <c r="BP135" s="14">
        <f>Entries!BP135</f>
        <v>81597.3</v>
      </c>
      <c r="BQ135" s="14">
        <f>Entries!BQ135</f>
        <v>81597.3</v>
      </c>
      <c r="BR135" s="14">
        <f>Entries!BR135</f>
        <v>81597.3</v>
      </c>
      <c r="BS135" s="14">
        <f>Entries!BS135</f>
        <v>81597.3</v>
      </c>
      <c r="BT135" s="14">
        <f>Entries!BT135</f>
        <v>81597.3</v>
      </c>
      <c r="BU135" s="14">
        <f>Entries!BU135</f>
        <v>81597.3</v>
      </c>
      <c r="BV135" s="14">
        <f>Entries!BV135</f>
        <v>81597.3</v>
      </c>
      <c r="BW135" s="14">
        <f>Entries!BW135</f>
        <v>0</v>
      </c>
      <c r="BX135" s="14">
        <f>Entries!BX135</f>
        <v>0</v>
      </c>
      <c r="BY135" s="14"/>
      <c r="BZ135" s="14">
        <f t="shared" si="2"/>
        <v>979167.60000000021</v>
      </c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</row>
    <row r="136" spans="1:210" x14ac:dyDescent="0.25">
      <c r="D136" s="21">
        <f>Entries!D136</f>
        <v>0</v>
      </c>
      <c r="E136" s="21">
        <f>Entries!E136</f>
        <v>0</v>
      </c>
      <c r="F136" s="21">
        <f>Entries!F136</f>
        <v>0</v>
      </c>
      <c r="G136" s="21">
        <f>Entries!G136</f>
        <v>0</v>
      </c>
      <c r="H136" s="21">
        <f>Entries!H136</f>
        <v>0</v>
      </c>
      <c r="I136" s="21">
        <f>Entries!I136</f>
        <v>0</v>
      </c>
      <c r="J136" s="21">
        <f>Entries!J136</f>
        <v>0</v>
      </c>
      <c r="K136" s="21">
        <f>Entries!K136</f>
        <v>0</v>
      </c>
      <c r="L136" s="21">
        <f>Entries!L136</f>
        <v>0</v>
      </c>
      <c r="M136" s="21">
        <f>Entries!M136</f>
        <v>0</v>
      </c>
      <c r="N136" s="21">
        <f>Entries!N136</f>
        <v>0</v>
      </c>
      <c r="O136" s="21">
        <f>Entries!O136</f>
        <v>0</v>
      </c>
      <c r="P136" s="21">
        <f>Entries!P136</f>
        <v>0</v>
      </c>
      <c r="Q136" s="21">
        <f>Entries!Q136</f>
        <v>0</v>
      </c>
      <c r="R136" s="21">
        <f>Entries!R136</f>
        <v>0</v>
      </c>
      <c r="S136" s="21">
        <f>Entries!S136</f>
        <v>0</v>
      </c>
      <c r="T136" s="21">
        <f>Entries!T136</f>
        <v>0</v>
      </c>
      <c r="U136" s="21">
        <f>Entries!U136</f>
        <v>0</v>
      </c>
      <c r="V136" s="14">
        <f>Entries!V136</f>
        <v>0</v>
      </c>
      <c r="W136" s="14">
        <f>Entries!W136</f>
        <v>0</v>
      </c>
      <c r="X136" s="14">
        <f>Entries!X136</f>
        <v>0</v>
      </c>
      <c r="Y136" s="14">
        <f>Entries!Y136</f>
        <v>0</v>
      </c>
      <c r="Z136" s="14">
        <f>Entries!Z136</f>
        <v>0</v>
      </c>
      <c r="AA136" s="14">
        <f>Entries!AA136</f>
        <v>0</v>
      </c>
      <c r="AB136" s="14">
        <f>Entries!AB136</f>
        <v>0</v>
      </c>
      <c r="AC136" s="14">
        <f>Entries!AC136</f>
        <v>0</v>
      </c>
      <c r="AD136" s="14">
        <f>Entries!AD136</f>
        <v>0</v>
      </c>
      <c r="AE136" s="14">
        <f>Entries!AE136</f>
        <v>0</v>
      </c>
      <c r="AF136" s="14">
        <f>Entries!AF136</f>
        <v>0</v>
      </c>
      <c r="AG136" s="14">
        <f>Entries!AG136</f>
        <v>0</v>
      </c>
      <c r="AH136" s="14">
        <f>Entries!AH136</f>
        <v>0</v>
      </c>
      <c r="AI136" s="14">
        <f>Entries!AI136</f>
        <v>0</v>
      </c>
      <c r="AJ136" s="14">
        <f>Entries!AJ136</f>
        <v>0</v>
      </c>
      <c r="AK136" s="14">
        <f>Entries!AK136</f>
        <v>0</v>
      </c>
      <c r="AL136" s="14">
        <f>Entries!AL136</f>
        <v>0</v>
      </c>
      <c r="AM136" s="14">
        <f>Entries!AM136</f>
        <v>0</v>
      </c>
      <c r="AN136" s="14">
        <f>Entries!AN136</f>
        <v>0</v>
      </c>
      <c r="AO136" s="14">
        <f>Entries!AO136</f>
        <v>0</v>
      </c>
      <c r="AP136" s="14">
        <f>Entries!AP136</f>
        <v>0</v>
      </c>
      <c r="AQ136" s="14">
        <f>Entries!AQ136</f>
        <v>0</v>
      </c>
      <c r="AR136" s="14">
        <f>Entries!AR136</f>
        <v>0</v>
      </c>
      <c r="AS136" s="14">
        <f>Entries!AS136</f>
        <v>0</v>
      </c>
      <c r="AT136" s="14">
        <f>Entries!AT136</f>
        <v>0</v>
      </c>
      <c r="AU136" s="14">
        <f>Entries!AU136</f>
        <v>0</v>
      </c>
      <c r="AV136" s="14">
        <f>Entries!AV136</f>
        <v>0</v>
      </c>
      <c r="AW136" s="14">
        <f>Entries!AW136</f>
        <v>0</v>
      </c>
      <c r="AX136" s="14">
        <f>Entries!AX136</f>
        <v>0</v>
      </c>
      <c r="AY136" s="14">
        <f>Entries!AY136</f>
        <v>0</v>
      </c>
      <c r="AZ136" s="14">
        <f>Entries!AZ136</f>
        <v>0</v>
      </c>
      <c r="BA136" s="14">
        <f>Entries!BA136</f>
        <v>0</v>
      </c>
      <c r="BB136" s="14">
        <f>Entries!BB136</f>
        <v>0</v>
      </c>
      <c r="BC136" s="14">
        <f>Entries!BC136</f>
        <v>0</v>
      </c>
      <c r="BD136" s="14">
        <f>Entries!BD136</f>
        <v>0</v>
      </c>
      <c r="BE136" s="14">
        <f>Entries!BE136</f>
        <v>0</v>
      </c>
      <c r="BF136" s="14">
        <f>Entries!BF136</f>
        <v>0</v>
      </c>
      <c r="BG136" s="14">
        <f>Entries!BG136</f>
        <v>0</v>
      </c>
      <c r="BH136" s="14">
        <f>Entries!BH136</f>
        <v>0</v>
      </c>
      <c r="BI136" s="14">
        <f>Entries!BI136</f>
        <v>0</v>
      </c>
      <c r="BJ136" s="14">
        <f>Entries!BJ136</f>
        <v>0</v>
      </c>
      <c r="BK136" s="14">
        <f>Entries!BK136</f>
        <v>0</v>
      </c>
      <c r="BL136" s="14">
        <f>Entries!BL136</f>
        <v>0</v>
      </c>
      <c r="BM136" s="14">
        <f>Entries!BM136</f>
        <v>0</v>
      </c>
      <c r="BN136" s="14">
        <f>Entries!BN136</f>
        <v>0</v>
      </c>
      <c r="BO136" s="14">
        <f>Entries!BO136</f>
        <v>0</v>
      </c>
      <c r="BP136" s="14">
        <f>Entries!BP136</f>
        <v>0</v>
      </c>
      <c r="BQ136" s="14">
        <f>Entries!BQ136</f>
        <v>0</v>
      </c>
      <c r="BR136" s="14">
        <f>Entries!BR136</f>
        <v>0</v>
      </c>
      <c r="BS136" s="14">
        <f>Entries!BS136</f>
        <v>0</v>
      </c>
      <c r="BT136" s="14">
        <f>Entries!BT136</f>
        <v>0</v>
      </c>
      <c r="BU136" s="14">
        <f>Entries!BU136</f>
        <v>0</v>
      </c>
      <c r="BV136" s="14">
        <f>Entries!BV136</f>
        <v>0</v>
      </c>
      <c r="BW136" s="14">
        <f>Entries!BW136</f>
        <v>0</v>
      </c>
      <c r="BX136" s="14">
        <f>Entries!BX136</f>
        <v>0</v>
      </c>
      <c r="BY136" s="14"/>
      <c r="BZ136" s="14">
        <f t="shared" si="2"/>
        <v>0</v>
      </c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</row>
    <row r="137" spans="1:210" x14ac:dyDescent="0.25">
      <c r="A137" t="s">
        <v>32</v>
      </c>
      <c r="B137" t="s">
        <v>33</v>
      </c>
      <c r="D137" s="21">
        <f>Entries!D137</f>
        <v>0</v>
      </c>
      <c r="E137" s="21">
        <f>Entries!E137</f>
        <v>0</v>
      </c>
      <c r="F137" s="21">
        <f>Entries!F137</f>
        <v>-119037.09999999998</v>
      </c>
      <c r="G137" s="21">
        <f>Entries!G137</f>
        <v>-119037.09999999998</v>
      </c>
      <c r="H137" s="21">
        <f>Entries!H137</f>
        <v>-119037.09999999998</v>
      </c>
      <c r="I137" s="21">
        <f>Entries!I137</f>
        <v>-119037.09999999998</v>
      </c>
      <c r="J137" s="21">
        <f>Entries!J137</f>
        <v>-119037.09999999998</v>
      </c>
      <c r="K137" s="21">
        <f>Entries!K137</f>
        <v>-119037.09999999998</v>
      </c>
      <c r="L137" s="21">
        <f>Entries!L137</f>
        <v>-119037.09999999998</v>
      </c>
      <c r="M137" s="21">
        <f>Entries!M137</f>
        <v>-119037.09999999998</v>
      </c>
      <c r="N137" s="21">
        <f>Entries!N137</f>
        <v>-119037.09999999998</v>
      </c>
      <c r="O137" s="21">
        <f>Entries!O137</f>
        <v>-119037.09999999998</v>
      </c>
      <c r="P137" s="21">
        <f>Entries!P137</f>
        <v>-119037.09999999998</v>
      </c>
      <c r="Q137" s="21">
        <f>Entries!Q137</f>
        <v>-119037.09999999998</v>
      </c>
      <c r="R137" s="21">
        <f>Entries!R137</f>
        <v>0</v>
      </c>
      <c r="S137" s="21">
        <f>Entries!S137</f>
        <v>0</v>
      </c>
      <c r="T137" s="21">
        <f>Entries!T137</f>
        <v>0</v>
      </c>
      <c r="U137" s="21">
        <f>Entries!U137</f>
        <v>0</v>
      </c>
      <c r="V137" s="14">
        <f>Entries!V137</f>
        <v>0</v>
      </c>
      <c r="W137" s="14">
        <f>Entries!W137</f>
        <v>0</v>
      </c>
      <c r="X137" s="14">
        <f>Entries!X137</f>
        <v>0</v>
      </c>
      <c r="Y137" s="14">
        <f>Entries!Y137</f>
        <v>0</v>
      </c>
      <c r="Z137" s="14">
        <f>Entries!Z137</f>
        <v>0</v>
      </c>
      <c r="AA137" s="14">
        <f>Entries!AA137</f>
        <v>0</v>
      </c>
      <c r="AB137" s="14">
        <f>Entries!AB137</f>
        <v>0</v>
      </c>
      <c r="AC137" s="14">
        <f>Entries!AC137</f>
        <v>0</v>
      </c>
      <c r="AD137" s="14">
        <f>Entries!AD137</f>
        <v>0</v>
      </c>
      <c r="AE137" s="14">
        <f>Entries!AE137</f>
        <v>0</v>
      </c>
      <c r="AF137" s="14">
        <f>Entries!AF137</f>
        <v>0</v>
      </c>
      <c r="AG137" s="14">
        <f>Entries!AG137</f>
        <v>0</v>
      </c>
      <c r="AH137" s="14">
        <f>Entries!AH137</f>
        <v>0</v>
      </c>
      <c r="AI137" s="14">
        <f>Entries!AI137</f>
        <v>0</v>
      </c>
      <c r="AJ137" s="14">
        <f>Entries!AJ137</f>
        <v>0</v>
      </c>
      <c r="AK137" s="14">
        <f>Entries!AK137</f>
        <v>0</v>
      </c>
      <c r="AL137" s="14">
        <f>Entries!AL137</f>
        <v>0</v>
      </c>
      <c r="AM137" s="14">
        <f>Entries!AM137</f>
        <v>0</v>
      </c>
      <c r="AN137" s="14">
        <f>Entries!AN137</f>
        <v>0</v>
      </c>
      <c r="AO137" s="14">
        <f>Entries!AO137</f>
        <v>0</v>
      </c>
      <c r="AP137" s="14">
        <f>Entries!AP137</f>
        <v>0</v>
      </c>
      <c r="AQ137" s="14">
        <f>Entries!AQ137</f>
        <v>0</v>
      </c>
      <c r="AR137" s="14">
        <f>Entries!AR137</f>
        <v>0</v>
      </c>
      <c r="AS137" s="14">
        <f>Entries!AS137</f>
        <v>0</v>
      </c>
      <c r="AT137" s="14">
        <f>Entries!AT137</f>
        <v>0</v>
      </c>
      <c r="AU137" s="14">
        <f>Entries!AU137</f>
        <v>0</v>
      </c>
      <c r="AV137" s="14">
        <f>Entries!AV137</f>
        <v>0</v>
      </c>
      <c r="AW137" s="14">
        <f>Entries!AW137</f>
        <v>0</v>
      </c>
      <c r="AX137" s="14">
        <f>Entries!AX137</f>
        <v>0</v>
      </c>
      <c r="AY137" s="14">
        <f>Entries!AY137</f>
        <v>0</v>
      </c>
      <c r="AZ137" s="14">
        <f>Entries!AZ137</f>
        <v>0</v>
      </c>
      <c r="BA137" s="14">
        <f>Entries!BA137</f>
        <v>0</v>
      </c>
      <c r="BB137" s="14">
        <f>Entries!BB137</f>
        <v>0</v>
      </c>
      <c r="BC137" s="14">
        <f>Entries!BC137</f>
        <v>0</v>
      </c>
      <c r="BD137" s="14">
        <f>Entries!BD137</f>
        <v>0</v>
      </c>
      <c r="BE137" s="14">
        <f>Entries!BE137</f>
        <v>0</v>
      </c>
      <c r="BF137" s="14">
        <f>Entries!BF137</f>
        <v>0</v>
      </c>
      <c r="BG137" s="14">
        <f>Entries!BG137</f>
        <v>0</v>
      </c>
      <c r="BH137" s="14">
        <f>Entries!BH137</f>
        <v>0</v>
      </c>
      <c r="BI137" s="14">
        <f>Entries!BI137</f>
        <v>0</v>
      </c>
      <c r="BJ137" s="14">
        <f>Entries!BJ137</f>
        <v>0</v>
      </c>
      <c r="BK137" s="14">
        <f>Entries!BK137</f>
        <v>0</v>
      </c>
      <c r="BL137" s="14">
        <f>Entries!BL137</f>
        <v>0</v>
      </c>
      <c r="BM137" s="14">
        <f>Entries!BM137</f>
        <v>0</v>
      </c>
      <c r="BN137" s="14">
        <f>Entries!BN137</f>
        <v>0</v>
      </c>
      <c r="BO137" s="14">
        <f>Entries!BO137</f>
        <v>0</v>
      </c>
      <c r="BP137" s="14">
        <f>Entries!BP137</f>
        <v>0</v>
      </c>
      <c r="BQ137" s="14">
        <f>Entries!BQ137</f>
        <v>0</v>
      </c>
      <c r="BR137" s="14">
        <f>Entries!BR137</f>
        <v>0</v>
      </c>
      <c r="BS137" s="14">
        <f>Entries!BS137</f>
        <v>0</v>
      </c>
      <c r="BT137" s="14">
        <f>Entries!BT137</f>
        <v>0</v>
      </c>
      <c r="BU137" s="14">
        <f>Entries!BU137</f>
        <v>0</v>
      </c>
      <c r="BV137" s="14">
        <f>Entries!BV137</f>
        <v>0</v>
      </c>
      <c r="BW137" s="14">
        <f>Entries!BW137</f>
        <v>0</v>
      </c>
      <c r="BX137" s="14">
        <f>Entries!BX137</f>
        <v>0</v>
      </c>
      <c r="BY137" s="14"/>
      <c r="BZ137" s="14">
        <f t="shared" si="2"/>
        <v>0</v>
      </c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</row>
    <row r="138" spans="1:210" x14ac:dyDescent="0.25">
      <c r="D138" s="21">
        <f>Entries!D138</f>
        <v>0</v>
      </c>
      <c r="E138" s="21">
        <f>Entries!E138</f>
        <v>0</v>
      </c>
      <c r="F138" s="21">
        <f>Entries!F138</f>
        <v>0</v>
      </c>
      <c r="G138" s="21">
        <f>Entries!G138</f>
        <v>0</v>
      </c>
      <c r="H138" s="21">
        <f>Entries!H138</f>
        <v>0</v>
      </c>
      <c r="I138" s="21">
        <f>Entries!I138</f>
        <v>0</v>
      </c>
      <c r="J138" s="21">
        <f>Entries!J138</f>
        <v>0</v>
      </c>
      <c r="K138" s="21">
        <f>Entries!K138</f>
        <v>0</v>
      </c>
      <c r="L138" s="21">
        <f>Entries!L138</f>
        <v>0</v>
      </c>
      <c r="M138" s="21">
        <f>Entries!M138</f>
        <v>0</v>
      </c>
      <c r="N138" s="21">
        <f>Entries!N138</f>
        <v>0</v>
      </c>
      <c r="O138" s="21">
        <f>Entries!O138</f>
        <v>0</v>
      </c>
      <c r="P138" s="21">
        <f>Entries!P138</f>
        <v>0</v>
      </c>
      <c r="Q138" s="21">
        <f>Entries!Q138</f>
        <v>0</v>
      </c>
      <c r="R138" s="21">
        <f>Entries!R138</f>
        <v>0</v>
      </c>
      <c r="S138" s="21">
        <f>Entries!S138</f>
        <v>0</v>
      </c>
      <c r="T138" s="21">
        <f>Entries!T138</f>
        <v>0</v>
      </c>
      <c r="U138" s="21">
        <f>Entries!U138</f>
        <v>0</v>
      </c>
      <c r="V138" s="14">
        <f>Entries!V138</f>
        <v>0</v>
      </c>
      <c r="W138" s="14">
        <f>Entries!W138</f>
        <v>0</v>
      </c>
      <c r="X138" s="14">
        <f>Entries!X138</f>
        <v>0</v>
      </c>
      <c r="Y138" s="14">
        <f>Entries!Y138</f>
        <v>0</v>
      </c>
      <c r="Z138" s="14">
        <f>Entries!Z138</f>
        <v>0</v>
      </c>
      <c r="AA138" s="14">
        <f>Entries!AA138</f>
        <v>0</v>
      </c>
      <c r="AB138" s="14">
        <f>Entries!AB138</f>
        <v>0</v>
      </c>
      <c r="AC138" s="14">
        <f>Entries!AC138</f>
        <v>0</v>
      </c>
      <c r="AD138" s="14">
        <f>Entries!AD138</f>
        <v>0</v>
      </c>
      <c r="AE138" s="14">
        <f>Entries!AE138</f>
        <v>0</v>
      </c>
      <c r="AF138" s="14">
        <f>Entries!AF138</f>
        <v>0</v>
      </c>
      <c r="AG138" s="14">
        <f>Entries!AG138</f>
        <v>0</v>
      </c>
      <c r="AH138" s="14">
        <f>Entries!AH138</f>
        <v>0</v>
      </c>
      <c r="AI138" s="14">
        <f>Entries!AI138</f>
        <v>0</v>
      </c>
      <c r="AJ138" s="14">
        <f>Entries!AJ138</f>
        <v>0</v>
      </c>
      <c r="AK138" s="14">
        <f>Entries!AK138</f>
        <v>0</v>
      </c>
      <c r="AL138" s="14">
        <f>Entries!AL138</f>
        <v>0</v>
      </c>
      <c r="AM138" s="14">
        <f>Entries!AM138</f>
        <v>0</v>
      </c>
      <c r="AN138" s="14">
        <f>Entries!AN138</f>
        <v>0</v>
      </c>
      <c r="AO138" s="14">
        <f>Entries!AO138</f>
        <v>0</v>
      </c>
      <c r="AP138" s="14">
        <f>Entries!AP138</f>
        <v>0</v>
      </c>
      <c r="AQ138" s="14">
        <f>Entries!AQ138</f>
        <v>0</v>
      </c>
      <c r="AR138" s="14">
        <f>Entries!AR138</f>
        <v>0</v>
      </c>
      <c r="AS138" s="14">
        <f>Entries!AS138</f>
        <v>0</v>
      </c>
      <c r="AT138" s="14">
        <f>Entries!AT138</f>
        <v>0</v>
      </c>
      <c r="AU138" s="14">
        <f>Entries!AU138</f>
        <v>0</v>
      </c>
      <c r="AV138" s="14">
        <f>Entries!AV138</f>
        <v>0</v>
      </c>
      <c r="AW138" s="14">
        <f>Entries!AW138</f>
        <v>0</v>
      </c>
      <c r="AX138" s="14">
        <f>Entries!AX138</f>
        <v>0</v>
      </c>
      <c r="AY138" s="14">
        <f>Entries!AY138</f>
        <v>0</v>
      </c>
      <c r="AZ138" s="14">
        <f>Entries!AZ138</f>
        <v>0</v>
      </c>
      <c r="BA138" s="14">
        <f>Entries!BA138</f>
        <v>0</v>
      </c>
      <c r="BB138" s="14">
        <f>Entries!BB138</f>
        <v>0</v>
      </c>
      <c r="BC138" s="14">
        <f>Entries!BC138</f>
        <v>0</v>
      </c>
      <c r="BD138" s="14">
        <f>Entries!BD138</f>
        <v>0</v>
      </c>
      <c r="BE138" s="14">
        <f>Entries!BE138</f>
        <v>0</v>
      </c>
      <c r="BF138" s="14">
        <f>Entries!BF138</f>
        <v>0</v>
      </c>
      <c r="BG138" s="14">
        <f>Entries!BG138</f>
        <v>0</v>
      </c>
      <c r="BH138" s="14">
        <f>Entries!BH138</f>
        <v>0</v>
      </c>
      <c r="BI138" s="14">
        <f>Entries!BI138</f>
        <v>0</v>
      </c>
      <c r="BJ138" s="14">
        <f>Entries!BJ138</f>
        <v>0</v>
      </c>
      <c r="BK138" s="14">
        <f>Entries!BK138</f>
        <v>0</v>
      </c>
      <c r="BL138" s="14">
        <f>Entries!BL138</f>
        <v>0</v>
      </c>
      <c r="BM138" s="14">
        <f>Entries!BM138</f>
        <v>0</v>
      </c>
      <c r="BN138" s="14">
        <f>Entries!BN138</f>
        <v>0</v>
      </c>
      <c r="BO138" s="14">
        <f>Entries!BO138</f>
        <v>0</v>
      </c>
      <c r="BP138" s="14">
        <f>Entries!BP138</f>
        <v>0</v>
      </c>
      <c r="BQ138" s="14">
        <f>Entries!BQ138</f>
        <v>0</v>
      </c>
      <c r="BR138" s="14">
        <f>Entries!BR138</f>
        <v>0</v>
      </c>
      <c r="BS138" s="14">
        <f>Entries!BS138</f>
        <v>0</v>
      </c>
      <c r="BT138" s="14">
        <f>Entries!BT138</f>
        <v>0</v>
      </c>
      <c r="BU138" s="14">
        <f>Entries!BU138</f>
        <v>0</v>
      </c>
      <c r="BV138" s="14">
        <f>Entries!BV138</f>
        <v>0</v>
      </c>
      <c r="BW138" s="14">
        <f>Entries!BW138</f>
        <v>0</v>
      </c>
      <c r="BX138" s="14">
        <f>Entries!BX138</f>
        <v>0</v>
      </c>
      <c r="BY138" s="14"/>
      <c r="BZ138" s="14">
        <f t="shared" si="2"/>
        <v>0</v>
      </c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</row>
    <row r="139" spans="1:210" x14ac:dyDescent="0.25">
      <c r="A139" t="s">
        <v>34</v>
      </c>
      <c r="B139" t="s">
        <v>35</v>
      </c>
      <c r="D139" s="21">
        <f>Entries!D139</f>
        <v>0</v>
      </c>
      <c r="E139" s="21">
        <f>Entries!E139</f>
        <v>0</v>
      </c>
      <c r="F139" s="21">
        <f>Entries!F139</f>
        <v>-152884.07999999999</v>
      </c>
      <c r="G139" s="21">
        <f>Entries!G139</f>
        <v>-123857.43</v>
      </c>
      <c r="H139" s="21">
        <f>Entries!H139</f>
        <v>-137834.43</v>
      </c>
      <c r="I139" s="21">
        <f>Entries!I139</f>
        <v>-137834.43</v>
      </c>
      <c r="J139" s="21">
        <f>Entries!J139</f>
        <v>-137834.43</v>
      </c>
      <c r="K139" s="21">
        <f>Entries!K139</f>
        <v>-137834.43</v>
      </c>
      <c r="L139" s="21">
        <f>Entries!L139</f>
        <v>-137834.43</v>
      </c>
      <c r="M139" s="21">
        <f>Entries!M139</f>
        <v>-137834.43</v>
      </c>
      <c r="N139" s="21">
        <f>Entries!N139</f>
        <v>-137834.43</v>
      </c>
      <c r="O139" s="21">
        <f>Entries!O139</f>
        <v>-137834.43</v>
      </c>
      <c r="P139" s="21">
        <f>Entries!P139</f>
        <v>-137834.43</v>
      </c>
      <c r="Q139" s="21">
        <f>Entries!Q139</f>
        <v>-137834.43</v>
      </c>
      <c r="R139" s="21">
        <f>Entries!R139</f>
        <v>-137834.43</v>
      </c>
      <c r="S139" s="21">
        <f>Entries!S139</f>
        <v>-137834.43</v>
      </c>
      <c r="T139" s="21">
        <f>Entries!T139</f>
        <v>-137834.43</v>
      </c>
      <c r="U139" s="21">
        <f>Entries!U139</f>
        <v>-137834.43</v>
      </c>
      <c r="V139" s="14">
        <f>Entries!V139</f>
        <v>-137834.43</v>
      </c>
      <c r="W139" s="14">
        <f>Entries!W139</f>
        <v>-122834.43</v>
      </c>
      <c r="X139" s="14">
        <f>Entries!X139</f>
        <v>-122834.43</v>
      </c>
      <c r="Y139" s="14">
        <f>Entries!Y139</f>
        <v>-122834.43</v>
      </c>
      <c r="Z139" s="14">
        <f>Entries!Z139</f>
        <v>-122834.43</v>
      </c>
      <c r="AA139" s="14">
        <f>Entries!AA139</f>
        <v>-122834.43</v>
      </c>
      <c r="AB139" s="14">
        <f>Entries!AB139</f>
        <v>-122834.43</v>
      </c>
      <c r="AC139" s="14">
        <f>Entries!AC139</f>
        <v>-122834.43</v>
      </c>
      <c r="AD139" s="14">
        <f>Entries!AD139</f>
        <v>-122834.43</v>
      </c>
      <c r="AE139" s="14">
        <f>Entries!AE139</f>
        <v>-122834.43</v>
      </c>
      <c r="AF139" s="14">
        <f>Entries!AF139</f>
        <v>-122834.43</v>
      </c>
      <c r="AG139" s="14">
        <f>Entries!AG139</f>
        <v>-122834.43</v>
      </c>
      <c r="AH139" s="14">
        <f>Entries!AH139</f>
        <v>-122834.43</v>
      </c>
      <c r="AI139" s="14">
        <f>Entries!AI139</f>
        <v>-122834.43</v>
      </c>
      <c r="AJ139" s="14">
        <f>Entries!AJ139</f>
        <v>-122834.43</v>
      </c>
      <c r="AK139" s="14">
        <f>Entries!AK139</f>
        <v>-122834.43</v>
      </c>
      <c r="AL139" s="14">
        <f>Entries!AL139</f>
        <v>-122834.43</v>
      </c>
      <c r="AM139" s="14">
        <f>Entries!AM139</f>
        <v>-122834.43</v>
      </c>
      <c r="AN139" s="14">
        <f>Entries!AN139</f>
        <v>-122834.43</v>
      </c>
      <c r="AO139" s="14">
        <f>Entries!AO139</f>
        <v>-122834.43</v>
      </c>
      <c r="AP139" s="14">
        <f>Entries!AP139</f>
        <v>-122834.43</v>
      </c>
      <c r="AQ139" s="14">
        <f>Entries!AQ139</f>
        <v>-122834.43</v>
      </c>
      <c r="AR139" s="14">
        <f>Entries!AR139</f>
        <v>-122834.43</v>
      </c>
      <c r="AS139" s="14">
        <f>Entries!AS139</f>
        <v>-122834.43</v>
      </c>
      <c r="AT139" s="14">
        <f>Entries!AT139</f>
        <v>-122834.43</v>
      </c>
      <c r="AU139" s="14">
        <f>Entries!AU139</f>
        <v>-122834.43</v>
      </c>
      <c r="AV139" s="14">
        <f>Entries!AV139</f>
        <v>-122834.43</v>
      </c>
      <c r="AW139" s="14">
        <f>Entries!AW139</f>
        <v>-122834.43</v>
      </c>
      <c r="AX139" s="14">
        <f>Entries!AX139</f>
        <v>-122834.43</v>
      </c>
      <c r="AY139" s="14">
        <f>Entries!AY139</f>
        <v>-122834.43</v>
      </c>
      <c r="AZ139" s="14">
        <f>Entries!AZ139</f>
        <v>-122834.43</v>
      </c>
      <c r="BA139" s="14">
        <f>Entries!BA139</f>
        <v>-122834.43</v>
      </c>
      <c r="BB139" s="14">
        <f>Entries!BB139</f>
        <v>-122834.43</v>
      </c>
      <c r="BC139" s="14">
        <f>Entries!BC139</f>
        <v>-122834.43</v>
      </c>
      <c r="BD139" s="14">
        <f>Entries!BD139</f>
        <v>-122834.43</v>
      </c>
      <c r="BE139" s="14">
        <f>Entries!BE139</f>
        <v>-122834.43</v>
      </c>
      <c r="BF139" s="14">
        <f>Entries!BF139</f>
        <v>-122834.43</v>
      </c>
      <c r="BG139" s="14">
        <f>Entries!BG139</f>
        <v>-122834.43</v>
      </c>
      <c r="BH139" s="14">
        <f>Entries!BH139</f>
        <v>-122834.43</v>
      </c>
      <c r="BI139" s="14">
        <f>Entries!BI139</f>
        <v>-122834.43</v>
      </c>
      <c r="BJ139" s="14">
        <f>Entries!BJ139</f>
        <v>-122834.43</v>
      </c>
      <c r="BK139" s="14">
        <f>Entries!BK139</f>
        <v>-122834.43</v>
      </c>
      <c r="BL139" s="14">
        <f>Entries!BL139</f>
        <v>-122834.43</v>
      </c>
      <c r="BM139" s="14">
        <f>Entries!BM139</f>
        <v>-122834.43</v>
      </c>
      <c r="BN139" s="14">
        <f>Entries!BN139</f>
        <v>-122834.43</v>
      </c>
      <c r="BO139" s="14">
        <f>Entries!BO139</f>
        <v>-122834.43</v>
      </c>
      <c r="BP139" s="14">
        <f>Entries!BP139</f>
        <v>-122834.43</v>
      </c>
      <c r="BQ139" s="14">
        <f>Entries!BQ139</f>
        <v>-122834.43</v>
      </c>
      <c r="BR139" s="14">
        <f>Entries!BR139</f>
        <v>-122834.43</v>
      </c>
      <c r="BS139" s="14">
        <f>Entries!BS139</f>
        <v>-122834.43</v>
      </c>
      <c r="BT139" s="14">
        <f>Entries!BT139</f>
        <v>-122834.43</v>
      </c>
      <c r="BU139" s="14">
        <f>Entries!BU139</f>
        <v>-122834.43</v>
      </c>
      <c r="BV139" s="14">
        <f>Entries!BV139</f>
        <v>-122834.43</v>
      </c>
      <c r="BW139" s="14">
        <f>Entries!BW139</f>
        <v>0</v>
      </c>
      <c r="BX139" s="14">
        <f>Entries!BX139</f>
        <v>0</v>
      </c>
      <c r="BY139" s="14"/>
      <c r="BZ139" s="14">
        <f t="shared" si="2"/>
        <v>-1474013.1599999995</v>
      </c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</row>
    <row r="140" spans="1:210" x14ac:dyDescent="0.25">
      <c r="D140" s="21">
        <f>Entries!D140</f>
        <v>0</v>
      </c>
      <c r="E140" s="21">
        <f>Entries!E140</f>
        <v>0</v>
      </c>
      <c r="F140" s="21">
        <f>Entries!F140</f>
        <v>0</v>
      </c>
      <c r="G140" s="21">
        <f>Entries!G140</f>
        <v>0</v>
      </c>
      <c r="H140" s="21">
        <f>Entries!H140</f>
        <v>0</v>
      </c>
      <c r="I140" s="21">
        <f>Entries!I140</f>
        <v>0</v>
      </c>
      <c r="J140" s="21">
        <f>Entries!J140</f>
        <v>0</v>
      </c>
      <c r="K140" s="21">
        <f>Entries!K140</f>
        <v>0</v>
      </c>
      <c r="L140" s="21">
        <f>Entries!L140</f>
        <v>0</v>
      </c>
      <c r="M140" s="21">
        <f>Entries!M140</f>
        <v>0</v>
      </c>
      <c r="N140" s="21">
        <f>Entries!N140</f>
        <v>0</v>
      </c>
      <c r="O140" s="21">
        <f>Entries!O140</f>
        <v>0</v>
      </c>
      <c r="P140" s="21">
        <f>Entries!P140</f>
        <v>0</v>
      </c>
      <c r="Q140" s="21">
        <f>Entries!Q140</f>
        <v>0</v>
      </c>
      <c r="R140" s="21">
        <f>Entries!R140</f>
        <v>0</v>
      </c>
      <c r="S140" s="21">
        <f>Entries!S140</f>
        <v>0</v>
      </c>
      <c r="T140" s="21">
        <f>Entries!T140</f>
        <v>0</v>
      </c>
      <c r="U140" s="21">
        <f>Entries!U140</f>
        <v>0</v>
      </c>
      <c r="V140" s="14">
        <f>Entries!V140</f>
        <v>0</v>
      </c>
      <c r="W140" s="14">
        <f>Entries!W140</f>
        <v>0</v>
      </c>
      <c r="X140" s="14">
        <f>Entries!X140</f>
        <v>0</v>
      </c>
      <c r="Y140" s="14">
        <f>Entries!Y140</f>
        <v>0</v>
      </c>
      <c r="Z140" s="14">
        <f>Entries!Z140</f>
        <v>0</v>
      </c>
      <c r="AA140" s="14">
        <f>Entries!AA140</f>
        <v>0</v>
      </c>
      <c r="AB140" s="14">
        <f>Entries!AB140</f>
        <v>0</v>
      </c>
      <c r="AC140" s="14">
        <f>Entries!AC140</f>
        <v>0</v>
      </c>
      <c r="AD140" s="14">
        <f>Entries!AD140</f>
        <v>0</v>
      </c>
      <c r="AE140" s="14">
        <f>Entries!AE140</f>
        <v>0</v>
      </c>
      <c r="AF140" s="14">
        <f>Entries!AF140</f>
        <v>0</v>
      </c>
      <c r="AG140" s="14">
        <f>Entries!AG140</f>
        <v>0</v>
      </c>
      <c r="AH140" s="14">
        <f>Entries!AH140</f>
        <v>0</v>
      </c>
      <c r="AI140" s="14">
        <f>Entries!AI140</f>
        <v>0</v>
      </c>
      <c r="AJ140" s="14">
        <f>Entries!AJ140</f>
        <v>0</v>
      </c>
      <c r="AK140" s="14">
        <f>Entries!AK140</f>
        <v>0</v>
      </c>
      <c r="AL140" s="14">
        <f>Entries!AL140</f>
        <v>0</v>
      </c>
      <c r="AM140" s="14">
        <f>Entries!AM140</f>
        <v>0</v>
      </c>
      <c r="AN140" s="14">
        <f>Entries!AN140</f>
        <v>0</v>
      </c>
      <c r="AO140" s="14">
        <f>Entries!AO140</f>
        <v>0</v>
      </c>
      <c r="AP140" s="14">
        <f>Entries!AP140</f>
        <v>0</v>
      </c>
      <c r="AQ140" s="14">
        <f>Entries!AQ140</f>
        <v>0</v>
      </c>
      <c r="AR140" s="14">
        <f>Entries!AR140</f>
        <v>0</v>
      </c>
      <c r="AS140" s="14">
        <f>Entries!AS140</f>
        <v>0</v>
      </c>
      <c r="AT140" s="14">
        <f>Entries!AT140</f>
        <v>0</v>
      </c>
      <c r="AU140" s="14">
        <f>Entries!AU140</f>
        <v>0</v>
      </c>
      <c r="AV140" s="14">
        <f>Entries!AV140</f>
        <v>0</v>
      </c>
      <c r="AW140" s="14">
        <f>Entries!AW140</f>
        <v>0</v>
      </c>
      <c r="AX140" s="14">
        <f>Entries!AX140</f>
        <v>0</v>
      </c>
      <c r="AY140" s="14">
        <f>Entries!AY140</f>
        <v>0</v>
      </c>
      <c r="AZ140" s="14">
        <f>Entries!AZ140</f>
        <v>0</v>
      </c>
      <c r="BA140" s="14">
        <f>Entries!BA140</f>
        <v>0</v>
      </c>
      <c r="BB140" s="14">
        <f>Entries!BB140</f>
        <v>0</v>
      </c>
      <c r="BC140" s="14">
        <f>Entries!BC140</f>
        <v>0</v>
      </c>
      <c r="BD140" s="14">
        <f>Entries!BD140</f>
        <v>0</v>
      </c>
      <c r="BE140" s="14">
        <f>Entries!BE140</f>
        <v>0</v>
      </c>
      <c r="BF140" s="14">
        <f>Entries!BF140</f>
        <v>0</v>
      </c>
      <c r="BG140" s="14">
        <f>Entries!BG140</f>
        <v>0</v>
      </c>
      <c r="BH140" s="14">
        <f>Entries!BH140</f>
        <v>0</v>
      </c>
      <c r="BI140" s="14">
        <f>Entries!BI140</f>
        <v>0</v>
      </c>
      <c r="BJ140" s="14">
        <f>Entries!BJ140</f>
        <v>0</v>
      </c>
      <c r="BK140" s="14">
        <f>Entries!BK140</f>
        <v>0</v>
      </c>
      <c r="BL140" s="14">
        <f>Entries!BL140</f>
        <v>0</v>
      </c>
      <c r="BM140" s="14">
        <f>Entries!BM140</f>
        <v>0</v>
      </c>
      <c r="BN140" s="14">
        <f>Entries!BN140</f>
        <v>0</v>
      </c>
      <c r="BO140" s="14">
        <f>Entries!BO140</f>
        <v>0</v>
      </c>
      <c r="BP140" s="14">
        <f>Entries!BP140</f>
        <v>0</v>
      </c>
      <c r="BQ140" s="14">
        <f>Entries!BQ140</f>
        <v>0</v>
      </c>
      <c r="BR140" s="14">
        <f>Entries!BR140</f>
        <v>0</v>
      </c>
      <c r="BS140" s="14">
        <f>Entries!BS140</f>
        <v>0</v>
      </c>
      <c r="BT140" s="14">
        <f>Entries!BT140</f>
        <v>0</v>
      </c>
      <c r="BU140" s="14">
        <f>Entries!BU140</f>
        <v>0</v>
      </c>
      <c r="BV140" s="14">
        <f>Entries!BV140</f>
        <v>0</v>
      </c>
      <c r="BW140" s="14">
        <f>Entries!BW140</f>
        <v>0</v>
      </c>
      <c r="BX140" s="14">
        <f>Entries!BX140</f>
        <v>0</v>
      </c>
      <c r="BY140" s="14"/>
      <c r="BZ140" s="14">
        <f t="shared" si="2"/>
        <v>0</v>
      </c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</row>
    <row r="141" spans="1:210" x14ac:dyDescent="0.25">
      <c r="A141" t="s">
        <v>36</v>
      </c>
      <c r="B141" t="s">
        <v>37</v>
      </c>
      <c r="D141" s="21">
        <f>Entries!D141</f>
        <v>0</v>
      </c>
      <c r="E141" s="21">
        <f>Entries!E141</f>
        <v>-821099.78</v>
      </c>
      <c r="F141" s="21">
        <f>Entries!F141</f>
        <v>0</v>
      </c>
      <c r="G141" s="21">
        <f>Entries!G141</f>
        <v>0</v>
      </c>
      <c r="H141" s="21">
        <f>Entries!H141</f>
        <v>0</v>
      </c>
      <c r="I141" s="21">
        <f>Entries!I141</f>
        <v>0</v>
      </c>
      <c r="J141" s="21">
        <f>Entries!J141</f>
        <v>0</v>
      </c>
      <c r="K141" s="21">
        <f>Entries!K141</f>
        <v>0</v>
      </c>
      <c r="L141" s="21">
        <f>Entries!L141</f>
        <v>0</v>
      </c>
      <c r="M141" s="21">
        <f>Entries!M141</f>
        <v>0</v>
      </c>
      <c r="N141" s="21">
        <f>Entries!N141</f>
        <v>0</v>
      </c>
      <c r="O141" s="21">
        <f>Entries!O141</f>
        <v>0</v>
      </c>
      <c r="P141" s="21">
        <f>Entries!P141</f>
        <v>0</v>
      </c>
      <c r="Q141" s="21">
        <f>Entries!Q141</f>
        <v>0</v>
      </c>
      <c r="R141" s="21">
        <f>Entries!R141</f>
        <v>0</v>
      </c>
      <c r="S141" s="21">
        <f>Entries!S141</f>
        <v>0</v>
      </c>
      <c r="T141" s="21">
        <f>Entries!T141</f>
        <v>0</v>
      </c>
      <c r="U141" s="21">
        <f>Entries!U141</f>
        <v>0</v>
      </c>
      <c r="V141" s="14">
        <f>Entries!V141</f>
        <v>0</v>
      </c>
      <c r="W141" s="14">
        <f>Entries!W141</f>
        <v>0</v>
      </c>
      <c r="X141" s="14">
        <f>Entries!X141</f>
        <v>0</v>
      </c>
      <c r="Y141" s="14">
        <f>Entries!Y141</f>
        <v>0</v>
      </c>
      <c r="Z141" s="14">
        <f>Entries!Z141</f>
        <v>0</v>
      </c>
      <c r="AA141" s="14">
        <f>Entries!AA141</f>
        <v>0</v>
      </c>
      <c r="AB141" s="14">
        <f>Entries!AB141</f>
        <v>0</v>
      </c>
      <c r="AC141" s="14">
        <f>Entries!AC141</f>
        <v>0</v>
      </c>
      <c r="AD141" s="14">
        <f>Entries!AD141</f>
        <v>0</v>
      </c>
      <c r="AE141" s="14">
        <f>Entries!AE141</f>
        <v>0</v>
      </c>
      <c r="AF141" s="14">
        <f>Entries!AF141</f>
        <v>0</v>
      </c>
      <c r="AG141" s="14">
        <f>Entries!AG141</f>
        <v>0</v>
      </c>
      <c r="AH141" s="14">
        <f>Entries!AH141</f>
        <v>0</v>
      </c>
      <c r="AI141" s="14">
        <f>Entries!AI141</f>
        <v>0</v>
      </c>
      <c r="AJ141" s="14">
        <f>Entries!AJ141</f>
        <v>0</v>
      </c>
      <c r="AK141" s="14">
        <f>Entries!AK141</f>
        <v>0</v>
      </c>
      <c r="AL141" s="14">
        <f>Entries!AL141</f>
        <v>0</v>
      </c>
      <c r="AM141" s="14">
        <f>Entries!AM141</f>
        <v>0</v>
      </c>
      <c r="AN141" s="14">
        <f>Entries!AN141</f>
        <v>0</v>
      </c>
      <c r="AO141" s="14">
        <f>Entries!AO141</f>
        <v>0</v>
      </c>
      <c r="AP141" s="14">
        <f>Entries!AP141</f>
        <v>0</v>
      </c>
      <c r="AQ141" s="14">
        <f>Entries!AQ141</f>
        <v>0</v>
      </c>
      <c r="AR141" s="14">
        <f>Entries!AR141</f>
        <v>0</v>
      </c>
      <c r="AS141" s="14">
        <f>Entries!AS141</f>
        <v>0</v>
      </c>
      <c r="AT141" s="14">
        <f>Entries!AT141</f>
        <v>0</v>
      </c>
      <c r="AU141" s="14">
        <f>Entries!AU141</f>
        <v>0</v>
      </c>
      <c r="AV141" s="14">
        <f>Entries!AV141</f>
        <v>0</v>
      </c>
      <c r="AW141" s="14">
        <f>Entries!AW141</f>
        <v>0</v>
      </c>
      <c r="AX141" s="14">
        <f>Entries!AX141</f>
        <v>0</v>
      </c>
      <c r="AY141" s="14">
        <f>Entries!AY141</f>
        <v>0</v>
      </c>
      <c r="AZ141" s="14">
        <f>Entries!AZ141</f>
        <v>0</v>
      </c>
      <c r="BA141" s="14">
        <f>Entries!BA141</f>
        <v>0</v>
      </c>
      <c r="BB141" s="14">
        <f>Entries!BB141</f>
        <v>0</v>
      </c>
      <c r="BC141" s="14">
        <f>Entries!BC141</f>
        <v>0</v>
      </c>
      <c r="BD141" s="14">
        <f>Entries!BD141</f>
        <v>0</v>
      </c>
      <c r="BE141" s="14">
        <f>Entries!BE141</f>
        <v>0</v>
      </c>
      <c r="BF141" s="14">
        <f>Entries!BF141</f>
        <v>0</v>
      </c>
      <c r="BG141" s="14">
        <f>Entries!BG141</f>
        <v>0</v>
      </c>
      <c r="BH141" s="14">
        <f>Entries!BH141</f>
        <v>0</v>
      </c>
      <c r="BI141" s="14">
        <f>Entries!BI141</f>
        <v>0</v>
      </c>
      <c r="BJ141" s="14">
        <f>Entries!BJ141</f>
        <v>0</v>
      </c>
      <c r="BK141" s="14">
        <f>Entries!BK141</f>
        <v>0</v>
      </c>
      <c r="BL141" s="14">
        <f>Entries!BL141</f>
        <v>0</v>
      </c>
      <c r="BM141" s="14">
        <f>Entries!BM141</f>
        <v>0</v>
      </c>
      <c r="BN141" s="14">
        <f>Entries!BN141</f>
        <v>0</v>
      </c>
      <c r="BO141" s="14">
        <f>Entries!BO141</f>
        <v>0</v>
      </c>
      <c r="BP141" s="14">
        <f>Entries!BP141</f>
        <v>0</v>
      </c>
      <c r="BQ141" s="14">
        <f>Entries!BQ141</f>
        <v>0</v>
      </c>
      <c r="BR141" s="14">
        <f>Entries!BR141</f>
        <v>0</v>
      </c>
      <c r="BS141" s="14">
        <f>Entries!BS141</f>
        <v>0</v>
      </c>
      <c r="BT141" s="14">
        <f>Entries!BT141</f>
        <v>0</v>
      </c>
      <c r="BU141" s="14">
        <f>Entries!BU141</f>
        <v>0</v>
      </c>
      <c r="BV141" s="14">
        <f>Entries!BV141</f>
        <v>0</v>
      </c>
      <c r="BW141" s="14">
        <f>Entries!BW141</f>
        <v>0</v>
      </c>
      <c r="BX141" s="14">
        <f>Entries!BX141</f>
        <v>0</v>
      </c>
      <c r="BY141" s="14"/>
      <c r="BZ141" s="14">
        <f t="shared" si="2"/>
        <v>0</v>
      </c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</row>
    <row r="142" spans="1:210" x14ac:dyDescent="0.25">
      <c r="D142" s="21">
        <f>Entries!D142</f>
        <v>0</v>
      </c>
      <c r="E142" s="21">
        <f>Entries!E142</f>
        <v>0</v>
      </c>
      <c r="F142" s="21">
        <f>Entries!F142</f>
        <v>0</v>
      </c>
      <c r="G142" s="21">
        <f>Entries!G142</f>
        <v>0</v>
      </c>
      <c r="H142" s="21">
        <f>Entries!H142</f>
        <v>0</v>
      </c>
      <c r="I142" s="21">
        <f>Entries!I142</f>
        <v>0</v>
      </c>
      <c r="J142" s="21">
        <f>Entries!J142</f>
        <v>0</v>
      </c>
      <c r="K142" s="21">
        <f>Entries!K142</f>
        <v>0</v>
      </c>
      <c r="L142" s="21">
        <f>Entries!L142</f>
        <v>0</v>
      </c>
      <c r="M142" s="21">
        <f>Entries!M142</f>
        <v>0</v>
      </c>
      <c r="N142" s="21">
        <f>Entries!N142</f>
        <v>0</v>
      </c>
      <c r="O142" s="21">
        <f>Entries!O142</f>
        <v>0</v>
      </c>
      <c r="P142" s="21">
        <f>Entries!P142</f>
        <v>0</v>
      </c>
      <c r="Q142" s="21">
        <f>Entries!Q142</f>
        <v>0</v>
      </c>
      <c r="R142" s="21">
        <f>Entries!R142</f>
        <v>0</v>
      </c>
      <c r="S142" s="21">
        <f>Entries!S142</f>
        <v>0</v>
      </c>
      <c r="T142" s="21">
        <f>Entries!T142</f>
        <v>0</v>
      </c>
      <c r="U142" s="21">
        <f>Entries!U142</f>
        <v>0</v>
      </c>
      <c r="V142" s="14">
        <f>Entries!V142</f>
        <v>0</v>
      </c>
      <c r="W142" s="14">
        <f>Entries!W142</f>
        <v>0</v>
      </c>
      <c r="X142" s="14">
        <f>Entries!X142</f>
        <v>0</v>
      </c>
      <c r="Y142" s="14">
        <f>Entries!Y142</f>
        <v>0</v>
      </c>
      <c r="Z142" s="14">
        <f>Entries!Z142</f>
        <v>0</v>
      </c>
      <c r="AA142" s="14">
        <f>Entries!AA142</f>
        <v>0</v>
      </c>
      <c r="AB142" s="14">
        <f>Entries!AB142</f>
        <v>0</v>
      </c>
      <c r="AC142" s="14">
        <f>Entries!AC142</f>
        <v>0</v>
      </c>
      <c r="AD142" s="14">
        <f>Entries!AD142</f>
        <v>0</v>
      </c>
      <c r="AE142" s="14">
        <f>Entries!AE142</f>
        <v>0</v>
      </c>
      <c r="AF142" s="14">
        <f>Entries!AF142</f>
        <v>0</v>
      </c>
      <c r="AG142" s="14">
        <f>Entries!AG142</f>
        <v>0</v>
      </c>
      <c r="AH142" s="14">
        <f>Entries!AH142</f>
        <v>0</v>
      </c>
      <c r="AI142" s="14">
        <f>Entries!AI142</f>
        <v>0</v>
      </c>
      <c r="AJ142" s="14">
        <f>Entries!AJ142</f>
        <v>0</v>
      </c>
      <c r="AK142" s="14">
        <f>Entries!AK142</f>
        <v>0</v>
      </c>
      <c r="AL142" s="14">
        <f>Entries!AL142</f>
        <v>0</v>
      </c>
      <c r="AM142" s="14">
        <f>Entries!AM142</f>
        <v>0</v>
      </c>
      <c r="AN142" s="14">
        <f>Entries!AN142</f>
        <v>0</v>
      </c>
      <c r="AO142" s="14">
        <f>Entries!AO142</f>
        <v>0</v>
      </c>
      <c r="AP142" s="14">
        <f>Entries!AP142</f>
        <v>0</v>
      </c>
      <c r="AQ142" s="14">
        <f>Entries!AQ142</f>
        <v>0</v>
      </c>
      <c r="AR142" s="14">
        <f>Entries!AR142</f>
        <v>0</v>
      </c>
      <c r="AS142" s="14">
        <f>Entries!AS142</f>
        <v>0</v>
      </c>
      <c r="AT142" s="14">
        <f>Entries!AT142</f>
        <v>0</v>
      </c>
      <c r="AU142" s="14">
        <f>Entries!AU142</f>
        <v>0</v>
      </c>
      <c r="AV142" s="14">
        <f>Entries!AV142</f>
        <v>0</v>
      </c>
      <c r="AW142" s="14">
        <f>Entries!AW142</f>
        <v>0</v>
      </c>
      <c r="AX142" s="14">
        <f>Entries!AX142</f>
        <v>0</v>
      </c>
      <c r="AY142" s="14">
        <f>Entries!AY142</f>
        <v>0</v>
      </c>
      <c r="AZ142" s="14">
        <f>Entries!AZ142</f>
        <v>0</v>
      </c>
      <c r="BA142" s="14">
        <f>Entries!BA142</f>
        <v>0</v>
      </c>
      <c r="BB142" s="14">
        <f>Entries!BB142</f>
        <v>0</v>
      </c>
      <c r="BC142" s="14">
        <f>Entries!BC142</f>
        <v>0</v>
      </c>
      <c r="BD142" s="14">
        <f>Entries!BD142</f>
        <v>0</v>
      </c>
      <c r="BE142" s="14">
        <f>Entries!BE142</f>
        <v>0</v>
      </c>
      <c r="BF142" s="14">
        <f>Entries!BF142</f>
        <v>0</v>
      </c>
      <c r="BG142" s="14">
        <f>Entries!BG142</f>
        <v>0</v>
      </c>
      <c r="BH142" s="14">
        <f>Entries!BH142</f>
        <v>0</v>
      </c>
      <c r="BI142" s="14">
        <f>Entries!BI142</f>
        <v>0</v>
      </c>
      <c r="BJ142" s="14">
        <f>Entries!BJ142</f>
        <v>0</v>
      </c>
      <c r="BK142" s="14">
        <f>Entries!BK142</f>
        <v>0</v>
      </c>
      <c r="BL142" s="14">
        <f>Entries!BL142</f>
        <v>0</v>
      </c>
      <c r="BM142" s="14">
        <f>Entries!BM142</f>
        <v>0</v>
      </c>
      <c r="BN142" s="14">
        <f>Entries!BN142</f>
        <v>0</v>
      </c>
      <c r="BO142" s="14">
        <f>Entries!BO142</f>
        <v>0</v>
      </c>
      <c r="BP142" s="14">
        <f>Entries!BP142</f>
        <v>0</v>
      </c>
      <c r="BQ142" s="14">
        <f>Entries!BQ142</f>
        <v>0</v>
      </c>
      <c r="BR142" s="14">
        <f>Entries!BR142</f>
        <v>0</v>
      </c>
      <c r="BS142" s="14">
        <f>Entries!BS142</f>
        <v>0</v>
      </c>
      <c r="BT142" s="14">
        <f>Entries!BT142</f>
        <v>0</v>
      </c>
      <c r="BU142" s="14">
        <f>Entries!BU142</f>
        <v>0</v>
      </c>
      <c r="BV142" s="14">
        <f>Entries!BV142</f>
        <v>0</v>
      </c>
      <c r="BW142" s="14">
        <f>Entries!BW142</f>
        <v>0</v>
      </c>
      <c r="BX142" s="14">
        <f>Entries!BX142</f>
        <v>0</v>
      </c>
      <c r="BY142" s="14"/>
      <c r="BZ142" s="14">
        <f t="shared" si="2"/>
        <v>0</v>
      </c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</row>
    <row r="143" spans="1:210" x14ac:dyDescent="0.25">
      <c r="A143">
        <v>411101</v>
      </c>
      <c r="B143" t="s">
        <v>66</v>
      </c>
      <c r="D143" s="21">
        <f>Entries!D143</f>
        <v>0</v>
      </c>
      <c r="E143" s="21">
        <f>Entries!E143</f>
        <v>0</v>
      </c>
      <c r="F143" s="21">
        <f>Entries!F143</f>
        <v>0</v>
      </c>
      <c r="G143" s="21">
        <f>Entries!G143</f>
        <v>0</v>
      </c>
      <c r="H143" s="21">
        <f>Entries!H143</f>
        <v>0</v>
      </c>
      <c r="I143" s="21">
        <f>Entries!I143</f>
        <v>0</v>
      </c>
      <c r="J143" s="21">
        <f>Entries!J143</f>
        <v>0</v>
      </c>
      <c r="K143" s="21">
        <f>Entries!K143</f>
        <v>0</v>
      </c>
      <c r="L143" s="21">
        <f>Entries!L143</f>
        <v>0</v>
      </c>
      <c r="M143" s="21">
        <f>Entries!M143</f>
        <v>0</v>
      </c>
      <c r="N143" s="21">
        <f>Entries!N143</f>
        <v>0</v>
      </c>
      <c r="O143" s="21">
        <f>Entries!O143</f>
        <v>0</v>
      </c>
      <c r="P143" s="21">
        <f>Entries!P143</f>
        <v>0</v>
      </c>
      <c r="Q143" s="21">
        <f>Entries!Q143</f>
        <v>0</v>
      </c>
      <c r="R143" s="21">
        <f>Entries!R143</f>
        <v>0</v>
      </c>
      <c r="S143" s="21">
        <f>Entries!S143</f>
        <v>0</v>
      </c>
      <c r="T143" s="21">
        <f>Entries!T143</f>
        <v>0</v>
      </c>
      <c r="U143" s="21">
        <f>Entries!U143</f>
        <v>0</v>
      </c>
      <c r="V143" s="14">
        <f>Entries!V143</f>
        <v>0</v>
      </c>
      <c r="W143" s="14">
        <f>Entries!W143</f>
        <v>0</v>
      </c>
      <c r="X143" s="14">
        <f>Entries!X143</f>
        <v>0</v>
      </c>
      <c r="Y143" s="14">
        <f>Entries!Y143</f>
        <v>0</v>
      </c>
      <c r="Z143" s="14">
        <f>Entries!Z143</f>
        <v>0</v>
      </c>
      <c r="AA143" s="14">
        <f>Entries!AA143</f>
        <v>0</v>
      </c>
      <c r="AB143" s="14">
        <f>Entries!AB143</f>
        <v>0</v>
      </c>
      <c r="AC143" s="14">
        <f>Entries!AC143</f>
        <v>0</v>
      </c>
      <c r="AD143" s="14">
        <f>Entries!AD143</f>
        <v>0</v>
      </c>
      <c r="AE143" s="14">
        <f>Entries!AE143</f>
        <v>0</v>
      </c>
      <c r="AF143" s="14">
        <f>Entries!AF143</f>
        <v>0</v>
      </c>
      <c r="AG143" s="14">
        <f>Entries!AG143</f>
        <v>0</v>
      </c>
      <c r="AH143" s="14">
        <f>Entries!AH143</f>
        <v>0</v>
      </c>
      <c r="AI143" s="14">
        <f>Entries!AI143</f>
        <v>0</v>
      </c>
      <c r="AJ143" s="14">
        <f>Entries!AJ143</f>
        <v>0</v>
      </c>
      <c r="AK143" s="14">
        <f>Entries!AK143</f>
        <v>0</v>
      </c>
      <c r="AL143" s="14">
        <f>Entries!AL143</f>
        <v>0</v>
      </c>
      <c r="AM143" s="14">
        <f>Entries!AM143</f>
        <v>0</v>
      </c>
      <c r="AN143" s="14">
        <f>Entries!AN143</f>
        <v>0</v>
      </c>
      <c r="AO143" s="14">
        <f>Entries!AO143</f>
        <v>0</v>
      </c>
      <c r="AP143" s="14">
        <f>Entries!AP143</f>
        <v>0</v>
      </c>
      <c r="AQ143" s="14">
        <f>Entries!AQ143</f>
        <v>0</v>
      </c>
      <c r="AR143" s="14">
        <f>Entries!AR143</f>
        <v>0</v>
      </c>
      <c r="AS143" s="14">
        <f>Entries!AS143</f>
        <v>0</v>
      </c>
      <c r="AT143" s="14">
        <f>Entries!AT143</f>
        <v>0</v>
      </c>
      <c r="AU143" s="14">
        <f>Entries!AU143</f>
        <v>0</v>
      </c>
      <c r="AV143" s="14">
        <f>Entries!AV143</f>
        <v>0</v>
      </c>
      <c r="AW143" s="14">
        <f>Entries!AW143</f>
        <v>0</v>
      </c>
      <c r="AX143" s="14">
        <f>Entries!AX143</f>
        <v>0</v>
      </c>
      <c r="AY143" s="14">
        <f>Entries!AY143</f>
        <v>0</v>
      </c>
      <c r="AZ143" s="14">
        <f>Entries!AZ143</f>
        <v>0</v>
      </c>
      <c r="BA143" s="14">
        <f>Entries!BA143</f>
        <v>0</v>
      </c>
      <c r="BB143" s="14">
        <f>Entries!BB143</f>
        <v>0</v>
      </c>
      <c r="BC143" s="14">
        <f>Entries!BC143</f>
        <v>0</v>
      </c>
      <c r="BD143" s="14">
        <f>Entries!BD143</f>
        <v>0</v>
      </c>
      <c r="BE143" s="14">
        <f>Entries!BE143</f>
        <v>0</v>
      </c>
      <c r="BF143" s="14">
        <f>Entries!BF143</f>
        <v>0</v>
      </c>
      <c r="BG143" s="14">
        <f>Entries!BG143</f>
        <v>0</v>
      </c>
      <c r="BH143" s="14">
        <f>Entries!BH143</f>
        <v>0</v>
      </c>
      <c r="BI143" s="14">
        <f>Entries!BI143</f>
        <v>0</v>
      </c>
      <c r="BJ143" s="14">
        <f>Entries!BJ143</f>
        <v>0</v>
      </c>
      <c r="BK143" s="14">
        <f>Entries!BK143</f>
        <v>0</v>
      </c>
      <c r="BL143" s="14">
        <f>Entries!BL143</f>
        <v>0</v>
      </c>
      <c r="BM143" s="14">
        <f>Entries!BM143</f>
        <v>0</v>
      </c>
      <c r="BN143" s="14">
        <f>Entries!BN143</f>
        <v>0</v>
      </c>
      <c r="BO143" s="14">
        <f>Entries!BO143</f>
        <v>0</v>
      </c>
      <c r="BP143" s="14">
        <f>Entries!BP143</f>
        <v>0</v>
      </c>
      <c r="BQ143" s="14">
        <f>Entries!BQ143</f>
        <v>0</v>
      </c>
      <c r="BR143" s="14">
        <f>Entries!BR143</f>
        <v>0</v>
      </c>
      <c r="BS143" s="14">
        <f>Entries!BS143</f>
        <v>0</v>
      </c>
      <c r="BT143" s="14">
        <f>Entries!BT143</f>
        <v>0</v>
      </c>
      <c r="BU143" s="14">
        <f>Entries!BU143</f>
        <v>0</v>
      </c>
      <c r="BV143" s="14">
        <f>Entries!BV143</f>
        <v>0</v>
      </c>
      <c r="BW143" s="14">
        <f>Entries!BW143</f>
        <v>0</v>
      </c>
      <c r="BX143" s="14">
        <f>Entries!BX143</f>
        <v>0</v>
      </c>
      <c r="BY143" s="14"/>
      <c r="BZ143" s="14">
        <f t="shared" si="2"/>
        <v>0</v>
      </c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</row>
    <row r="144" spans="1:210" x14ac:dyDescent="0.25">
      <c r="D144" s="21">
        <f>Entries!D144</f>
        <v>0</v>
      </c>
      <c r="E144" s="21">
        <f>Entries!E144</f>
        <v>0</v>
      </c>
      <c r="F144" s="21">
        <f>Entries!F144</f>
        <v>0</v>
      </c>
      <c r="G144" s="21">
        <f>Entries!G144</f>
        <v>0</v>
      </c>
      <c r="H144" s="21">
        <f>Entries!H144</f>
        <v>0</v>
      </c>
      <c r="I144" s="21">
        <f>Entries!I144</f>
        <v>0</v>
      </c>
      <c r="J144" s="21">
        <f>Entries!J144</f>
        <v>0</v>
      </c>
      <c r="K144" s="21">
        <f>Entries!K144</f>
        <v>0</v>
      </c>
      <c r="L144" s="21">
        <f>Entries!L144</f>
        <v>0</v>
      </c>
      <c r="M144" s="21">
        <f>Entries!M144</f>
        <v>0</v>
      </c>
      <c r="N144" s="21">
        <f>Entries!N144</f>
        <v>0</v>
      </c>
      <c r="O144" s="21">
        <f>Entries!O144</f>
        <v>0</v>
      </c>
      <c r="P144" s="21">
        <f>Entries!P144</f>
        <v>0</v>
      </c>
      <c r="Q144" s="21">
        <f>Entries!Q144</f>
        <v>0</v>
      </c>
      <c r="R144" s="21">
        <f>Entries!R144</f>
        <v>0</v>
      </c>
      <c r="S144" s="21">
        <f>Entries!S144</f>
        <v>0</v>
      </c>
      <c r="T144" s="21">
        <f>Entries!T144</f>
        <v>0</v>
      </c>
      <c r="U144" s="21">
        <f>Entries!U144</f>
        <v>0</v>
      </c>
      <c r="V144" s="14">
        <f>Entries!V144</f>
        <v>0</v>
      </c>
      <c r="W144" s="14">
        <f>Entries!W144</f>
        <v>0</v>
      </c>
      <c r="X144" s="14">
        <f>Entries!X144</f>
        <v>0</v>
      </c>
      <c r="Y144" s="14">
        <f>Entries!Y144</f>
        <v>0</v>
      </c>
      <c r="Z144" s="14">
        <f>Entries!Z144</f>
        <v>0</v>
      </c>
      <c r="AA144" s="14">
        <f>Entries!AA144</f>
        <v>0</v>
      </c>
      <c r="AB144" s="14">
        <f>Entries!AB144</f>
        <v>0</v>
      </c>
      <c r="AC144" s="14">
        <f>Entries!AC144</f>
        <v>0</v>
      </c>
      <c r="AD144" s="14">
        <f>Entries!AD144</f>
        <v>0</v>
      </c>
      <c r="AE144" s="14">
        <f>Entries!AE144</f>
        <v>0</v>
      </c>
      <c r="AF144" s="14">
        <f>Entries!AF144</f>
        <v>0</v>
      </c>
      <c r="AG144" s="14">
        <f>Entries!AG144</f>
        <v>0</v>
      </c>
      <c r="AH144" s="14">
        <f>Entries!AH144</f>
        <v>0</v>
      </c>
      <c r="AI144" s="14">
        <f>Entries!AI144</f>
        <v>0</v>
      </c>
      <c r="AJ144" s="14">
        <f>Entries!AJ144</f>
        <v>0</v>
      </c>
      <c r="AK144" s="14">
        <f>Entries!AK144</f>
        <v>0</v>
      </c>
      <c r="AL144" s="14">
        <f>Entries!AL144</f>
        <v>0</v>
      </c>
      <c r="AM144" s="14">
        <f>Entries!AM144</f>
        <v>0</v>
      </c>
      <c r="AN144" s="14">
        <f>Entries!AN144</f>
        <v>0</v>
      </c>
      <c r="AO144" s="14">
        <f>Entries!AO144</f>
        <v>0</v>
      </c>
      <c r="AP144" s="14">
        <f>Entries!AP144</f>
        <v>0</v>
      </c>
      <c r="AQ144" s="14">
        <f>Entries!AQ144</f>
        <v>0</v>
      </c>
      <c r="AR144" s="14">
        <f>Entries!AR144</f>
        <v>0</v>
      </c>
      <c r="AS144" s="14">
        <f>Entries!AS144</f>
        <v>0</v>
      </c>
      <c r="AT144" s="14">
        <f>Entries!AT144</f>
        <v>0</v>
      </c>
      <c r="AU144" s="14">
        <f>Entries!AU144</f>
        <v>0</v>
      </c>
      <c r="AV144" s="14">
        <f>Entries!AV144</f>
        <v>0</v>
      </c>
      <c r="AW144" s="14">
        <f>Entries!AW144</f>
        <v>0</v>
      </c>
      <c r="AX144" s="14">
        <f>Entries!AX144</f>
        <v>0</v>
      </c>
      <c r="AY144" s="14">
        <f>Entries!AY144</f>
        <v>0</v>
      </c>
      <c r="AZ144" s="14">
        <f>Entries!AZ144</f>
        <v>0</v>
      </c>
      <c r="BA144" s="14">
        <f>Entries!BA144</f>
        <v>0</v>
      </c>
      <c r="BB144" s="14">
        <f>Entries!BB144</f>
        <v>0</v>
      </c>
      <c r="BC144" s="14">
        <f>Entries!BC144</f>
        <v>0</v>
      </c>
      <c r="BD144" s="14">
        <f>Entries!BD144</f>
        <v>0</v>
      </c>
      <c r="BE144" s="14">
        <f>Entries!BE144</f>
        <v>0</v>
      </c>
      <c r="BF144" s="14">
        <f>Entries!BF144</f>
        <v>0</v>
      </c>
      <c r="BG144" s="14">
        <f>Entries!BG144</f>
        <v>0</v>
      </c>
      <c r="BH144" s="14">
        <f>Entries!BH144</f>
        <v>0</v>
      </c>
      <c r="BI144" s="14">
        <f>Entries!BI144</f>
        <v>0</v>
      </c>
      <c r="BJ144" s="14">
        <f>Entries!BJ144</f>
        <v>0</v>
      </c>
      <c r="BK144" s="14">
        <f>Entries!BK144</f>
        <v>0</v>
      </c>
      <c r="BL144" s="14">
        <f>Entries!BL144</f>
        <v>0</v>
      </c>
      <c r="BM144" s="14">
        <f>Entries!BM144</f>
        <v>0</v>
      </c>
      <c r="BN144" s="14">
        <f>Entries!BN144</f>
        <v>0</v>
      </c>
      <c r="BO144" s="14">
        <f>Entries!BO144</f>
        <v>0</v>
      </c>
      <c r="BP144" s="14">
        <f>Entries!BP144</f>
        <v>0</v>
      </c>
      <c r="BQ144" s="14">
        <f>Entries!BQ144</f>
        <v>0</v>
      </c>
      <c r="BR144" s="14">
        <f>Entries!BR144</f>
        <v>0</v>
      </c>
      <c r="BS144" s="14">
        <f>Entries!BS144</f>
        <v>0</v>
      </c>
      <c r="BT144" s="14">
        <f>Entries!BT144</f>
        <v>0</v>
      </c>
      <c r="BU144" s="14">
        <f>Entries!BU144</f>
        <v>0</v>
      </c>
      <c r="BV144" s="14">
        <f>Entries!BV144</f>
        <v>0</v>
      </c>
      <c r="BW144" s="14">
        <f>Entries!BW144</f>
        <v>0</v>
      </c>
      <c r="BX144" s="14">
        <f>Entries!BX144</f>
        <v>0</v>
      </c>
      <c r="BY144" s="14"/>
      <c r="BZ144" s="14">
        <f t="shared" si="2"/>
        <v>0</v>
      </c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</row>
    <row r="145" spans="1:210" x14ac:dyDescent="0.25">
      <c r="A145" t="s">
        <v>38</v>
      </c>
      <c r="B145" t="s">
        <v>88</v>
      </c>
      <c r="D145" s="21">
        <f>Entries!D145</f>
        <v>0</v>
      </c>
      <c r="E145" s="21">
        <f>Entries!E145</f>
        <v>215381.65</v>
      </c>
      <c r="F145" s="21">
        <f>Entries!F145</f>
        <v>60623.229999999996</v>
      </c>
      <c r="G145" s="21">
        <f>Entries!G145</f>
        <v>44556.676499999994</v>
      </c>
      <c r="H145" s="21">
        <f>Entries!H145</f>
        <v>47491.846499999992</v>
      </c>
      <c r="I145" s="21">
        <f>Entries!I145</f>
        <v>47491.846499999992</v>
      </c>
      <c r="J145" s="21">
        <f>Entries!J145</f>
        <v>47491.846499999992</v>
      </c>
      <c r="K145" s="21">
        <f>Entries!K145</f>
        <v>47491.846499999992</v>
      </c>
      <c r="L145" s="21">
        <f>Entries!L145</f>
        <v>47491.846499999992</v>
      </c>
      <c r="M145" s="21">
        <f>Entries!M145</f>
        <v>47491.846499999992</v>
      </c>
      <c r="N145" s="21">
        <f>Entries!N145</f>
        <v>47491.846499999992</v>
      </c>
      <c r="O145" s="21">
        <f>Entries!O145</f>
        <v>47491.846499999992</v>
      </c>
      <c r="P145" s="21">
        <f>Entries!P145</f>
        <v>47491.846499999992</v>
      </c>
      <c r="Q145" s="21">
        <f>Entries!Q145</f>
        <v>47491.846499999992</v>
      </c>
      <c r="R145" s="21">
        <f>Entries!R145</f>
        <v>47491.846499999992</v>
      </c>
      <c r="S145" s="21">
        <f>Entries!S145</f>
        <v>47491.846499999992</v>
      </c>
      <c r="T145" s="21">
        <f>Entries!T145</f>
        <v>47491.846499999992</v>
      </c>
      <c r="U145" s="21">
        <f>Entries!U145</f>
        <v>47491.846499999992</v>
      </c>
      <c r="V145" s="14">
        <f>Entries!V145</f>
        <v>47491.846499999992</v>
      </c>
      <c r="W145" s="14">
        <f>Entries!W145</f>
        <v>44341.846499999992</v>
      </c>
      <c r="X145" s="14">
        <f>Entries!X145</f>
        <v>44341.846499999992</v>
      </c>
      <c r="Y145" s="14">
        <f>Entries!Y145</f>
        <v>44341.846499999992</v>
      </c>
      <c r="Z145" s="14">
        <f>Entries!Z145</f>
        <v>44341.846499999992</v>
      </c>
      <c r="AA145" s="14">
        <f>Entries!AA145</f>
        <v>44341.846499999992</v>
      </c>
      <c r="AB145" s="14">
        <f>Entries!AB145</f>
        <v>44341.846499999992</v>
      </c>
      <c r="AC145" s="14">
        <f>Entries!AC145</f>
        <v>44341.846499999992</v>
      </c>
      <c r="AD145" s="14">
        <f>Entries!AD145</f>
        <v>44341.846499999992</v>
      </c>
      <c r="AE145" s="14">
        <f>Entries!AE145</f>
        <v>44341.846499999992</v>
      </c>
      <c r="AF145" s="14">
        <f>Entries!AF145</f>
        <v>44341.846499999992</v>
      </c>
      <c r="AG145" s="14">
        <f>Entries!AG145</f>
        <v>44341.846499999992</v>
      </c>
      <c r="AH145" s="14">
        <f>Entries!AH145</f>
        <v>44341.846499999992</v>
      </c>
      <c r="AI145" s="14">
        <f>Entries!AI145</f>
        <v>44341.846499999992</v>
      </c>
      <c r="AJ145" s="14">
        <f>Entries!AJ145</f>
        <v>44341.846499999992</v>
      </c>
      <c r="AK145" s="14">
        <f>Entries!AK145</f>
        <v>44341.846499999992</v>
      </c>
      <c r="AL145" s="14">
        <f>Entries!AL145</f>
        <v>44341.846499999992</v>
      </c>
      <c r="AM145" s="14">
        <f>Entries!AM145</f>
        <v>44341.846499999992</v>
      </c>
      <c r="AN145" s="14">
        <f>Entries!AN145</f>
        <v>44341.846499999992</v>
      </c>
      <c r="AO145" s="14">
        <f>Entries!AO145</f>
        <v>44341.846499999992</v>
      </c>
      <c r="AP145" s="14">
        <f>Entries!AP145</f>
        <v>44341.846499999992</v>
      </c>
      <c r="AQ145" s="14">
        <f>Entries!AQ145</f>
        <v>44341.846499999992</v>
      </c>
      <c r="AR145" s="14">
        <f>Entries!AR145</f>
        <v>44341.846499999992</v>
      </c>
      <c r="AS145" s="14">
        <f>Entries!AS145</f>
        <v>44341.846499999992</v>
      </c>
      <c r="AT145" s="14">
        <f>Entries!AT145</f>
        <v>44341.846499999992</v>
      </c>
      <c r="AU145" s="14">
        <f>Entries!AU145</f>
        <v>44341.846499999992</v>
      </c>
      <c r="AV145" s="14">
        <f>Entries!AV145</f>
        <v>44341.846499999992</v>
      </c>
      <c r="AW145" s="14">
        <f>Entries!AW145</f>
        <v>44341.846499999992</v>
      </c>
      <c r="AX145" s="14">
        <f>Entries!AX145</f>
        <v>44341.846499999992</v>
      </c>
      <c r="AY145" s="14">
        <f>Entries!AY145</f>
        <v>44341.846499999992</v>
      </c>
      <c r="AZ145" s="14">
        <f>Entries!AZ145</f>
        <v>44341.846499999992</v>
      </c>
      <c r="BA145" s="14">
        <f>Entries!BA145</f>
        <v>44341.846499999992</v>
      </c>
      <c r="BB145" s="14">
        <f>Entries!BB145</f>
        <v>44341.846499999992</v>
      </c>
      <c r="BC145" s="14">
        <f>Entries!BC145</f>
        <v>44341.846499999992</v>
      </c>
      <c r="BD145" s="14">
        <f>Entries!BD145</f>
        <v>44341.846499999992</v>
      </c>
      <c r="BE145" s="14">
        <f>Entries!BE145</f>
        <v>44341.846499999992</v>
      </c>
      <c r="BF145" s="14">
        <f>Entries!BF145</f>
        <v>44341.846499999992</v>
      </c>
      <c r="BG145" s="14">
        <f>Entries!BG145</f>
        <v>44341.846499999992</v>
      </c>
      <c r="BH145" s="14">
        <f>Entries!BH145</f>
        <v>44341.846499999992</v>
      </c>
      <c r="BI145" s="14">
        <f>Entries!BI145</f>
        <v>44341.846499999992</v>
      </c>
      <c r="BJ145" s="14">
        <f>Entries!BJ145</f>
        <v>44341.846499999992</v>
      </c>
      <c r="BK145" s="14">
        <f>Entries!BK145</f>
        <v>44341.846499999992</v>
      </c>
      <c r="BL145" s="14">
        <f>Entries!BL145</f>
        <v>44341.846499999992</v>
      </c>
      <c r="BM145" s="14">
        <f>Entries!BM145</f>
        <v>44341.846499999992</v>
      </c>
      <c r="BN145" s="14">
        <f>Entries!BN145</f>
        <v>44341.846499999992</v>
      </c>
      <c r="BO145" s="14">
        <f>Entries!BO145</f>
        <v>44341.846499999992</v>
      </c>
      <c r="BP145" s="14">
        <f>Entries!BP145</f>
        <v>44341.846499999992</v>
      </c>
      <c r="BQ145" s="14">
        <f>Entries!BQ145</f>
        <v>44341.846499999992</v>
      </c>
      <c r="BR145" s="14">
        <f>Entries!BR145</f>
        <v>44341.846499999992</v>
      </c>
      <c r="BS145" s="14">
        <f>Entries!BS145</f>
        <v>44341.846499999992</v>
      </c>
      <c r="BT145" s="14">
        <f>Entries!BT145</f>
        <v>44341.846499999992</v>
      </c>
      <c r="BU145" s="14">
        <f>Entries!BU145</f>
        <v>44341.846499999992</v>
      </c>
      <c r="BV145" s="14">
        <f>Entries!BV145</f>
        <v>44341.8675</v>
      </c>
      <c r="BW145" s="14">
        <f>Entries!BW145</f>
        <v>0</v>
      </c>
      <c r="BX145" s="14">
        <f>Entries!BX145</f>
        <v>0</v>
      </c>
      <c r="BY145" s="14"/>
      <c r="BZ145" s="14">
        <f t="shared" si="2"/>
        <v>532102.15799999994</v>
      </c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</row>
    <row r="146" spans="1:210" x14ac:dyDescent="0.25">
      <c r="D146" s="21">
        <f>Entries!D146</f>
        <v>0</v>
      </c>
      <c r="E146" s="21">
        <f>Entries!E146</f>
        <v>0</v>
      </c>
      <c r="F146" s="21">
        <f>Entries!F146</f>
        <v>0</v>
      </c>
      <c r="G146" s="21">
        <f>Entries!G146</f>
        <v>0</v>
      </c>
      <c r="H146" s="21">
        <f>Entries!H146</f>
        <v>0</v>
      </c>
      <c r="I146" s="21">
        <f>Entries!I146</f>
        <v>0</v>
      </c>
      <c r="J146" s="21">
        <f>Entries!J146</f>
        <v>0</v>
      </c>
      <c r="K146" s="21">
        <f>Entries!K146</f>
        <v>0</v>
      </c>
      <c r="L146" s="21">
        <f>Entries!L146</f>
        <v>0</v>
      </c>
      <c r="M146" s="21">
        <f>Entries!M146</f>
        <v>0</v>
      </c>
      <c r="N146" s="21">
        <f>Entries!N146</f>
        <v>0</v>
      </c>
      <c r="O146" s="21">
        <f>Entries!O146</f>
        <v>0</v>
      </c>
      <c r="P146" s="21">
        <f>Entries!P146</f>
        <v>0</v>
      </c>
      <c r="Q146" s="21">
        <f>Entries!Q146</f>
        <v>0</v>
      </c>
      <c r="R146" s="21">
        <f>Entries!R146</f>
        <v>0</v>
      </c>
      <c r="S146" s="21">
        <f>Entries!S146</f>
        <v>0</v>
      </c>
      <c r="T146" s="21">
        <f>Entries!T146</f>
        <v>0</v>
      </c>
      <c r="U146" s="21">
        <f>Entries!U146</f>
        <v>0</v>
      </c>
      <c r="V146" s="14">
        <f>Entries!V146</f>
        <v>0</v>
      </c>
      <c r="W146" s="14">
        <f>Entries!W146</f>
        <v>0</v>
      </c>
      <c r="X146" s="14">
        <f>Entries!X146</f>
        <v>0</v>
      </c>
      <c r="Y146" s="14">
        <f>Entries!Y146</f>
        <v>0</v>
      </c>
      <c r="Z146" s="14">
        <f>Entries!Z146</f>
        <v>0</v>
      </c>
      <c r="AA146" s="14">
        <f>Entries!AA146</f>
        <v>0</v>
      </c>
      <c r="AB146" s="14">
        <f>Entries!AB146</f>
        <v>0</v>
      </c>
      <c r="AC146" s="14">
        <f>Entries!AC146</f>
        <v>0</v>
      </c>
      <c r="AD146" s="14">
        <f>Entries!AD146</f>
        <v>0</v>
      </c>
      <c r="AE146" s="14">
        <f>Entries!AE146</f>
        <v>0</v>
      </c>
      <c r="AF146" s="14">
        <f>Entries!AF146</f>
        <v>0</v>
      </c>
      <c r="AG146" s="14">
        <f>Entries!AG146</f>
        <v>0</v>
      </c>
      <c r="AH146" s="14">
        <f>Entries!AH146</f>
        <v>0</v>
      </c>
      <c r="AI146" s="14">
        <f>Entries!AI146</f>
        <v>0</v>
      </c>
      <c r="AJ146" s="14">
        <f>Entries!AJ146</f>
        <v>0</v>
      </c>
      <c r="AK146" s="14">
        <f>Entries!AK146</f>
        <v>0</v>
      </c>
      <c r="AL146" s="14">
        <f>Entries!AL146</f>
        <v>0</v>
      </c>
      <c r="AM146" s="14">
        <f>Entries!AM146</f>
        <v>0</v>
      </c>
      <c r="AN146" s="14">
        <f>Entries!AN146</f>
        <v>0</v>
      </c>
      <c r="AO146" s="14">
        <f>Entries!AO146</f>
        <v>0</v>
      </c>
      <c r="AP146" s="14">
        <f>Entries!AP146</f>
        <v>0</v>
      </c>
      <c r="AQ146" s="14">
        <f>Entries!AQ146</f>
        <v>0</v>
      </c>
      <c r="AR146" s="14">
        <f>Entries!AR146</f>
        <v>0</v>
      </c>
      <c r="AS146" s="14">
        <f>Entries!AS146</f>
        <v>0</v>
      </c>
      <c r="AT146" s="14">
        <f>Entries!AT146</f>
        <v>0</v>
      </c>
      <c r="AU146" s="14">
        <f>Entries!AU146</f>
        <v>0</v>
      </c>
      <c r="AV146" s="14">
        <f>Entries!AV146</f>
        <v>0</v>
      </c>
      <c r="AW146" s="14">
        <f>Entries!AW146</f>
        <v>0</v>
      </c>
      <c r="AX146" s="14">
        <f>Entries!AX146</f>
        <v>0</v>
      </c>
      <c r="AY146" s="14">
        <f>Entries!AY146</f>
        <v>0</v>
      </c>
      <c r="AZ146" s="14">
        <f>Entries!AZ146</f>
        <v>0</v>
      </c>
      <c r="BA146" s="14">
        <f>Entries!BA146</f>
        <v>0</v>
      </c>
      <c r="BB146" s="14">
        <f>Entries!BB146</f>
        <v>0</v>
      </c>
      <c r="BC146" s="14">
        <f>Entries!BC146</f>
        <v>0</v>
      </c>
      <c r="BD146" s="14">
        <f>Entries!BD146</f>
        <v>0</v>
      </c>
      <c r="BE146" s="14">
        <f>Entries!BE146</f>
        <v>0</v>
      </c>
      <c r="BF146" s="14">
        <f>Entries!BF146</f>
        <v>0</v>
      </c>
      <c r="BG146" s="14">
        <f>Entries!BG146</f>
        <v>0</v>
      </c>
      <c r="BH146" s="14">
        <f>Entries!BH146</f>
        <v>0</v>
      </c>
      <c r="BI146" s="14">
        <f>Entries!BI146</f>
        <v>0</v>
      </c>
      <c r="BJ146" s="14">
        <f>Entries!BJ146</f>
        <v>0</v>
      </c>
      <c r="BK146" s="14">
        <f>Entries!BK146</f>
        <v>0</v>
      </c>
      <c r="BL146" s="14">
        <f>Entries!BL146</f>
        <v>0</v>
      </c>
      <c r="BM146" s="14">
        <f>Entries!BM146</f>
        <v>0</v>
      </c>
      <c r="BN146" s="14">
        <f>Entries!BN146</f>
        <v>0</v>
      </c>
      <c r="BO146" s="14">
        <f>Entries!BO146</f>
        <v>0</v>
      </c>
      <c r="BP146" s="14">
        <f>Entries!BP146</f>
        <v>0</v>
      </c>
      <c r="BQ146" s="14">
        <f>Entries!BQ146</f>
        <v>0</v>
      </c>
      <c r="BR146" s="14">
        <f>Entries!BR146</f>
        <v>0</v>
      </c>
      <c r="BS146" s="14">
        <f>Entries!BS146</f>
        <v>0</v>
      </c>
      <c r="BT146" s="14">
        <f>Entries!BT146</f>
        <v>0</v>
      </c>
      <c r="BU146" s="14">
        <f>Entries!BU146</f>
        <v>0</v>
      </c>
      <c r="BV146" s="14">
        <f>Entries!BV146</f>
        <v>0</v>
      </c>
      <c r="BW146" s="14">
        <f>Entries!BW146</f>
        <v>0</v>
      </c>
      <c r="BX146" s="14">
        <f>Entries!BX146</f>
        <v>0</v>
      </c>
      <c r="BY146" s="14"/>
      <c r="BZ146" s="14">
        <f t="shared" si="2"/>
        <v>0</v>
      </c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</row>
    <row r="147" spans="1:210" x14ac:dyDescent="0.25">
      <c r="A147" t="s">
        <v>46</v>
      </c>
      <c r="B147" t="s">
        <v>64</v>
      </c>
      <c r="D147" s="21">
        <f>Entries!D147</f>
        <v>0</v>
      </c>
      <c r="E147" s="21">
        <f>Entries!E147</f>
        <v>0</v>
      </c>
      <c r="F147" s="21">
        <f>Entries!F147</f>
        <v>12.49</v>
      </c>
      <c r="G147" s="21">
        <f>Entries!G147</f>
        <v>13.087199999999999</v>
      </c>
      <c r="H147" s="21">
        <f>Entries!H147</f>
        <v>32.063515312499995</v>
      </c>
      <c r="I147" s="21">
        <f>Entries!I147</f>
        <v>44.532265312499995</v>
      </c>
      <c r="J147" s="21">
        <f>Entries!J147</f>
        <v>57.001015312499987</v>
      </c>
      <c r="K147" s="21">
        <f>Entries!K147</f>
        <v>69.469765312500002</v>
      </c>
      <c r="L147" s="21">
        <f>Entries!L147</f>
        <v>81.938515312499987</v>
      </c>
      <c r="M147" s="21">
        <f>Entries!M147</f>
        <v>94.407265312499987</v>
      </c>
      <c r="N147" s="21">
        <f>Entries!N147</f>
        <v>106.87601531249999</v>
      </c>
      <c r="O147" s="21">
        <f>Entries!O147</f>
        <v>119.34476531249999</v>
      </c>
      <c r="P147" s="21">
        <f>Entries!P147</f>
        <v>131.81351531249999</v>
      </c>
      <c r="Q147" s="21">
        <f>Entries!Q147</f>
        <v>144.28226531250002</v>
      </c>
      <c r="R147" s="21">
        <f>Entries!R147</f>
        <v>156.75101531250002</v>
      </c>
      <c r="S147" s="21">
        <f>Entries!S147</f>
        <v>169.21976531250002</v>
      </c>
      <c r="T147" s="21">
        <f>Entries!T147</f>
        <v>181.68851531250002</v>
      </c>
      <c r="U147" s="21">
        <f>Entries!U147</f>
        <v>194.15726531250002</v>
      </c>
      <c r="V147" s="14">
        <f>Entries!V147</f>
        <v>206.62601531250002</v>
      </c>
      <c r="W147" s="14">
        <f>Entries!W147</f>
        <v>0</v>
      </c>
      <c r="X147" s="14">
        <f>Entries!X147</f>
        <v>0</v>
      </c>
      <c r="Y147" s="14">
        <f>Entries!Y147</f>
        <v>0</v>
      </c>
      <c r="Z147" s="14">
        <f>Entries!Z147</f>
        <v>0</v>
      </c>
      <c r="AA147" s="14">
        <f>Entries!AA147</f>
        <v>0</v>
      </c>
      <c r="AB147" s="14">
        <f>Entries!AB147</f>
        <v>0</v>
      </c>
      <c r="AC147" s="14">
        <f>Entries!AC147</f>
        <v>0</v>
      </c>
      <c r="AD147" s="14">
        <f>Entries!AD147</f>
        <v>0</v>
      </c>
      <c r="AE147" s="14">
        <f>Entries!AE147</f>
        <v>0</v>
      </c>
      <c r="AF147" s="14">
        <f>Entries!AF147</f>
        <v>0</v>
      </c>
      <c r="AG147" s="14">
        <f>Entries!AG147</f>
        <v>0</v>
      </c>
      <c r="AH147" s="14">
        <f>Entries!AH147</f>
        <v>0</v>
      </c>
      <c r="AI147" s="14">
        <f>Entries!AI147</f>
        <v>0</v>
      </c>
      <c r="AJ147" s="14">
        <f>Entries!AJ147</f>
        <v>0</v>
      </c>
      <c r="AK147" s="14">
        <f>Entries!AK147</f>
        <v>0</v>
      </c>
      <c r="AL147" s="14">
        <f>Entries!AL147</f>
        <v>0</v>
      </c>
      <c r="AM147" s="14">
        <f>Entries!AM147</f>
        <v>0</v>
      </c>
      <c r="AN147" s="14">
        <f>Entries!AN147</f>
        <v>0</v>
      </c>
      <c r="AO147" s="14">
        <f>Entries!AO147</f>
        <v>0</v>
      </c>
      <c r="AP147" s="14">
        <f>Entries!AP147</f>
        <v>0</v>
      </c>
      <c r="AQ147" s="14">
        <f>Entries!AQ147</f>
        <v>0</v>
      </c>
      <c r="AR147" s="14">
        <f>Entries!AR147</f>
        <v>0</v>
      </c>
      <c r="AS147" s="14">
        <f>Entries!AS147</f>
        <v>0</v>
      </c>
      <c r="AT147" s="14">
        <f>Entries!AT147</f>
        <v>0</v>
      </c>
      <c r="AU147" s="14">
        <f>Entries!AU147</f>
        <v>0</v>
      </c>
      <c r="AV147" s="14">
        <f>Entries!AV147</f>
        <v>0</v>
      </c>
      <c r="AW147" s="14">
        <f>Entries!AW147</f>
        <v>0</v>
      </c>
      <c r="AX147" s="14">
        <f>Entries!AX147</f>
        <v>0</v>
      </c>
      <c r="AY147" s="14">
        <f>Entries!AY147</f>
        <v>0</v>
      </c>
      <c r="AZ147" s="14">
        <f>Entries!AZ147</f>
        <v>0</v>
      </c>
      <c r="BA147" s="14">
        <f>Entries!BA147</f>
        <v>0</v>
      </c>
      <c r="BB147" s="14">
        <f>Entries!BB147</f>
        <v>0</v>
      </c>
      <c r="BC147" s="14">
        <f>Entries!BC147</f>
        <v>0</v>
      </c>
      <c r="BD147" s="14">
        <f>Entries!BD147</f>
        <v>0</v>
      </c>
      <c r="BE147" s="14">
        <f>Entries!BE147</f>
        <v>0</v>
      </c>
      <c r="BF147" s="14">
        <f>Entries!BF147</f>
        <v>0</v>
      </c>
      <c r="BG147" s="14">
        <f>Entries!BG147</f>
        <v>0</v>
      </c>
      <c r="BH147" s="14">
        <f>Entries!BH147</f>
        <v>0</v>
      </c>
      <c r="BI147" s="14">
        <f>Entries!BI147</f>
        <v>0</v>
      </c>
      <c r="BJ147" s="14">
        <f>Entries!BJ147</f>
        <v>0</v>
      </c>
      <c r="BK147" s="14">
        <f>Entries!BK147</f>
        <v>0</v>
      </c>
      <c r="BL147" s="14">
        <f>Entries!BL147</f>
        <v>0</v>
      </c>
      <c r="BM147" s="14">
        <f>Entries!BM147</f>
        <v>0</v>
      </c>
      <c r="BN147" s="14">
        <f>Entries!BN147</f>
        <v>0</v>
      </c>
      <c r="BO147" s="14">
        <f>Entries!BO147</f>
        <v>0</v>
      </c>
      <c r="BP147" s="14">
        <f>Entries!BP147</f>
        <v>0</v>
      </c>
      <c r="BQ147" s="14">
        <f>Entries!BQ147</f>
        <v>0</v>
      </c>
      <c r="BR147" s="14">
        <f>Entries!BR147</f>
        <v>0</v>
      </c>
      <c r="BS147" s="14">
        <f>Entries!BS147</f>
        <v>0</v>
      </c>
      <c r="BT147" s="14">
        <f>Entries!BT147</f>
        <v>0</v>
      </c>
      <c r="BU147" s="14">
        <f>Entries!BU147</f>
        <v>0</v>
      </c>
      <c r="BV147" s="14">
        <f>Entries!BV147</f>
        <v>0</v>
      </c>
      <c r="BW147" s="14">
        <f>Entries!BW147</f>
        <v>0</v>
      </c>
      <c r="BX147" s="14">
        <f>Entries!BX147</f>
        <v>0</v>
      </c>
      <c r="BY147" s="14"/>
      <c r="BZ147" s="14">
        <f t="shared" si="2"/>
        <v>0</v>
      </c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</row>
    <row r="148" spans="1:210" x14ac:dyDescent="0.25">
      <c r="D148" s="21">
        <f>Entries!D148</f>
        <v>0</v>
      </c>
      <c r="E148" s="21">
        <f>Entries!E148</f>
        <v>0</v>
      </c>
      <c r="F148" s="21">
        <f>Entries!F148</f>
        <v>0</v>
      </c>
      <c r="G148" s="21">
        <f>Entries!G148</f>
        <v>0</v>
      </c>
      <c r="H148" s="21">
        <f>Entries!H148</f>
        <v>0</v>
      </c>
      <c r="I148" s="21">
        <f>Entries!I148</f>
        <v>0</v>
      </c>
      <c r="J148" s="21">
        <f>Entries!J148</f>
        <v>0</v>
      </c>
      <c r="K148" s="21">
        <f>Entries!K148</f>
        <v>0</v>
      </c>
      <c r="L148" s="21">
        <f>Entries!L148</f>
        <v>0</v>
      </c>
      <c r="M148" s="21">
        <f>Entries!M148</f>
        <v>0</v>
      </c>
      <c r="N148" s="21">
        <f>Entries!N148</f>
        <v>0</v>
      </c>
      <c r="O148" s="21">
        <f>Entries!O148</f>
        <v>0</v>
      </c>
      <c r="P148" s="21">
        <f>Entries!P148</f>
        <v>0</v>
      </c>
      <c r="Q148" s="21">
        <f>Entries!Q148</f>
        <v>0</v>
      </c>
      <c r="R148" s="21">
        <f>Entries!R148</f>
        <v>0</v>
      </c>
      <c r="S148" s="21">
        <f>Entries!S148</f>
        <v>0</v>
      </c>
      <c r="T148" s="21">
        <f>Entries!T148</f>
        <v>0</v>
      </c>
      <c r="U148" s="21">
        <f>Entries!U148</f>
        <v>0</v>
      </c>
      <c r="V148" s="14">
        <f>Entries!V148</f>
        <v>0</v>
      </c>
      <c r="W148" s="14">
        <f>Entries!W148</f>
        <v>0</v>
      </c>
      <c r="X148" s="14">
        <f>Entries!X148</f>
        <v>0</v>
      </c>
      <c r="Y148" s="14">
        <f>Entries!Y148</f>
        <v>0</v>
      </c>
      <c r="Z148" s="14">
        <f>Entries!Z148</f>
        <v>0</v>
      </c>
      <c r="AA148" s="14">
        <f>Entries!AA148</f>
        <v>0</v>
      </c>
      <c r="AB148" s="14">
        <f>Entries!AB148</f>
        <v>0</v>
      </c>
      <c r="AC148" s="14">
        <f>Entries!AC148</f>
        <v>0</v>
      </c>
      <c r="AD148" s="14">
        <f>Entries!AD148</f>
        <v>0</v>
      </c>
      <c r="AE148" s="14">
        <f>Entries!AE148</f>
        <v>0</v>
      </c>
      <c r="AF148" s="14">
        <f>Entries!AF148</f>
        <v>0</v>
      </c>
      <c r="AG148" s="14">
        <f>Entries!AG148</f>
        <v>0</v>
      </c>
      <c r="AH148" s="14">
        <f>Entries!AH148</f>
        <v>0</v>
      </c>
      <c r="AI148" s="14">
        <f>Entries!AI148</f>
        <v>0</v>
      </c>
      <c r="AJ148" s="14">
        <f>Entries!AJ148</f>
        <v>0</v>
      </c>
      <c r="AK148" s="14">
        <f>Entries!AK148</f>
        <v>0</v>
      </c>
      <c r="AL148" s="14">
        <f>Entries!AL148</f>
        <v>0</v>
      </c>
      <c r="AM148" s="14">
        <f>Entries!AM148</f>
        <v>0</v>
      </c>
      <c r="AN148" s="14">
        <f>Entries!AN148</f>
        <v>0</v>
      </c>
      <c r="AO148" s="14">
        <f>Entries!AO148</f>
        <v>0</v>
      </c>
      <c r="AP148" s="14">
        <f>Entries!AP148</f>
        <v>0</v>
      </c>
      <c r="AQ148" s="14">
        <f>Entries!AQ148</f>
        <v>0</v>
      </c>
      <c r="AR148" s="14">
        <f>Entries!AR148</f>
        <v>0</v>
      </c>
      <c r="AS148" s="14">
        <f>Entries!AS148</f>
        <v>0</v>
      </c>
      <c r="AT148" s="14">
        <f>Entries!AT148</f>
        <v>0</v>
      </c>
      <c r="AU148" s="14">
        <f>Entries!AU148</f>
        <v>0</v>
      </c>
      <c r="AV148" s="14">
        <f>Entries!AV148</f>
        <v>0</v>
      </c>
      <c r="AW148" s="14">
        <f>Entries!AW148</f>
        <v>0</v>
      </c>
      <c r="AX148" s="14">
        <f>Entries!AX148</f>
        <v>0</v>
      </c>
      <c r="AY148" s="14">
        <f>Entries!AY148</f>
        <v>0</v>
      </c>
      <c r="AZ148" s="14">
        <f>Entries!AZ148</f>
        <v>0</v>
      </c>
      <c r="BA148" s="14">
        <f>Entries!BA148</f>
        <v>0</v>
      </c>
      <c r="BB148" s="14">
        <f>Entries!BB148</f>
        <v>0</v>
      </c>
      <c r="BC148" s="14">
        <f>Entries!BC148</f>
        <v>0</v>
      </c>
      <c r="BD148" s="14">
        <f>Entries!BD148</f>
        <v>0</v>
      </c>
      <c r="BE148" s="14">
        <f>Entries!BE148</f>
        <v>0</v>
      </c>
      <c r="BF148" s="14">
        <f>Entries!BF148</f>
        <v>0</v>
      </c>
      <c r="BG148" s="14">
        <f>Entries!BG148</f>
        <v>0</v>
      </c>
      <c r="BH148" s="14">
        <f>Entries!BH148</f>
        <v>0</v>
      </c>
      <c r="BI148" s="14">
        <f>Entries!BI148</f>
        <v>0</v>
      </c>
      <c r="BJ148" s="14">
        <f>Entries!BJ148</f>
        <v>0</v>
      </c>
      <c r="BK148" s="14">
        <f>Entries!BK148</f>
        <v>0</v>
      </c>
      <c r="BL148" s="14">
        <f>Entries!BL148</f>
        <v>0</v>
      </c>
      <c r="BM148" s="14">
        <f>Entries!BM148</f>
        <v>0</v>
      </c>
      <c r="BN148" s="14">
        <f>Entries!BN148</f>
        <v>0</v>
      </c>
      <c r="BO148" s="14">
        <f>Entries!BO148</f>
        <v>0</v>
      </c>
      <c r="BP148" s="14">
        <f>Entries!BP148</f>
        <v>0</v>
      </c>
      <c r="BQ148" s="14">
        <f>Entries!BQ148</f>
        <v>0</v>
      </c>
      <c r="BR148" s="14">
        <f>Entries!BR148</f>
        <v>0</v>
      </c>
      <c r="BS148" s="14">
        <f>Entries!BS148</f>
        <v>0</v>
      </c>
      <c r="BT148" s="14">
        <f>Entries!BT148</f>
        <v>0</v>
      </c>
      <c r="BU148" s="14">
        <f>Entries!BU148</f>
        <v>0</v>
      </c>
      <c r="BV148" s="14">
        <f>Entries!BV148</f>
        <v>0</v>
      </c>
      <c r="BW148" s="14">
        <f>Entries!BW148</f>
        <v>0</v>
      </c>
      <c r="BX148" s="14">
        <f>Entries!BX148</f>
        <v>0</v>
      </c>
      <c r="BY148" s="14"/>
      <c r="BZ148" s="14">
        <f t="shared" si="2"/>
        <v>0</v>
      </c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</row>
    <row r="149" spans="1:210" x14ac:dyDescent="0.25">
      <c r="A149" t="s">
        <v>39</v>
      </c>
      <c r="B149" t="s">
        <v>63</v>
      </c>
      <c r="D149" s="21">
        <f>Entries!D149</f>
        <v>0</v>
      </c>
      <c r="E149" s="21">
        <f>Entries!E149</f>
        <v>-10679490.58</v>
      </c>
      <c r="F149" s="21">
        <f>Entries!F149</f>
        <v>0</v>
      </c>
      <c r="G149" s="21">
        <f>Entries!G149</f>
        <v>0</v>
      </c>
      <c r="H149" s="21">
        <f>Entries!H149</f>
        <v>0</v>
      </c>
      <c r="I149" s="21">
        <f>Entries!I149</f>
        <v>0</v>
      </c>
      <c r="J149" s="21">
        <f>Entries!J149</f>
        <v>0</v>
      </c>
      <c r="K149" s="21">
        <f>Entries!K149</f>
        <v>0</v>
      </c>
      <c r="L149" s="21">
        <f>Entries!L149</f>
        <v>0</v>
      </c>
      <c r="M149" s="21">
        <f>Entries!M149</f>
        <v>0</v>
      </c>
      <c r="N149" s="21">
        <f>Entries!N149</f>
        <v>0</v>
      </c>
      <c r="O149" s="21">
        <f>Entries!O149</f>
        <v>0</v>
      </c>
      <c r="P149" s="21">
        <f>Entries!P149</f>
        <v>0</v>
      </c>
      <c r="Q149" s="21">
        <f>Entries!Q149</f>
        <v>0</v>
      </c>
      <c r="R149" s="21">
        <f>Entries!R149</f>
        <v>0</v>
      </c>
      <c r="S149" s="21">
        <f>Entries!S149</f>
        <v>0</v>
      </c>
      <c r="T149" s="21">
        <f>Entries!T149</f>
        <v>0</v>
      </c>
      <c r="U149" s="21">
        <f>Entries!U149</f>
        <v>0</v>
      </c>
      <c r="V149" s="14">
        <f>Entries!V149</f>
        <v>0</v>
      </c>
      <c r="W149" s="14">
        <f>Entries!W149</f>
        <v>0</v>
      </c>
      <c r="X149" s="14">
        <f>Entries!X149</f>
        <v>0</v>
      </c>
      <c r="Y149" s="14">
        <f>Entries!Y149</f>
        <v>0</v>
      </c>
      <c r="Z149" s="14">
        <f>Entries!Z149</f>
        <v>0</v>
      </c>
      <c r="AA149" s="14">
        <f>Entries!AA149</f>
        <v>0</v>
      </c>
      <c r="AB149" s="14">
        <f>Entries!AB149</f>
        <v>0</v>
      </c>
      <c r="AC149" s="14">
        <f>Entries!AC149</f>
        <v>0</v>
      </c>
      <c r="AD149" s="14">
        <f>Entries!AD149</f>
        <v>0</v>
      </c>
      <c r="AE149" s="14">
        <f>Entries!AE149</f>
        <v>0</v>
      </c>
      <c r="AF149" s="14">
        <f>Entries!AF149</f>
        <v>0</v>
      </c>
      <c r="AG149" s="14">
        <f>Entries!AG149</f>
        <v>0</v>
      </c>
      <c r="AH149" s="14">
        <f>Entries!AH149</f>
        <v>0</v>
      </c>
      <c r="AI149" s="14">
        <f>Entries!AI149</f>
        <v>0</v>
      </c>
      <c r="AJ149" s="14">
        <f>Entries!AJ149</f>
        <v>0</v>
      </c>
      <c r="AK149" s="14">
        <f>Entries!AK149</f>
        <v>0</v>
      </c>
      <c r="AL149" s="14">
        <f>Entries!AL149</f>
        <v>0</v>
      </c>
      <c r="AM149" s="14">
        <f>Entries!AM149</f>
        <v>0</v>
      </c>
      <c r="AN149" s="14">
        <f>Entries!AN149</f>
        <v>0</v>
      </c>
      <c r="AO149" s="14">
        <f>Entries!AO149</f>
        <v>0</v>
      </c>
      <c r="AP149" s="14">
        <f>Entries!AP149</f>
        <v>0</v>
      </c>
      <c r="AQ149" s="14">
        <f>Entries!AQ149</f>
        <v>0</v>
      </c>
      <c r="AR149" s="14">
        <f>Entries!AR149</f>
        <v>0</v>
      </c>
      <c r="AS149" s="14">
        <f>Entries!AS149</f>
        <v>0</v>
      </c>
      <c r="AT149" s="14">
        <f>Entries!AT149</f>
        <v>0</v>
      </c>
      <c r="AU149" s="14">
        <f>Entries!AU149</f>
        <v>0</v>
      </c>
      <c r="AV149" s="14">
        <f>Entries!AV149</f>
        <v>0</v>
      </c>
      <c r="AW149" s="14">
        <f>Entries!AW149</f>
        <v>0</v>
      </c>
      <c r="AX149" s="14">
        <f>Entries!AX149</f>
        <v>0</v>
      </c>
      <c r="AY149" s="14">
        <f>Entries!AY149</f>
        <v>0</v>
      </c>
      <c r="AZ149" s="14">
        <f>Entries!AZ149</f>
        <v>0</v>
      </c>
      <c r="BA149" s="14">
        <f>Entries!BA149</f>
        <v>0</v>
      </c>
      <c r="BB149" s="14">
        <f>Entries!BB149</f>
        <v>0</v>
      </c>
      <c r="BC149" s="14">
        <f>Entries!BC149</f>
        <v>0</v>
      </c>
      <c r="BD149" s="14">
        <f>Entries!BD149</f>
        <v>0</v>
      </c>
      <c r="BE149" s="14">
        <f>Entries!BE149</f>
        <v>0</v>
      </c>
      <c r="BF149" s="14">
        <f>Entries!BF149</f>
        <v>0</v>
      </c>
      <c r="BG149" s="14">
        <f>Entries!BG149</f>
        <v>0</v>
      </c>
      <c r="BH149" s="14">
        <f>Entries!BH149</f>
        <v>0</v>
      </c>
      <c r="BI149" s="14">
        <f>Entries!BI149</f>
        <v>0</v>
      </c>
      <c r="BJ149" s="14">
        <f>Entries!BJ149</f>
        <v>0</v>
      </c>
      <c r="BK149" s="14">
        <f>Entries!BK149</f>
        <v>0</v>
      </c>
      <c r="BL149" s="14">
        <f>Entries!BL149</f>
        <v>0</v>
      </c>
      <c r="BM149" s="14">
        <f>Entries!BM149</f>
        <v>0</v>
      </c>
      <c r="BN149" s="14">
        <f>Entries!BN149</f>
        <v>0</v>
      </c>
      <c r="BO149" s="14">
        <f>Entries!BO149</f>
        <v>0</v>
      </c>
      <c r="BP149" s="14">
        <f>Entries!BP149</f>
        <v>0</v>
      </c>
      <c r="BQ149" s="14">
        <f>Entries!BQ149</f>
        <v>0</v>
      </c>
      <c r="BR149" s="14">
        <f>Entries!BR149</f>
        <v>0</v>
      </c>
      <c r="BS149" s="14">
        <f>Entries!BS149</f>
        <v>0</v>
      </c>
      <c r="BT149" s="14">
        <f>Entries!BT149</f>
        <v>0</v>
      </c>
      <c r="BU149" s="14">
        <f>Entries!BU149</f>
        <v>0</v>
      </c>
      <c r="BV149" s="14">
        <f>Entries!BV149</f>
        <v>0</v>
      </c>
      <c r="BW149" s="14">
        <f>Entries!BW149</f>
        <v>0</v>
      </c>
      <c r="BX149" s="14">
        <f>Entries!BX149</f>
        <v>0</v>
      </c>
      <c r="BY149" s="14"/>
      <c r="BZ149" s="14">
        <f t="shared" si="2"/>
        <v>0</v>
      </c>
      <c r="CA149" s="14">
        <f>SUM(BZ129,BZ135,BZ139)</f>
        <v>-2533819.7999999989</v>
      </c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</row>
    <row r="150" spans="1:210" x14ac:dyDescent="0.25">
      <c r="D150" s="21">
        <f>Entries!D150</f>
        <v>0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</row>
    <row r="151" spans="1:210" x14ac:dyDescent="0.25">
      <c r="D151" s="21">
        <f>Entries!D151</f>
        <v>0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</row>
    <row r="152" spans="1:210" x14ac:dyDescent="0.25">
      <c r="D152" s="21">
        <f>Entries!D152</f>
        <v>0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</row>
    <row r="153" spans="1:210" x14ac:dyDescent="0.25">
      <c r="D153" s="21">
        <f>Entries!D153</f>
        <v>0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</row>
    <row r="154" spans="1:210" x14ac:dyDescent="0.25">
      <c r="D154" s="21">
        <f>Entries!D154</f>
        <v>0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</row>
    <row r="155" spans="1:210" x14ac:dyDescent="0.25">
      <c r="D155" s="21">
        <f>Entries!D155</f>
        <v>0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</row>
    <row r="156" spans="1:210" x14ac:dyDescent="0.25">
      <c r="D156" s="21">
        <f>Entries!D156</f>
        <v>0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</row>
    <row r="157" spans="1:210" x14ac:dyDescent="0.25">
      <c r="D157" s="21">
        <f>Entries!D157</f>
        <v>0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</row>
    <row r="158" spans="1:210" x14ac:dyDescent="0.25">
      <c r="D158" s="21">
        <f>Entries!D158</f>
        <v>0</v>
      </c>
    </row>
    <row r="159" spans="1:210" x14ac:dyDescent="0.25">
      <c r="D159" s="21">
        <f>Entries!D159</f>
        <v>0</v>
      </c>
    </row>
    <row r="160" spans="1:210" x14ac:dyDescent="0.25">
      <c r="D160" s="21">
        <f>Entries!D160</f>
        <v>0</v>
      </c>
    </row>
    <row r="161" spans="4:4" x14ac:dyDescent="0.25">
      <c r="D161" s="21">
        <f>Entries!D161</f>
        <v>0</v>
      </c>
    </row>
    <row r="162" spans="4:4" x14ac:dyDescent="0.25">
      <c r="D162" s="21">
        <f>Entries!D162</f>
        <v>0</v>
      </c>
    </row>
    <row r="163" spans="4:4" x14ac:dyDescent="0.25">
      <c r="D163" s="21">
        <f>Entries!D163</f>
        <v>0</v>
      </c>
    </row>
    <row r="164" spans="4:4" x14ac:dyDescent="0.25">
      <c r="D164" s="21">
        <f>Entries!D164</f>
        <v>0</v>
      </c>
    </row>
    <row r="165" spans="4:4" x14ac:dyDescent="0.25">
      <c r="D165" s="21">
        <f>Entries!D165</f>
        <v>0</v>
      </c>
    </row>
    <row r="166" spans="4:4" x14ac:dyDescent="0.25">
      <c r="D166" s="21">
        <f>Entries!D166</f>
        <v>0</v>
      </c>
    </row>
    <row r="167" spans="4:4" x14ac:dyDescent="0.25">
      <c r="D167" s="21">
        <f>Entries!D167</f>
        <v>0</v>
      </c>
    </row>
    <row r="168" spans="4:4" x14ac:dyDescent="0.25">
      <c r="D168" s="21">
        <f>Entries!D168</f>
        <v>0</v>
      </c>
    </row>
    <row r="169" spans="4:4" x14ac:dyDescent="0.25">
      <c r="D169" s="21">
        <f>Entries!D169</f>
        <v>0</v>
      </c>
    </row>
    <row r="170" spans="4:4" x14ac:dyDescent="0.25">
      <c r="D170" s="21">
        <f>Entries!D170</f>
        <v>0</v>
      </c>
    </row>
    <row r="171" spans="4:4" x14ac:dyDescent="0.25">
      <c r="D171" s="21">
        <f>Entries!D171</f>
        <v>0</v>
      </c>
    </row>
    <row r="172" spans="4:4" x14ac:dyDescent="0.25">
      <c r="D172" s="21">
        <f>Entries!D172</f>
        <v>0</v>
      </c>
    </row>
    <row r="173" spans="4:4" x14ac:dyDescent="0.25">
      <c r="D173" s="21">
        <f>Entries!D173</f>
        <v>0</v>
      </c>
    </row>
    <row r="174" spans="4:4" x14ac:dyDescent="0.25">
      <c r="D174" s="21">
        <f>Entries!D174</f>
        <v>0</v>
      </c>
    </row>
    <row r="175" spans="4:4" x14ac:dyDescent="0.25">
      <c r="D175" s="21">
        <f>Entries!D175</f>
        <v>0</v>
      </c>
    </row>
    <row r="176" spans="4:4" x14ac:dyDescent="0.25">
      <c r="D176" s="21">
        <f>Entries!D176</f>
        <v>0</v>
      </c>
    </row>
    <row r="177" spans="4:4" x14ac:dyDescent="0.25">
      <c r="D177" s="21">
        <f>Entries!D177</f>
        <v>0</v>
      </c>
    </row>
    <row r="178" spans="4:4" x14ac:dyDescent="0.25">
      <c r="D178" s="21">
        <f>Entries!D178</f>
        <v>0</v>
      </c>
    </row>
    <row r="179" spans="4:4" x14ac:dyDescent="0.25">
      <c r="D179" s="21">
        <f>Entries!D179</f>
        <v>0</v>
      </c>
    </row>
    <row r="180" spans="4:4" x14ac:dyDescent="0.25">
      <c r="D180" s="21">
        <f>Entries!D180</f>
        <v>0</v>
      </c>
    </row>
    <row r="181" spans="4:4" x14ac:dyDescent="0.25">
      <c r="D181" s="21">
        <f>Entries!D181</f>
        <v>0</v>
      </c>
    </row>
    <row r="182" spans="4:4" x14ac:dyDescent="0.25">
      <c r="D182" s="21">
        <f>Entries!D182</f>
        <v>0</v>
      </c>
    </row>
    <row r="183" spans="4:4" x14ac:dyDescent="0.25">
      <c r="D183" s="21">
        <f>Entries!D183</f>
        <v>0</v>
      </c>
    </row>
    <row r="184" spans="4:4" x14ac:dyDescent="0.25">
      <c r="D184" s="21">
        <f>Entries!D184</f>
        <v>0</v>
      </c>
    </row>
    <row r="185" spans="4:4" x14ac:dyDescent="0.25">
      <c r="D185" s="21">
        <f>Entries!D185</f>
        <v>0</v>
      </c>
    </row>
    <row r="186" spans="4:4" x14ac:dyDescent="0.25">
      <c r="D186" s="21">
        <f>Entries!D186</f>
        <v>0</v>
      </c>
    </row>
    <row r="187" spans="4:4" x14ac:dyDescent="0.25">
      <c r="D187" s="21">
        <f>Entries!D187</f>
        <v>0</v>
      </c>
    </row>
    <row r="188" spans="4:4" x14ac:dyDescent="0.25">
      <c r="D188" s="21">
        <f>Entries!D188</f>
        <v>0</v>
      </c>
    </row>
    <row r="189" spans="4:4" x14ac:dyDescent="0.25">
      <c r="D189" s="21">
        <f>Entries!D189</f>
        <v>0</v>
      </c>
    </row>
    <row r="190" spans="4:4" x14ac:dyDescent="0.25">
      <c r="D190" s="21">
        <f>Entries!D190</f>
        <v>0</v>
      </c>
    </row>
    <row r="191" spans="4:4" x14ac:dyDescent="0.25">
      <c r="D191" s="21">
        <f>Entries!D191</f>
        <v>0</v>
      </c>
    </row>
    <row r="192" spans="4:4" x14ac:dyDescent="0.25">
      <c r="D192" s="21">
        <f>Entries!D192</f>
        <v>0</v>
      </c>
    </row>
    <row r="193" spans="4:4" x14ac:dyDescent="0.25">
      <c r="D193" s="21">
        <f>Entries!D193</f>
        <v>0</v>
      </c>
    </row>
    <row r="194" spans="4:4" x14ac:dyDescent="0.25">
      <c r="D194" s="21">
        <f>Entries!D194</f>
        <v>0</v>
      </c>
    </row>
    <row r="195" spans="4:4" x14ac:dyDescent="0.25">
      <c r="D195" s="21">
        <f>Entries!D195</f>
        <v>0</v>
      </c>
    </row>
    <row r="196" spans="4:4" x14ac:dyDescent="0.25">
      <c r="D196" s="21">
        <f>Entries!D196</f>
        <v>0</v>
      </c>
    </row>
    <row r="197" spans="4:4" x14ac:dyDescent="0.25">
      <c r="D197" s="21">
        <f>Entries!D197</f>
        <v>0</v>
      </c>
    </row>
    <row r="198" spans="4:4" x14ac:dyDescent="0.25">
      <c r="D198" s="21">
        <f>Entries!D198</f>
        <v>0</v>
      </c>
    </row>
    <row r="199" spans="4:4" x14ac:dyDescent="0.25">
      <c r="D199" s="21">
        <f>Entries!D199</f>
        <v>0</v>
      </c>
    </row>
    <row r="200" spans="4:4" x14ac:dyDescent="0.25">
      <c r="D200" s="21">
        <f>Entries!D200</f>
        <v>0</v>
      </c>
    </row>
    <row r="201" spans="4:4" x14ac:dyDescent="0.25">
      <c r="D201" s="21">
        <f>Entries!D201</f>
        <v>0</v>
      </c>
    </row>
    <row r="202" spans="4:4" x14ac:dyDescent="0.25">
      <c r="D202" s="21">
        <f>Entries!D202</f>
        <v>0</v>
      </c>
    </row>
    <row r="203" spans="4:4" x14ac:dyDescent="0.25">
      <c r="D203" s="21">
        <f>Entries!D203</f>
        <v>0</v>
      </c>
    </row>
    <row r="204" spans="4:4" x14ac:dyDescent="0.25">
      <c r="D204" s="21">
        <f>Entries!D204</f>
        <v>0</v>
      </c>
    </row>
    <row r="205" spans="4:4" x14ac:dyDescent="0.25">
      <c r="D205" s="21">
        <f>Entries!D205</f>
        <v>0</v>
      </c>
    </row>
    <row r="206" spans="4:4" x14ac:dyDescent="0.25">
      <c r="D206" s="21">
        <f>Entries!D206</f>
        <v>0</v>
      </c>
    </row>
    <row r="207" spans="4:4" x14ac:dyDescent="0.25">
      <c r="D207" s="21">
        <f>Entries!D207</f>
        <v>0</v>
      </c>
    </row>
    <row r="208" spans="4:4" x14ac:dyDescent="0.25">
      <c r="D208" s="21">
        <f>Entries!D208</f>
        <v>0</v>
      </c>
    </row>
    <row r="209" spans="4:4" x14ac:dyDescent="0.25">
      <c r="D209" s="21">
        <f>Entries!D209</f>
        <v>0</v>
      </c>
    </row>
    <row r="210" spans="4:4" x14ac:dyDescent="0.25">
      <c r="D210" s="21">
        <f>Entries!D210</f>
        <v>0</v>
      </c>
    </row>
    <row r="211" spans="4:4" x14ac:dyDescent="0.25">
      <c r="D211" s="21">
        <f>Entries!D211</f>
        <v>0</v>
      </c>
    </row>
    <row r="212" spans="4:4" x14ac:dyDescent="0.25">
      <c r="D212" s="21">
        <f>Entries!D212</f>
        <v>0</v>
      </c>
    </row>
    <row r="213" spans="4:4" x14ac:dyDescent="0.25">
      <c r="D213" s="21">
        <f>Entries!D213</f>
        <v>0</v>
      </c>
    </row>
    <row r="214" spans="4:4" x14ac:dyDescent="0.25">
      <c r="D214" s="21">
        <f>Entries!D214</f>
        <v>0</v>
      </c>
    </row>
    <row r="215" spans="4:4" x14ac:dyDescent="0.25">
      <c r="D215" s="21">
        <f>Entries!D215</f>
        <v>0</v>
      </c>
    </row>
    <row r="216" spans="4:4" x14ac:dyDescent="0.25">
      <c r="D216" s="21">
        <f>Entries!D216</f>
        <v>0</v>
      </c>
    </row>
    <row r="217" spans="4:4" x14ac:dyDescent="0.25">
      <c r="D217" s="21">
        <f>Entries!D217</f>
        <v>0</v>
      </c>
    </row>
    <row r="218" spans="4:4" x14ac:dyDescent="0.25">
      <c r="D218" s="21">
        <f>Entries!D218</f>
        <v>0</v>
      </c>
    </row>
    <row r="219" spans="4:4" x14ac:dyDescent="0.25">
      <c r="D219" s="21">
        <f>Entries!D219</f>
        <v>0</v>
      </c>
    </row>
    <row r="220" spans="4:4" x14ac:dyDescent="0.25">
      <c r="D220" s="21">
        <f>Entries!D220</f>
        <v>0</v>
      </c>
    </row>
    <row r="221" spans="4:4" x14ac:dyDescent="0.25">
      <c r="D221" s="21">
        <f>Entries!D221</f>
        <v>0</v>
      </c>
    </row>
    <row r="222" spans="4:4" x14ac:dyDescent="0.25">
      <c r="D222" s="21">
        <f>Entries!D222</f>
        <v>0</v>
      </c>
    </row>
    <row r="223" spans="4:4" x14ac:dyDescent="0.25">
      <c r="D223" s="21">
        <f>Entries!D223</f>
        <v>0</v>
      </c>
    </row>
    <row r="224" spans="4:4" x14ac:dyDescent="0.25">
      <c r="D224" s="21">
        <f>Entries!D224</f>
        <v>0</v>
      </c>
    </row>
    <row r="225" spans="4:4" x14ac:dyDescent="0.25">
      <c r="D225" s="21">
        <f>Entries!D225</f>
        <v>0</v>
      </c>
    </row>
    <row r="226" spans="4:4" x14ac:dyDescent="0.25">
      <c r="D226" s="21">
        <f>Entries!D226</f>
        <v>0</v>
      </c>
    </row>
    <row r="227" spans="4:4" x14ac:dyDescent="0.25">
      <c r="D227" s="21">
        <f>Entries!D227</f>
        <v>0</v>
      </c>
    </row>
    <row r="228" spans="4:4" x14ac:dyDescent="0.25">
      <c r="D228" s="21">
        <f>Entries!D228</f>
        <v>0</v>
      </c>
    </row>
    <row r="229" spans="4:4" x14ac:dyDescent="0.25">
      <c r="D229" s="21">
        <f>Entries!D229</f>
        <v>0</v>
      </c>
    </row>
    <row r="230" spans="4:4" x14ac:dyDescent="0.25">
      <c r="D230" s="21">
        <f>Entries!D230</f>
        <v>0</v>
      </c>
    </row>
    <row r="231" spans="4:4" x14ac:dyDescent="0.25">
      <c r="D231" s="21">
        <f>Entries!D231</f>
        <v>0</v>
      </c>
    </row>
    <row r="232" spans="4:4" x14ac:dyDescent="0.25">
      <c r="D232" s="21">
        <f>Entries!D232</f>
        <v>0</v>
      </c>
    </row>
    <row r="233" spans="4:4" x14ac:dyDescent="0.25">
      <c r="D233" s="21">
        <f>Entries!D233</f>
        <v>0</v>
      </c>
    </row>
    <row r="234" spans="4:4" x14ac:dyDescent="0.25">
      <c r="D234" s="21">
        <f>Entries!D234</f>
        <v>0</v>
      </c>
    </row>
    <row r="235" spans="4:4" x14ac:dyDescent="0.25">
      <c r="D235" s="21">
        <f>Entries!D235</f>
        <v>0</v>
      </c>
    </row>
    <row r="236" spans="4:4" x14ac:dyDescent="0.25">
      <c r="D236" s="21">
        <f>Entries!D236</f>
        <v>0</v>
      </c>
    </row>
    <row r="237" spans="4:4" x14ac:dyDescent="0.25">
      <c r="D237" s="21">
        <f>Entries!D237</f>
        <v>0</v>
      </c>
    </row>
    <row r="238" spans="4:4" x14ac:dyDescent="0.25">
      <c r="D238" s="21">
        <f>Entries!D238</f>
        <v>0</v>
      </c>
    </row>
    <row r="239" spans="4:4" x14ac:dyDescent="0.25">
      <c r="D239" s="21">
        <f>Entries!D239</f>
        <v>0</v>
      </c>
    </row>
    <row r="240" spans="4:4" x14ac:dyDescent="0.25">
      <c r="D240" s="21">
        <f>Entries!D240</f>
        <v>0</v>
      </c>
    </row>
    <row r="241" spans="4:4" x14ac:dyDescent="0.25">
      <c r="D241" s="21">
        <f>Entries!D241</f>
        <v>0</v>
      </c>
    </row>
    <row r="242" spans="4:4" x14ac:dyDescent="0.25">
      <c r="D242" s="21">
        <f>Entries!D242</f>
        <v>0</v>
      </c>
    </row>
    <row r="243" spans="4:4" x14ac:dyDescent="0.25">
      <c r="D243" s="21">
        <f>Entries!D243</f>
        <v>0</v>
      </c>
    </row>
    <row r="244" spans="4:4" x14ac:dyDescent="0.25">
      <c r="D244" s="21">
        <f>Entries!D244</f>
        <v>0</v>
      </c>
    </row>
    <row r="245" spans="4:4" x14ac:dyDescent="0.25">
      <c r="D245" s="21">
        <f>Entries!D245</f>
        <v>0</v>
      </c>
    </row>
    <row r="246" spans="4:4" x14ac:dyDescent="0.25">
      <c r="D246" s="21">
        <f>Entries!D246</f>
        <v>0</v>
      </c>
    </row>
    <row r="247" spans="4:4" x14ac:dyDescent="0.25">
      <c r="D247" s="21">
        <f>Entries!D247</f>
        <v>0</v>
      </c>
    </row>
    <row r="248" spans="4:4" x14ac:dyDescent="0.25">
      <c r="D248" s="21">
        <f>Entries!D248</f>
        <v>0</v>
      </c>
    </row>
    <row r="249" spans="4:4" x14ac:dyDescent="0.25">
      <c r="D249" s="21">
        <f>Entries!D249</f>
        <v>0</v>
      </c>
    </row>
    <row r="250" spans="4:4" x14ac:dyDescent="0.25">
      <c r="D250" s="21">
        <f>Entries!D250</f>
        <v>0</v>
      </c>
    </row>
    <row r="251" spans="4:4" x14ac:dyDescent="0.25">
      <c r="D251" s="21">
        <f>Entries!D251</f>
        <v>0</v>
      </c>
    </row>
    <row r="252" spans="4:4" x14ac:dyDescent="0.25">
      <c r="D252" s="21">
        <f>Entries!D252</f>
        <v>0</v>
      </c>
    </row>
    <row r="253" spans="4:4" x14ac:dyDescent="0.25">
      <c r="D253" s="21">
        <f>Entries!D253</f>
        <v>0</v>
      </c>
    </row>
    <row r="254" spans="4:4" x14ac:dyDescent="0.25">
      <c r="D254" s="21">
        <f>Entries!D254</f>
        <v>0</v>
      </c>
    </row>
    <row r="255" spans="4:4" x14ac:dyDescent="0.25">
      <c r="D255" s="21">
        <f>Entries!D255</f>
        <v>0</v>
      </c>
    </row>
    <row r="256" spans="4:4" x14ac:dyDescent="0.25">
      <c r="D256" s="21">
        <f>Entries!D256</f>
        <v>0</v>
      </c>
    </row>
    <row r="257" spans="4:4" x14ac:dyDescent="0.25">
      <c r="D257" s="21">
        <f>Entries!D257</f>
        <v>0</v>
      </c>
    </row>
    <row r="258" spans="4:4" x14ac:dyDescent="0.25">
      <c r="D258" s="21">
        <f>Entries!D258</f>
        <v>0</v>
      </c>
    </row>
    <row r="259" spans="4:4" x14ac:dyDescent="0.25">
      <c r="D259" s="21">
        <f>Entries!D259</f>
        <v>0</v>
      </c>
    </row>
    <row r="260" spans="4:4" x14ac:dyDescent="0.25">
      <c r="D260" s="21">
        <f>Entries!D260</f>
        <v>0</v>
      </c>
    </row>
    <row r="261" spans="4:4" x14ac:dyDescent="0.25">
      <c r="D261" s="21">
        <f>Entries!D261</f>
        <v>0</v>
      </c>
    </row>
    <row r="262" spans="4:4" x14ac:dyDescent="0.25">
      <c r="D262" s="21">
        <f>Entries!D262</f>
        <v>0</v>
      </c>
    </row>
    <row r="263" spans="4:4" x14ac:dyDescent="0.25">
      <c r="D263" s="21">
        <f>Entries!D263</f>
        <v>0</v>
      </c>
    </row>
    <row r="264" spans="4:4" x14ac:dyDescent="0.25">
      <c r="D264" s="21">
        <f>Entries!D264</f>
        <v>0</v>
      </c>
    </row>
    <row r="265" spans="4:4" x14ac:dyDescent="0.25">
      <c r="D265" s="21">
        <f>Entries!D265</f>
        <v>0</v>
      </c>
    </row>
    <row r="266" spans="4:4" x14ac:dyDescent="0.25">
      <c r="D266" s="21">
        <f>Entries!D266</f>
        <v>0</v>
      </c>
    </row>
    <row r="267" spans="4:4" x14ac:dyDescent="0.25">
      <c r="D267" s="21">
        <f>Entries!D267</f>
        <v>0</v>
      </c>
    </row>
    <row r="268" spans="4:4" x14ac:dyDescent="0.25">
      <c r="D268" s="21">
        <f>Entries!D268</f>
        <v>0</v>
      </c>
    </row>
    <row r="269" spans="4:4" x14ac:dyDescent="0.25">
      <c r="D269" s="21">
        <f>Entries!D269</f>
        <v>0</v>
      </c>
    </row>
    <row r="270" spans="4:4" x14ac:dyDescent="0.25">
      <c r="D270" s="21">
        <f>Entries!D270</f>
        <v>0</v>
      </c>
    </row>
    <row r="271" spans="4:4" x14ac:dyDescent="0.25">
      <c r="D271" s="21">
        <f>Entries!D271</f>
        <v>0</v>
      </c>
    </row>
    <row r="272" spans="4:4" x14ac:dyDescent="0.25">
      <c r="D272" s="21">
        <f>Entries!D272</f>
        <v>0</v>
      </c>
    </row>
    <row r="273" spans="4:4" x14ac:dyDescent="0.25">
      <c r="D273" s="21">
        <f>Entries!D273</f>
        <v>0</v>
      </c>
    </row>
    <row r="274" spans="4:4" x14ac:dyDescent="0.25">
      <c r="D274" s="21">
        <f>Entries!D274</f>
        <v>0</v>
      </c>
    </row>
    <row r="275" spans="4:4" x14ac:dyDescent="0.25">
      <c r="D275" s="21">
        <f>Entries!D275</f>
        <v>0</v>
      </c>
    </row>
    <row r="276" spans="4:4" x14ac:dyDescent="0.25">
      <c r="D276" s="21">
        <f>Entries!D276</f>
        <v>0</v>
      </c>
    </row>
    <row r="277" spans="4:4" x14ac:dyDescent="0.25">
      <c r="D277" s="21">
        <f>Entries!D277</f>
        <v>0</v>
      </c>
    </row>
    <row r="278" spans="4:4" x14ac:dyDescent="0.25">
      <c r="D278" s="21">
        <f>Entries!D278</f>
        <v>0</v>
      </c>
    </row>
    <row r="279" spans="4:4" x14ac:dyDescent="0.25">
      <c r="D279" s="21">
        <f>Entries!D279</f>
        <v>0</v>
      </c>
    </row>
    <row r="280" spans="4:4" x14ac:dyDescent="0.25">
      <c r="D280" s="21">
        <f>Entries!D280</f>
        <v>0</v>
      </c>
    </row>
    <row r="281" spans="4:4" x14ac:dyDescent="0.25">
      <c r="D281" s="21">
        <f>Entries!D281</f>
        <v>0</v>
      </c>
    </row>
    <row r="282" spans="4:4" x14ac:dyDescent="0.25">
      <c r="D282" s="21">
        <f>Entries!D282</f>
        <v>0</v>
      </c>
    </row>
    <row r="283" spans="4:4" x14ac:dyDescent="0.25">
      <c r="D283" s="21">
        <f>Entries!D283</f>
        <v>0</v>
      </c>
    </row>
    <row r="284" spans="4:4" x14ac:dyDescent="0.25">
      <c r="D284" s="21">
        <f>Entries!D284</f>
        <v>0</v>
      </c>
    </row>
    <row r="285" spans="4:4" x14ac:dyDescent="0.25">
      <c r="D285" s="21">
        <f>Entries!D285</f>
        <v>0</v>
      </c>
    </row>
    <row r="286" spans="4:4" x14ac:dyDescent="0.25">
      <c r="D286" s="21">
        <f>Entries!D286</f>
        <v>0</v>
      </c>
    </row>
    <row r="287" spans="4:4" x14ac:dyDescent="0.25">
      <c r="D287" s="21">
        <f>Entries!D287</f>
        <v>0</v>
      </c>
    </row>
    <row r="288" spans="4:4" x14ac:dyDescent="0.25">
      <c r="D288" s="21">
        <f>Entries!D288</f>
        <v>0</v>
      </c>
    </row>
    <row r="289" spans="4:4" x14ac:dyDescent="0.25">
      <c r="D289" s="21">
        <f>Entries!D289</f>
        <v>0</v>
      </c>
    </row>
    <row r="290" spans="4:4" x14ac:dyDescent="0.25">
      <c r="D290" s="21">
        <f>Entries!D290</f>
        <v>0</v>
      </c>
    </row>
    <row r="291" spans="4:4" x14ac:dyDescent="0.25">
      <c r="D291" s="21">
        <f>Entries!D291</f>
        <v>0</v>
      </c>
    </row>
    <row r="292" spans="4:4" x14ac:dyDescent="0.25">
      <c r="D292" s="21">
        <f>Entries!D292</f>
        <v>0</v>
      </c>
    </row>
    <row r="293" spans="4:4" x14ac:dyDescent="0.25">
      <c r="D293" s="21">
        <f>Entries!D293</f>
        <v>0</v>
      </c>
    </row>
    <row r="294" spans="4:4" x14ac:dyDescent="0.25">
      <c r="D294" s="21">
        <f>Entries!D294</f>
        <v>0</v>
      </c>
    </row>
    <row r="295" spans="4:4" x14ac:dyDescent="0.25">
      <c r="D295" s="21">
        <f>Entries!D295</f>
        <v>0</v>
      </c>
    </row>
    <row r="296" spans="4:4" x14ac:dyDescent="0.25">
      <c r="D296" s="21">
        <f>Entries!D296</f>
        <v>0</v>
      </c>
    </row>
    <row r="297" spans="4:4" x14ac:dyDescent="0.25">
      <c r="D297" s="21">
        <f>Entries!D297</f>
        <v>0</v>
      </c>
    </row>
    <row r="298" spans="4:4" x14ac:dyDescent="0.25">
      <c r="D298" s="21">
        <f>Entries!D298</f>
        <v>0</v>
      </c>
    </row>
    <row r="299" spans="4:4" x14ac:dyDescent="0.25">
      <c r="D299" s="21">
        <f>Entries!D299</f>
        <v>0</v>
      </c>
    </row>
    <row r="300" spans="4:4" x14ac:dyDescent="0.25">
      <c r="D300" s="21">
        <f>Entries!D300</f>
        <v>0</v>
      </c>
    </row>
    <row r="301" spans="4:4" x14ac:dyDescent="0.25">
      <c r="D301" s="21">
        <f>Entries!D301</f>
        <v>0</v>
      </c>
    </row>
    <row r="302" spans="4:4" x14ac:dyDescent="0.25">
      <c r="D302" s="21">
        <f>Entries!D302</f>
        <v>0</v>
      </c>
    </row>
    <row r="303" spans="4:4" x14ac:dyDescent="0.25">
      <c r="D303" s="21">
        <f>Entries!D303</f>
        <v>0</v>
      </c>
    </row>
    <row r="304" spans="4:4" x14ac:dyDescent="0.25">
      <c r="D304" s="21">
        <f>Entries!D304</f>
        <v>0</v>
      </c>
    </row>
    <row r="305" spans="4:4" x14ac:dyDescent="0.25">
      <c r="D305" s="21">
        <f>Entries!D305</f>
        <v>0</v>
      </c>
    </row>
    <row r="306" spans="4:4" x14ac:dyDescent="0.25">
      <c r="D306" s="21">
        <f>Entries!D306</f>
        <v>0</v>
      </c>
    </row>
    <row r="307" spans="4:4" x14ac:dyDescent="0.25">
      <c r="D307" s="21">
        <f>Entries!D307</f>
        <v>0</v>
      </c>
    </row>
    <row r="308" spans="4:4" x14ac:dyDescent="0.25">
      <c r="D308" s="21">
        <f>Entries!D308</f>
        <v>0</v>
      </c>
    </row>
    <row r="309" spans="4:4" x14ac:dyDescent="0.25">
      <c r="D309" s="21">
        <f>Entries!D309</f>
        <v>0</v>
      </c>
    </row>
    <row r="310" spans="4:4" x14ac:dyDescent="0.25">
      <c r="D310" s="21">
        <f>Entries!D310</f>
        <v>0</v>
      </c>
    </row>
    <row r="311" spans="4:4" x14ac:dyDescent="0.25">
      <c r="D311" s="21">
        <f>Entries!D311</f>
        <v>0</v>
      </c>
    </row>
    <row r="312" spans="4:4" x14ac:dyDescent="0.25">
      <c r="D312" s="21">
        <f>Entries!D312</f>
        <v>0</v>
      </c>
    </row>
    <row r="313" spans="4:4" x14ac:dyDescent="0.25">
      <c r="D313" s="21">
        <f>Entries!D313</f>
        <v>0</v>
      </c>
    </row>
    <row r="314" spans="4:4" x14ac:dyDescent="0.25">
      <c r="D314" s="21">
        <f>Entries!D314</f>
        <v>0</v>
      </c>
    </row>
    <row r="315" spans="4:4" x14ac:dyDescent="0.25">
      <c r="D315" s="21">
        <f>Entries!D315</f>
        <v>0</v>
      </c>
    </row>
    <row r="316" spans="4:4" x14ac:dyDescent="0.25">
      <c r="D316" s="21">
        <f>Entries!D316</f>
        <v>0</v>
      </c>
    </row>
    <row r="317" spans="4:4" x14ac:dyDescent="0.25">
      <c r="D317" s="21">
        <f>Entries!D317</f>
        <v>0</v>
      </c>
    </row>
    <row r="318" spans="4:4" x14ac:dyDescent="0.25">
      <c r="D318" s="21">
        <f>Entries!D318</f>
        <v>0</v>
      </c>
    </row>
    <row r="319" spans="4:4" x14ac:dyDescent="0.25">
      <c r="D319" s="21">
        <f>Entries!D319</f>
        <v>0</v>
      </c>
    </row>
    <row r="320" spans="4:4" x14ac:dyDescent="0.25">
      <c r="D320" s="21">
        <f>Entries!D320</f>
        <v>0</v>
      </c>
    </row>
    <row r="321" spans="4:4" x14ac:dyDescent="0.25">
      <c r="D321" s="21">
        <f>Entries!D321</f>
        <v>0</v>
      </c>
    </row>
    <row r="322" spans="4:4" x14ac:dyDescent="0.25">
      <c r="D322" s="21">
        <f>Entries!D322</f>
        <v>0</v>
      </c>
    </row>
    <row r="323" spans="4:4" x14ac:dyDescent="0.25">
      <c r="D323" s="21">
        <f>Entries!D323</f>
        <v>0</v>
      </c>
    </row>
    <row r="324" spans="4:4" x14ac:dyDescent="0.25">
      <c r="D324" s="21">
        <f>Entries!D324</f>
        <v>0</v>
      </c>
    </row>
    <row r="325" spans="4:4" x14ac:dyDescent="0.25">
      <c r="D325" s="21">
        <f>Entries!D325</f>
        <v>0</v>
      </c>
    </row>
    <row r="326" spans="4:4" x14ac:dyDescent="0.25">
      <c r="D326" s="21">
        <f>Entries!D326</f>
        <v>0</v>
      </c>
    </row>
    <row r="327" spans="4:4" x14ac:dyDescent="0.25">
      <c r="D327" s="21">
        <f>Entries!D327</f>
        <v>0</v>
      </c>
    </row>
    <row r="328" spans="4:4" x14ac:dyDescent="0.25">
      <c r="D328" s="21">
        <f>Entries!D328</f>
        <v>0</v>
      </c>
    </row>
    <row r="329" spans="4:4" x14ac:dyDescent="0.25">
      <c r="D329" s="21">
        <f>Entries!D329</f>
        <v>0</v>
      </c>
    </row>
    <row r="330" spans="4:4" x14ac:dyDescent="0.25">
      <c r="D330" s="21">
        <f>Entries!D330</f>
        <v>0</v>
      </c>
    </row>
    <row r="331" spans="4:4" x14ac:dyDescent="0.25">
      <c r="D331" s="21">
        <f>Entries!D331</f>
        <v>0</v>
      </c>
    </row>
    <row r="332" spans="4:4" x14ac:dyDescent="0.25">
      <c r="D332" s="21">
        <f>Entries!D332</f>
        <v>0</v>
      </c>
    </row>
    <row r="333" spans="4:4" x14ac:dyDescent="0.25">
      <c r="D333" s="21">
        <f>Entries!D333</f>
        <v>0</v>
      </c>
    </row>
    <row r="334" spans="4:4" x14ac:dyDescent="0.25">
      <c r="D334" s="21">
        <f>Entries!D334</f>
        <v>0</v>
      </c>
    </row>
    <row r="335" spans="4:4" x14ac:dyDescent="0.25">
      <c r="D335" s="21">
        <f>Entries!D335</f>
        <v>0</v>
      </c>
    </row>
    <row r="336" spans="4:4" x14ac:dyDescent="0.25">
      <c r="D336" s="21">
        <f>Entries!D336</f>
        <v>0</v>
      </c>
    </row>
    <row r="337" spans="4:4" x14ac:dyDescent="0.25">
      <c r="D337" s="21">
        <f>Entries!D337</f>
        <v>0</v>
      </c>
    </row>
    <row r="338" spans="4:4" x14ac:dyDescent="0.25">
      <c r="D338" s="21">
        <f>Entries!D338</f>
        <v>0</v>
      </c>
    </row>
    <row r="339" spans="4:4" x14ac:dyDescent="0.25">
      <c r="D339" s="21">
        <f>Entries!D339</f>
        <v>0</v>
      </c>
    </row>
    <row r="340" spans="4:4" x14ac:dyDescent="0.25">
      <c r="D340" s="21">
        <f>Entries!D340</f>
        <v>0</v>
      </c>
    </row>
    <row r="341" spans="4:4" x14ac:dyDescent="0.25">
      <c r="D341" s="21">
        <f>Entries!D341</f>
        <v>0</v>
      </c>
    </row>
    <row r="342" spans="4:4" x14ac:dyDescent="0.25">
      <c r="D342" s="21">
        <f>Entries!D342</f>
        <v>0</v>
      </c>
    </row>
    <row r="343" spans="4:4" x14ac:dyDescent="0.25">
      <c r="D343" s="21">
        <f>Entries!D343</f>
        <v>0</v>
      </c>
    </row>
    <row r="344" spans="4:4" x14ac:dyDescent="0.25">
      <c r="D344" s="21">
        <f>Entries!D344</f>
        <v>0</v>
      </c>
    </row>
    <row r="345" spans="4:4" x14ac:dyDescent="0.25">
      <c r="D345" s="21">
        <f>Entries!D345</f>
        <v>0</v>
      </c>
    </row>
    <row r="346" spans="4:4" x14ac:dyDescent="0.25">
      <c r="D346" s="21">
        <f>Entries!D346</f>
        <v>0</v>
      </c>
    </row>
    <row r="347" spans="4:4" x14ac:dyDescent="0.25">
      <c r="D347" s="21">
        <f>Entries!D347</f>
        <v>0</v>
      </c>
    </row>
    <row r="348" spans="4:4" x14ac:dyDescent="0.25">
      <c r="D348" s="21">
        <f>Entries!D348</f>
        <v>0</v>
      </c>
    </row>
    <row r="349" spans="4:4" x14ac:dyDescent="0.25">
      <c r="D349" s="21">
        <f>Entries!D349</f>
        <v>0</v>
      </c>
    </row>
    <row r="350" spans="4:4" x14ac:dyDescent="0.25">
      <c r="D350" s="21">
        <f>Entries!D350</f>
        <v>0</v>
      </c>
    </row>
    <row r="351" spans="4:4" x14ac:dyDescent="0.25">
      <c r="D351" s="21">
        <f>Entries!D351</f>
        <v>0</v>
      </c>
    </row>
    <row r="352" spans="4:4" x14ac:dyDescent="0.25">
      <c r="D352" s="21">
        <f>Entries!D352</f>
        <v>0</v>
      </c>
    </row>
    <row r="353" spans="4:4" x14ac:dyDescent="0.25">
      <c r="D353" s="21">
        <f>Entries!D353</f>
        <v>0</v>
      </c>
    </row>
    <row r="354" spans="4:4" x14ac:dyDescent="0.25">
      <c r="D354" s="21">
        <f>Entries!D354</f>
        <v>0</v>
      </c>
    </row>
    <row r="355" spans="4:4" x14ac:dyDescent="0.25">
      <c r="D355" s="21">
        <f>Entries!D355</f>
        <v>0</v>
      </c>
    </row>
  </sheetData>
  <pageMargins left="0.7" right="0.7" top="0.75" bottom="0.75" header="0.3" footer="0.3"/>
  <pageSetup scale="37" orientation="landscape" r:id="rId1"/>
  <headerFooter scaleWithDoc="0"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workbookViewId="0">
      <selection activeCell="D17" sqref="D17"/>
    </sheetView>
  </sheetViews>
  <sheetFormatPr defaultRowHeight="15" x14ac:dyDescent="0.25"/>
  <cols>
    <col min="1" max="1" width="34.7109375" customWidth="1"/>
    <col min="2" max="4" width="13.7109375" bestFit="1" customWidth="1"/>
  </cols>
  <sheetData>
    <row r="1" spans="1:6" x14ac:dyDescent="0.25">
      <c r="B1" s="106" t="s">
        <v>71</v>
      </c>
      <c r="C1" s="106"/>
      <c r="D1" s="106"/>
    </row>
    <row r="2" spans="1:6" x14ac:dyDescent="0.25">
      <c r="B2" s="106" t="s">
        <v>72</v>
      </c>
      <c r="C2" s="106"/>
      <c r="D2" s="106"/>
    </row>
    <row r="4" spans="1:6" x14ac:dyDescent="0.25">
      <c r="C4" s="17">
        <v>0.65349999999999997</v>
      </c>
      <c r="D4" s="17">
        <v>0.34649999999999997</v>
      </c>
    </row>
    <row r="5" spans="1:6" x14ac:dyDescent="0.25">
      <c r="B5" s="2" t="s">
        <v>73</v>
      </c>
      <c r="C5" s="2" t="s">
        <v>50</v>
      </c>
      <c r="D5" s="63" t="s">
        <v>74</v>
      </c>
      <c r="E5" s="64"/>
      <c r="F5" s="64"/>
    </row>
    <row r="6" spans="1:6" ht="30" x14ac:dyDescent="0.25">
      <c r="A6" s="18" t="s">
        <v>75</v>
      </c>
      <c r="B6" s="14">
        <v>13777539</v>
      </c>
      <c r="C6" s="14">
        <f>$B$6*C4</f>
        <v>9003621.7364999987</v>
      </c>
      <c r="D6" s="14">
        <f>$B$6*D4</f>
        <v>4773917.2634999994</v>
      </c>
    </row>
    <row r="7" spans="1:6" x14ac:dyDescent="0.25">
      <c r="A7" t="s">
        <v>76</v>
      </c>
      <c r="B7" s="14">
        <v>37568654</v>
      </c>
      <c r="C7" s="14">
        <f>$B$7*C4</f>
        <v>24551115.388999999</v>
      </c>
      <c r="D7" s="14">
        <f>$B$7*D4</f>
        <v>13017538.611</v>
      </c>
    </row>
    <row r="8" spans="1:6" ht="15.75" thickBot="1" x14ac:dyDescent="0.3">
      <c r="B8" s="19">
        <f>SUM(B6:B7)</f>
        <v>51346193</v>
      </c>
      <c r="C8" s="19">
        <f t="shared" ref="C8:D8" si="0">SUM(C6:C7)</f>
        <v>33554737.125499994</v>
      </c>
      <c r="D8" s="19">
        <f t="shared" si="0"/>
        <v>17791455.874499999</v>
      </c>
    </row>
    <row r="12" spans="1:6" x14ac:dyDescent="0.25">
      <c r="B12" s="106" t="s">
        <v>77</v>
      </c>
      <c r="C12" s="106"/>
      <c r="D12" s="106"/>
    </row>
    <row r="13" spans="1:6" x14ac:dyDescent="0.25">
      <c r="B13" s="106" t="s">
        <v>72</v>
      </c>
      <c r="C13" s="106"/>
      <c r="D13" s="106"/>
    </row>
    <row r="15" spans="1:6" x14ac:dyDescent="0.25">
      <c r="C15" s="17">
        <v>0.65349999999999997</v>
      </c>
      <c r="D15" s="17">
        <v>0.34649999999999997</v>
      </c>
    </row>
    <row r="16" spans="1:6" x14ac:dyDescent="0.25">
      <c r="B16" s="2" t="s">
        <v>73</v>
      </c>
      <c r="C16" s="2" t="s">
        <v>50</v>
      </c>
      <c r="D16" s="2" t="s">
        <v>74</v>
      </c>
    </row>
    <row r="17" spans="1:4" ht="30" x14ac:dyDescent="0.25">
      <c r="A17" s="18" t="s">
        <v>75</v>
      </c>
      <c r="B17" s="14">
        <v>12969512</v>
      </c>
      <c r="C17" s="14">
        <f>B17*C15</f>
        <v>8475576.0920000002</v>
      </c>
      <c r="D17" s="14">
        <f>B17*D15</f>
        <v>4493935.9079999998</v>
      </c>
    </row>
    <row r="18" spans="1:4" x14ac:dyDescent="0.25">
      <c r="A18" t="s">
        <v>76</v>
      </c>
      <c r="B18" s="14">
        <v>37568654</v>
      </c>
      <c r="C18" s="14">
        <f>B18*C15</f>
        <v>24551115.388999999</v>
      </c>
      <c r="D18" s="14">
        <f>B18*D15</f>
        <v>13017538.611</v>
      </c>
    </row>
    <row r="19" spans="1:4" ht="15.75" thickBot="1" x14ac:dyDescent="0.3">
      <c r="B19" s="19">
        <f>SUM(B17:B18)</f>
        <v>50538166</v>
      </c>
      <c r="C19" s="19">
        <f t="shared" ref="C19:D19" si="1">SUM(C17:C18)</f>
        <v>33026691.480999999</v>
      </c>
      <c r="D19" s="19">
        <f t="shared" si="1"/>
        <v>17511474.519000001</v>
      </c>
    </row>
    <row r="22" spans="1:4" x14ac:dyDescent="0.25">
      <c r="B22" s="106" t="s">
        <v>77</v>
      </c>
      <c r="C22" s="106"/>
      <c r="D22" s="106"/>
    </row>
    <row r="23" spans="1:4" x14ac:dyDescent="0.25">
      <c r="B23" s="106" t="s">
        <v>72</v>
      </c>
      <c r="C23" s="106"/>
      <c r="D23" s="106"/>
    </row>
    <row r="25" spans="1:4" x14ac:dyDescent="0.25">
      <c r="C25" s="17">
        <v>0.65390000000000004</v>
      </c>
      <c r="D25" s="17">
        <f>1-C25</f>
        <v>0.34609999999999996</v>
      </c>
    </row>
    <row r="26" spans="1:4" x14ac:dyDescent="0.25">
      <c r="B26" s="2" t="s">
        <v>73</v>
      </c>
      <c r="C26" s="2" t="s">
        <v>50</v>
      </c>
      <c r="D26" s="2" t="s">
        <v>74</v>
      </c>
    </row>
    <row r="27" spans="1:4" ht="30" x14ac:dyDescent="0.25">
      <c r="A27" s="18" t="s">
        <v>75</v>
      </c>
      <c r="B27" s="14">
        <v>12969512</v>
      </c>
      <c r="C27" s="14">
        <f>B27*C25</f>
        <v>8480763.8968000002</v>
      </c>
      <c r="D27" s="14">
        <f>B27*D25</f>
        <v>4488748.1031999998</v>
      </c>
    </row>
    <row r="28" spans="1:4" x14ac:dyDescent="0.25">
      <c r="A28" t="s">
        <v>76</v>
      </c>
      <c r="B28" s="14">
        <v>37568654</v>
      </c>
      <c r="C28" s="20">
        <f>B28*C25</f>
        <v>24566142.8506</v>
      </c>
      <c r="D28" s="14">
        <f>B28*D25</f>
        <v>13002511.1494</v>
      </c>
    </row>
    <row r="29" spans="1:4" ht="15.75" thickBot="1" x14ac:dyDescent="0.3">
      <c r="B29" s="19">
        <f>SUM(B27:B28)</f>
        <v>50538166</v>
      </c>
      <c r="C29" s="19">
        <f t="shared" ref="C29:D29" si="2">SUM(C27:C28)</f>
        <v>33046906.747400001</v>
      </c>
      <c r="D29" s="19">
        <f t="shared" si="2"/>
        <v>17491259.252599999</v>
      </c>
    </row>
    <row r="31" spans="1:4" x14ac:dyDescent="0.25">
      <c r="C31" s="15">
        <f>C28</f>
        <v>24566142.8506</v>
      </c>
    </row>
    <row r="32" spans="1:4" x14ac:dyDescent="0.25">
      <c r="A32" t="s">
        <v>84</v>
      </c>
      <c r="C32" s="15">
        <f>Entries!D8</f>
        <v>-1208839.01</v>
      </c>
    </row>
    <row r="33" spans="1:4" x14ac:dyDescent="0.25">
      <c r="A33" t="s">
        <v>84</v>
      </c>
      <c r="C33" s="21">
        <f>Entries!F8</f>
        <v>-47480.7</v>
      </c>
    </row>
    <row r="34" spans="1:4" x14ac:dyDescent="0.25">
      <c r="A34" t="s">
        <v>85</v>
      </c>
      <c r="C34" s="15">
        <f>SUM(C31:C33)</f>
        <v>23309823.1406</v>
      </c>
    </row>
    <row r="37" spans="1:4" x14ac:dyDescent="0.25">
      <c r="A37" t="s">
        <v>76</v>
      </c>
      <c r="B37" s="14">
        <v>38133593</v>
      </c>
      <c r="C37" s="20">
        <f>B37*C25</f>
        <v>24935556.462700002</v>
      </c>
      <c r="D37" s="20">
        <f>C37*D25</f>
        <v>8630196.0917404704</v>
      </c>
    </row>
    <row r="39" spans="1:4" x14ac:dyDescent="0.25">
      <c r="C39" s="15">
        <f>C37-C28</f>
        <v>369413.61210000142</v>
      </c>
      <c r="D39" s="15">
        <f>D37-D28</f>
        <v>-4372315.0576595291</v>
      </c>
    </row>
  </sheetData>
  <mergeCells count="6">
    <mergeCell ref="B23:D23"/>
    <mergeCell ref="B1:D1"/>
    <mergeCell ref="B2:D2"/>
    <mergeCell ref="B12:D12"/>
    <mergeCell ref="B13:D13"/>
    <mergeCell ref="B22:D22"/>
  </mergeCells>
  <pageMargins left="0.7" right="0.7" top="0.75" bottom="0.75" header="0.3" footer="0.3"/>
  <pageSetup orientation="portrait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9"/>
  <sheetViews>
    <sheetView workbookViewId="0">
      <selection activeCell="I13" sqref="I13"/>
    </sheetView>
  </sheetViews>
  <sheetFormatPr defaultRowHeight="15" x14ac:dyDescent="0.25"/>
  <sheetData>
    <row r="9" spans="3:3" x14ac:dyDescent="0.25">
      <c r="C9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H6"/>
  <sheetViews>
    <sheetView workbookViewId="0">
      <selection activeCell="H4" sqref="H4"/>
    </sheetView>
  </sheetViews>
  <sheetFormatPr defaultRowHeight="15" x14ac:dyDescent="0.25"/>
  <cols>
    <col min="2" max="2" width="5.85546875" bestFit="1" customWidth="1"/>
    <col min="3" max="3" width="15.28515625" bestFit="1" customWidth="1"/>
    <col min="4" max="4" width="13.28515625" bestFit="1" customWidth="1"/>
    <col min="5" max="5" width="18.140625" bestFit="1" customWidth="1"/>
    <col min="6" max="6" width="5.140625" bestFit="1" customWidth="1"/>
    <col min="7" max="7" width="16" bestFit="1" customWidth="1"/>
    <col min="8" max="8" width="14" bestFit="1" customWidth="1"/>
  </cols>
  <sheetData>
    <row r="3" spans="2:8" x14ac:dyDescent="0.25">
      <c r="B3" s="2"/>
      <c r="C3" s="3">
        <v>43921</v>
      </c>
      <c r="D3" s="2" t="s">
        <v>69</v>
      </c>
      <c r="E3" s="2" t="s">
        <v>70</v>
      </c>
    </row>
    <row r="4" spans="2:8" x14ac:dyDescent="0.25">
      <c r="B4" s="8" t="s">
        <v>55</v>
      </c>
      <c r="C4" s="46">
        <v>122185084.3</v>
      </c>
      <c r="D4" s="14">
        <v>7248299</v>
      </c>
      <c r="E4" s="14">
        <f>SUM(C4:D4)</f>
        <v>129433383.3</v>
      </c>
      <c r="F4" s="14"/>
      <c r="G4" s="14">
        <v>-130356423.03999975</v>
      </c>
      <c r="H4" s="14">
        <f>SUM(E4:G4)</f>
        <v>-923039.73999975622</v>
      </c>
    </row>
    <row r="5" spans="2:8" x14ac:dyDescent="0.25">
      <c r="B5" s="8" t="s">
        <v>56</v>
      </c>
      <c r="C5" s="46">
        <v>91739803.019999996</v>
      </c>
      <c r="D5" s="14">
        <v>1232465</v>
      </c>
      <c r="E5" s="14">
        <f>SUM(C5:D5)</f>
        <v>92972268.019999996</v>
      </c>
      <c r="F5" s="14"/>
      <c r="G5" s="14">
        <v>-93209715.570000455</v>
      </c>
      <c r="H5" s="14">
        <f>SUM(E5:G5)</f>
        <v>-237447.55000045896</v>
      </c>
    </row>
    <row r="6" spans="2:8" ht="15.75" thickBot="1" x14ac:dyDescent="0.3">
      <c r="C6" s="32">
        <f>SUM(C4:C5)</f>
        <v>213924887.31999999</v>
      </c>
      <c r="D6" s="32">
        <f t="shared" ref="D6:E6" si="0">SUM(D4:D5)</f>
        <v>8480764</v>
      </c>
      <c r="E6" s="32">
        <f t="shared" si="0"/>
        <v>222405651.31999999</v>
      </c>
      <c r="F6" s="32">
        <f>SUM(F4:F5)</f>
        <v>0</v>
      </c>
      <c r="G6" s="32">
        <f t="shared" ref="G6" si="1">SUM(G4:G5)</f>
        <v>-223566138.61000019</v>
      </c>
      <c r="H6" s="32">
        <f t="shared" ref="H6" si="2">SUM(H4:H5)</f>
        <v>-1160487.2900002152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K1581"/>
  <sheetViews>
    <sheetView workbookViewId="0">
      <pane xSplit="3" ySplit="2" topLeftCell="BT21" activePane="bottomRight" state="frozen"/>
      <selection pane="topRight" activeCell="D1" sqref="D1"/>
      <selection pane="bottomLeft" activeCell="A3" sqref="A3"/>
      <selection pane="bottomRight" activeCell="BX2" sqref="BX2:BX7"/>
    </sheetView>
  </sheetViews>
  <sheetFormatPr defaultRowHeight="15" x14ac:dyDescent="0.25"/>
  <cols>
    <col min="1" max="1" width="7" bestFit="1" customWidth="1"/>
    <col min="2" max="2" width="44.85546875" bestFit="1" customWidth="1"/>
    <col min="3" max="3" width="3.7109375" customWidth="1"/>
    <col min="4" max="76" width="16" bestFit="1" customWidth="1"/>
    <col min="78" max="78" width="11.140625" bestFit="1" customWidth="1"/>
    <col min="81" max="81" width="15.7109375" customWidth="1"/>
    <col min="85" max="85" width="15" bestFit="1" customWidth="1"/>
  </cols>
  <sheetData>
    <row r="1" spans="1:76" s="2" customFormat="1" x14ac:dyDescent="0.25">
      <c r="E1" s="2" t="s">
        <v>2</v>
      </c>
      <c r="F1" s="2" t="s">
        <v>3</v>
      </c>
    </row>
    <row r="2" spans="1:76" s="2" customFormat="1" x14ac:dyDescent="0.25">
      <c r="D2" s="3">
        <v>43921</v>
      </c>
      <c r="E2" s="3">
        <v>43951</v>
      </c>
      <c r="F2" s="3">
        <v>43951</v>
      </c>
      <c r="G2" s="3">
        <v>43982</v>
      </c>
      <c r="H2" s="3">
        <v>44012</v>
      </c>
      <c r="I2" s="3">
        <v>44043</v>
      </c>
      <c r="J2" s="3">
        <v>44074</v>
      </c>
      <c r="K2" s="3">
        <v>44104</v>
      </c>
      <c r="L2" s="3">
        <v>44135</v>
      </c>
      <c r="M2" s="3">
        <v>44165</v>
      </c>
      <c r="N2" s="3">
        <v>44196</v>
      </c>
      <c r="O2" s="3">
        <v>44227</v>
      </c>
      <c r="P2" s="3">
        <v>44255</v>
      </c>
      <c r="Q2" s="3">
        <v>44286</v>
      </c>
      <c r="R2" s="3">
        <v>44316</v>
      </c>
      <c r="S2" s="3">
        <v>44347</v>
      </c>
      <c r="T2" s="3">
        <v>44377</v>
      </c>
      <c r="U2" s="3">
        <v>44408</v>
      </c>
      <c r="V2" s="3">
        <v>44439</v>
      </c>
      <c r="W2" s="3">
        <v>44469</v>
      </c>
      <c r="X2" s="3">
        <v>44500</v>
      </c>
      <c r="Y2" s="3">
        <v>44530</v>
      </c>
      <c r="Z2" s="3">
        <v>44561</v>
      </c>
      <c r="AA2" s="3">
        <v>44592</v>
      </c>
      <c r="AB2" s="3">
        <v>44620</v>
      </c>
      <c r="AC2" s="3">
        <v>44651</v>
      </c>
      <c r="AD2" s="3">
        <v>44681</v>
      </c>
      <c r="AE2" s="3">
        <v>44712</v>
      </c>
      <c r="AF2" s="3">
        <v>44742</v>
      </c>
      <c r="AG2" s="3">
        <v>44773</v>
      </c>
      <c r="AH2" s="3">
        <v>44804</v>
      </c>
      <c r="AI2" s="3">
        <v>44834</v>
      </c>
      <c r="AJ2" s="3">
        <v>44865</v>
      </c>
      <c r="AK2" s="3">
        <v>44895</v>
      </c>
      <c r="AL2" s="3">
        <v>44926</v>
      </c>
      <c r="AM2" s="3">
        <v>44957</v>
      </c>
      <c r="AN2" s="3">
        <v>44985</v>
      </c>
      <c r="AO2" s="3">
        <v>45016</v>
      </c>
      <c r="AP2" s="3">
        <v>45046</v>
      </c>
      <c r="AQ2" s="3">
        <v>45077</v>
      </c>
      <c r="AR2" s="3">
        <v>45107</v>
      </c>
      <c r="AS2" s="3">
        <v>45138</v>
      </c>
      <c r="AT2" s="3">
        <v>45169</v>
      </c>
      <c r="AU2" s="3">
        <v>45199</v>
      </c>
      <c r="AV2" s="3">
        <v>45230</v>
      </c>
      <c r="AW2" s="3">
        <v>45260</v>
      </c>
      <c r="AX2" s="3">
        <v>45291</v>
      </c>
      <c r="AY2" s="3">
        <v>45322</v>
      </c>
      <c r="AZ2" s="3">
        <v>45351</v>
      </c>
      <c r="BA2" s="3">
        <v>45382</v>
      </c>
      <c r="BB2" s="3">
        <v>45412</v>
      </c>
      <c r="BC2" s="3">
        <v>45443</v>
      </c>
      <c r="BD2" s="3">
        <v>45473</v>
      </c>
      <c r="BE2" s="3">
        <v>45504</v>
      </c>
      <c r="BF2" s="3">
        <v>45535</v>
      </c>
      <c r="BG2" s="3">
        <v>45565</v>
      </c>
      <c r="BH2" s="3">
        <v>45596</v>
      </c>
      <c r="BI2" s="3">
        <v>45626</v>
      </c>
      <c r="BJ2" s="3">
        <v>45657</v>
      </c>
      <c r="BK2" s="3">
        <v>45688</v>
      </c>
      <c r="BL2" s="3">
        <v>45716</v>
      </c>
      <c r="BM2" s="3">
        <v>45747</v>
      </c>
      <c r="BN2" s="3">
        <v>45777</v>
      </c>
      <c r="BO2" s="3">
        <v>45808</v>
      </c>
      <c r="BP2" s="3">
        <v>45838</v>
      </c>
      <c r="BQ2" s="3">
        <v>45869</v>
      </c>
      <c r="BR2" s="3">
        <v>45900</v>
      </c>
      <c r="BS2" s="3">
        <v>45930</v>
      </c>
      <c r="BT2" s="3">
        <v>45961</v>
      </c>
      <c r="BU2" s="3">
        <v>45991</v>
      </c>
      <c r="BV2" s="3">
        <v>46022</v>
      </c>
      <c r="BW2" s="3" t="s">
        <v>67</v>
      </c>
      <c r="BX2" s="2" t="s">
        <v>68</v>
      </c>
    </row>
    <row r="3" spans="1:76" s="2" customFormat="1" x14ac:dyDescent="0.25">
      <c r="A3" s="8">
        <v>101000</v>
      </c>
      <c r="B3" s="8" t="s">
        <v>55</v>
      </c>
      <c r="C3" s="8"/>
      <c r="D3" s="9">
        <v>122185084.3</v>
      </c>
      <c r="E3" s="9"/>
      <c r="F3" s="9"/>
      <c r="BX3" s="13">
        <f>SUM(D3:BW3)</f>
        <v>122185084.3</v>
      </c>
    </row>
    <row r="4" spans="1:76" s="2" customFormat="1" x14ac:dyDescent="0.25">
      <c r="A4" s="8"/>
      <c r="B4" s="8" t="s">
        <v>56</v>
      </c>
      <c r="C4" s="8"/>
      <c r="D4" s="9">
        <v>91739803.019999996</v>
      </c>
      <c r="E4" s="9"/>
      <c r="F4" s="9"/>
      <c r="BX4" s="13">
        <f t="shared" ref="BX4:BX68" si="0">SUM(D4:BW4)</f>
        <v>91739803.019999996</v>
      </c>
    </row>
    <row r="5" spans="1:76" s="2" customFormat="1" x14ac:dyDescent="0.25">
      <c r="A5" s="8"/>
      <c r="B5" s="8" t="s">
        <v>57</v>
      </c>
      <c r="C5" s="8"/>
      <c r="D5" s="9">
        <v>5457661.4299999997</v>
      </c>
      <c r="E5" s="9"/>
      <c r="F5" s="9"/>
      <c r="BX5" s="13">
        <f t="shared" si="0"/>
        <v>5457661.4299999997</v>
      </c>
    </row>
    <row r="6" spans="1:76" s="2" customFormat="1" x14ac:dyDescent="0.25">
      <c r="A6" s="8"/>
      <c r="B6" s="8" t="s">
        <v>58</v>
      </c>
      <c r="C6" s="8"/>
      <c r="D6" s="9">
        <v>5457661.4199999999</v>
      </c>
      <c r="E6" s="9"/>
      <c r="F6" s="9"/>
      <c r="BX6" s="13">
        <f t="shared" si="0"/>
        <v>5457661.4199999999</v>
      </c>
    </row>
    <row r="7" spans="1:76" s="2" customFormat="1" x14ac:dyDescent="0.25">
      <c r="A7" s="8"/>
      <c r="B7" s="8"/>
      <c r="C7" s="8"/>
      <c r="D7" s="9"/>
      <c r="E7" s="9"/>
      <c r="F7" s="9"/>
      <c r="BX7" s="13">
        <f t="shared" si="0"/>
        <v>0</v>
      </c>
    </row>
    <row r="8" spans="1:76" s="2" customFormat="1" x14ac:dyDescent="0.25">
      <c r="A8" s="8">
        <v>107000</v>
      </c>
      <c r="B8" s="8" t="s">
        <v>60</v>
      </c>
      <c r="C8" s="8"/>
      <c r="D8" s="9">
        <v>-1208839.01</v>
      </c>
      <c r="E8" s="9"/>
      <c r="F8" s="10">
        <v>-47480.7</v>
      </c>
      <c r="BX8" s="13">
        <f t="shared" si="0"/>
        <v>-1256319.71</v>
      </c>
    </row>
    <row r="9" spans="1:76" s="2" customFormat="1" x14ac:dyDescent="0.25">
      <c r="A9" s="8"/>
      <c r="B9" s="8"/>
      <c r="C9" s="8"/>
      <c r="D9" s="9"/>
      <c r="E9" s="9"/>
      <c r="F9" s="9"/>
      <c r="BX9" s="13">
        <f t="shared" si="0"/>
        <v>0</v>
      </c>
    </row>
    <row r="10" spans="1:76" s="2" customFormat="1" x14ac:dyDescent="0.25">
      <c r="A10" s="8"/>
      <c r="B10" s="8"/>
      <c r="C10" s="8"/>
      <c r="D10" s="9"/>
      <c r="E10" s="9"/>
      <c r="F10" s="9"/>
      <c r="BX10" s="13">
        <f t="shared" si="0"/>
        <v>0</v>
      </c>
    </row>
    <row r="11" spans="1:76" s="2" customFormat="1" x14ac:dyDescent="0.25">
      <c r="A11" s="8">
        <v>108000</v>
      </c>
      <c r="B11" s="8" t="s">
        <v>55</v>
      </c>
      <c r="C11" s="8"/>
      <c r="D11" s="9">
        <v>-93622985.5</v>
      </c>
      <c r="E11" s="9"/>
      <c r="F11" s="9">
        <f>-F54</f>
        <v>-532368.66</v>
      </c>
      <c r="G11" s="9">
        <f t="shared" ref="G11:BR11" si="1">-G54</f>
        <v>-532368.66</v>
      </c>
      <c r="H11" s="9">
        <f t="shared" si="1"/>
        <v>-532368.66</v>
      </c>
      <c r="I11" s="9">
        <f t="shared" si="1"/>
        <v>-532368.66</v>
      </c>
      <c r="J11" s="9">
        <f t="shared" si="1"/>
        <v>-532368.66</v>
      </c>
      <c r="K11" s="9">
        <f t="shared" si="1"/>
        <v>-532368.66</v>
      </c>
      <c r="L11" s="9">
        <f t="shared" si="1"/>
        <v>-532368.66</v>
      </c>
      <c r="M11" s="9">
        <f t="shared" si="1"/>
        <v>-532368.66</v>
      </c>
      <c r="N11" s="9">
        <f t="shared" si="1"/>
        <v>-532368.66</v>
      </c>
      <c r="O11" s="9">
        <f t="shared" si="1"/>
        <v>-532368.66</v>
      </c>
      <c r="P11" s="9">
        <f t="shared" si="1"/>
        <v>-532368.66</v>
      </c>
      <c r="Q11" s="9">
        <f t="shared" si="1"/>
        <v>-532368.66</v>
      </c>
      <c r="R11" s="9">
        <f t="shared" si="1"/>
        <v>-532368.66</v>
      </c>
      <c r="S11" s="9">
        <f t="shared" si="1"/>
        <v>-532368.66</v>
      </c>
      <c r="T11" s="9">
        <f t="shared" si="1"/>
        <v>-532368.66</v>
      </c>
      <c r="U11" s="9">
        <f t="shared" si="1"/>
        <v>-532368.66</v>
      </c>
      <c r="V11" s="9">
        <f t="shared" si="1"/>
        <v>-532368.66</v>
      </c>
      <c r="W11" s="9">
        <f t="shared" si="1"/>
        <v>-532368.66</v>
      </c>
      <c r="X11" s="9">
        <f t="shared" si="1"/>
        <v>-532368.66</v>
      </c>
      <c r="Y11" s="9">
        <f t="shared" si="1"/>
        <v>-532368.66</v>
      </c>
      <c r="Z11" s="9">
        <f t="shared" si="1"/>
        <v>-532368.66</v>
      </c>
      <c r="AA11" s="9">
        <f t="shared" si="1"/>
        <v>-532368.66</v>
      </c>
      <c r="AB11" s="9">
        <f t="shared" si="1"/>
        <v>-532368.66</v>
      </c>
      <c r="AC11" s="9">
        <f t="shared" si="1"/>
        <v>-532368.66</v>
      </c>
      <c r="AD11" s="9">
        <f t="shared" si="1"/>
        <v>-532368.66</v>
      </c>
      <c r="AE11" s="9">
        <f t="shared" si="1"/>
        <v>-532368.66</v>
      </c>
      <c r="AF11" s="9">
        <f t="shared" si="1"/>
        <v>-532368.66</v>
      </c>
      <c r="AG11" s="9">
        <f t="shared" si="1"/>
        <v>-532368.66</v>
      </c>
      <c r="AH11" s="9">
        <f t="shared" si="1"/>
        <v>-532368.66</v>
      </c>
      <c r="AI11" s="9">
        <f t="shared" si="1"/>
        <v>-532368.66</v>
      </c>
      <c r="AJ11" s="9">
        <f t="shared" si="1"/>
        <v>-532368.66</v>
      </c>
      <c r="AK11" s="9">
        <f t="shared" si="1"/>
        <v>-532368.66</v>
      </c>
      <c r="AL11" s="9">
        <f t="shared" si="1"/>
        <v>-532368.66</v>
      </c>
      <c r="AM11" s="9">
        <f t="shared" si="1"/>
        <v>-532368.66</v>
      </c>
      <c r="AN11" s="9">
        <f t="shared" si="1"/>
        <v>-532368.66</v>
      </c>
      <c r="AO11" s="9">
        <f t="shared" si="1"/>
        <v>-532368.66</v>
      </c>
      <c r="AP11" s="9">
        <f t="shared" si="1"/>
        <v>-532368.66</v>
      </c>
      <c r="AQ11" s="9">
        <f t="shared" si="1"/>
        <v>-532368.66</v>
      </c>
      <c r="AR11" s="9">
        <f t="shared" si="1"/>
        <v>-532368.66</v>
      </c>
      <c r="AS11" s="9">
        <f t="shared" si="1"/>
        <v>-532368.66</v>
      </c>
      <c r="AT11" s="9">
        <f t="shared" si="1"/>
        <v>-532368.66</v>
      </c>
      <c r="AU11" s="9">
        <f t="shared" si="1"/>
        <v>-532368.66</v>
      </c>
      <c r="AV11" s="9">
        <f t="shared" si="1"/>
        <v>-532368.66</v>
      </c>
      <c r="AW11" s="9">
        <f t="shared" si="1"/>
        <v>-532368.66</v>
      </c>
      <c r="AX11" s="9">
        <f t="shared" si="1"/>
        <v>-532368.66</v>
      </c>
      <c r="AY11" s="9">
        <f t="shared" si="1"/>
        <v>-532368.66</v>
      </c>
      <c r="AZ11" s="9">
        <f t="shared" si="1"/>
        <v>-532368.66</v>
      </c>
      <c r="BA11" s="9">
        <f t="shared" si="1"/>
        <v>-532368.66</v>
      </c>
      <c r="BB11" s="9">
        <f t="shared" si="1"/>
        <v>-532368.66</v>
      </c>
      <c r="BC11" s="9">
        <f t="shared" si="1"/>
        <v>-532368.66</v>
      </c>
      <c r="BD11" s="9">
        <f t="shared" si="1"/>
        <v>-532368.66</v>
      </c>
      <c r="BE11" s="9">
        <f t="shared" si="1"/>
        <v>-532368.66</v>
      </c>
      <c r="BF11" s="9">
        <f t="shared" si="1"/>
        <v>-532368.66</v>
      </c>
      <c r="BG11" s="9">
        <f t="shared" si="1"/>
        <v>-532368.66</v>
      </c>
      <c r="BH11" s="9">
        <f t="shared" si="1"/>
        <v>-532368.66</v>
      </c>
      <c r="BI11" s="9">
        <f t="shared" si="1"/>
        <v>-532368.66</v>
      </c>
      <c r="BJ11" s="9">
        <f t="shared" si="1"/>
        <v>-532368.66</v>
      </c>
      <c r="BK11" s="9">
        <f t="shared" si="1"/>
        <v>-532368.66</v>
      </c>
      <c r="BL11" s="9">
        <f t="shared" si="1"/>
        <v>-532368.66</v>
      </c>
      <c r="BM11" s="9">
        <f t="shared" si="1"/>
        <v>-532368.66</v>
      </c>
      <c r="BN11" s="9">
        <f t="shared" si="1"/>
        <v>-532368.66</v>
      </c>
      <c r="BO11" s="9">
        <f t="shared" si="1"/>
        <v>-532368.66</v>
      </c>
      <c r="BP11" s="9">
        <f t="shared" si="1"/>
        <v>-532368.66</v>
      </c>
      <c r="BQ11" s="9">
        <f t="shared" si="1"/>
        <v>-532368.66</v>
      </c>
      <c r="BR11" s="9">
        <f t="shared" si="1"/>
        <v>-532368.66</v>
      </c>
      <c r="BS11" s="9">
        <f t="shared" ref="BS11:BV11" si="2">-BS54</f>
        <v>-532368.66</v>
      </c>
      <c r="BT11" s="9">
        <f t="shared" si="2"/>
        <v>-532368.66</v>
      </c>
      <c r="BU11" s="9">
        <f t="shared" si="2"/>
        <v>-532368.66</v>
      </c>
      <c r="BV11" s="9">
        <f t="shared" si="2"/>
        <v>-532368.66</v>
      </c>
      <c r="BW11" s="9">
        <f>-'D&amp;R Costs'!H4</f>
        <v>923039.73999975622</v>
      </c>
      <c r="BX11" s="13">
        <f t="shared" si="0"/>
        <v>-129433383.3</v>
      </c>
    </row>
    <row r="12" spans="1:76" s="2" customFormat="1" x14ac:dyDescent="0.25">
      <c r="A12" s="8"/>
      <c r="B12" s="8" t="s">
        <v>56</v>
      </c>
      <c r="C12" s="8"/>
      <c r="D12" s="9">
        <v>-65200205.399999999</v>
      </c>
      <c r="E12" s="9"/>
      <c r="F12" s="9">
        <f>-F55</f>
        <v>-405934.93</v>
      </c>
      <c r="G12" s="9">
        <f t="shared" ref="G12:BR12" si="3">-G55</f>
        <v>-405934.93</v>
      </c>
      <c r="H12" s="9">
        <f t="shared" si="3"/>
        <v>-405934.93</v>
      </c>
      <c r="I12" s="9">
        <f t="shared" si="3"/>
        <v>-405934.93</v>
      </c>
      <c r="J12" s="9">
        <f t="shared" si="3"/>
        <v>-405934.93</v>
      </c>
      <c r="K12" s="9">
        <f t="shared" si="3"/>
        <v>-405934.93</v>
      </c>
      <c r="L12" s="9">
        <f t="shared" si="3"/>
        <v>-405934.93</v>
      </c>
      <c r="M12" s="9">
        <f t="shared" si="3"/>
        <v>-405934.93</v>
      </c>
      <c r="N12" s="9">
        <f t="shared" si="3"/>
        <v>-405934.93</v>
      </c>
      <c r="O12" s="9">
        <f t="shared" si="3"/>
        <v>-405934.93</v>
      </c>
      <c r="P12" s="9">
        <f t="shared" si="3"/>
        <v>-405934.93</v>
      </c>
      <c r="Q12" s="9">
        <f t="shared" si="3"/>
        <v>-405934.93</v>
      </c>
      <c r="R12" s="9">
        <f t="shared" si="3"/>
        <v>-405934.93</v>
      </c>
      <c r="S12" s="9">
        <f t="shared" si="3"/>
        <v>-405934.93</v>
      </c>
      <c r="T12" s="9">
        <f t="shared" si="3"/>
        <v>-405934.93</v>
      </c>
      <c r="U12" s="9">
        <f t="shared" si="3"/>
        <v>-405934.93</v>
      </c>
      <c r="V12" s="9">
        <f t="shared" si="3"/>
        <v>-405934.93</v>
      </c>
      <c r="W12" s="9">
        <f t="shared" si="3"/>
        <v>-405934.93</v>
      </c>
      <c r="X12" s="9">
        <f t="shared" si="3"/>
        <v>-405934.93</v>
      </c>
      <c r="Y12" s="9">
        <f t="shared" si="3"/>
        <v>-405934.93</v>
      </c>
      <c r="Z12" s="9">
        <f t="shared" si="3"/>
        <v>-405934.93</v>
      </c>
      <c r="AA12" s="9">
        <f t="shared" si="3"/>
        <v>-405934.93</v>
      </c>
      <c r="AB12" s="9">
        <f t="shared" si="3"/>
        <v>-405934.93</v>
      </c>
      <c r="AC12" s="9">
        <f t="shared" si="3"/>
        <v>-405934.93</v>
      </c>
      <c r="AD12" s="9">
        <f t="shared" si="3"/>
        <v>-405934.93</v>
      </c>
      <c r="AE12" s="9">
        <f t="shared" si="3"/>
        <v>-405934.93</v>
      </c>
      <c r="AF12" s="9">
        <f t="shared" si="3"/>
        <v>-405934.93</v>
      </c>
      <c r="AG12" s="9">
        <f t="shared" si="3"/>
        <v>-405934.93</v>
      </c>
      <c r="AH12" s="9">
        <f t="shared" si="3"/>
        <v>-405934.93</v>
      </c>
      <c r="AI12" s="9">
        <f t="shared" si="3"/>
        <v>-405934.93</v>
      </c>
      <c r="AJ12" s="9">
        <f t="shared" si="3"/>
        <v>-405934.93</v>
      </c>
      <c r="AK12" s="9">
        <f t="shared" si="3"/>
        <v>-405934.93</v>
      </c>
      <c r="AL12" s="9">
        <f t="shared" si="3"/>
        <v>-405934.93</v>
      </c>
      <c r="AM12" s="9">
        <f t="shared" si="3"/>
        <v>-405934.93</v>
      </c>
      <c r="AN12" s="9">
        <f t="shared" si="3"/>
        <v>-405934.93</v>
      </c>
      <c r="AO12" s="9">
        <f t="shared" si="3"/>
        <v>-405934.93</v>
      </c>
      <c r="AP12" s="9">
        <f t="shared" si="3"/>
        <v>-405934.93</v>
      </c>
      <c r="AQ12" s="9">
        <f t="shared" si="3"/>
        <v>-405934.93</v>
      </c>
      <c r="AR12" s="9">
        <f t="shared" si="3"/>
        <v>-405934.93</v>
      </c>
      <c r="AS12" s="9">
        <f t="shared" si="3"/>
        <v>-405934.93</v>
      </c>
      <c r="AT12" s="9">
        <f t="shared" si="3"/>
        <v>-405934.93</v>
      </c>
      <c r="AU12" s="9">
        <f t="shared" si="3"/>
        <v>-405934.93</v>
      </c>
      <c r="AV12" s="9">
        <f t="shared" si="3"/>
        <v>-405934.93</v>
      </c>
      <c r="AW12" s="9">
        <f t="shared" si="3"/>
        <v>-405934.93</v>
      </c>
      <c r="AX12" s="9">
        <f t="shared" si="3"/>
        <v>-405934.93</v>
      </c>
      <c r="AY12" s="9">
        <f t="shared" si="3"/>
        <v>-405934.93</v>
      </c>
      <c r="AZ12" s="9">
        <f t="shared" si="3"/>
        <v>-405934.93</v>
      </c>
      <c r="BA12" s="9">
        <f t="shared" si="3"/>
        <v>-405934.93</v>
      </c>
      <c r="BB12" s="9">
        <f t="shared" si="3"/>
        <v>-405934.93</v>
      </c>
      <c r="BC12" s="9">
        <f t="shared" si="3"/>
        <v>-405934.93</v>
      </c>
      <c r="BD12" s="9">
        <f t="shared" si="3"/>
        <v>-405934.93</v>
      </c>
      <c r="BE12" s="9">
        <f t="shared" si="3"/>
        <v>-405934.93</v>
      </c>
      <c r="BF12" s="9">
        <f t="shared" si="3"/>
        <v>-405934.93</v>
      </c>
      <c r="BG12" s="9">
        <f t="shared" si="3"/>
        <v>-405934.93</v>
      </c>
      <c r="BH12" s="9">
        <f t="shared" si="3"/>
        <v>-405934.93</v>
      </c>
      <c r="BI12" s="9">
        <f t="shared" si="3"/>
        <v>-405934.93</v>
      </c>
      <c r="BJ12" s="9">
        <f t="shared" si="3"/>
        <v>-405934.93</v>
      </c>
      <c r="BK12" s="9">
        <f t="shared" si="3"/>
        <v>-405934.93</v>
      </c>
      <c r="BL12" s="9">
        <f t="shared" si="3"/>
        <v>-405934.93</v>
      </c>
      <c r="BM12" s="9">
        <f t="shared" si="3"/>
        <v>-405934.93</v>
      </c>
      <c r="BN12" s="9">
        <f t="shared" si="3"/>
        <v>-405934.93</v>
      </c>
      <c r="BO12" s="9">
        <f t="shared" si="3"/>
        <v>-405934.93</v>
      </c>
      <c r="BP12" s="9">
        <f t="shared" si="3"/>
        <v>-405934.93</v>
      </c>
      <c r="BQ12" s="9">
        <f t="shared" si="3"/>
        <v>-405934.93</v>
      </c>
      <c r="BR12" s="9">
        <f t="shared" si="3"/>
        <v>-405934.93</v>
      </c>
      <c r="BS12" s="9">
        <f t="shared" ref="BS12:BV12" si="4">-BS55</f>
        <v>-405934.93</v>
      </c>
      <c r="BT12" s="9">
        <f t="shared" si="4"/>
        <v>-405934.93</v>
      </c>
      <c r="BU12" s="9">
        <f t="shared" si="4"/>
        <v>-405934.93</v>
      </c>
      <c r="BV12" s="9">
        <f t="shared" si="4"/>
        <v>-405934.93</v>
      </c>
      <c r="BW12" s="9">
        <f>-'D&amp;R Costs'!H5</f>
        <v>237447.55000045896</v>
      </c>
      <c r="BX12" s="13">
        <f t="shared" si="0"/>
        <v>-92972268.019999996</v>
      </c>
    </row>
    <row r="13" spans="1:76" s="2" customFormat="1" x14ac:dyDescent="0.25">
      <c r="A13" s="8"/>
      <c r="B13" s="8" t="s">
        <v>57</v>
      </c>
      <c r="C13" s="8" t="s">
        <v>81</v>
      </c>
      <c r="D13" s="9">
        <v>-428741.49</v>
      </c>
      <c r="E13" s="9"/>
      <c r="F13" s="12">
        <f>-F57*0.5</f>
        <v>-20196.439999999999</v>
      </c>
      <c r="G13" s="12">
        <f t="shared" ref="G13:BR13" si="5">-G57*0.5</f>
        <v>-20196.439999999999</v>
      </c>
      <c r="H13" s="12">
        <f t="shared" si="5"/>
        <v>-20196.439999999999</v>
      </c>
      <c r="I13" s="12">
        <f t="shared" si="5"/>
        <v>-20196.439999999999</v>
      </c>
      <c r="J13" s="12">
        <f t="shared" si="5"/>
        <v>-20196.439999999999</v>
      </c>
      <c r="K13" s="12">
        <f t="shared" si="5"/>
        <v>-20196.439999999999</v>
      </c>
      <c r="L13" s="12">
        <f t="shared" si="5"/>
        <v>-20196.439999999999</v>
      </c>
      <c r="M13" s="12">
        <f t="shared" si="5"/>
        <v>-20196.439999999999</v>
      </c>
      <c r="N13" s="12">
        <f t="shared" si="5"/>
        <v>-20196.439999999999</v>
      </c>
      <c r="O13" s="12">
        <f t="shared" si="5"/>
        <v>-20196.439999999999</v>
      </c>
      <c r="P13" s="12">
        <f t="shared" si="5"/>
        <v>-20196.439999999999</v>
      </c>
      <c r="Q13" s="12">
        <f t="shared" si="5"/>
        <v>-20196.439999999999</v>
      </c>
      <c r="R13" s="12">
        <f t="shared" si="5"/>
        <v>-20196.439999999999</v>
      </c>
      <c r="S13" s="12">
        <f t="shared" si="5"/>
        <v>-20196.439999999999</v>
      </c>
      <c r="T13" s="12">
        <f t="shared" si="5"/>
        <v>-20196.439999999999</v>
      </c>
      <c r="U13" s="12">
        <f t="shared" si="5"/>
        <v>-20196.439999999999</v>
      </c>
      <c r="V13" s="12">
        <f t="shared" si="5"/>
        <v>-20196.439999999999</v>
      </c>
      <c r="W13" s="12">
        <f t="shared" si="5"/>
        <v>-20196.439999999999</v>
      </c>
      <c r="X13" s="12">
        <f t="shared" si="5"/>
        <v>-20196.439999999999</v>
      </c>
      <c r="Y13" s="12">
        <f t="shared" si="5"/>
        <v>-20196.439999999999</v>
      </c>
      <c r="Z13" s="12">
        <f t="shared" si="5"/>
        <v>-20196.439999999999</v>
      </c>
      <c r="AA13" s="12">
        <f t="shared" si="5"/>
        <v>-20196.439999999999</v>
      </c>
      <c r="AB13" s="12">
        <f t="shared" si="5"/>
        <v>-20196.439999999999</v>
      </c>
      <c r="AC13" s="12">
        <f t="shared" si="5"/>
        <v>-20196.439999999999</v>
      </c>
      <c r="AD13" s="12">
        <f t="shared" si="5"/>
        <v>-20196.439999999999</v>
      </c>
      <c r="AE13" s="12">
        <f t="shared" si="5"/>
        <v>-20196.439999999999</v>
      </c>
      <c r="AF13" s="12">
        <f t="shared" si="5"/>
        <v>-20196.439999999999</v>
      </c>
      <c r="AG13" s="12">
        <f t="shared" si="5"/>
        <v>-20196.439999999999</v>
      </c>
      <c r="AH13" s="12">
        <f t="shared" si="5"/>
        <v>-20196.439999999999</v>
      </c>
      <c r="AI13" s="12">
        <f t="shared" si="5"/>
        <v>-20196.439999999999</v>
      </c>
      <c r="AJ13" s="12">
        <f t="shared" si="5"/>
        <v>-20196.439999999999</v>
      </c>
      <c r="AK13" s="12">
        <f t="shared" si="5"/>
        <v>-20196.439999999999</v>
      </c>
      <c r="AL13" s="12">
        <f t="shared" si="5"/>
        <v>-20196.439999999999</v>
      </c>
      <c r="AM13" s="12">
        <f t="shared" si="5"/>
        <v>-20196.439999999999</v>
      </c>
      <c r="AN13" s="12">
        <f t="shared" si="5"/>
        <v>-20196.439999999999</v>
      </c>
      <c r="AO13" s="12">
        <f t="shared" si="5"/>
        <v>-20196.439999999999</v>
      </c>
      <c r="AP13" s="12">
        <f t="shared" si="5"/>
        <v>-20196.439999999999</v>
      </c>
      <c r="AQ13" s="12">
        <f t="shared" si="5"/>
        <v>-20196.439999999999</v>
      </c>
      <c r="AR13" s="12">
        <f t="shared" si="5"/>
        <v>-20196.439999999999</v>
      </c>
      <c r="AS13" s="12">
        <f t="shared" si="5"/>
        <v>-20196.439999999999</v>
      </c>
      <c r="AT13" s="12">
        <f t="shared" si="5"/>
        <v>-20196.439999999999</v>
      </c>
      <c r="AU13" s="12">
        <f t="shared" si="5"/>
        <v>-20196.439999999999</v>
      </c>
      <c r="AV13" s="12">
        <f t="shared" si="5"/>
        <v>-20196.439999999999</v>
      </c>
      <c r="AW13" s="12">
        <f t="shared" si="5"/>
        <v>-20196.439999999999</v>
      </c>
      <c r="AX13" s="12">
        <f t="shared" si="5"/>
        <v>-20196.439999999999</v>
      </c>
      <c r="AY13" s="12">
        <f t="shared" si="5"/>
        <v>-20196.439999999999</v>
      </c>
      <c r="AZ13" s="12">
        <f t="shared" si="5"/>
        <v>-20196.439999999999</v>
      </c>
      <c r="BA13" s="12">
        <f t="shared" si="5"/>
        <v>-20196.439999999999</v>
      </c>
      <c r="BB13" s="12">
        <f t="shared" si="5"/>
        <v>-20196.439999999999</v>
      </c>
      <c r="BC13" s="12">
        <f t="shared" si="5"/>
        <v>-20196.439999999999</v>
      </c>
      <c r="BD13" s="12">
        <f t="shared" si="5"/>
        <v>-20196.439999999999</v>
      </c>
      <c r="BE13" s="12">
        <f t="shared" si="5"/>
        <v>-20196.439999999999</v>
      </c>
      <c r="BF13" s="12">
        <f t="shared" si="5"/>
        <v>-20196.439999999999</v>
      </c>
      <c r="BG13" s="12">
        <f t="shared" si="5"/>
        <v>-20196.439999999999</v>
      </c>
      <c r="BH13" s="12">
        <f t="shared" si="5"/>
        <v>-20196.439999999999</v>
      </c>
      <c r="BI13" s="12">
        <f t="shared" si="5"/>
        <v>-20196.439999999999</v>
      </c>
      <c r="BJ13" s="12">
        <f t="shared" si="5"/>
        <v>-20196.439999999999</v>
      </c>
      <c r="BK13" s="12">
        <f t="shared" si="5"/>
        <v>-20196.439999999999</v>
      </c>
      <c r="BL13" s="12">
        <f t="shared" si="5"/>
        <v>-20196.439999999999</v>
      </c>
      <c r="BM13" s="12">
        <f t="shared" si="5"/>
        <v>-20196.439999999999</v>
      </c>
      <c r="BN13" s="12">
        <f t="shared" si="5"/>
        <v>-20196.439999999999</v>
      </c>
      <c r="BO13" s="12">
        <f t="shared" si="5"/>
        <v>-20196.439999999999</v>
      </c>
      <c r="BP13" s="12">
        <f t="shared" si="5"/>
        <v>-20196.439999999999</v>
      </c>
      <c r="BQ13" s="12">
        <f t="shared" si="5"/>
        <v>-20196.439999999999</v>
      </c>
      <c r="BR13" s="12">
        <f t="shared" si="5"/>
        <v>-20196.439999999999</v>
      </c>
      <c r="BS13" s="12">
        <f t="shared" ref="BS13:BV13" si="6">-BS57*0.5</f>
        <v>-20196.439999999999</v>
      </c>
      <c r="BT13" s="12">
        <f t="shared" si="6"/>
        <v>-20196.439999999999</v>
      </c>
      <c r="BU13" s="12">
        <f t="shared" si="6"/>
        <v>-20196.439999999999</v>
      </c>
      <c r="BV13" s="12">
        <f t="shared" si="6"/>
        <v>-20196.439999999999</v>
      </c>
      <c r="BW13" s="16">
        <v>-3635365.58</v>
      </c>
      <c r="BX13" s="13">
        <f t="shared" si="0"/>
        <v>-5457661.429999996</v>
      </c>
    </row>
    <row r="14" spans="1:76" s="2" customFormat="1" x14ac:dyDescent="0.25">
      <c r="A14" s="8"/>
      <c r="B14" s="8" t="s">
        <v>58</v>
      </c>
      <c r="C14" s="8" t="s">
        <v>81</v>
      </c>
      <c r="D14" s="9">
        <v>-428741.49</v>
      </c>
      <c r="E14" s="9"/>
      <c r="F14" s="12">
        <f>-F57*0.5</f>
        <v>-20196.439999999999</v>
      </c>
      <c r="G14" s="12">
        <f t="shared" ref="G14:BR14" si="7">-G57*0.5</f>
        <v>-20196.439999999999</v>
      </c>
      <c r="H14" s="12">
        <f t="shared" si="7"/>
        <v>-20196.439999999999</v>
      </c>
      <c r="I14" s="12">
        <f t="shared" si="7"/>
        <v>-20196.439999999999</v>
      </c>
      <c r="J14" s="12">
        <f t="shared" si="7"/>
        <v>-20196.439999999999</v>
      </c>
      <c r="K14" s="12">
        <f t="shared" si="7"/>
        <v>-20196.439999999999</v>
      </c>
      <c r="L14" s="12">
        <f t="shared" si="7"/>
        <v>-20196.439999999999</v>
      </c>
      <c r="M14" s="12">
        <f t="shared" si="7"/>
        <v>-20196.439999999999</v>
      </c>
      <c r="N14" s="12">
        <f t="shared" si="7"/>
        <v>-20196.439999999999</v>
      </c>
      <c r="O14" s="12">
        <f t="shared" si="7"/>
        <v>-20196.439999999999</v>
      </c>
      <c r="P14" s="12">
        <f t="shared" si="7"/>
        <v>-20196.439999999999</v>
      </c>
      <c r="Q14" s="12">
        <f t="shared" si="7"/>
        <v>-20196.439999999999</v>
      </c>
      <c r="R14" s="12">
        <f t="shared" si="7"/>
        <v>-20196.439999999999</v>
      </c>
      <c r="S14" s="12">
        <f t="shared" si="7"/>
        <v>-20196.439999999999</v>
      </c>
      <c r="T14" s="12">
        <f t="shared" si="7"/>
        <v>-20196.439999999999</v>
      </c>
      <c r="U14" s="12">
        <f t="shared" si="7"/>
        <v>-20196.439999999999</v>
      </c>
      <c r="V14" s="12">
        <f t="shared" si="7"/>
        <v>-20196.439999999999</v>
      </c>
      <c r="W14" s="12">
        <f t="shared" si="7"/>
        <v>-20196.439999999999</v>
      </c>
      <c r="X14" s="12">
        <f t="shared" si="7"/>
        <v>-20196.439999999999</v>
      </c>
      <c r="Y14" s="12">
        <f t="shared" si="7"/>
        <v>-20196.439999999999</v>
      </c>
      <c r="Z14" s="12">
        <f t="shared" si="7"/>
        <v>-20196.439999999999</v>
      </c>
      <c r="AA14" s="12">
        <f t="shared" si="7"/>
        <v>-20196.439999999999</v>
      </c>
      <c r="AB14" s="12">
        <f t="shared" si="7"/>
        <v>-20196.439999999999</v>
      </c>
      <c r="AC14" s="12">
        <f t="shared" si="7"/>
        <v>-20196.439999999999</v>
      </c>
      <c r="AD14" s="12">
        <f t="shared" si="7"/>
        <v>-20196.439999999999</v>
      </c>
      <c r="AE14" s="12">
        <f t="shared" si="7"/>
        <v>-20196.439999999999</v>
      </c>
      <c r="AF14" s="12">
        <f t="shared" si="7"/>
        <v>-20196.439999999999</v>
      </c>
      <c r="AG14" s="12">
        <f t="shared" si="7"/>
        <v>-20196.439999999999</v>
      </c>
      <c r="AH14" s="12">
        <f t="shared" si="7"/>
        <v>-20196.439999999999</v>
      </c>
      <c r="AI14" s="12">
        <f t="shared" si="7"/>
        <v>-20196.439999999999</v>
      </c>
      <c r="AJ14" s="12">
        <f t="shared" si="7"/>
        <v>-20196.439999999999</v>
      </c>
      <c r="AK14" s="12">
        <f t="shared" si="7"/>
        <v>-20196.439999999999</v>
      </c>
      <c r="AL14" s="12">
        <f t="shared" si="7"/>
        <v>-20196.439999999999</v>
      </c>
      <c r="AM14" s="12">
        <f t="shared" si="7"/>
        <v>-20196.439999999999</v>
      </c>
      <c r="AN14" s="12">
        <f t="shared" si="7"/>
        <v>-20196.439999999999</v>
      </c>
      <c r="AO14" s="12">
        <f t="shared" si="7"/>
        <v>-20196.439999999999</v>
      </c>
      <c r="AP14" s="12">
        <f t="shared" si="7"/>
        <v>-20196.439999999999</v>
      </c>
      <c r="AQ14" s="12">
        <f t="shared" si="7"/>
        <v>-20196.439999999999</v>
      </c>
      <c r="AR14" s="12">
        <f t="shared" si="7"/>
        <v>-20196.439999999999</v>
      </c>
      <c r="AS14" s="12">
        <f t="shared" si="7"/>
        <v>-20196.439999999999</v>
      </c>
      <c r="AT14" s="12">
        <f t="shared" si="7"/>
        <v>-20196.439999999999</v>
      </c>
      <c r="AU14" s="12">
        <f t="shared" si="7"/>
        <v>-20196.439999999999</v>
      </c>
      <c r="AV14" s="12">
        <f t="shared" si="7"/>
        <v>-20196.439999999999</v>
      </c>
      <c r="AW14" s="12">
        <f t="shared" si="7"/>
        <v>-20196.439999999999</v>
      </c>
      <c r="AX14" s="12">
        <f t="shared" si="7"/>
        <v>-20196.439999999999</v>
      </c>
      <c r="AY14" s="12">
        <f t="shared" si="7"/>
        <v>-20196.439999999999</v>
      </c>
      <c r="AZ14" s="12">
        <f t="shared" si="7"/>
        <v>-20196.439999999999</v>
      </c>
      <c r="BA14" s="12">
        <f t="shared" si="7"/>
        <v>-20196.439999999999</v>
      </c>
      <c r="BB14" s="12">
        <f t="shared" si="7"/>
        <v>-20196.439999999999</v>
      </c>
      <c r="BC14" s="12">
        <f t="shared" si="7"/>
        <v>-20196.439999999999</v>
      </c>
      <c r="BD14" s="12">
        <f t="shared" si="7"/>
        <v>-20196.439999999999</v>
      </c>
      <c r="BE14" s="12">
        <f t="shared" si="7"/>
        <v>-20196.439999999999</v>
      </c>
      <c r="BF14" s="12">
        <f t="shared" si="7"/>
        <v>-20196.439999999999</v>
      </c>
      <c r="BG14" s="12">
        <f t="shared" si="7"/>
        <v>-20196.439999999999</v>
      </c>
      <c r="BH14" s="12">
        <f t="shared" si="7"/>
        <v>-20196.439999999999</v>
      </c>
      <c r="BI14" s="12">
        <f t="shared" si="7"/>
        <v>-20196.439999999999</v>
      </c>
      <c r="BJ14" s="12">
        <f t="shared" si="7"/>
        <v>-20196.439999999999</v>
      </c>
      <c r="BK14" s="12">
        <f t="shared" si="7"/>
        <v>-20196.439999999999</v>
      </c>
      <c r="BL14" s="12">
        <f t="shared" si="7"/>
        <v>-20196.439999999999</v>
      </c>
      <c r="BM14" s="12">
        <f t="shared" si="7"/>
        <v>-20196.439999999999</v>
      </c>
      <c r="BN14" s="12">
        <f t="shared" si="7"/>
        <v>-20196.439999999999</v>
      </c>
      <c r="BO14" s="12">
        <f t="shared" si="7"/>
        <v>-20196.439999999999</v>
      </c>
      <c r="BP14" s="12">
        <f t="shared" si="7"/>
        <v>-20196.439999999999</v>
      </c>
      <c r="BQ14" s="12">
        <f t="shared" si="7"/>
        <v>-20196.439999999999</v>
      </c>
      <c r="BR14" s="12">
        <f t="shared" si="7"/>
        <v>-20196.439999999999</v>
      </c>
      <c r="BS14" s="12">
        <f t="shared" ref="BS14:BV14" si="8">-BS57*0.5</f>
        <v>-20196.439999999999</v>
      </c>
      <c r="BT14" s="12">
        <f t="shared" si="8"/>
        <v>-20196.439999999999</v>
      </c>
      <c r="BU14" s="12">
        <f t="shared" si="8"/>
        <v>-20196.439999999999</v>
      </c>
      <c r="BV14" s="12">
        <f t="shared" si="8"/>
        <v>-20196.439999999999</v>
      </c>
      <c r="BW14" s="16">
        <v>-3635365.57</v>
      </c>
      <c r="BX14" s="13">
        <f t="shared" si="0"/>
        <v>-5457661.4199999962</v>
      </c>
    </row>
    <row r="15" spans="1:76" s="2" customFormat="1" x14ac:dyDescent="0.25">
      <c r="A15" s="8"/>
      <c r="B15" s="8"/>
      <c r="C15" s="8"/>
      <c r="D15" s="9"/>
      <c r="E15" s="9"/>
      <c r="F15" s="9"/>
      <c r="BX15" s="13">
        <f t="shared" si="0"/>
        <v>0</v>
      </c>
    </row>
    <row r="16" spans="1:76" s="2" customFormat="1" x14ac:dyDescent="0.25">
      <c r="A16" s="8"/>
      <c r="B16" s="8"/>
      <c r="C16" s="8"/>
      <c r="D16" s="9"/>
      <c r="E16" s="9"/>
      <c r="F16" s="9"/>
      <c r="BX16" s="13">
        <f t="shared" si="0"/>
        <v>0</v>
      </c>
    </row>
    <row r="17" spans="1:141" x14ac:dyDescent="0.25">
      <c r="A17" t="s">
        <v>0</v>
      </c>
      <c r="B17" t="s">
        <v>1</v>
      </c>
      <c r="C17" t="s">
        <v>82</v>
      </c>
      <c r="D17" s="1"/>
      <c r="E17" s="5">
        <v>-11724101.979999999</v>
      </c>
      <c r="F17" s="7">
        <f>-F52</f>
        <v>169914.52</v>
      </c>
      <c r="G17" s="7">
        <f t="shared" ref="G17:BR17" si="9">-G52</f>
        <v>169914.52</v>
      </c>
      <c r="H17" s="7">
        <f t="shared" si="9"/>
        <v>169914.52</v>
      </c>
      <c r="I17" s="7">
        <f t="shared" si="9"/>
        <v>169914.52</v>
      </c>
      <c r="J17" s="7">
        <f t="shared" si="9"/>
        <v>169914.52</v>
      </c>
      <c r="K17" s="7">
        <f t="shared" si="9"/>
        <v>169914.52</v>
      </c>
      <c r="L17" s="7">
        <f t="shared" si="9"/>
        <v>169914.52</v>
      </c>
      <c r="M17" s="7">
        <f t="shared" si="9"/>
        <v>169914.52</v>
      </c>
      <c r="N17" s="7">
        <f t="shared" si="9"/>
        <v>169914.52</v>
      </c>
      <c r="O17" s="7">
        <f t="shared" si="9"/>
        <v>169914.52</v>
      </c>
      <c r="P17" s="7">
        <f t="shared" si="9"/>
        <v>169914.52</v>
      </c>
      <c r="Q17" s="7">
        <f t="shared" si="9"/>
        <v>169914.52</v>
      </c>
      <c r="R17" s="7">
        <f t="shared" si="9"/>
        <v>169914.52</v>
      </c>
      <c r="S17" s="7">
        <f t="shared" si="9"/>
        <v>169914.52</v>
      </c>
      <c r="T17" s="7">
        <f t="shared" si="9"/>
        <v>169914.52</v>
      </c>
      <c r="U17" s="7">
        <f t="shared" si="9"/>
        <v>169914.52</v>
      </c>
      <c r="V17" s="7">
        <f t="shared" si="9"/>
        <v>169914.52</v>
      </c>
      <c r="W17" s="7">
        <f t="shared" si="9"/>
        <v>169914.52</v>
      </c>
      <c r="X17" s="7">
        <f t="shared" si="9"/>
        <v>169914.52</v>
      </c>
      <c r="Y17" s="7">
        <f t="shared" si="9"/>
        <v>169914.52</v>
      </c>
      <c r="Z17" s="7">
        <f t="shared" si="9"/>
        <v>169914.52</v>
      </c>
      <c r="AA17" s="7">
        <f t="shared" si="9"/>
        <v>169914.52</v>
      </c>
      <c r="AB17" s="7">
        <f t="shared" si="9"/>
        <v>169914.52</v>
      </c>
      <c r="AC17" s="7">
        <f t="shared" si="9"/>
        <v>169914.52</v>
      </c>
      <c r="AD17" s="7">
        <f t="shared" si="9"/>
        <v>169914.52</v>
      </c>
      <c r="AE17" s="7">
        <f t="shared" si="9"/>
        <v>169914.52</v>
      </c>
      <c r="AF17" s="7">
        <f t="shared" si="9"/>
        <v>169914.52</v>
      </c>
      <c r="AG17" s="7">
        <f t="shared" si="9"/>
        <v>169914.52</v>
      </c>
      <c r="AH17" s="7">
        <f t="shared" si="9"/>
        <v>169914.52</v>
      </c>
      <c r="AI17" s="7">
        <f t="shared" si="9"/>
        <v>169914.52</v>
      </c>
      <c r="AJ17" s="7">
        <f t="shared" si="9"/>
        <v>169914.52</v>
      </c>
      <c r="AK17" s="7">
        <f t="shared" si="9"/>
        <v>169914.52</v>
      </c>
      <c r="AL17" s="7">
        <f t="shared" si="9"/>
        <v>169914.52</v>
      </c>
      <c r="AM17" s="7">
        <f t="shared" si="9"/>
        <v>169914.52</v>
      </c>
      <c r="AN17" s="7">
        <f t="shared" si="9"/>
        <v>169914.52</v>
      </c>
      <c r="AO17" s="7">
        <f t="shared" si="9"/>
        <v>169914.52</v>
      </c>
      <c r="AP17" s="7">
        <f t="shared" si="9"/>
        <v>169914.52</v>
      </c>
      <c r="AQ17" s="7">
        <f t="shared" si="9"/>
        <v>169914.52</v>
      </c>
      <c r="AR17" s="7">
        <f t="shared" si="9"/>
        <v>169914.52</v>
      </c>
      <c r="AS17" s="7">
        <f t="shared" si="9"/>
        <v>169914.52</v>
      </c>
      <c r="AT17" s="7">
        <f t="shared" si="9"/>
        <v>169914.52</v>
      </c>
      <c r="AU17" s="7">
        <f t="shared" si="9"/>
        <v>169914.52</v>
      </c>
      <c r="AV17" s="7">
        <f t="shared" si="9"/>
        <v>169914.52</v>
      </c>
      <c r="AW17" s="7">
        <f t="shared" si="9"/>
        <v>169914.52</v>
      </c>
      <c r="AX17" s="7">
        <f t="shared" si="9"/>
        <v>169914.52</v>
      </c>
      <c r="AY17" s="7">
        <f t="shared" si="9"/>
        <v>169914.52</v>
      </c>
      <c r="AZ17" s="7">
        <f t="shared" si="9"/>
        <v>169914.52</v>
      </c>
      <c r="BA17" s="7">
        <f t="shared" si="9"/>
        <v>169914.52</v>
      </c>
      <c r="BB17" s="7">
        <f t="shared" si="9"/>
        <v>169914.52</v>
      </c>
      <c r="BC17" s="7">
        <f t="shared" si="9"/>
        <v>169914.52</v>
      </c>
      <c r="BD17" s="7">
        <f t="shared" si="9"/>
        <v>169914.52</v>
      </c>
      <c r="BE17" s="7">
        <f t="shared" si="9"/>
        <v>169914.52</v>
      </c>
      <c r="BF17" s="7">
        <f t="shared" si="9"/>
        <v>169914.52</v>
      </c>
      <c r="BG17" s="7">
        <f t="shared" si="9"/>
        <v>169914.52</v>
      </c>
      <c r="BH17" s="7">
        <f t="shared" si="9"/>
        <v>169914.52</v>
      </c>
      <c r="BI17" s="7">
        <f t="shared" si="9"/>
        <v>169914.52</v>
      </c>
      <c r="BJ17" s="7">
        <f t="shared" si="9"/>
        <v>169914.52</v>
      </c>
      <c r="BK17" s="7">
        <f t="shared" si="9"/>
        <v>169914.52</v>
      </c>
      <c r="BL17" s="7">
        <f t="shared" si="9"/>
        <v>169914.52</v>
      </c>
      <c r="BM17" s="7">
        <f t="shared" si="9"/>
        <v>169914.52</v>
      </c>
      <c r="BN17" s="7">
        <f t="shared" si="9"/>
        <v>169914.52</v>
      </c>
      <c r="BO17" s="7">
        <f t="shared" si="9"/>
        <v>169914.52</v>
      </c>
      <c r="BP17" s="7">
        <f t="shared" si="9"/>
        <v>169914.52</v>
      </c>
      <c r="BQ17" s="7">
        <f t="shared" si="9"/>
        <v>169914.52</v>
      </c>
      <c r="BR17" s="7">
        <f t="shared" si="9"/>
        <v>169914.52</v>
      </c>
      <c r="BS17" s="7">
        <f t="shared" ref="BS17:BV17" si="10">-BS52</f>
        <v>169914.52</v>
      </c>
      <c r="BT17" s="7">
        <f t="shared" si="10"/>
        <v>169914.52</v>
      </c>
      <c r="BU17" s="7">
        <f t="shared" si="10"/>
        <v>169914.52</v>
      </c>
      <c r="BV17" s="7">
        <f t="shared" si="10"/>
        <v>169914.62</v>
      </c>
      <c r="BW17" s="1"/>
      <c r="BX17" s="13">
        <f t="shared" si="0"/>
        <v>-1.784064806997776E-8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x14ac:dyDescent="0.25">
      <c r="D18" s="1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3">
        <f t="shared" si="0"/>
        <v>0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x14ac:dyDescent="0.25">
      <c r="A19" t="s">
        <v>4</v>
      </c>
      <c r="B19" t="s">
        <v>5</v>
      </c>
      <c r="C19" t="s">
        <v>80</v>
      </c>
      <c r="D19" s="4">
        <v>2898142.43</v>
      </c>
      <c r="E19" s="5"/>
      <c r="F19" s="11">
        <f>-F58-F70</f>
        <v>79487.5</v>
      </c>
      <c r="G19" s="11">
        <f t="shared" ref="G19:BR19" si="11">-G58-G70</f>
        <v>79487.5</v>
      </c>
      <c r="H19" s="11">
        <f t="shared" si="11"/>
        <v>79487.5</v>
      </c>
      <c r="I19" s="11">
        <f t="shared" si="11"/>
        <v>79487.5</v>
      </c>
      <c r="J19" s="11">
        <f t="shared" si="11"/>
        <v>79487.5</v>
      </c>
      <c r="K19" s="11">
        <f t="shared" si="11"/>
        <v>79487.5</v>
      </c>
      <c r="L19" s="11">
        <f t="shared" si="11"/>
        <v>79487.5</v>
      </c>
      <c r="M19" s="11">
        <f t="shared" si="11"/>
        <v>79487.5</v>
      </c>
      <c r="N19" s="11">
        <f t="shared" si="11"/>
        <v>79487.5</v>
      </c>
      <c r="O19" s="11">
        <f t="shared" si="11"/>
        <v>79487.5</v>
      </c>
      <c r="P19" s="11">
        <f t="shared" si="11"/>
        <v>79487.5</v>
      </c>
      <c r="Q19" s="11">
        <f t="shared" si="11"/>
        <v>79487.5</v>
      </c>
      <c r="R19" s="11">
        <f t="shared" si="11"/>
        <v>79487.5</v>
      </c>
      <c r="S19" s="11">
        <f t="shared" si="11"/>
        <v>79487.5</v>
      </c>
      <c r="T19" s="11">
        <f t="shared" si="11"/>
        <v>79487.5</v>
      </c>
      <c r="U19" s="11">
        <f t="shared" si="11"/>
        <v>79487.5</v>
      </c>
      <c r="V19" s="11">
        <f t="shared" si="11"/>
        <v>79487.5</v>
      </c>
      <c r="W19" s="11">
        <f t="shared" si="11"/>
        <v>79487.5</v>
      </c>
      <c r="X19" s="11">
        <f t="shared" si="11"/>
        <v>79487.5</v>
      </c>
      <c r="Y19" s="11">
        <f t="shared" si="11"/>
        <v>79487.5</v>
      </c>
      <c r="Z19" s="11">
        <f t="shared" si="11"/>
        <v>79487.5</v>
      </c>
      <c r="AA19" s="11">
        <f t="shared" si="11"/>
        <v>79487.5</v>
      </c>
      <c r="AB19" s="11">
        <f t="shared" si="11"/>
        <v>79487.5</v>
      </c>
      <c r="AC19" s="11">
        <f t="shared" si="11"/>
        <v>79487.5</v>
      </c>
      <c r="AD19" s="11">
        <f t="shared" si="11"/>
        <v>79487.5</v>
      </c>
      <c r="AE19" s="11">
        <f t="shared" si="11"/>
        <v>79487.5</v>
      </c>
      <c r="AF19" s="11">
        <f t="shared" si="11"/>
        <v>79487.5</v>
      </c>
      <c r="AG19" s="11">
        <f t="shared" si="11"/>
        <v>79487.5</v>
      </c>
      <c r="AH19" s="11">
        <f t="shared" si="11"/>
        <v>79487.5</v>
      </c>
      <c r="AI19" s="11">
        <f t="shared" si="11"/>
        <v>79487.5</v>
      </c>
      <c r="AJ19" s="11">
        <f t="shared" si="11"/>
        <v>79487.5</v>
      </c>
      <c r="AK19" s="11">
        <f t="shared" si="11"/>
        <v>79487.5</v>
      </c>
      <c r="AL19" s="11">
        <f t="shared" si="11"/>
        <v>79487.5</v>
      </c>
      <c r="AM19" s="11">
        <f t="shared" si="11"/>
        <v>79487.5</v>
      </c>
      <c r="AN19" s="11">
        <f t="shared" si="11"/>
        <v>79487.5</v>
      </c>
      <c r="AO19" s="11">
        <f t="shared" si="11"/>
        <v>79487.5</v>
      </c>
      <c r="AP19" s="11">
        <f t="shared" si="11"/>
        <v>79487.5</v>
      </c>
      <c r="AQ19" s="11">
        <f t="shared" si="11"/>
        <v>79487.5</v>
      </c>
      <c r="AR19" s="11">
        <f t="shared" si="11"/>
        <v>79487.5</v>
      </c>
      <c r="AS19" s="11">
        <f t="shared" si="11"/>
        <v>79487.5</v>
      </c>
      <c r="AT19" s="11">
        <f t="shared" si="11"/>
        <v>79487.5</v>
      </c>
      <c r="AU19" s="11">
        <f t="shared" si="11"/>
        <v>79487.5</v>
      </c>
      <c r="AV19" s="11">
        <f t="shared" si="11"/>
        <v>79487.5</v>
      </c>
      <c r="AW19" s="11">
        <f t="shared" si="11"/>
        <v>79487.5</v>
      </c>
      <c r="AX19" s="11">
        <f t="shared" si="11"/>
        <v>79487.5</v>
      </c>
      <c r="AY19" s="11">
        <f t="shared" si="11"/>
        <v>79487.5</v>
      </c>
      <c r="AZ19" s="11">
        <f t="shared" si="11"/>
        <v>79487.5</v>
      </c>
      <c r="BA19" s="11">
        <f t="shared" si="11"/>
        <v>79487.5</v>
      </c>
      <c r="BB19" s="11">
        <f t="shared" si="11"/>
        <v>79487.5</v>
      </c>
      <c r="BC19" s="11">
        <f t="shared" si="11"/>
        <v>79487.5</v>
      </c>
      <c r="BD19" s="11">
        <f t="shared" si="11"/>
        <v>79487.5</v>
      </c>
      <c r="BE19" s="11">
        <f t="shared" si="11"/>
        <v>79487.5</v>
      </c>
      <c r="BF19" s="11">
        <f t="shared" si="11"/>
        <v>79487.5</v>
      </c>
      <c r="BG19" s="11">
        <f t="shared" si="11"/>
        <v>79487.5</v>
      </c>
      <c r="BH19" s="11">
        <f t="shared" si="11"/>
        <v>79487.5</v>
      </c>
      <c r="BI19" s="11">
        <f t="shared" si="11"/>
        <v>79487.5</v>
      </c>
      <c r="BJ19" s="11">
        <f t="shared" si="11"/>
        <v>79487.5</v>
      </c>
      <c r="BK19" s="11">
        <f t="shared" si="11"/>
        <v>79487.5</v>
      </c>
      <c r="BL19" s="11">
        <f t="shared" si="11"/>
        <v>79487.5</v>
      </c>
      <c r="BM19" s="11">
        <f t="shared" si="11"/>
        <v>79487.5</v>
      </c>
      <c r="BN19" s="11">
        <f t="shared" si="11"/>
        <v>79487.5</v>
      </c>
      <c r="BO19" s="11">
        <f t="shared" si="11"/>
        <v>79487.5</v>
      </c>
      <c r="BP19" s="11">
        <f t="shared" si="11"/>
        <v>79487.5</v>
      </c>
      <c r="BQ19" s="11">
        <f t="shared" si="11"/>
        <v>79487.5</v>
      </c>
      <c r="BR19" s="11">
        <f t="shared" si="11"/>
        <v>79487.5</v>
      </c>
      <c r="BS19" s="11">
        <f t="shared" ref="BS19:BV19" si="12">-BS58-BS70</f>
        <v>79487.5</v>
      </c>
      <c r="BT19" s="11">
        <f t="shared" si="12"/>
        <v>79487.5</v>
      </c>
      <c r="BU19" s="11">
        <f t="shared" si="12"/>
        <v>79487.5</v>
      </c>
      <c r="BV19" s="11">
        <f t="shared" si="12"/>
        <v>79487.5</v>
      </c>
      <c r="BW19" s="1">
        <f>-BW58-BW70</f>
        <v>16183363.080000002</v>
      </c>
      <c r="BX19" s="13">
        <f t="shared" si="0"/>
        <v>24566143.010000002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x14ac:dyDescent="0.25">
      <c r="C20" t="s">
        <v>82</v>
      </c>
      <c r="D20" s="1"/>
      <c r="E20" s="5"/>
      <c r="F20" s="7">
        <f>-F60</f>
        <v>-81597.3</v>
      </c>
      <c r="G20" s="7">
        <f t="shared" ref="G20:BR20" si="13">-G60</f>
        <v>-81597.3</v>
      </c>
      <c r="H20" s="7">
        <f t="shared" si="13"/>
        <v>-81597.3</v>
      </c>
      <c r="I20" s="7">
        <f t="shared" si="13"/>
        <v>-81597.3</v>
      </c>
      <c r="J20" s="7">
        <f t="shared" si="13"/>
        <v>-81597.3</v>
      </c>
      <c r="K20" s="7">
        <f t="shared" si="13"/>
        <v>-81597.3</v>
      </c>
      <c r="L20" s="7">
        <f t="shared" si="13"/>
        <v>-81597.3</v>
      </c>
      <c r="M20" s="7">
        <f t="shared" si="13"/>
        <v>-81597.3</v>
      </c>
      <c r="N20" s="7">
        <f t="shared" si="13"/>
        <v>-81597.3</v>
      </c>
      <c r="O20" s="7">
        <f t="shared" si="13"/>
        <v>-81597.3</v>
      </c>
      <c r="P20" s="7">
        <f t="shared" si="13"/>
        <v>-81597.3</v>
      </c>
      <c r="Q20" s="7">
        <f t="shared" si="13"/>
        <v>-81597.3</v>
      </c>
      <c r="R20" s="7">
        <f t="shared" si="13"/>
        <v>-81597.3</v>
      </c>
      <c r="S20" s="7">
        <f t="shared" si="13"/>
        <v>-81597.3</v>
      </c>
      <c r="T20" s="7">
        <f t="shared" si="13"/>
        <v>-81597.3</v>
      </c>
      <c r="U20" s="7">
        <f t="shared" si="13"/>
        <v>-81597.3</v>
      </c>
      <c r="V20" s="7">
        <f t="shared" si="13"/>
        <v>-81597.3</v>
      </c>
      <c r="W20" s="7">
        <f t="shared" si="13"/>
        <v>-81597.3</v>
      </c>
      <c r="X20" s="7">
        <f t="shared" si="13"/>
        <v>-81597.3</v>
      </c>
      <c r="Y20" s="7">
        <f t="shared" si="13"/>
        <v>-81597.3</v>
      </c>
      <c r="Z20" s="7">
        <f t="shared" si="13"/>
        <v>-81597.3</v>
      </c>
      <c r="AA20" s="7">
        <f t="shared" si="13"/>
        <v>-81597.3</v>
      </c>
      <c r="AB20" s="7">
        <f t="shared" si="13"/>
        <v>-81597.3</v>
      </c>
      <c r="AC20" s="7">
        <f t="shared" si="13"/>
        <v>-81597.3</v>
      </c>
      <c r="AD20" s="7">
        <f t="shared" si="13"/>
        <v>-81597.3</v>
      </c>
      <c r="AE20" s="7">
        <f t="shared" si="13"/>
        <v>-81597.3</v>
      </c>
      <c r="AF20" s="7">
        <f t="shared" si="13"/>
        <v>-81597.3</v>
      </c>
      <c r="AG20" s="7">
        <f t="shared" si="13"/>
        <v>-81597.3</v>
      </c>
      <c r="AH20" s="7">
        <f t="shared" si="13"/>
        <v>-81597.3</v>
      </c>
      <c r="AI20" s="7">
        <f t="shared" si="13"/>
        <v>-81597.3</v>
      </c>
      <c r="AJ20" s="7">
        <f t="shared" si="13"/>
        <v>-81597.3</v>
      </c>
      <c r="AK20" s="7">
        <f t="shared" si="13"/>
        <v>-81597.3</v>
      </c>
      <c r="AL20" s="7">
        <f t="shared" si="13"/>
        <v>-81597.3</v>
      </c>
      <c r="AM20" s="7">
        <f t="shared" si="13"/>
        <v>-81597.3</v>
      </c>
      <c r="AN20" s="7">
        <f t="shared" si="13"/>
        <v>-81597.3</v>
      </c>
      <c r="AO20" s="7">
        <f t="shared" si="13"/>
        <v>-81597.3</v>
      </c>
      <c r="AP20" s="7">
        <f t="shared" si="13"/>
        <v>-81597.3</v>
      </c>
      <c r="AQ20" s="7">
        <f t="shared" si="13"/>
        <v>-81597.3</v>
      </c>
      <c r="AR20" s="7">
        <f t="shared" si="13"/>
        <v>-81597.3</v>
      </c>
      <c r="AS20" s="7">
        <f t="shared" si="13"/>
        <v>-81597.3</v>
      </c>
      <c r="AT20" s="7">
        <f t="shared" si="13"/>
        <v>-81597.3</v>
      </c>
      <c r="AU20" s="7">
        <f t="shared" si="13"/>
        <v>-81597.3</v>
      </c>
      <c r="AV20" s="7">
        <f t="shared" si="13"/>
        <v>-81597.3</v>
      </c>
      <c r="AW20" s="7">
        <f t="shared" si="13"/>
        <v>-81597.3</v>
      </c>
      <c r="AX20" s="7">
        <f t="shared" si="13"/>
        <v>-81597.3</v>
      </c>
      <c r="AY20" s="7">
        <f t="shared" si="13"/>
        <v>-81597.3</v>
      </c>
      <c r="AZ20" s="7">
        <f t="shared" si="13"/>
        <v>-81597.3</v>
      </c>
      <c r="BA20" s="7">
        <f t="shared" si="13"/>
        <v>-81597.3</v>
      </c>
      <c r="BB20" s="7">
        <f t="shared" si="13"/>
        <v>-81597.3</v>
      </c>
      <c r="BC20" s="7">
        <f t="shared" si="13"/>
        <v>-81597.3</v>
      </c>
      <c r="BD20" s="7">
        <f t="shared" si="13"/>
        <v>-81597.3</v>
      </c>
      <c r="BE20" s="7">
        <f t="shared" si="13"/>
        <v>-81597.3</v>
      </c>
      <c r="BF20" s="7">
        <f t="shared" si="13"/>
        <v>-81597.3</v>
      </c>
      <c r="BG20" s="7">
        <f t="shared" si="13"/>
        <v>-81597.3</v>
      </c>
      <c r="BH20" s="7">
        <f t="shared" si="13"/>
        <v>-81597.3</v>
      </c>
      <c r="BI20" s="7">
        <f t="shared" si="13"/>
        <v>-81597.3</v>
      </c>
      <c r="BJ20" s="7">
        <f t="shared" si="13"/>
        <v>-81597.3</v>
      </c>
      <c r="BK20" s="7">
        <f t="shared" si="13"/>
        <v>-81597.3</v>
      </c>
      <c r="BL20" s="7">
        <f t="shared" si="13"/>
        <v>-81597.3</v>
      </c>
      <c r="BM20" s="7">
        <f t="shared" si="13"/>
        <v>-81597.3</v>
      </c>
      <c r="BN20" s="7">
        <f t="shared" si="13"/>
        <v>-81597.3</v>
      </c>
      <c r="BO20" s="7">
        <f t="shared" si="13"/>
        <v>-81597.3</v>
      </c>
      <c r="BP20" s="7">
        <f t="shared" si="13"/>
        <v>-81597.3</v>
      </c>
      <c r="BQ20" s="7">
        <f t="shared" si="13"/>
        <v>-81597.3</v>
      </c>
      <c r="BR20" s="7">
        <f t="shared" si="13"/>
        <v>-81597.3</v>
      </c>
      <c r="BS20" s="7">
        <f t="shared" ref="BS20:BV20" si="14">-BS60</f>
        <v>-81597.3</v>
      </c>
      <c r="BT20" s="7">
        <f t="shared" si="14"/>
        <v>-81597.3</v>
      </c>
      <c r="BU20" s="7">
        <f t="shared" si="14"/>
        <v>-81597.3</v>
      </c>
      <c r="BV20" s="7">
        <f t="shared" si="14"/>
        <v>-81597.3</v>
      </c>
      <c r="BW20" s="1"/>
      <c r="BX20" s="13">
        <f t="shared" si="0"/>
        <v>-5630213.6999999927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x14ac:dyDescent="0.25">
      <c r="C21" t="s">
        <v>82</v>
      </c>
      <c r="D21" s="1"/>
      <c r="E21" s="5"/>
      <c r="F21" s="7">
        <v>122834.43</v>
      </c>
      <c r="G21" s="1">
        <f>-G65</f>
        <v>122834.43</v>
      </c>
      <c r="H21" s="1">
        <f t="shared" ref="H21:BS21" si="15">-H65</f>
        <v>122834.43</v>
      </c>
      <c r="I21" s="1">
        <f t="shared" si="15"/>
        <v>122834.43</v>
      </c>
      <c r="J21" s="1">
        <f t="shared" si="15"/>
        <v>122834.43</v>
      </c>
      <c r="K21" s="1">
        <f t="shared" si="15"/>
        <v>122834.43</v>
      </c>
      <c r="L21" s="1">
        <f t="shared" si="15"/>
        <v>122834.43</v>
      </c>
      <c r="M21" s="1">
        <f t="shared" si="15"/>
        <v>122834.43</v>
      </c>
      <c r="N21" s="1">
        <f t="shared" si="15"/>
        <v>122834.43</v>
      </c>
      <c r="O21" s="1">
        <f t="shared" si="15"/>
        <v>122834.43</v>
      </c>
      <c r="P21" s="1">
        <f t="shared" si="15"/>
        <v>122834.43</v>
      </c>
      <c r="Q21" s="1">
        <f t="shared" si="15"/>
        <v>122834.43</v>
      </c>
      <c r="R21" s="1">
        <f t="shared" si="15"/>
        <v>122834.43</v>
      </c>
      <c r="S21" s="1">
        <f t="shared" si="15"/>
        <v>122834.43</v>
      </c>
      <c r="T21" s="1">
        <f t="shared" si="15"/>
        <v>122834.43</v>
      </c>
      <c r="U21" s="1">
        <f t="shared" si="15"/>
        <v>122834.43</v>
      </c>
      <c r="V21" s="1">
        <f t="shared" si="15"/>
        <v>122834.43</v>
      </c>
      <c r="W21" s="1">
        <f t="shared" si="15"/>
        <v>122834.43</v>
      </c>
      <c r="X21" s="1">
        <f t="shared" si="15"/>
        <v>122834.43</v>
      </c>
      <c r="Y21" s="1">
        <f t="shared" si="15"/>
        <v>122834.43</v>
      </c>
      <c r="Z21" s="1">
        <f t="shared" si="15"/>
        <v>122834.43</v>
      </c>
      <c r="AA21" s="1">
        <f t="shared" si="15"/>
        <v>122834.43</v>
      </c>
      <c r="AB21" s="1">
        <f t="shared" si="15"/>
        <v>122834.43</v>
      </c>
      <c r="AC21" s="1">
        <f t="shared" si="15"/>
        <v>122834.43</v>
      </c>
      <c r="AD21" s="1">
        <f t="shared" si="15"/>
        <v>122834.43</v>
      </c>
      <c r="AE21" s="1">
        <f t="shared" si="15"/>
        <v>122834.43</v>
      </c>
      <c r="AF21" s="1">
        <f t="shared" si="15"/>
        <v>122834.43</v>
      </c>
      <c r="AG21" s="1">
        <f t="shared" si="15"/>
        <v>122834.43</v>
      </c>
      <c r="AH21" s="1">
        <f t="shared" si="15"/>
        <v>122834.43</v>
      </c>
      <c r="AI21" s="1">
        <f t="shared" si="15"/>
        <v>122834.43</v>
      </c>
      <c r="AJ21" s="1">
        <f t="shared" si="15"/>
        <v>122834.43</v>
      </c>
      <c r="AK21" s="1">
        <f t="shared" si="15"/>
        <v>122834.43</v>
      </c>
      <c r="AL21" s="1">
        <f t="shared" si="15"/>
        <v>122834.43</v>
      </c>
      <c r="AM21" s="1">
        <f t="shared" si="15"/>
        <v>122834.43</v>
      </c>
      <c r="AN21" s="1">
        <f t="shared" si="15"/>
        <v>122834.43</v>
      </c>
      <c r="AO21" s="1">
        <f t="shared" si="15"/>
        <v>122834.43</v>
      </c>
      <c r="AP21" s="1">
        <f t="shared" si="15"/>
        <v>122834.43</v>
      </c>
      <c r="AQ21" s="1">
        <f t="shared" si="15"/>
        <v>122834.43</v>
      </c>
      <c r="AR21" s="1">
        <f t="shared" si="15"/>
        <v>122834.43</v>
      </c>
      <c r="AS21" s="1">
        <f t="shared" si="15"/>
        <v>122834.43</v>
      </c>
      <c r="AT21" s="1">
        <f t="shared" si="15"/>
        <v>122834.43</v>
      </c>
      <c r="AU21" s="1">
        <f t="shared" si="15"/>
        <v>122834.43</v>
      </c>
      <c r="AV21" s="1">
        <f t="shared" si="15"/>
        <v>122834.43</v>
      </c>
      <c r="AW21" s="1">
        <f t="shared" si="15"/>
        <v>122834.43</v>
      </c>
      <c r="AX21" s="1">
        <f t="shared" si="15"/>
        <v>122834.43</v>
      </c>
      <c r="AY21" s="1">
        <f t="shared" si="15"/>
        <v>122834.43</v>
      </c>
      <c r="AZ21" s="1">
        <f t="shared" si="15"/>
        <v>122834.43</v>
      </c>
      <c r="BA21" s="1">
        <f t="shared" si="15"/>
        <v>122834.43</v>
      </c>
      <c r="BB21" s="1">
        <f t="shared" si="15"/>
        <v>122834.43</v>
      </c>
      <c r="BC21" s="1">
        <f t="shared" si="15"/>
        <v>122834.43</v>
      </c>
      <c r="BD21" s="1">
        <f t="shared" si="15"/>
        <v>122834.43</v>
      </c>
      <c r="BE21" s="1">
        <f t="shared" si="15"/>
        <v>122834.43</v>
      </c>
      <c r="BF21" s="1">
        <f t="shared" si="15"/>
        <v>122834.43</v>
      </c>
      <c r="BG21" s="1">
        <f t="shared" si="15"/>
        <v>122834.43</v>
      </c>
      <c r="BH21" s="1">
        <f t="shared" si="15"/>
        <v>122834.43</v>
      </c>
      <c r="BI21" s="1">
        <f t="shared" si="15"/>
        <v>122834.43</v>
      </c>
      <c r="BJ21" s="1">
        <f t="shared" si="15"/>
        <v>122834.43</v>
      </c>
      <c r="BK21" s="1">
        <f t="shared" si="15"/>
        <v>122834.43</v>
      </c>
      <c r="BL21" s="1">
        <f t="shared" si="15"/>
        <v>122834.43</v>
      </c>
      <c r="BM21" s="1">
        <f t="shared" si="15"/>
        <v>122834.43</v>
      </c>
      <c r="BN21" s="1">
        <f t="shared" si="15"/>
        <v>122834.43</v>
      </c>
      <c r="BO21" s="1">
        <f t="shared" si="15"/>
        <v>122834.43</v>
      </c>
      <c r="BP21" s="1">
        <f t="shared" si="15"/>
        <v>122834.43</v>
      </c>
      <c r="BQ21" s="1">
        <f t="shared" si="15"/>
        <v>122834.43</v>
      </c>
      <c r="BR21" s="1">
        <f t="shared" si="15"/>
        <v>122834.43</v>
      </c>
      <c r="BS21" s="1">
        <f t="shared" si="15"/>
        <v>122834.43</v>
      </c>
      <c r="BT21" s="1">
        <f t="shared" ref="BT21:BV21" si="16">-BT65</f>
        <v>122834.43</v>
      </c>
      <c r="BU21" s="1">
        <f t="shared" si="16"/>
        <v>122834.43</v>
      </c>
      <c r="BV21" s="1">
        <f t="shared" si="16"/>
        <v>122834.43</v>
      </c>
      <c r="BW21" s="1"/>
      <c r="BX21" s="13">
        <f t="shared" si="0"/>
        <v>8475575.6699999925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x14ac:dyDescent="0.25">
      <c r="D22" s="1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3">
        <f t="shared" si="0"/>
        <v>0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x14ac:dyDescent="0.25">
      <c r="A23">
        <v>182356</v>
      </c>
      <c r="B23" t="s">
        <v>59</v>
      </c>
      <c r="C23" t="s">
        <v>82</v>
      </c>
      <c r="D23" s="1"/>
      <c r="E23" s="5"/>
      <c r="F23" s="5">
        <v>30049.65</v>
      </c>
      <c r="G23" s="1">
        <v>1023</v>
      </c>
      <c r="H23" s="1">
        <v>15000</v>
      </c>
      <c r="I23" s="1">
        <v>15000</v>
      </c>
      <c r="J23" s="1">
        <v>15000</v>
      </c>
      <c r="K23" s="1">
        <v>15000</v>
      </c>
      <c r="L23" s="1">
        <v>15000</v>
      </c>
      <c r="M23" s="1">
        <v>15000</v>
      </c>
      <c r="N23" s="1">
        <v>15000</v>
      </c>
      <c r="O23" s="1">
        <v>15000</v>
      </c>
      <c r="P23" s="1">
        <v>15000</v>
      </c>
      <c r="Q23" s="1">
        <v>15000</v>
      </c>
      <c r="R23" s="1">
        <v>15000</v>
      </c>
      <c r="S23" s="1">
        <v>15000</v>
      </c>
      <c r="T23" s="1">
        <v>15000</v>
      </c>
      <c r="U23" s="1">
        <v>15000</v>
      </c>
      <c r="V23" s="1">
        <v>15000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3">
        <f t="shared" si="0"/>
        <v>256072.65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x14ac:dyDescent="0.25">
      <c r="C24" t="s">
        <v>82</v>
      </c>
      <c r="D24" s="1"/>
      <c r="E24" s="5"/>
      <c r="F24" s="5">
        <f>(E23+(F23*0.5))*0.0475/12</f>
        <v>59.473265625000003</v>
      </c>
      <c r="G24" s="5">
        <v>62.32</v>
      </c>
      <c r="H24" s="5">
        <f>(F23+G23+(H23*0.5))*0.0475/12</f>
        <v>152.68340624999999</v>
      </c>
      <c r="I24" s="5">
        <f>($F$23+$G$23+$H$23+(I23*0.5))*0.0475/12</f>
        <v>212.05840624999999</v>
      </c>
      <c r="J24" s="5">
        <f>($F$23+$G$23+$H$23+I23+(J23*0.5))*0.0475/12</f>
        <v>271.43340624999996</v>
      </c>
      <c r="K24" s="5">
        <f>($F$23+$G$23+$H$23+J23+I23+(K23*0.5))*0.0475/12</f>
        <v>330.80840625000002</v>
      </c>
      <c r="L24" s="5">
        <f>($F$23+$G$23+$H$23+K23+J23+I23+(L23*0.5))*0.0475/12</f>
        <v>390.18340624999996</v>
      </c>
      <c r="M24" s="5">
        <f>($F$23+$G$23+$H$23+L23+K23+J23+I23+(M23*0.5))*0.0475/12</f>
        <v>449.55840624999996</v>
      </c>
      <c r="N24" s="5">
        <f>($F$23+$G$23+$H$23+M23+L23+K23+J23+I23+(N23*0.5))*0.0475/12</f>
        <v>508.93340624999996</v>
      </c>
      <c r="O24" s="5">
        <f>($F$23+$G$23+$H$23+$N$23+$M$23+$L$23+$K$23+$J$23+$I$23+(O23*0.5))*0.0475/12</f>
        <v>568.30840624999996</v>
      </c>
      <c r="P24" s="5">
        <f>($F$23+$G$23+$H$23+$N$23+$M$23+$L$23+$K$23+$J$23+$I$23+$O$23+(P23*0.5))*0.0475/12</f>
        <v>627.68340624999996</v>
      </c>
      <c r="Q24" s="5">
        <f>($F$23+$G$23+$H$23+$N$23+$M$23+$L$23+$K$23+$J$23+$I$23+$O$23+$P$23+(Q23*0.5))*0.0475/12</f>
        <v>687.05840625000008</v>
      </c>
      <c r="R24" s="5">
        <f>($F$23+$G$23+$H$23+$N$23+$M$23+$L$23+$K$23+$J$23+$I$23+$O$23+$P$23+$Q$23+(R23*0.5))*0.0475/12</f>
        <v>746.43340625000008</v>
      </c>
      <c r="S24" s="5">
        <f>($F$23+$G$23+$H$23+$N$23+$M$23+$L$23+$K$23+$J$23+$I$23+$O$23+$P$23+$Q$23+$R$23+(S23*0.5))*0.0475/12</f>
        <v>805.80840625000008</v>
      </c>
      <c r="T24" s="5">
        <f>($F$23+$G$23+$H$23+$N$23+$M$23+$L$23+$K$23+$J$23+$I$23+$O$23+$P$23+$Q$23+$R$23+$S$23+(T23*0.5))*0.0475/12</f>
        <v>865.18340625000008</v>
      </c>
      <c r="U24" s="5">
        <f>($F$23+$G$23+$H$23+$N$23+$M$23+$L$23+$K$23+$J$23+$I$23+$O$23+$P$23+$Q$23+$R$23+$S$23+$T$23+(U23*0.5))*0.0475/12</f>
        <v>924.55840625000008</v>
      </c>
      <c r="V24" s="5">
        <f>($F$23+$G$23+$H$23+$N$23+$M$23+$L$23+$K$23+$J$23+$I$23+$O$23+$P$23+$Q$23+$R$23+$S$23+$T$23+$U$23+(V23*0.5))*0.0475/12</f>
        <v>983.93340625000008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3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x14ac:dyDescent="0.25"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3">
        <f t="shared" si="0"/>
        <v>0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x14ac:dyDescent="0.25">
      <c r="A26" t="s">
        <v>6</v>
      </c>
      <c r="B26" t="s">
        <v>7</v>
      </c>
      <c r="D26" s="1"/>
      <c r="E26" s="5">
        <v>2462061.42</v>
      </c>
      <c r="F26" s="4">
        <v>-50664.76</v>
      </c>
      <c r="G26" s="1">
        <f>-(G17+G20+G21+G23+G24)*0.21</f>
        <v>-44569.763699999996</v>
      </c>
      <c r="H26" s="1">
        <f t="shared" ref="H26:BS26" si="17">-(H17+H20+H21+H23+H24)*0.21</f>
        <v>-47523.910015312489</v>
      </c>
      <c r="I26" s="1">
        <f t="shared" si="17"/>
        <v>-47536.378765312489</v>
      </c>
      <c r="J26" s="1">
        <f t="shared" si="17"/>
        <v>-47548.847515312489</v>
      </c>
      <c r="K26" s="1">
        <f t="shared" si="17"/>
        <v>-47561.316265312489</v>
      </c>
      <c r="L26" s="1">
        <f t="shared" si="17"/>
        <v>-47573.785015312489</v>
      </c>
      <c r="M26" s="1">
        <f t="shared" si="17"/>
        <v>-47586.253765312489</v>
      </c>
      <c r="N26" s="1">
        <f t="shared" si="17"/>
        <v>-47598.722515312489</v>
      </c>
      <c r="O26" s="1">
        <f t="shared" si="17"/>
        <v>-47611.191265312489</v>
      </c>
      <c r="P26" s="1">
        <f t="shared" si="17"/>
        <v>-47623.660015312489</v>
      </c>
      <c r="Q26" s="1">
        <f t="shared" si="17"/>
        <v>-47636.128765312489</v>
      </c>
      <c r="R26" s="1">
        <f t="shared" si="17"/>
        <v>-47648.597515312489</v>
      </c>
      <c r="S26" s="1">
        <f t="shared" si="17"/>
        <v>-47661.066265312489</v>
      </c>
      <c r="T26" s="1">
        <f t="shared" si="17"/>
        <v>-47673.535015312489</v>
      </c>
      <c r="U26" s="1">
        <f t="shared" si="17"/>
        <v>-47686.003765312489</v>
      </c>
      <c r="V26" s="1">
        <f t="shared" si="17"/>
        <v>-47698.472515312489</v>
      </c>
      <c r="W26" s="1">
        <f t="shared" si="17"/>
        <v>-44341.846499999992</v>
      </c>
      <c r="X26" s="1">
        <f t="shared" si="17"/>
        <v>-44341.846499999992</v>
      </c>
      <c r="Y26" s="1">
        <f t="shared" si="17"/>
        <v>-44341.846499999992</v>
      </c>
      <c r="Z26" s="1">
        <f t="shared" si="17"/>
        <v>-44341.846499999992</v>
      </c>
      <c r="AA26" s="1">
        <f t="shared" si="17"/>
        <v>-44341.846499999992</v>
      </c>
      <c r="AB26" s="1">
        <f t="shared" si="17"/>
        <v>-44341.846499999992</v>
      </c>
      <c r="AC26" s="1">
        <f t="shared" si="17"/>
        <v>-44341.846499999992</v>
      </c>
      <c r="AD26" s="1">
        <f t="shared" si="17"/>
        <v>-44341.846499999992</v>
      </c>
      <c r="AE26" s="1">
        <f t="shared" si="17"/>
        <v>-44341.846499999992</v>
      </c>
      <c r="AF26" s="1">
        <f t="shared" si="17"/>
        <v>-44341.846499999992</v>
      </c>
      <c r="AG26" s="1">
        <f t="shared" si="17"/>
        <v>-44341.846499999992</v>
      </c>
      <c r="AH26" s="1">
        <f t="shared" si="17"/>
        <v>-44341.846499999992</v>
      </c>
      <c r="AI26" s="1">
        <f t="shared" si="17"/>
        <v>-44341.846499999992</v>
      </c>
      <c r="AJ26" s="1">
        <f t="shared" si="17"/>
        <v>-44341.846499999992</v>
      </c>
      <c r="AK26" s="1">
        <f t="shared" si="17"/>
        <v>-44341.846499999992</v>
      </c>
      <c r="AL26" s="1">
        <f t="shared" si="17"/>
        <v>-44341.846499999992</v>
      </c>
      <c r="AM26" s="1">
        <f t="shared" si="17"/>
        <v>-44341.846499999992</v>
      </c>
      <c r="AN26" s="1">
        <f t="shared" si="17"/>
        <v>-44341.846499999992</v>
      </c>
      <c r="AO26" s="1">
        <f t="shared" si="17"/>
        <v>-44341.846499999992</v>
      </c>
      <c r="AP26" s="1">
        <f t="shared" si="17"/>
        <v>-44341.846499999992</v>
      </c>
      <c r="AQ26" s="1">
        <f t="shared" si="17"/>
        <v>-44341.846499999992</v>
      </c>
      <c r="AR26" s="1">
        <f t="shared" si="17"/>
        <v>-44341.846499999992</v>
      </c>
      <c r="AS26" s="1">
        <f t="shared" si="17"/>
        <v>-44341.846499999992</v>
      </c>
      <c r="AT26" s="1">
        <f t="shared" si="17"/>
        <v>-44341.846499999992</v>
      </c>
      <c r="AU26" s="1">
        <f t="shared" si="17"/>
        <v>-44341.846499999992</v>
      </c>
      <c r="AV26" s="1">
        <f t="shared" si="17"/>
        <v>-44341.846499999992</v>
      </c>
      <c r="AW26" s="1">
        <f t="shared" si="17"/>
        <v>-44341.846499999992</v>
      </c>
      <c r="AX26" s="1">
        <f t="shared" si="17"/>
        <v>-44341.846499999992</v>
      </c>
      <c r="AY26" s="1">
        <f t="shared" si="17"/>
        <v>-44341.846499999992</v>
      </c>
      <c r="AZ26" s="1">
        <f t="shared" si="17"/>
        <v>-44341.846499999992</v>
      </c>
      <c r="BA26" s="1">
        <f t="shared" si="17"/>
        <v>-44341.846499999992</v>
      </c>
      <c r="BB26" s="1">
        <f t="shared" si="17"/>
        <v>-44341.846499999992</v>
      </c>
      <c r="BC26" s="1">
        <f t="shared" si="17"/>
        <v>-44341.846499999992</v>
      </c>
      <c r="BD26" s="1">
        <f t="shared" si="17"/>
        <v>-44341.846499999992</v>
      </c>
      <c r="BE26" s="1">
        <f t="shared" si="17"/>
        <v>-44341.846499999992</v>
      </c>
      <c r="BF26" s="1">
        <f t="shared" si="17"/>
        <v>-44341.846499999992</v>
      </c>
      <c r="BG26" s="1">
        <f t="shared" si="17"/>
        <v>-44341.846499999992</v>
      </c>
      <c r="BH26" s="1">
        <f t="shared" si="17"/>
        <v>-44341.846499999992</v>
      </c>
      <c r="BI26" s="1">
        <f t="shared" si="17"/>
        <v>-44341.846499999992</v>
      </c>
      <c r="BJ26" s="1">
        <f t="shared" si="17"/>
        <v>-44341.846499999992</v>
      </c>
      <c r="BK26" s="1">
        <f t="shared" si="17"/>
        <v>-44341.846499999992</v>
      </c>
      <c r="BL26" s="1">
        <f t="shared" si="17"/>
        <v>-44341.846499999992</v>
      </c>
      <c r="BM26" s="1">
        <f t="shared" si="17"/>
        <v>-44341.846499999992</v>
      </c>
      <c r="BN26" s="1">
        <f t="shared" si="17"/>
        <v>-44341.846499999992</v>
      </c>
      <c r="BO26" s="1">
        <f t="shared" si="17"/>
        <v>-44341.846499999992</v>
      </c>
      <c r="BP26" s="1">
        <f t="shared" si="17"/>
        <v>-44341.846499999992</v>
      </c>
      <c r="BQ26" s="1">
        <f t="shared" si="17"/>
        <v>-44341.846499999992</v>
      </c>
      <c r="BR26" s="1">
        <f t="shared" si="17"/>
        <v>-44341.846499999992</v>
      </c>
      <c r="BS26" s="1">
        <f t="shared" si="17"/>
        <v>-44341.846499999992</v>
      </c>
      <c r="BT26" s="1">
        <f t="shared" ref="BT26:BW26" si="18">-(BT17+BT20+BT21+BT23+BT24)*0.21</f>
        <v>-44341.846499999992</v>
      </c>
      <c r="BU26" s="1">
        <f t="shared" si="18"/>
        <v>-44341.846499999992</v>
      </c>
      <c r="BV26" s="1">
        <f t="shared" si="18"/>
        <v>-44341.8675</v>
      </c>
      <c r="BW26" s="1">
        <f t="shared" si="18"/>
        <v>0</v>
      </c>
      <c r="BX26" s="13">
        <f t="shared" si="0"/>
        <v>-653117.01167968661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x14ac:dyDescent="0.25">
      <c r="D27" s="1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3">
        <f t="shared" si="0"/>
        <v>0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x14ac:dyDescent="0.25">
      <c r="A28" t="s">
        <v>8</v>
      </c>
      <c r="B28" t="s">
        <v>9</v>
      </c>
      <c r="C28" t="s">
        <v>78</v>
      </c>
      <c r="D28" s="1"/>
      <c r="E28" s="5"/>
      <c r="F28" s="4">
        <v>274975.71000000002</v>
      </c>
      <c r="G28" s="1">
        <f>-G43*0.21</f>
        <v>-24997.790999999994</v>
      </c>
      <c r="H28" s="1">
        <f t="shared" ref="H28:R28" si="19">-H43*0.21</f>
        <v>-24997.790999999994</v>
      </c>
      <c r="I28" s="1">
        <f t="shared" si="19"/>
        <v>-24997.790999999994</v>
      </c>
      <c r="J28" s="1">
        <f t="shared" si="19"/>
        <v>-24997.790999999994</v>
      </c>
      <c r="K28" s="1">
        <f t="shared" si="19"/>
        <v>-24997.790999999994</v>
      </c>
      <c r="L28" s="1">
        <f t="shared" si="19"/>
        <v>-24997.790999999994</v>
      </c>
      <c r="M28" s="1">
        <f t="shared" si="19"/>
        <v>-24997.790999999994</v>
      </c>
      <c r="N28" s="1">
        <f t="shared" si="19"/>
        <v>-24997.790999999994</v>
      </c>
      <c r="O28" s="1">
        <f t="shared" si="19"/>
        <v>-24997.790999999994</v>
      </c>
      <c r="P28" s="1">
        <f t="shared" si="19"/>
        <v>-24997.790999999994</v>
      </c>
      <c r="Q28" s="1">
        <f t="shared" si="19"/>
        <v>-24997.790999999994</v>
      </c>
      <c r="R28" s="1">
        <f t="shared" si="19"/>
        <v>0</v>
      </c>
      <c r="S28" s="1">
        <f>-R43*0.21</f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3">
        <f t="shared" si="0"/>
        <v>9.0000000564032234E-3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x14ac:dyDescent="0.25">
      <c r="D29" s="1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3">
        <f t="shared" si="0"/>
        <v>0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x14ac:dyDescent="0.25">
      <c r="A30" t="s">
        <v>10</v>
      </c>
      <c r="B30" t="s">
        <v>11</v>
      </c>
      <c r="C30" t="s">
        <v>79</v>
      </c>
      <c r="D30" s="4">
        <f>D38*-0.21</f>
        <v>2466900.0908999997</v>
      </c>
      <c r="E30" s="5"/>
      <c r="F30" s="4">
        <v>-1761.08</v>
      </c>
      <c r="G30" s="1">
        <f>-(G38+G39)*0.21</f>
        <v>8209.8701999999994</v>
      </c>
      <c r="H30" s="1">
        <f t="shared" ref="H30:BS30" si="20">-(H38+H39)*0.21</f>
        <v>8209.8701999999994</v>
      </c>
      <c r="I30" s="1">
        <f t="shared" si="20"/>
        <v>8209.8701999999994</v>
      </c>
      <c r="J30" s="1">
        <f t="shared" si="20"/>
        <v>8209.8701999999994</v>
      </c>
      <c r="K30" s="1">
        <f t="shared" si="20"/>
        <v>8209.8701999999994</v>
      </c>
      <c r="L30" s="1">
        <f t="shared" si="20"/>
        <v>8209.8701999999994</v>
      </c>
      <c r="M30" s="1">
        <f t="shared" si="20"/>
        <v>8209.8701999999994</v>
      </c>
      <c r="N30" s="1">
        <f t="shared" si="20"/>
        <v>8209.8701999999994</v>
      </c>
      <c r="O30" s="1">
        <f t="shared" si="20"/>
        <v>8209.8701999999994</v>
      </c>
      <c r="P30" s="1">
        <f t="shared" si="20"/>
        <v>8209.8701999999994</v>
      </c>
      <c r="Q30" s="1">
        <f t="shared" si="20"/>
        <v>8209.8701999999994</v>
      </c>
      <c r="R30" s="1">
        <f t="shared" si="20"/>
        <v>8209.8701999999994</v>
      </c>
      <c r="S30" s="1">
        <f t="shared" si="20"/>
        <v>8209.8701999999994</v>
      </c>
      <c r="T30" s="1">
        <f t="shared" si="20"/>
        <v>8209.8701999999994</v>
      </c>
      <c r="U30" s="1">
        <f t="shared" si="20"/>
        <v>8209.8701999999994</v>
      </c>
      <c r="V30" s="1">
        <f t="shared" si="20"/>
        <v>8209.8701999999994</v>
      </c>
      <c r="W30" s="1">
        <f t="shared" si="20"/>
        <v>8209.8701999999994</v>
      </c>
      <c r="X30" s="1">
        <f t="shared" si="20"/>
        <v>8209.8701999999994</v>
      </c>
      <c r="Y30" s="1">
        <f t="shared" si="20"/>
        <v>8209.8701999999994</v>
      </c>
      <c r="Z30" s="1">
        <f t="shared" si="20"/>
        <v>8209.8701999999994</v>
      </c>
      <c r="AA30" s="1">
        <f t="shared" si="20"/>
        <v>8209.8701999999994</v>
      </c>
      <c r="AB30" s="1">
        <f t="shared" si="20"/>
        <v>8209.8701999999994</v>
      </c>
      <c r="AC30" s="1">
        <f t="shared" si="20"/>
        <v>8209.8701999999994</v>
      </c>
      <c r="AD30" s="1">
        <f t="shared" si="20"/>
        <v>8209.8701999999994</v>
      </c>
      <c r="AE30" s="1">
        <f t="shared" si="20"/>
        <v>8209.8701999999994</v>
      </c>
      <c r="AF30" s="1">
        <f t="shared" si="20"/>
        <v>8209.8701999999994</v>
      </c>
      <c r="AG30" s="1">
        <f t="shared" si="20"/>
        <v>8209.8701999999994</v>
      </c>
      <c r="AH30" s="1">
        <f t="shared" si="20"/>
        <v>8209.8701999999994</v>
      </c>
      <c r="AI30" s="1">
        <f t="shared" si="20"/>
        <v>8209.8701999999994</v>
      </c>
      <c r="AJ30" s="1">
        <f t="shared" si="20"/>
        <v>8209.8701999999994</v>
      </c>
      <c r="AK30" s="1">
        <f t="shared" si="20"/>
        <v>8209.8701999999994</v>
      </c>
      <c r="AL30" s="1">
        <f t="shared" si="20"/>
        <v>8209.8701999999994</v>
      </c>
      <c r="AM30" s="1">
        <f t="shared" si="20"/>
        <v>8209.8701999999994</v>
      </c>
      <c r="AN30" s="1">
        <f t="shared" si="20"/>
        <v>8209.8701999999994</v>
      </c>
      <c r="AO30" s="1">
        <f t="shared" si="20"/>
        <v>8209.8701999999994</v>
      </c>
      <c r="AP30" s="1">
        <f t="shared" si="20"/>
        <v>8209.8701999999994</v>
      </c>
      <c r="AQ30" s="1">
        <f t="shared" si="20"/>
        <v>8209.8701999999994</v>
      </c>
      <c r="AR30" s="1">
        <f t="shared" si="20"/>
        <v>8209.8701999999994</v>
      </c>
      <c r="AS30" s="1">
        <f t="shared" si="20"/>
        <v>8209.8701999999994</v>
      </c>
      <c r="AT30" s="1">
        <f t="shared" si="20"/>
        <v>8209.8701999999994</v>
      </c>
      <c r="AU30" s="1">
        <f t="shared" si="20"/>
        <v>8209.8701999999994</v>
      </c>
      <c r="AV30" s="1">
        <f t="shared" si="20"/>
        <v>8209.8701999999994</v>
      </c>
      <c r="AW30" s="1">
        <f t="shared" si="20"/>
        <v>8209.8701999999994</v>
      </c>
      <c r="AX30" s="1">
        <f t="shared" si="20"/>
        <v>8209.8701999999994</v>
      </c>
      <c r="AY30" s="1">
        <f t="shared" si="20"/>
        <v>8209.8701999999994</v>
      </c>
      <c r="AZ30" s="1">
        <f t="shared" si="20"/>
        <v>8209.8701999999994</v>
      </c>
      <c r="BA30" s="1">
        <f t="shared" si="20"/>
        <v>8209.8701999999994</v>
      </c>
      <c r="BB30" s="1">
        <f t="shared" si="20"/>
        <v>8209.8701999999994</v>
      </c>
      <c r="BC30" s="1">
        <f t="shared" si="20"/>
        <v>8209.8701999999994</v>
      </c>
      <c r="BD30" s="1">
        <f t="shared" si="20"/>
        <v>8209.8701999999994</v>
      </c>
      <c r="BE30" s="1">
        <f t="shared" si="20"/>
        <v>8209.8701999999994</v>
      </c>
      <c r="BF30" s="1">
        <f t="shared" si="20"/>
        <v>8209.8701999999994</v>
      </c>
      <c r="BG30" s="1">
        <f t="shared" si="20"/>
        <v>8209.8701999999994</v>
      </c>
      <c r="BH30" s="1">
        <f t="shared" si="20"/>
        <v>8209.8701999999994</v>
      </c>
      <c r="BI30" s="1">
        <f t="shared" si="20"/>
        <v>8209.8701999999994</v>
      </c>
      <c r="BJ30" s="1">
        <f t="shared" si="20"/>
        <v>8209.8701999999994</v>
      </c>
      <c r="BK30" s="1">
        <f t="shared" si="20"/>
        <v>8209.8701999999994</v>
      </c>
      <c r="BL30" s="1">
        <f t="shared" si="20"/>
        <v>8209.8701999999994</v>
      </c>
      <c r="BM30" s="1">
        <f t="shared" si="20"/>
        <v>8209.8701999999994</v>
      </c>
      <c r="BN30" s="1">
        <f t="shared" si="20"/>
        <v>8209.8701999999994</v>
      </c>
      <c r="BO30" s="1">
        <f t="shared" si="20"/>
        <v>8209.8701999999994</v>
      </c>
      <c r="BP30" s="1">
        <f t="shared" si="20"/>
        <v>8209.8701999999994</v>
      </c>
      <c r="BQ30" s="1">
        <f t="shared" si="20"/>
        <v>8209.8701999999994</v>
      </c>
      <c r="BR30" s="1">
        <f t="shared" si="20"/>
        <v>8209.8701999999994</v>
      </c>
      <c r="BS30" s="1">
        <f t="shared" si="20"/>
        <v>8209.8701999999994</v>
      </c>
      <c r="BT30" s="1">
        <f t="shared" ref="BT30:BW30" si="21">-(BT38+BT39)*0.21</f>
        <v>8209.8701999999994</v>
      </c>
      <c r="BU30" s="1">
        <f t="shared" si="21"/>
        <v>8209.8701999999994</v>
      </c>
      <c r="BV30" s="1">
        <f t="shared" si="21"/>
        <v>8209.8701999999994</v>
      </c>
      <c r="BW30" s="1">
        <f t="shared" si="21"/>
        <v>1871652.7053000003</v>
      </c>
      <c r="BX30" s="13">
        <f t="shared" si="0"/>
        <v>4895062.8897999842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x14ac:dyDescent="0.25">
      <c r="D31" s="1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3">
        <f t="shared" si="0"/>
        <v>0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x14ac:dyDescent="0.25">
      <c r="A32" t="s">
        <v>12</v>
      </c>
      <c r="B32" t="s">
        <v>13</v>
      </c>
      <c r="D32" s="4">
        <f>D36*-0.21</f>
        <v>172430.95379999999</v>
      </c>
      <c r="E32" s="5">
        <v>-172430.96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3">
        <f t="shared" si="0"/>
        <v>-6.2000000034458935E-3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x14ac:dyDescent="0.25">
      <c r="D33" s="1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3">
        <f t="shared" si="0"/>
        <v>0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x14ac:dyDescent="0.25">
      <c r="A34" t="s">
        <v>14</v>
      </c>
      <c r="B34" t="s">
        <v>15</v>
      </c>
      <c r="D34" s="4">
        <f>D46*-0.2305</f>
        <v>2513142.0071</v>
      </c>
      <c r="E34" s="5">
        <v>-2513142.08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3">
        <f t="shared" si="0"/>
        <v>-7.2900000028312206E-2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x14ac:dyDescent="0.25">
      <c r="D35" s="1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3">
        <f t="shared" si="0"/>
        <v>0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x14ac:dyDescent="0.25">
      <c r="A36" t="s">
        <v>16</v>
      </c>
      <c r="B36" t="s">
        <v>17</v>
      </c>
      <c r="D36" s="4">
        <v>-821099.78</v>
      </c>
      <c r="E36" s="5">
        <v>821099.78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3">
        <f t="shared" si="0"/>
        <v>0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x14ac:dyDescent="0.25">
      <c r="D37" s="1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3">
        <f t="shared" si="0"/>
        <v>0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x14ac:dyDescent="0.25">
      <c r="A38" t="s">
        <v>18</v>
      </c>
      <c r="B38" t="s">
        <v>19</v>
      </c>
      <c r="C38" t="s">
        <v>79</v>
      </c>
      <c r="D38" s="4">
        <v>-11747143.289999999</v>
      </c>
      <c r="E38" s="5"/>
      <c r="F38" s="7">
        <v>47480.700000000004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3">
        <f t="shared" si="0"/>
        <v>-11699662.59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x14ac:dyDescent="0.25">
      <c r="C39" t="s">
        <v>79</v>
      </c>
      <c r="D39" s="1"/>
      <c r="E39" s="5"/>
      <c r="F39" s="11">
        <f>-F69</f>
        <v>-39094.620000000003</v>
      </c>
      <c r="G39" s="11">
        <f t="shared" ref="G39:BR39" si="22">-G69</f>
        <v>-39094.620000000003</v>
      </c>
      <c r="H39" s="11">
        <f t="shared" si="22"/>
        <v>-39094.620000000003</v>
      </c>
      <c r="I39" s="11">
        <f t="shared" si="22"/>
        <v>-39094.620000000003</v>
      </c>
      <c r="J39" s="11">
        <f t="shared" si="22"/>
        <v>-39094.620000000003</v>
      </c>
      <c r="K39" s="11">
        <f t="shared" si="22"/>
        <v>-39094.620000000003</v>
      </c>
      <c r="L39" s="11">
        <f t="shared" si="22"/>
        <v>-39094.620000000003</v>
      </c>
      <c r="M39" s="11">
        <f t="shared" si="22"/>
        <v>-39094.620000000003</v>
      </c>
      <c r="N39" s="11">
        <f t="shared" si="22"/>
        <v>-39094.620000000003</v>
      </c>
      <c r="O39" s="11">
        <f t="shared" si="22"/>
        <v>-39094.620000000003</v>
      </c>
      <c r="P39" s="11">
        <f t="shared" si="22"/>
        <v>-39094.620000000003</v>
      </c>
      <c r="Q39" s="11">
        <f t="shared" si="22"/>
        <v>-39094.620000000003</v>
      </c>
      <c r="R39" s="11">
        <f t="shared" si="22"/>
        <v>-39094.620000000003</v>
      </c>
      <c r="S39" s="11">
        <f t="shared" si="22"/>
        <v>-39094.620000000003</v>
      </c>
      <c r="T39" s="11">
        <f t="shared" si="22"/>
        <v>-39094.620000000003</v>
      </c>
      <c r="U39" s="11">
        <f t="shared" si="22"/>
        <v>-39094.620000000003</v>
      </c>
      <c r="V39" s="11">
        <f t="shared" si="22"/>
        <v>-39094.620000000003</v>
      </c>
      <c r="W39" s="11">
        <f t="shared" si="22"/>
        <v>-39094.620000000003</v>
      </c>
      <c r="X39" s="11">
        <f t="shared" si="22"/>
        <v>-39094.620000000003</v>
      </c>
      <c r="Y39" s="11">
        <f t="shared" si="22"/>
        <v>-39094.620000000003</v>
      </c>
      <c r="Z39" s="11">
        <f t="shared" si="22"/>
        <v>-39094.620000000003</v>
      </c>
      <c r="AA39" s="11">
        <f t="shared" si="22"/>
        <v>-39094.620000000003</v>
      </c>
      <c r="AB39" s="11">
        <f t="shared" si="22"/>
        <v>-39094.620000000003</v>
      </c>
      <c r="AC39" s="11">
        <f t="shared" si="22"/>
        <v>-39094.620000000003</v>
      </c>
      <c r="AD39" s="11">
        <f t="shared" si="22"/>
        <v>-39094.620000000003</v>
      </c>
      <c r="AE39" s="11">
        <f t="shared" si="22"/>
        <v>-39094.620000000003</v>
      </c>
      <c r="AF39" s="11">
        <f t="shared" si="22"/>
        <v>-39094.620000000003</v>
      </c>
      <c r="AG39" s="11">
        <f t="shared" si="22"/>
        <v>-39094.620000000003</v>
      </c>
      <c r="AH39" s="11">
        <f t="shared" si="22"/>
        <v>-39094.620000000003</v>
      </c>
      <c r="AI39" s="11">
        <f t="shared" si="22"/>
        <v>-39094.620000000003</v>
      </c>
      <c r="AJ39" s="11">
        <f t="shared" si="22"/>
        <v>-39094.620000000003</v>
      </c>
      <c r="AK39" s="11">
        <f t="shared" si="22"/>
        <v>-39094.620000000003</v>
      </c>
      <c r="AL39" s="11">
        <f t="shared" si="22"/>
        <v>-39094.620000000003</v>
      </c>
      <c r="AM39" s="11">
        <f t="shared" si="22"/>
        <v>-39094.620000000003</v>
      </c>
      <c r="AN39" s="11">
        <f t="shared" si="22"/>
        <v>-39094.620000000003</v>
      </c>
      <c r="AO39" s="11">
        <f t="shared" si="22"/>
        <v>-39094.620000000003</v>
      </c>
      <c r="AP39" s="11">
        <f t="shared" si="22"/>
        <v>-39094.620000000003</v>
      </c>
      <c r="AQ39" s="11">
        <f t="shared" si="22"/>
        <v>-39094.620000000003</v>
      </c>
      <c r="AR39" s="11">
        <f t="shared" si="22"/>
        <v>-39094.620000000003</v>
      </c>
      <c r="AS39" s="11">
        <f t="shared" si="22"/>
        <v>-39094.620000000003</v>
      </c>
      <c r="AT39" s="11">
        <f t="shared" si="22"/>
        <v>-39094.620000000003</v>
      </c>
      <c r="AU39" s="11">
        <f t="shared" si="22"/>
        <v>-39094.620000000003</v>
      </c>
      <c r="AV39" s="11">
        <f t="shared" si="22"/>
        <v>-39094.620000000003</v>
      </c>
      <c r="AW39" s="11">
        <f t="shared" si="22"/>
        <v>-39094.620000000003</v>
      </c>
      <c r="AX39" s="11">
        <f t="shared" si="22"/>
        <v>-39094.620000000003</v>
      </c>
      <c r="AY39" s="11">
        <f t="shared" si="22"/>
        <v>-39094.620000000003</v>
      </c>
      <c r="AZ39" s="11">
        <f t="shared" si="22"/>
        <v>-39094.620000000003</v>
      </c>
      <c r="BA39" s="11">
        <f t="shared" si="22"/>
        <v>-39094.620000000003</v>
      </c>
      <c r="BB39" s="11">
        <f t="shared" si="22"/>
        <v>-39094.620000000003</v>
      </c>
      <c r="BC39" s="11">
        <f t="shared" si="22"/>
        <v>-39094.620000000003</v>
      </c>
      <c r="BD39" s="11">
        <f t="shared" si="22"/>
        <v>-39094.620000000003</v>
      </c>
      <c r="BE39" s="11">
        <f t="shared" si="22"/>
        <v>-39094.620000000003</v>
      </c>
      <c r="BF39" s="11">
        <f t="shared" si="22"/>
        <v>-39094.620000000003</v>
      </c>
      <c r="BG39" s="11">
        <f t="shared" si="22"/>
        <v>-39094.620000000003</v>
      </c>
      <c r="BH39" s="11">
        <f t="shared" si="22"/>
        <v>-39094.620000000003</v>
      </c>
      <c r="BI39" s="11">
        <f t="shared" si="22"/>
        <v>-39094.620000000003</v>
      </c>
      <c r="BJ39" s="11">
        <f t="shared" si="22"/>
        <v>-39094.620000000003</v>
      </c>
      <c r="BK39" s="11">
        <f t="shared" si="22"/>
        <v>-39094.620000000003</v>
      </c>
      <c r="BL39" s="11">
        <f t="shared" si="22"/>
        <v>-39094.620000000003</v>
      </c>
      <c r="BM39" s="11">
        <f t="shared" si="22"/>
        <v>-39094.620000000003</v>
      </c>
      <c r="BN39" s="11">
        <f t="shared" si="22"/>
        <v>-39094.620000000003</v>
      </c>
      <c r="BO39" s="11">
        <f t="shared" si="22"/>
        <v>-39094.620000000003</v>
      </c>
      <c r="BP39" s="11">
        <f t="shared" si="22"/>
        <v>-39094.620000000003</v>
      </c>
      <c r="BQ39" s="11">
        <f t="shared" si="22"/>
        <v>-39094.620000000003</v>
      </c>
      <c r="BR39" s="11">
        <f t="shared" si="22"/>
        <v>-39094.620000000003</v>
      </c>
      <c r="BS39" s="11">
        <f t="shared" ref="BS39:BV39" si="23">-BS69</f>
        <v>-39094.620000000003</v>
      </c>
      <c r="BT39" s="11">
        <f t="shared" si="23"/>
        <v>-39094.620000000003</v>
      </c>
      <c r="BU39" s="11">
        <f t="shared" si="23"/>
        <v>-39094.620000000003</v>
      </c>
      <c r="BV39" s="11">
        <f t="shared" si="23"/>
        <v>-39094.620000000003</v>
      </c>
      <c r="BW39" s="1">
        <f>-10168951.63+47480.7+1208839</f>
        <v>-8912631.9300000016</v>
      </c>
      <c r="BX39" s="13">
        <f t="shared" si="0"/>
        <v>-11610160.710000006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x14ac:dyDescent="0.25">
      <c r="D40" s="1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3">
        <f t="shared" si="0"/>
        <v>0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x14ac:dyDescent="0.25">
      <c r="A41" t="s">
        <v>45</v>
      </c>
      <c r="B41" t="s">
        <v>61</v>
      </c>
      <c r="D41" s="1">
        <v>-897445.23</v>
      </c>
      <c r="E41" s="5">
        <v>897445.23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3">
        <f t="shared" si="0"/>
        <v>0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1:141" x14ac:dyDescent="0.25">
      <c r="D42" s="1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3">
        <f t="shared" si="0"/>
        <v>0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x14ac:dyDescent="0.25">
      <c r="A43" t="s">
        <v>20</v>
      </c>
      <c r="B43" t="s">
        <v>21</v>
      </c>
      <c r="C43" t="s">
        <v>78</v>
      </c>
      <c r="D43" s="1">
        <v>0</v>
      </c>
      <c r="E43" s="5">
        <v>-531000</v>
      </c>
      <c r="F43" s="4">
        <v>119037.09999999998</v>
      </c>
      <c r="G43" s="4">
        <v>119037.09999999998</v>
      </c>
      <c r="H43" s="4">
        <v>119037.09999999998</v>
      </c>
      <c r="I43" s="4">
        <v>119037.09999999998</v>
      </c>
      <c r="J43" s="4">
        <v>119037.09999999998</v>
      </c>
      <c r="K43" s="4">
        <v>119037.09999999998</v>
      </c>
      <c r="L43" s="4">
        <v>119037.09999999998</v>
      </c>
      <c r="M43" s="4">
        <v>119037.09999999998</v>
      </c>
      <c r="N43" s="4">
        <v>119037.09999999998</v>
      </c>
      <c r="O43" s="4">
        <v>119037.09999999998</v>
      </c>
      <c r="P43" s="4">
        <v>119037.09999999998</v>
      </c>
      <c r="Q43" s="4">
        <v>119037.09999999998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3">
        <f t="shared" si="0"/>
        <v>897445.19999999972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1:141" x14ac:dyDescent="0.25">
      <c r="C44" t="s">
        <v>78</v>
      </c>
      <c r="D44" s="1"/>
      <c r="E44" s="5">
        <v>-897445.23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3">
        <f t="shared" si="0"/>
        <v>-897445.23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1:141" x14ac:dyDescent="0.25">
      <c r="D45" s="1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3">
        <f t="shared" si="0"/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</row>
    <row r="46" spans="1:141" x14ac:dyDescent="0.25">
      <c r="A46" t="s">
        <v>22</v>
      </c>
      <c r="B46" t="s">
        <v>23</v>
      </c>
      <c r="D46" s="4">
        <v>-10903002.199999999</v>
      </c>
      <c r="E46" s="5">
        <v>10903002.199999999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3">
        <f t="shared" si="0"/>
        <v>0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1:141" x14ac:dyDescent="0.25">
      <c r="D47" s="1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3">
        <f t="shared" si="0"/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</row>
    <row r="48" spans="1:141" x14ac:dyDescent="0.25">
      <c r="A48" t="s">
        <v>24</v>
      </c>
      <c r="B48" t="s">
        <v>25</v>
      </c>
      <c r="C48" t="s">
        <v>80</v>
      </c>
      <c r="D48" s="4">
        <f>D19*-0.21</f>
        <v>-608609.91029999999</v>
      </c>
      <c r="E48" s="5"/>
      <c r="F48" s="4">
        <v>-16692.38</v>
      </c>
      <c r="G48" s="1">
        <f>-G19*0.21</f>
        <v>-16692.375</v>
      </c>
      <c r="H48" s="1">
        <f t="shared" ref="H48:BS48" si="24">-H19*0.21</f>
        <v>-16692.375</v>
      </c>
      <c r="I48" s="1">
        <f t="shared" si="24"/>
        <v>-16692.375</v>
      </c>
      <c r="J48" s="1">
        <f t="shared" si="24"/>
        <v>-16692.375</v>
      </c>
      <c r="K48" s="1">
        <f t="shared" si="24"/>
        <v>-16692.375</v>
      </c>
      <c r="L48" s="1">
        <f t="shared" si="24"/>
        <v>-16692.375</v>
      </c>
      <c r="M48" s="1">
        <f t="shared" si="24"/>
        <v>-16692.375</v>
      </c>
      <c r="N48" s="1">
        <f t="shared" si="24"/>
        <v>-16692.375</v>
      </c>
      <c r="O48" s="1">
        <f t="shared" si="24"/>
        <v>-16692.375</v>
      </c>
      <c r="P48" s="1">
        <f t="shared" si="24"/>
        <v>-16692.375</v>
      </c>
      <c r="Q48" s="1">
        <f t="shared" si="24"/>
        <v>-16692.375</v>
      </c>
      <c r="R48" s="1">
        <f t="shared" si="24"/>
        <v>-16692.375</v>
      </c>
      <c r="S48" s="1">
        <f t="shared" si="24"/>
        <v>-16692.375</v>
      </c>
      <c r="T48" s="1">
        <f t="shared" si="24"/>
        <v>-16692.375</v>
      </c>
      <c r="U48" s="1">
        <f t="shared" si="24"/>
        <v>-16692.375</v>
      </c>
      <c r="V48" s="1">
        <f t="shared" si="24"/>
        <v>-16692.375</v>
      </c>
      <c r="W48" s="1">
        <f t="shared" si="24"/>
        <v>-16692.375</v>
      </c>
      <c r="X48" s="1">
        <f t="shared" si="24"/>
        <v>-16692.375</v>
      </c>
      <c r="Y48" s="1">
        <f t="shared" si="24"/>
        <v>-16692.375</v>
      </c>
      <c r="Z48" s="1">
        <f t="shared" si="24"/>
        <v>-16692.375</v>
      </c>
      <c r="AA48" s="1">
        <f t="shared" si="24"/>
        <v>-16692.375</v>
      </c>
      <c r="AB48" s="1">
        <f t="shared" si="24"/>
        <v>-16692.375</v>
      </c>
      <c r="AC48" s="1">
        <f t="shared" si="24"/>
        <v>-16692.375</v>
      </c>
      <c r="AD48" s="1">
        <f t="shared" si="24"/>
        <v>-16692.375</v>
      </c>
      <c r="AE48" s="1">
        <f t="shared" si="24"/>
        <v>-16692.375</v>
      </c>
      <c r="AF48" s="1">
        <f t="shared" si="24"/>
        <v>-16692.375</v>
      </c>
      <c r="AG48" s="1">
        <f t="shared" si="24"/>
        <v>-16692.375</v>
      </c>
      <c r="AH48" s="1">
        <f t="shared" si="24"/>
        <v>-16692.375</v>
      </c>
      <c r="AI48" s="1">
        <f t="shared" si="24"/>
        <v>-16692.375</v>
      </c>
      <c r="AJ48" s="1">
        <f t="shared" si="24"/>
        <v>-16692.375</v>
      </c>
      <c r="AK48" s="1">
        <f t="shared" si="24"/>
        <v>-16692.375</v>
      </c>
      <c r="AL48" s="1">
        <f t="shared" si="24"/>
        <v>-16692.375</v>
      </c>
      <c r="AM48" s="1">
        <f t="shared" si="24"/>
        <v>-16692.375</v>
      </c>
      <c r="AN48" s="1">
        <f t="shared" si="24"/>
        <v>-16692.375</v>
      </c>
      <c r="AO48" s="1">
        <f t="shared" si="24"/>
        <v>-16692.375</v>
      </c>
      <c r="AP48" s="1">
        <f t="shared" si="24"/>
        <v>-16692.375</v>
      </c>
      <c r="AQ48" s="1">
        <f t="shared" si="24"/>
        <v>-16692.375</v>
      </c>
      <c r="AR48" s="1">
        <f t="shared" si="24"/>
        <v>-16692.375</v>
      </c>
      <c r="AS48" s="1">
        <f t="shared" si="24"/>
        <v>-16692.375</v>
      </c>
      <c r="AT48" s="1">
        <f t="shared" si="24"/>
        <v>-16692.375</v>
      </c>
      <c r="AU48" s="1">
        <f t="shared" si="24"/>
        <v>-16692.375</v>
      </c>
      <c r="AV48" s="1">
        <f t="shared" si="24"/>
        <v>-16692.375</v>
      </c>
      <c r="AW48" s="1">
        <f t="shared" si="24"/>
        <v>-16692.375</v>
      </c>
      <c r="AX48" s="1">
        <f t="shared" si="24"/>
        <v>-16692.375</v>
      </c>
      <c r="AY48" s="1">
        <f t="shared" si="24"/>
        <v>-16692.375</v>
      </c>
      <c r="AZ48" s="1">
        <f t="shared" si="24"/>
        <v>-16692.375</v>
      </c>
      <c r="BA48" s="1">
        <f t="shared" si="24"/>
        <v>-16692.375</v>
      </c>
      <c r="BB48" s="1">
        <f t="shared" si="24"/>
        <v>-16692.375</v>
      </c>
      <c r="BC48" s="1">
        <f t="shared" si="24"/>
        <v>-16692.375</v>
      </c>
      <c r="BD48" s="1">
        <f t="shared" si="24"/>
        <v>-16692.375</v>
      </c>
      <c r="BE48" s="1">
        <f t="shared" si="24"/>
        <v>-16692.375</v>
      </c>
      <c r="BF48" s="1">
        <f t="shared" si="24"/>
        <v>-16692.375</v>
      </c>
      <c r="BG48" s="1">
        <f t="shared" si="24"/>
        <v>-16692.375</v>
      </c>
      <c r="BH48" s="1">
        <f t="shared" si="24"/>
        <v>-16692.375</v>
      </c>
      <c r="BI48" s="1">
        <f t="shared" si="24"/>
        <v>-16692.375</v>
      </c>
      <c r="BJ48" s="1">
        <f t="shared" si="24"/>
        <v>-16692.375</v>
      </c>
      <c r="BK48" s="1">
        <f t="shared" si="24"/>
        <v>-16692.375</v>
      </c>
      <c r="BL48" s="1">
        <f t="shared" si="24"/>
        <v>-16692.375</v>
      </c>
      <c r="BM48" s="1">
        <f t="shared" si="24"/>
        <v>-16692.375</v>
      </c>
      <c r="BN48" s="1">
        <f t="shared" si="24"/>
        <v>-16692.375</v>
      </c>
      <c r="BO48" s="1">
        <f t="shared" si="24"/>
        <v>-16692.375</v>
      </c>
      <c r="BP48" s="1">
        <f t="shared" si="24"/>
        <v>-16692.375</v>
      </c>
      <c r="BQ48" s="1">
        <f t="shared" si="24"/>
        <v>-16692.375</v>
      </c>
      <c r="BR48" s="1">
        <f t="shared" si="24"/>
        <v>-16692.375</v>
      </c>
      <c r="BS48" s="1">
        <f t="shared" si="24"/>
        <v>-16692.375</v>
      </c>
      <c r="BT48" s="1">
        <f t="shared" ref="BT48:BW48" si="25">-BT19*0.21</f>
        <v>-16692.375</v>
      </c>
      <c r="BU48" s="1">
        <f t="shared" si="25"/>
        <v>-16692.375</v>
      </c>
      <c r="BV48" s="1">
        <f t="shared" si="25"/>
        <v>-16692.375</v>
      </c>
      <c r="BW48" s="1">
        <f t="shared" si="25"/>
        <v>-3398506.2468000003</v>
      </c>
      <c r="BX48" s="13">
        <f t="shared" si="0"/>
        <v>-5158890.0371000003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</row>
    <row r="49" spans="1:141" x14ac:dyDescent="0.25"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3">
        <f t="shared" si="0"/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</row>
    <row r="50" spans="1:141" x14ac:dyDescent="0.25">
      <c r="A50" t="s">
        <v>26</v>
      </c>
      <c r="B50" t="s">
        <v>27</v>
      </c>
      <c r="C50" t="s">
        <v>81</v>
      </c>
      <c r="D50" s="1">
        <v>-1896764.72</v>
      </c>
      <c r="E50" s="5">
        <v>-215381.65</v>
      </c>
      <c r="F50" s="4">
        <v>8482.5</v>
      </c>
      <c r="G50" s="1">
        <f>-(G13+G14)*0.21</f>
        <v>8482.5047999999988</v>
      </c>
      <c r="H50" s="1">
        <f t="shared" ref="H50:BS50" si="26">-(H13+H14)*0.21</f>
        <v>8482.5047999999988</v>
      </c>
      <c r="I50" s="1">
        <f t="shared" si="26"/>
        <v>8482.5047999999988</v>
      </c>
      <c r="J50" s="1">
        <f t="shared" si="26"/>
        <v>8482.5047999999988</v>
      </c>
      <c r="K50" s="1">
        <f t="shared" si="26"/>
        <v>8482.5047999999988</v>
      </c>
      <c r="L50" s="1">
        <f t="shared" si="26"/>
        <v>8482.5047999999988</v>
      </c>
      <c r="M50" s="1">
        <f t="shared" si="26"/>
        <v>8482.5047999999988</v>
      </c>
      <c r="N50" s="1">
        <f t="shared" si="26"/>
        <v>8482.5047999999988</v>
      </c>
      <c r="O50" s="1">
        <f t="shared" si="26"/>
        <v>8482.5047999999988</v>
      </c>
      <c r="P50" s="1">
        <f t="shared" si="26"/>
        <v>8482.5047999999988</v>
      </c>
      <c r="Q50" s="1">
        <f t="shared" si="26"/>
        <v>8482.5047999999988</v>
      </c>
      <c r="R50" s="1">
        <f t="shared" si="26"/>
        <v>8482.5047999999988</v>
      </c>
      <c r="S50" s="1">
        <f t="shared" si="26"/>
        <v>8482.5047999999988</v>
      </c>
      <c r="T50" s="1">
        <f t="shared" si="26"/>
        <v>8482.5047999999988</v>
      </c>
      <c r="U50" s="1">
        <f t="shared" si="26"/>
        <v>8482.5047999999988</v>
      </c>
      <c r="V50" s="1">
        <f t="shared" si="26"/>
        <v>8482.5047999999988</v>
      </c>
      <c r="W50" s="1">
        <f t="shared" si="26"/>
        <v>8482.5047999999988</v>
      </c>
      <c r="X50" s="1">
        <f t="shared" si="26"/>
        <v>8482.5047999999988</v>
      </c>
      <c r="Y50" s="1">
        <f t="shared" si="26"/>
        <v>8482.5047999999988</v>
      </c>
      <c r="Z50" s="1">
        <f t="shared" si="26"/>
        <v>8482.5047999999988</v>
      </c>
      <c r="AA50" s="1">
        <f t="shared" si="26"/>
        <v>8482.5047999999988</v>
      </c>
      <c r="AB50" s="1">
        <f t="shared" si="26"/>
        <v>8482.5047999999988</v>
      </c>
      <c r="AC50" s="1">
        <f t="shared" si="26"/>
        <v>8482.5047999999988</v>
      </c>
      <c r="AD50" s="1">
        <f t="shared" si="26"/>
        <v>8482.5047999999988</v>
      </c>
      <c r="AE50" s="1">
        <f t="shared" si="26"/>
        <v>8482.5047999999988</v>
      </c>
      <c r="AF50" s="1">
        <f t="shared" si="26"/>
        <v>8482.5047999999988</v>
      </c>
      <c r="AG50" s="1">
        <f t="shared" si="26"/>
        <v>8482.5047999999988</v>
      </c>
      <c r="AH50" s="1">
        <f t="shared" si="26"/>
        <v>8482.5047999999988</v>
      </c>
      <c r="AI50" s="1">
        <f t="shared" si="26"/>
        <v>8482.5047999999988</v>
      </c>
      <c r="AJ50" s="1">
        <f t="shared" si="26"/>
        <v>8482.5047999999988</v>
      </c>
      <c r="AK50" s="1">
        <f t="shared" si="26"/>
        <v>8482.5047999999988</v>
      </c>
      <c r="AL50" s="1">
        <f t="shared" si="26"/>
        <v>8482.5047999999988</v>
      </c>
      <c r="AM50" s="1">
        <f t="shared" si="26"/>
        <v>8482.5047999999988</v>
      </c>
      <c r="AN50" s="1">
        <f t="shared" si="26"/>
        <v>8482.5047999999988</v>
      </c>
      <c r="AO50" s="1">
        <f t="shared" si="26"/>
        <v>8482.5047999999988</v>
      </c>
      <c r="AP50" s="1">
        <f t="shared" si="26"/>
        <v>8482.5047999999988</v>
      </c>
      <c r="AQ50" s="1">
        <f t="shared" si="26"/>
        <v>8482.5047999999988</v>
      </c>
      <c r="AR50" s="1">
        <f t="shared" si="26"/>
        <v>8482.5047999999988</v>
      </c>
      <c r="AS50" s="1">
        <f t="shared" si="26"/>
        <v>8482.5047999999988</v>
      </c>
      <c r="AT50" s="1">
        <f t="shared" si="26"/>
        <v>8482.5047999999988</v>
      </c>
      <c r="AU50" s="1">
        <f t="shared" si="26"/>
        <v>8482.5047999999988</v>
      </c>
      <c r="AV50" s="1">
        <f t="shared" si="26"/>
        <v>8482.5047999999988</v>
      </c>
      <c r="AW50" s="1">
        <f t="shared" si="26"/>
        <v>8482.5047999999988</v>
      </c>
      <c r="AX50" s="1">
        <f t="shared" si="26"/>
        <v>8482.5047999999988</v>
      </c>
      <c r="AY50" s="1">
        <f t="shared" si="26"/>
        <v>8482.5047999999988</v>
      </c>
      <c r="AZ50" s="1">
        <f t="shared" si="26"/>
        <v>8482.5047999999988</v>
      </c>
      <c r="BA50" s="1">
        <f t="shared" si="26"/>
        <v>8482.5047999999988</v>
      </c>
      <c r="BB50" s="1">
        <f t="shared" si="26"/>
        <v>8482.5047999999988</v>
      </c>
      <c r="BC50" s="1">
        <f t="shared" si="26"/>
        <v>8482.5047999999988</v>
      </c>
      <c r="BD50" s="1">
        <f t="shared" si="26"/>
        <v>8482.5047999999988</v>
      </c>
      <c r="BE50" s="1">
        <f t="shared" si="26"/>
        <v>8482.5047999999988</v>
      </c>
      <c r="BF50" s="1">
        <f t="shared" si="26"/>
        <v>8482.5047999999988</v>
      </c>
      <c r="BG50" s="1">
        <f t="shared" si="26"/>
        <v>8482.5047999999988</v>
      </c>
      <c r="BH50" s="1">
        <f t="shared" si="26"/>
        <v>8482.5047999999988</v>
      </c>
      <c r="BI50" s="1">
        <f t="shared" si="26"/>
        <v>8482.5047999999988</v>
      </c>
      <c r="BJ50" s="1">
        <f t="shared" si="26"/>
        <v>8482.5047999999988</v>
      </c>
      <c r="BK50" s="1">
        <f t="shared" si="26"/>
        <v>8482.5047999999988</v>
      </c>
      <c r="BL50" s="1">
        <f t="shared" si="26"/>
        <v>8482.5047999999988</v>
      </c>
      <c r="BM50" s="1">
        <f t="shared" si="26"/>
        <v>8482.5047999999988</v>
      </c>
      <c r="BN50" s="1">
        <f t="shared" si="26"/>
        <v>8482.5047999999988</v>
      </c>
      <c r="BO50" s="1">
        <f t="shared" si="26"/>
        <v>8482.5047999999988</v>
      </c>
      <c r="BP50" s="1">
        <f t="shared" si="26"/>
        <v>8482.5047999999988</v>
      </c>
      <c r="BQ50" s="1">
        <f t="shared" si="26"/>
        <v>8482.5047999999988</v>
      </c>
      <c r="BR50" s="1">
        <f t="shared" si="26"/>
        <v>8482.5047999999988</v>
      </c>
      <c r="BS50" s="1">
        <f t="shared" si="26"/>
        <v>8482.5047999999988</v>
      </c>
      <c r="BT50" s="1">
        <f t="shared" ref="BT50:BW50" si="27">-(BT13+BT14)*0.21</f>
        <v>8482.5047999999988</v>
      </c>
      <c r="BU50" s="1">
        <f t="shared" si="27"/>
        <v>8482.5047999999988</v>
      </c>
      <c r="BV50" s="1">
        <f>-(BV13+BV14)*0.21</f>
        <v>8482.5047999999988</v>
      </c>
      <c r="BW50" s="1">
        <f t="shared" si="27"/>
        <v>1526853.5415000001</v>
      </c>
      <c r="BX50" s="13">
        <f t="shared" si="0"/>
        <v>-2.1000003907829523E-3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</row>
    <row r="51" spans="1:141" x14ac:dyDescent="0.25"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3">
        <f t="shared" si="0"/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</row>
    <row r="52" spans="1:141" x14ac:dyDescent="0.25">
      <c r="A52" t="s">
        <v>28</v>
      </c>
      <c r="B52" t="s">
        <v>29</v>
      </c>
      <c r="D52" s="1"/>
      <c r="E52" s="5">
        <v>11724101.98</v>
      </c>
      <c r="F52" s="7">
        <v>-169914.52</v>
      </c>
      <c r="G52" s="7">
        <v>-169914.52</v>
      </c>
      <c r="H52" s="7">
        <v>-169914.52</v>
      </c>
      <c r="I52" s="7">
        <v>-169914.52</v>
      </c>
      <c r="J52" s="7">
        <v>-169914.52</v>
      </c>
      <c r="K52" s="7">
        <v>-169914.52</v>
      </c>
      <c r="L52" s="7">
        <v>-169914.52</v>
      </c>
      <c r="M52" s="7">
        <v>-169914.52</v>
      </c>
      <c r="N52" s="7">
        <v>-169914.52</v>
      </c>
      <c r="O52" s="7">
        <v>-169914.52</v>
      </c>
      <c r="P52" s="7">
        <v>-169914.52</v>
      </c>
      <c r="Q52" s="7">
        <v>-169914.52</v>
      </c>
      <c r="R52" s="7">
        <v>-169914.52</v>
      </c>
      <c r="S52" s="7">
        <v>-169914.52</v>
      </c>
      <c r="T52" s="7">
        <v>-169914.52</v>
      </c>
      <c r="U52" s="7">
        <v>-169914.52</v>
      </c>
      <c r="V52" s="7">
        <v>-169914.52</v>
      </c>
      <c r="W52" s="7">
        <v>-169914.52</v>
      </c>
      <c r="X52" s="7">
        <v>-169914.52</v>
      </c>
      <c r="Y52" s="7">
        <v>-169914.52</v>
      </c>
      <c r="Z52" s="7">
        <v>-169914.52</v>
      </c>
      <c r="AA52" s="7">
        <v>-169914.52</v>
      </c>
      <c r="AB52" s="7">
        <v>-169914.52</v>
      </c>
      <c r="AC52" s="7">
        <v>-169914.52</v>
      </c>
      <c r="AD52" s="7">
        <v>-169914.52</v>
      </c>
      <c r="AE52" s="7">
        <v>-169914.52</v>
      </c>
      <c r="AF52" s="7">
        <v>-169914.52</v>
      </c>
      <c r="AG52" s="7">
        <v>-169914.52</v>
      </c>
      <c r="AH52" s="7">
        <v>-169914.52</v>
      </c>
      <c r="AI52" s="7">
        <v>-169914.52</v>
      </c>
      <c r="AJ52" s="7">
        <v>-169914.52</v>
      </c>
      <c r="AK52" s="7">
        <v>-169914.52</v>
      </c>
      <c r="AL52" s="7">
        <v>-169914.52</v>
      </c>
      <c r="AM52" s="7">
        <v>-169914.52</v>
      </c>
      <c r="AN52" s="7">
        <v>-169914.52</v>
      </c>
      <c r="AO52" s="7">
        <v>-169914.52</v>
      </c>
      <c r="AP52" s="7">
        <v>-169914.52</v>
      </c>
      <c r="AQ52" s="7">
        <v>-169914.52</v>
      </c>
      <c r="AR52" s="7">
        <v>-169914.52</v>
      </c>
      <c r="AS52" s="7">
        <v>-169914.52</v>
      </c>
      <c r="AT52" s="7">
        <v>-169914.52</v>
      </c>
      <c r="AU52" s="7">
        <v>-169914.52</v>
      </c>
      <c r="AV52" s="7">
        <v>-169914.52</v>
      </c>
      <c r="AW52" s="7">
        <v>-169914.52</v>
      </c>
      <c r="AX52" s="7">
        <v>-169914.52</v>
      </c>
      <c r="AY52" s="7">
        <v>-169914.52</v>
      </c>
      <c r="AZ52" s="7">
        <v>-169914.52</v>
      </c>
      <c r="BA52" s="7">
        <v>-169914.52</v>
      </c>
      <c r="BB52" s="7">
        <v>-169914.52</v>
      </c>
      <c r="BC52" s="7">
        <v>-169914.52</v>
      </c>
      <c r="BD52" s="7">
        <v>-169914.52</v>
      </c>
      <c r="BE52" s="7">
        <v>-169914.52</v>
      </c>
      <c r="BF52" s="7">
        <v>-169914.52</v>
      </c>
      <c r="BG52" s="7">
        <v>-169914.52</v>
      </c>
      <c r="BH52" s="7">
        <v>-169914.52</v>
      </c>
      <c r="BI52" s="7">
        <v>-169914.52</v>
      </c>
      <c r="BJ52" s="7">
        <v>-169914.52</v>
      </c>
      <c r="BK52" s="7">
        <v>-169914.52</v>
      </c>
      <c r="BL52" s="7">
        <v>-169914.52</v>
      </c>
      <c r="BM52" s="7">
        <v>-169914.52</v>
      </c>
      <c r="BN52" s="7">
        <v>-169914.52</v>
      </c>
      <c r="BO52" s="7">
        <v>-169914.52</v>
      </c>
      <c r="BP52" s="7">
        <v>-169914.52</v>
      </c>
      <c r="BQ52" s="7">
        <v>-169914.52</v>
      </c>
      <c r="BR52" s="7">
        <v>-169914.52</v>
      </c>
      <c r="BS52" s="7">
        <v>-169914.52</v>
      </c>
      <c r="BT52" s="7">
        <v>-169914.52</v>
      </c>
      <c r="BU52" s="7">
        <v>-169914.52</v>
      </c>
      <c r="BV52" s="7">
        <f>-169914.52-0.1</f>
        <v>-169914.62</v>
      </c>
      <c r="BW52" s="1"/>
      <c r="BX52" s="13">
        <f t="shared" si="0"/>
        <v>1.9703293219208717E-8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</row>
    <row r="53" spans="1:141" x14ac:dyDescent="0.25">
      <c r="D53" s="1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3">
        <f t="shared" si="0"/>
        <v>0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</row>
    <row r="54" spans="1:141" x14ac:dyDescent="0.25">
      <c r="A54">
        <v>403000</v>
      </c>
      <c r="B54" t="s">
        <v>55</v>
      </c>
      <c r="D54" s="1"/>
      <c r="E54" s="5"/>
      <c r="F54" s="9">
        <v>532368.66</v>
      </c>
      <c r="G54" s="9">
        <v>532368.66</v>
      </c>
      <c r="H54" s="9">
        <v>532368.66</v>
      </c>
      <c r="I54" s="9">
        <v>532368.66</v>
      </c>
      <c r="J54" s="9">
        <v>532368.66</v>
      </c>
      <c r="K54" s="9">
        <v>532368.66</v>
      </c>
      <c r="L54" s="9">
        <v>532368.66</v>
      </c>
      <c r="M54" s="9">
        <v>532368.66</v>
      </c>
      <c r="N54" s="9">
        <v>532368.66</v>
      </c>
      <c r="O54" s="9">
        <v>532368.66</v>
      </c>
      <c r="P54" s="9">
        <v>532368.66</v>
      </c>
      <c r="Q54" s="9">
        <v>532368.66</v>
      </c>
      <c r="R54" s="9">
        <v>532368.66</v>
      </c>
      <c r="S54" s="9">
        <v>532368.66</v>
      </c>
      <c r="T54" s="9">
        <v>532368.66</v>
      </c>
      <c r="U54" s="9">
        <v>532368.66</v>
      </c>
      <c r="V54" s="9">
        <v>532368.66</v>
      </c>
      <c r="W54" s="9">
        <v>532368.66</v>
      </c>
      <c r="X54" s="9">
        <v>532368.66</v>
      </c>
      <c r="Y54" s="9">
        <v>532368.66</v>
      </c>
      <c r="Z54" s="9">
        <v>532368.66</v>
      </c>
      <c r="AA54" s="9">
        <v>532368.66</v>
      </c>
      <c r="AB54" s="9">
        <v>532368.66</v>
      </c>
      <c r="AC54" s="9">
        <v>532368.66</v>
      </c>
      <c r="AD54" s="9">
        <v>532368.66</v>
      </c>
      <c r="AE54" s="9">
        <v>532368.66</v>
      </c>
      <c r="AF54" s="9">
        <v>532368.66</v>
      </c>
      <c r="AG54" s="9">
        <v>532368.66</v>
      </c>
      <c r="AH54" s="9">
        <v>532368.66</v>
      </c>
      <c r="AI54" s="9">
        <v>532368.66</v>
      </c>
      <c r="AJ54" s="9">
        <v>532368.66</v>
      </c>
      <c r="AK54" s="9">
        <v>532368.66</v>
      </c>
      <c r="AL54" s="9">
        <v>532368.66</v>
      </c>
      <c r="AM54" s="9">
        <v>532368.66</v>
      </c>
      <c r="AN54" s="9">
        <v>532368.66</v>
      </c>
      <c r="AO54" s="9">
        <v>532368.66</v>
      </c>
      <c r="AP54" s="9">
        <v>532368.66</v>
      </c>
      <c r="AQ54" s="9">
        <v>532368.66</v>
      </c>
      <c r="AR54" s="9">
        <v>532368.66</v>
      </c>
      <c r="AS54" s="9">
        <v>532368.66</v>
      </c>
      <c r="AT54" s="9">
        <v>532368.66</v>
      </c>
      <c r="AU54" s="9">
        <v>532368.66</v>
      </c>
      <c r="AV54" s="9">
        <v>532368.66</v>
      </c>
      <c r="AW54" s="9">
        <v>532368.66</v>
      </c>
      <c r="AX54" s="9">
        <v>532368.66</v>
      </c>
      <c r="AY54" s="9">
        <v>532368.66</v>
      </c>
      <c r="AZ54" s="9">
        <v>532368.66</v>
      </c>
      <c r="BA54" s="9">
        <v>532368.66</v>
      </c>
      <c r="BB54" s="9">
        <v>532368.66</v>
      </c>
      <c r="BC54" s="9">
        <v>532368.66</v>
      </c>
      <c r="BD54" s="9">
        <v>532368.66</v>
      </c>
      <c r="BE54" s="9">
        <v>532368.66</v>
      </c>
      <c r="BF54" s="9">
        <v>532368.66</v>
      </c>
      <c r="BG54" s="9">
        <v>532368.66</v>
      </c>
      <c r="BH54" s="9">
        <v>532368.66</v>
      </c>
      <c r="BI54" s="9">
        <v>532368.66</v>
      </c>
      <c r="BJ54" s="9">
        <v>532368.66</v>
      </c>
      <c r="BK54" s="9">
        <v>532368.66</v>
      </c>
      <c r="BL54" s="9">
        <v>532368.66</v>
      </c>
      <c r="BM54" s="9">
        <v>532368.66</v>
      </c>
      <c r="BN54" s="9">
        <v>532368.66</v>
      </c>
      <c r="BO54" s="9">
        <v>532368.66</v>
      </c>
      <c r="BP54" s="9">
        <v>532368.66</v>
      </c>
      <c r="BQ54" s="9">
        <v>532368.66</v>
      </c>
      <c r="BR54" s="9">
        <v>532368.66</v>
      </c>
      <c r="BS54" s="9">
        <v>532368.66</v>
      </c>
      <c r="BT54" s="9">
        <v>532368.66</v>
      </c>
      <c r="BU54" s="9">
        <v>532368.66</v>
      </c>
      <c r="BV54" s="9">
        <v>532368.66</v>
      </c>
      <c r="BW54" s="1">
        <f>-BW11</f>
        <v>-923039.73999975622</v>
      </c>
      <c r="BX54" s="13">
        <f t="shared" si="0"/>
        <v>35810397.800000228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</row>
    <row r="55" spans="1:141" x14ac:dyDescent="0.25">
      <c r="B55" t="s">
        <v>56</v>
      </c>
      <c r="D55" s="1"/>
      <c r="E55" s="5"/>
      <c r="F55" s="9">
        <v>405934.93</v>
      </c>
      <c r="G55" s="9">
        <v>405934.93</v>
      </c>
      <c r="H55" s="9">
        <v>405934.93</v>
      </c>
      <c r="I55" s="9">
        <v>405934.93</v>
      </c>
      <c r="J55" s="9">
        <v>405934.93</v>
      </c>
      <c r="K55" s="9">
        <v>405934.93</v>
      </c>
      <c r="L55" s="9">
        <v>405934.93</v>
      </c>
      <c r="M55" s="9">
        <v>405934.93</v>
      </c>
      <c r="N55" s="9">
        <v>405934.93</v>
      </c>
      <c r="O55" s="9">
        <v>405934.93</v>
      </c>
      <c r="P55" s="9">
        <v>405934.93</v>
      </c>
      <c r="Q55" s="9">
        <v>405934.93</v>
      </c>
      <c r="R55" s="9">
        <v>405934.93</v>
      </c>
      <c r="S55" s="9">
        <v>405934.93</v>
      </c>
      <c r="T55" s="9">
        <v>405934.93</v>
      </c>
      <c r="U55" s="9">
        <v>405934.93</v>
      </c>
      <c r="V55" s="9">
        <v>405934.93</v>
      </c>
      <c r="W55" s="9">
        <v>405934.93</v>
      </c>
      <c r="X55" s="9">
        <v>405934.93</v>
      </c>
      <c r="Y55" s="9">
        <v>405934.93</v>
      </c>
      <c r="Z55" s="9">
        <v>405934.93</v>
      </c>
      <c r="AA55" s="9">
        <v>405934.93</v>
      </c>
      <c r="AB55" s="9">
        <v>405934.93</v>
      </c>
      <c r="AC55" s="9">
        <v>405934.93</v>
      </c>
      <c r="AD55" s="9">
        <v>405934.93</v>
      </c>
      <c r="AE55" s="9">
        <v>405934.93</v>
      </c>
      <c r="AF55" s="9">
        <v>405934.93</v>
      </c>
      <c r="AG55" s="9">
        <v>405934.93</v>
      </c>
      <c r="AH55" s="9">
        <v>405934.93</v>
      </c>
      <c r="AI55" s="9">
        <v>405934.93</v>
      </c>
      <c r="AJ55" s="9">
        <v>405934.93</v>
      </c>
      <c r="AK55" s="9">
        <v>405934.93</v>
      </c>
      <c r="AL55" s="9">
        <v>405934.93</v>
      </c>
      <c r="AM55" s="9">
        <v>405934.93</v>
      </c>
      <c r="AN55" s="9">
        <v>405934.93</v>
      </c>
      <c r="AO55" s="9">
        <v>405934.93</v>
      </c>
      <c r="AP55" s="9">
        <v>405934.93</v>
      </c>
      <c r="AQ55" s="9">
        <v>405934.93</v>
      </c>
      <c r="AR55" s="9">
        <v>405934.93</v>
      </c>
      <c r="AS55" s="9">
        <v>405934.93</v>
      </c>
      <c r="AT55" s="9">
        <v>405934.93</v>
      </c>
      <c r="AU55" s="9">
        <v>405934.93</v>
      </c>
      <c r="AV55" s="9">
        <v>405934.93</v>
      </c>
      <c r="AW55" s="9">
        <v>405934.93</v>
      </c>
      <c r="AX55" s="9">
        <v>405934.93</v>
      </c>
      <c r="AY55" s="9">
        <v>405934.93</v>
      </c>
      <c r="AZ55" s="9">
        <v>405934.93</v>
      </c>
      <c r="BA55" s="9">
        <v>405934.93</v>
      </c>
      <c r="BB55" s="9">
        <v>405934.93</v>
      </c>
      <c r="BC55" s="9">
        <v>405934.93</v>
      </c>
      <c r="BD55" s="9">
        <v>405934.93</v>
      </c>
      <c r="BE55" s="9">
        <v>405934.93</v>
      </c>
      <c r="BF55" s="9">
        <v>405934.93</v>
      </c>
      <c r="BG55" s="9">
        <v>405934.93</v>
      </c>
      <c r="BH55" s="9">
        <v>405934.93</v>
      </c>
      <c r="BI55" s="9">
        <v>405934.93</v>
      </c>
      <c r="BJ55" s="9">
        <v>405934.93</v>
      </c>
      <c r="BK55" s="9">
        <v>405934.93</v>
      </c>
      <c r="BL55" s="9">
        <v>405934.93</v>
      </c>
      <c r="BM55" s="9">
        <v>405934.93</v>
      </c>
      <c r="BN55" s="9">
        <v>405934.93</v>
      </c>
      <c r="BO55" s="9">
        <v>405934.93</v>
      </c>
      <c r="BP55" s="9">
        <v>405934.93</v>
      </c>
      <c r="BQ55" s="9">
        <v>405934.93</v>
      </c>
      <c r="BR55" s="9">
        <v>405934.93</v>
      </c>
      <c r="BS55" s="9">
        <v>405934.93</v>
      </c>
      <c r="BT55" s="9">
        <v>405934.93</v>
      </c>
      <c r="BU55" s="9">
        <v>405934.93</v>
      </c>
      <c r="BV55" s="9">
        <v>405934.93</v>
      </c>
      <c r="BW55" s="1">
        <f>-BW12</f>
        <v>-237447.55000045896</v>
      </c>
      <c r="BX55" s="13">
        <f t="shared" si="0"/>
        <v>27772062.619999524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</row>
    <row r="56" spans="1:141" x14ac:dyDescent="0.25">
      <c r="D56" s="1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3">
        <f t="shared" si="0"/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</row>
    <row r="57" spans="1:141" x14ac:dyDescent="0.25">
      <c r="A57">
        <v>403100</v>
      </c>
      <c r="B57" t="s">
        <v>62</v>
      </c>
      <c r="D57" s="1"/>
      <c r="E57" s="5"/>
      <c r="F57" s="6">
        <v>40392.879999999997</v>
      </c>
      <c r="G57" s="6">
        <v>40392.879999999997</v>
      </c>
      <c r="H57" s="6">
        <v>40392.879999999997</v>
      </c>
      <c r="I57" s="6">
        <v>40392.879999999997</v>
      </c>
      <c r="J57" s="6">
        <v>40392.879999999997</v>
      </c>
      <c r="K57" s="6">
        <v>40392.879999999997</v>
      </c>
      <c r="L57" s="6">
        <v>40392.879999999997</v>
      </c>
      <c r="M57" s="6">
        <v>40392.879999999997</v>
      </c>
      <c r="N57" s="6">
        <v>40392.879999999997</v>
      </c>
      <c r="O57" s="6">
        <v>40392.879999999997</v>
      </c>
      <c r="P57" s="6">
        <v>40392.879999999997</v>
      </c>
      <c r="Q57" s="6">
        <v>40392.879999999997</v>
      </c>
      <c r="R57" s="6">
        <v>40392.879999999997</v>
      </c>
      <c r="S57" s="6">
        <v>40392.879999999997</v>
      </c>
      <c r="T57" s="6">
        <v>40392.879999999997</v>
      </c>
      <c r="U57" s="6">
        <v>40392.879999999997</v>
      </c>
      <c r="V57" s="6">
        <v>40392.879999999997</v>
      </c>
      <c r="W57" s="6">
        <v>40392.879999999997</v>
      </c>
      <c r="X57" s="6">
        <v>40392.879999999997</v>
      </c>
      <c r="Y57" s="6">
        <v>40392.879999999997</v>
      </c>
      <c r="Z57" s="6">
        <v>40392.879999999997</v>
      </c>
      <c r="AA57" s="6">
        <v>40392.879999999997</v>
      </c>
      <c r="AB57" s="6">
        <v>40392.879999999997</v>
      </c>
      <c r="AC57" s="6">
        <v>40392.879999999997</v>
      </c>
      <c r="AD57" s="6">
        <v>40392.879999999997</v>
      </c>
      <c r="AE57" s="6">
        <v>40392.879999999997</v>
      </c>
      <c r="AF57" s="6">
        <v>40392.879999999997</v>
      </c>
      <c r="AG57" s="6">
        <v>40392.879999999997</v>
      </c>
      <c r="AH57" s="6">
        <v>40392.879999999997</v>
      </c>
      <c r="AI57" s="6">
        <v>40392.879999999997</v>
      </c>
      <c r="AJ57" s="6">
        <v>40392.879999999997</v>
      </c>
      <c r="AK57" s="6">
        <v>40392.879999999997</v>
      </c>
      <c r="AL57" s="6">
        <v>40392.879999999997</v>
      </c>
      <c r="AM57" s="6">
        <v>40392.879999999997</v>
      </c>
      <c r="AN57" s="6">
        <v>40392.879999999997</v>
      </c>
      <c r="AO57" s="6">
        <v>40392.879999999997</v>
      </c>
      <c r="AP57" s="6">
        <v>40392.879999999997</v>
      </c>
      <c r="AQ57" s="6">
        <v>40392.879999999997</v>
      </c>
      <c r="AR57" s="6">
        <v>40392.879999999997</v>
      </c>
      <c r="AS57" s="6">
        <v>40392.879999999997</v>
      </c>
      <c r="AT57" s="6">
        <v>40392.879999999997</v>
      </c>
      <c r="AU57" s="6">
        <v>40392.879999999997</v>
      </c>
      <c r="AV57" s="6">
        <v>40392.879999999997</v>
      </c>
      <c r="AW57" s="6">
        <v>40392.879999999997</v>
      </c>
      <c r="AX57" s="6">
        <v>40392.879999999997</v>
      </c>
      <c r="AY57" s="6">
        <v>40392.879999999997</v>
      </c>
      <c r="AZ57" s="6">
        <v>40392.879999999997</v>
      </c>
      <c r="BA57" s="6">
        <v>40392.879999999997</v>
      </c>
      <c r="BB57" s="6">
        <v>40392.879999999997</v>
      </c>
      <c r="BC57" s="6">
        <v>40392.879999999997</v>
      </c>
      <c r="BD57" s="6">
        <v>40392.879999999997</v>
      </c>
      <c r="BE57" s="6">
        <v>40392.879999999997</v>
      </c>
      <c r="BF57" s="6">
        <v>40392.879999999997</v>
      </c>
      <c r="BG57" s="6">
        <v>40392.879999999997</v>
      </c>
      <c r="BH57" s="6">
        <v>40392.879999999997</v>
      </c>
      <c r="BI57" s="6">
        <v>40392.879999999997</v>
      </c>
      <c r="BJ57" s="6">
        <v>40392.879999999997</v>
      </c>
      <c r="BK57" s="6">
        <v>40392.879999999997</v>
      </c>
      <c r="BL57" s="6">
        <v>40392.879999999997</v>
      </c>
      <c r="BM57" s="6">
        <v>40392.879999999997</v>
      </c>
      <c r="BN57" s="6">
        <v>40392.879999999997</v>
      </c>
      <c r="BO57" s="6">
        <v>40392.879999999997</v>
      </c>
      <c r="BP57" s="6">
        <v>40392.879999999997</v>
      </c>
      <c r="BQ57" s="6">
        <v>40392.879999999997</v>
      </c>
      <c r="BR57" s="6">
        <v>40392.879999999997</v>
      </c>
      <c r="BS57" s="6">
        <v>40392.879999999997</v>
      </c>
      <c r="BT57" s="6">
        <v>40392.879999999997</v>
      </c>
      <c r="BU57" s="6">
        <v>40392.879999999997</v>
      </c>
      <c r="BV57" s="6">
        <v>40392.879999999997</v>
      </c>
      <c r="BW57" s="1">
        <f>-(BW13+BW14)</f>
        <v>7270731.1500000004</v>
      </c>
      <c r="BX57" s="13">
        <f t="shared" si="0"/>
        <v>10057839.869999995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</row>
    <row r="58" spans="1:141" x14ac:dyDescent="0.25">
      <c r="D58" s="1"/>
      <c r="E58" s="5"/>
      <c r="F58" s="11">
        <f>-F57</f>
        <v>-40392.879999999997</v>
      </c>
      <c r="G58" s="11">
        <f t="shared" ref="G58:BR58" si="28">-G57</f>
        <v>-40392.879999999997</v>
      </c>
      <c r="H58" s="11">
        <f t="shared" si="28"/>
        <v>-40392.879999999997</v>
      </c>
      <c r="I58" s="11">
        <f t="shared" si="28"/>
        <v>-40392.879999999997</v>
      </c>
      <c r="J58" s="11">
        <f t="shared" si="28"/>
        <v>-40392.879999999997</v>
      </c>
      <c r="K58" s="11">
        <f t="shared" si="28"/>
        <v>-40392.879999999997</v>
      </c>
      <c r="L58" s="11">
        <f t="shared" si="28"/>
        <v>-40392.879999999997</v>
      </c>
      <c r="M58" s="11">
        <f t="shared" si="28"/>
        <v>-40392.879999999997</v>
      </c>
      <c r="N58" s="11">
        <f t="shared" si="28"/>
        <v>-40392.879999999997</v>
      </c>
      <c r="O58" s="11">
        <f t="shared" si="28"/>
        <v>-40392.879999999997</v>
      </c>
      <c r="P58" s="11">
        <f t="shared" si="28"/>
        <v>-40392.879999999997</v>
      </c>
      <c r="Q58" s="11">
        <f t="shared" si="28"/>
        <v>-40392.879999999997</v>
      </c>
      <c r="R58" s="11">
        <f t="shared" si="28"/>
        <v>-40392.879999999997</v>
      </c>
      <c r="S58" s="11">
        <f t="shared" si="28"/>
        <v>-40392.879999999997</v>
      </c>
      <c r="T58" s="11">
        <f t="shared" si="28"/>
        <v>-40392.879999999997</v>
      </c>
      <c r="U58" s="11">
        <f t="shared" si="28"/>
        <v>-40392.879999999997</v>
      </c>
      <c r="V58" s="11">
        <f t="shared" si="28"/>
        <v>-40392.879999999997</v>
      </c>
      <c r="W58" s="11">
        <f t="shared" si="28"/>
        <v>-40392.879999999997</v>
      </c>
      <c r="X58" s="11">
        <f t="shared" si="28"/>
        <v>-40392.879999999997</v>
      </c>
      <c r="Y58" s="11">
        <f t="shared" si="28"/>
        <v>-40392.879999999997</v>
      </c>
      <c r="Z58" s="11">
        <f t="shared" si="28"/>
        <v>-40392.879999999997</v>
      </c>
      <c r="AA58" s="11">
        <f t="shared" si="28"/>
        <v>-40392.879999999997</v>
      </c>
      <c r="AB58" s="11">
        <f t="shared" si="28"/>
        <v>-40392.879999999997</v>
      </c>
      <c r="AC58" s="11">
        <f t="shared" si="28"/>
        <v>-40392.879999999997</v>
      </c>
      <c r="AD58" s="11">
        <f t="shared" si="28"/>
        <v>-40392.879999999997</v>
      </c>
      <c r="AE58" s="11">
        <f t="shared" si="28"/>
        <v>-40392.879999999997</v>
      </c>
      <c r="AF58" s="11">
        <f t="shared" si="28"/>
        <v>-40392.879999999997</v>
      </c>
      <c r="AG58" s="11">
        <f t="shared" si="28"/>
        <v>-40392.879999999997</v>
      </c>
      <c r="AH58" s="11">
        <f t="shared" si="28"/>
        <v>-40392.879999999997</v>
      </c>
      <c r="AI58" s="11">
        <f t="shared" si="28"/>
        <v>-40392.879999999997</v>
      </c>
      <c r="AJ58" s="11">
        <f t="shared" si="28"/>
        <v>-40392.879999999997</v>
      </c>
      <c r="AK58" s="11">
        <f t="shared" si="28"/>
        <v>-40392.879999999997</v>
      </c>
      <c r="AL58" s="11">
        <f t="shared" si="28"/>
        <v>-40392.879999999997</v>
      </c>
      <c r="AM58" s="11">
        <f t="shared" si="28"/>
        <v>-40392.879999999997</v>
      </c>
      <c r="AN58" s="11">
        <f t="shared" si="28"/>
        <v>-40392.879999999997</v>
      </c>
      <c r="AO58" s="11">
        <f t="shared" si="28"/>
        <v>-40392.879999999997</v>
      </c>
      <c r="AP58" s="11">
        <f t="shared" si="28"/>
        <v>-40392.879999999997</v>
      </c>
      <c r="AQ58" s="11">
        <f t="shared" si="28"/>
        <v>-40392.879999999997</v>
      </c>
      <c r="AR58" s="11">
        <f t="shared" si="28"/>
        <v>-40392.879999999997</v>
      </c>
      <c r="AS58" s="11">
        <f t="shared" si="28"/>
        <v>-40392.879999999997</v>
      </c>
      <c r="AT58" s="11">
        <f t="shared" si="28"/>
        <v>-40392.879999999997</v>
      </c>
      <c r="AU58" s="11">
        <f t="shared" si="28"/>
        <v>-40392.879999999997</v>
      </c>
      <c r="AV58" s="11">
        <f t="shared" si="28"/>
        <v>-40392.879999999997</v>
      </c>
      <c r="AW58" s="11">
        <f t="shared" si="28"/>
        <v>-40392.879999999997</v>
      </c>
      <c r="AX58" s="11">
        <f t="shared" si="28"/>
        <v>-40392.879999999997</v>
      </c>
      <c r="AY58" s="11">
        <f t="shared" si="28"/>
        <v>-40392.879999999997</v>
      </c>
      <c r="AZ58" s="11">
        <f t="shared" si="28"/>
        <v>-40392.879999999997</v>
      </c>
      <c r="BA58" s="11">
        <f t="shared" si="28"/>
        <v>-40392.879999999997</v>
      </c>
      <c r="BB58" s="11">
        <f t="shared" si="28"/>
        <v>-40392.879999999997</v>
      </c>
      <c r="BC58" s="11">
        <f t="shared" si="28"/>
        <v>-40392.879999999997</v>
      </c>
      <c r="BD58" s="11">
        <f t="shared" si="28"/>
        <v>-40392.879999999997</v>
      </c>
      <c r="BE58" s="11">
        <f t="shared" si="28"/>
        <v>-40392.879999999997</v>
      </c>
      <c r="BF58" s="11">
        <f t="shared" si="28"/>
        <v>-40392.879999999997</v>
      </c>
      <c r="BG58" s="11">
        <f t="shared" si="28"/>
        <v>-40392.879999999997</v>
      </c>
      <c r="BH58" s="11">
        <f t="shared" si="28"/>
        <v>-40392.879999999997</v>
      </c>
      <c r="BI58" s="11">
        <f t="shared" si="28"/>
        <v>-40392.879999999997</v>
      </c>
      <c r="BJ58" s="11">
        <f t="shared" si="28"/>
        <v>-40392.879999999997</v>
      </c>
      <c r="BK58" s="11">
        <f t="shared" si="28"/>
        <v>-40392.879999999997</v>
      </c>
      <c r="BL58" s="11">
        <f t="shared" si="28"/>
        <v>-40392.879999999997</v>
      </c>
      <c r="BM58" s="11">
        <f t="shared" si="28"/>
        <v>-40392.879999999997</v>
      </c>
      <c r="BN58" s="11">
        <f t="shared" si="28"/>
        <v>-40392.879999999997</v>
      </c>
      <c r="BO58" s="11">
        <f t="shared" si="28"/>
        <v>-40392.879999999997</v>
      </c>
      <c r="BP58" s="11">
        <f t="shared" si="28"/>
        <v>-40392.879999999997</v>
      </c>
      <c r="BQ58" s="11">
        <f t="shared" si="28"/>
        <v>-40392.879999999997</v>
      </c>
      <c r="BR58" s="11">
        <f t="shared" si="28"/>
        <v>-40392.879999999997</v>
      </c>
      <c r="BS58" s="11">
        <f t="shared" ref="BS58:BV58" si="29">-BS57</f>
        <v>-40392.879999999997</v>
      </c>
      <c r="BT58" s="11">
        <f t="shared" si="29"/>
        <v>-40392.879999999997</v>
      </c>
      <c r="BU58" s="11">
        <f t="shared" si="29"/>
        <v>-40392.879999999997</v>
      </c>
      <c r="BV58" s="11">
        <f t="shared" si="29"/>
        <v>-40392.879999999997</v>
      </c>
      <c r="BW58" s="1">
        <f>-BW57</f>
        <v>-7270731.1500000004</v>
      </c>
      <c r="BX58" s="13">
        <f t="shared" si="0"/>
        <v>-10057839.869999995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</row>
    <row r="59" spans="1:141" x14ac:dyDescent="0.25">
      <c r="D59" s="1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3">
        <f t="shared" si="0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</row>
    <row r="60" spans="1:141" x14ac:dyDescent="0.25">
      <c r="A60" t="s">
        <v>30</v>
      </c>
      <c r="B60" t="s">
        <v>31</v>
      </c>
      <c r="D60" s="1"/>
      <c r="E60" s="5"/>
      <c r="F60" s="7">
        <v>81597.3</v>
      </c>
      <c r="G60" s="7">
        <v>81597.3</v>
      </c>
      <c r="H60" s="7">
        <v>81597.3</v>
      </c>
      <c r="I60" s="7">
        <v>81597.3</v>
      </c>
      <c r="J60" s="7">
        <v>81597.3</v>
      </c>
      <c r="K60" s="7">
        <v>81597.3</v>
      </c>
      <c r="L60" s="7">
        <v>81597.3</v>
      </c>
      <c r="M60" s="7">
        <v>81597.3</v>
      </c>
      <c r="N60" s="7">
        <v>81597.3</v>
      </c>
      <c r="O60" s="7">
        <v>81597.3</v>
      </c>
      <c r="P60" s="7">
        <v>81597.3</v>
      </c>
      <c r="Q60" s="7">
        <v>81597.3</v>
      </c>
      <c r="R60" s="7">
        <v>81597.3</v>
      </c>
      <c r="S60" s="7">
        <v>81597.3</v>
      </c>
      <c r="T60" s="7">
        <v>81597.3</v>
      </c>
      <c r="U60" s="7">
        <v>81597.3</v>
      </c>
      <c r="V60" s="7">
        <v>81597.3</v>
      </c>
      <c r="W60" s="7">
        <v>81597.3</v>
      </c>
      <c r="X60" s="7">
        <v>81597.3</v>
      </c>
      <c r="Y60" s="7">
        <v>81597.3</v>
      </c>
      <c r="Z60" s="7">
        <v>81597.3</v>
      </c>
      <c r="AA60" s="7">
        <v>81597.3</v>
      </c>
      <c r="AB60" s="7">
        <v>81597.3</v>
      </c>
      <c r="AC60" s="7">
        <v>81597.3</v>
      </c>
      <c r="AD60" s="7">
        <v>81597.3</v>
      </c>
      <c r="AE60" s="7">
        <v>81597.3</v>
      </c>
      <c r="AF60" s="7">
        <v>81597.3</v>
      </c>
      <c r="AG60" s="7">
        <v>81597.3</v>
      </c>
      <c r="AH60" s="7">
        <v>81597.3</v>
      </c>
      <c r="AI60" s="7">
        <v>81597.3</v>
      </c>
      <c r="AJ60" s="7">
        <v>81597.3</v>
      </c>
      <c r="AK60" s="7">
        <v>81597.3</v>
      </c>
      <c r="AL60" s="7">
        <v>81597.3</v>
      </c>
      <c r="AM60" s="7">
        <v>81597.3</v>
      </c>
      <c r="AN60" s="7">
        <v>81597.3</v>
      </c>
      <c r="AO60" s="7">
        <v>81597.3</v>
      </c>
      <c r="AP60" s="7">
        <v>81597.3</v>
      </c>
      <c r="AQ60" s="7">
        <v>81597.3</v>
      </c>
      <c r="AR60" s="7">
        <v>81597.3</v>
      </c>
      <c r="AS60" s="7">
        <v>81597.3</v>
      </c>
      <c r="AT60" s="7">
        <v>81597.3</v>
      </c>
      <c r="AU60" s="7">
        <v>81597.3</v>
      </c>
      <c r="AV60" s="7">
        <v>81597.3</v>
      </c>
      <c r="AW60" s="7">
        <v>81597.3</v>
      </c>
      <c r="AX60" s="7">
        <v>81597.3</v>
      </c>
      <c r="AY60" s="7">
        <v>81597.3</v>
      </c>
      <c r="AZ60" s="7">
        <v>81597.3</v>
      </c>
      <c r="BA60" s="7">
        <v>81597.3</v>
      </c>
      <c r="BB60" s="7">
        <v>81597.3</v>
      </c>
      <c r="BC60" s="7">
        <v>81597.3</v>
      </c>
      <c r="BD60" s="7">
        <v>81597.3</v>
      </c>
      <c r="BE60" s="7">
        <v>81597.3</v>
      </c>
      <c r="BF60" s="7">
        <v>81597.3</v>
      </c>
      <c r="BG60" s="7">
        <v>81597.3</v>
      </c>
      <c r="BH60" s="7">
        <v>81597.3</v>
      </c>
      <c r="BI60" s="7">
        <v>81597.3</v>
      </c>
      <c r="BJ60" s="7">
        <v>81597.3</v>
      </c>
      <c r="BK60" s="7">
        <v>81597.3</v>
      </c>
      <c r="BL60" s="7">
        <v>81597.3</v>
      </c>
      <c r="BM60" s="7">
        <v>81597.3</v>
      </c>
      <c r="BN60" s="7">
        <v>81597.3</v>
      </c>
      <c r="BO60" s="7">
        <v>81597.3</v>
      </c>
      <c r="BP60" s="7">
        <v>81597.3</v>
      </c>
      <c r="BQ60" s="7">
        <v>81597.3</v>
      </c>
      <c r="BR60" s="7">
        <v>81597.3</v>
      </c>
      <c r="BS60" s="7">
        <v>81597.3</v>
      </c>
      <c r="BT60" s="7">
        <v>81597.3</v>
      </c>
      <c r="BU60" s="7">
        <v>81597.3</v>
      </c>
      <c r="BV60" s="7">
        <v>81597.3</v>
      </c>
      <c r="BW60" s="1"/>
      <c r="BX60" s="13">
        <f t="shared" si="0"/>
        <v>5630213.6999999927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</row>
    <row r="61" spans="1:141" x14ac:dyDescent="0.25">
      <c r="D61" s="1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3">
        <f t="shared" si="0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</row>
    <row r="62" spans="1:141" x14ac:dyDescent="0.25">
      <c r="A62" t="s">
        <v>32</v>
      </c>
      <c r="B62" t="s">
        <v>33</v>
      </c>
      <c r="D62" s="1"/>
      <c r="E62" s="5"/>
      <c r="F62" s="4">
        <f>-F43</f>
        <v>-119037.09999999998</v>
      </c>
      <c r="G62" s="4">
        <f t="shared" ref="G62:Q62" si="30">-G43</f>
        <v>-119037.09999999998</v>
      </c>
      <c r="H62" s="4">
        <f t="shared" si="30"/>
        <v>-119037.09999999998</v>
      </c>
      <c r="I62" s="4">
        <f t="shared" si="30"/>
        <v>-119037.09999999998</v>
      </c>
      <c r="J62" s="4">
        <f t="shared" si="30"/>
        <v>-119037.09999999998</v>
      </c>
      <c r="K62" s="4">
        <f t="shared" si="30"/>
        <v>-119037.09999999998</v>
      </c>
      <c r="L62" s="4">
        <f t="shared" si="30"/>
        <v>-119037.09999999998</v>
      </c>
      <c r="M62" s="4">
        <f t="shared" si="30"/>
        <v>-119037.09999999998</v>
      </c>
      <c r="N62" s="4">
        <f t="shared" si="30"/>
        <v>-119037.09999999998</v>
      </c>
      <c r="O62" s="4">
        <f t="shared" si="30"/>
        <v>-119037.09999999998</v>
      </c>
      <c r="P62" s="4">
        <f t="shared" si="30"/>
        <v>-119037.09999999998</v>
      </c>
      <c r="Q62" s="4">
        <f t="shared" si="30"/>
        <v>-119037.09999999998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3">
        <f t="shared" si="0"/>
        <v>-1428445.2000000002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</row>
    <row r="63" spans="1:141" x14ac:dyDescent="0.25">
      <c r="D63" s="1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3">
        <f t="shared" si="0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</row>
    <row r="64" spans="1:141" x14ac:dyDescent="0.25">
      <c r="A64" t="s">
        <v>34</v>
      </c>
      <c r="B64" t="s">
        <v>35</v>
      </c>
      <c r="D64" s="1"/>
      <c r="E64" s="5"/>
      <c r="F64" s="1">
        <f>-152884.08-F65</f>
        <v>-30049.649999999994</v>
      </c>
      <c r="G64" s="1">
        <f>-G23</f>
        <v>-1023</v>
      </c>
      <c r="H64" s="1">
        <f t="shared" ref="H64:V64" si="31">-H23</f>
        <v>-15000</v>
      </c>
      <c r="I64" s="1">
        <f t="shared" si="31"/>
        <v>-15000</v>
      </c>
      <c r="J64" s="1">
        <f t="shared" si="31"/>
        <v>-15000</v>
      </c>
      <c r="K64" s="1">
        <f t="shared" si="31"/>
        <v>-15000</v>
      </c>
      <c r="L64" s="1">
        <f t="shared" si="31"/>
        <v>-15000</v>
      </c>
      <c r="M64" s="1">
        <f t="shared" si="31"/>
        <v>-15000</v>
      </c>
      <c r="N64" s="1">
        <f t="shared" si="31"/>
        <v>-15000</v>
      </c>
      <c r="O64" s="1">
        <f t="shared" si="31"/>
        <v>-15000</v>
      </c>
      <c r="P64" s="1">
        <f t="shared" si="31"/>
        <v>-15000</v>
      </c>
      <c r="Q64" s="1">
        <f t="shared" si="31"/>
        <v>-15000</v>
      </c>
      <c r="R64" s="1">
        <f t="shared" si="31"/>
        <v>-15000</v>
      </c>
      <c r="S64" s="1">
        <f t="shared" si="31"/>
        <v>-15000</v>
      </c>
      <c r="T64" s="1">
        <f t="shared" si="31"/>
        <v>-15000</v>
      </c>
      <c r="U64" s="1">
        <f t="shared" si="31"/>
        <v>-15000</v>
      </c>
      <c r="V64" s="1">
        <f t="shared" si="31"/>
        <v>-15000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3">
        <f t="shared" si="0"/>
        <v>-256072.65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</row>
    <row r="65" spans="1:141" x14ac:dyDescent="0.25">
      <c r="D65" s="1"/>
      <c r="E65" s="5"/>
      <c r="F65" s="7">
        <v>-122834.43</v>
      </c>
      <c r="G65" s="7">
        <v>-122834.43</v>
      </c>
      <c r="H65" s="7">
        <v>-122834.43</v>
      </c>
      <c r="I65" s="7">
        <v>-122834.43</v>
      </c>
      <c r="J65" s="7">
        <v>-122834.43</v>
      </c>
      <c r="K65" s="7">
        <v>-122834.43</v>
      </c>
      <c r="L65" s="7">
        <v>-122834.43</v>
      </c>
      <c r="M65" s="7">
        <v>-122834.43</v>
      </c>
      <c r="N65" s="7">
        <v>-122834.43</v>
      </c>
      <c r="O65" s="7">
        <v>-122834.43</v>
      </c>
      <c r="P65" s="7">
        <v>-122834.43</v>
      </c>
      <c r="Q65" s="7">
        <v>-122834.43</v>
      </c>
      <c r="R65" s="7">
        <v>-122834.43</v>
      </c>
      <c r="S65" s="7">
        <v>-122834.43</v>
      </c>
      <c r="T65" s="7">
        <v>-122834.43</v>
      </c>
      <c r="U65" s="7">
        <v>-122834.43</v>
      </c>
      <c r="V65" s="7">
        <v>-122834.43</v>
      </c>
      <c r="W65" s="7">
        <v>-122834.43</v>
      </c>
      <c r="X65" s="7">
        <v>-122834.43</v>
      </c>
      <c r="Y65" s="7">
        <v>-122834.43</v>
      </c>
      <c r="Z65" s="7">
        <v>-122834.43</v>
      </c>
      <c r="AA65" s="7">
        <v>-122834.43</v>
      </c>
      <c r="AB65" s="7">
        <v>-122834.43</v>
      </c>
      <c r="AC65" s="7">
        <v>-122834.43</v>
      </c>
      <c r="AD65" s="7">
        <v>-122834.43</v>
      </c>
      <c r="AE65" s="7">
        <v>-122834.43</v>
      </c>
      <c r="AF65" s="7">
        <v>-122834.43</v>
      </c>
      <c r="AG65" s="7">
        <v>-122834.43</v>
      </c>
      <c r="AH65" s="7">
        <v>-122834.43</v>
      </c>
      <c r="AI65" s="7">
        <v>-122834.43</v>
      </c>
      <c r="AJ65" s="7">
        <v>-122834.43</v>
      </c>
      <c r="AK65" s="7">
        <v>-122834.43</v>
      </c>
      <c r="AL65" s="7">
        <v>-122834.43</v>
      </c>
      <c r="AM65" s="7">
        <v>-122834.43</v>
      </c>
      <c r="AN65" s="7">
        <v>-122834.43</v>
      </c>
      <c r="AO65" s="7">
        <v>-122834.43</v>
      </c>
      <c r="AP65" s="7">
        <v>-122834.43</v>
      </c>
      <c r="AQ65" s="7">
        <v>-122834.43</v>
      </c>
      <c r="AR65" s="7">
        <v>-122834.43</v>
      </c>
      <c r="AS65" s="7">
        <v>-122834.43</v>
      </c>
      <c r="AT65" s="7">
        <v>-122834.43</v>
      </c>
      <c r="AU65" s="7">
        <v>-122834.43</v>
      </c>
      <c r="AV65" s="7">
        <v>-122834.43</v>
      </c>
      <c r="AW65" s="7">
        <v>-122834.43</v>
      </c>
      <c r="AX65" s="7">
        <v>-122834.43</v>
      </c>
      <c r="AY65" s="7">
        <v>-122834.43</v>
      </c>
      <c r="AZ65" s="7">
        <v>-122834.43</v>
      </c>
      <c r="BA65" s="7">
        <v>-122834.43</v>
      </c>
      <c r="BB65" s="7">
        <v>-122834.43</v>
      </c>
      <c r="BC65" s="7">
        <v>-122834.43</v>
      </c>
      <c r="BD65" s="7">
        <v>-122834.43</v>
      </c>
      <c r="BE65" s="7">
        <v>-122834.43</v>
      </c>
      <c r="BF65" s="7">
        <v>-122834.43</v>
      </c>
      <c r="BG65" s="7">
        <v>-122834.43</v>
      </c>
      <c r="BH65" s="7">
        <v>-122834.43</v>
      </c>
      <c r="BI65" s="7">
        <v>-122834.43</v>
      </c>
      <c r="BJ65" s="7">
        <v>-122834.43</v>
      </c>
      <c r="BK65" s="7">
        <v>-122834.43</v>
      </c>
      <c r="BL65" s="7">
        <v>-122834.43</v>
      </c>
      <c r="BM65" s="7">
        <v>-122834.43</v>
      </c>
      <c r="BN65" s="7">
        <v>-122834.43</v>
      </c>
      <c r="BO65" s="7">
        <v>-122834.43</v>
      </c>
      <c r="BP65" s="7">
        <v>-122834.43</v>
      </c>
      <c r="BQ65" s="7">
        <v>-122834.43</v>
      </c>
      <c r="BR65" s="7">
        <v>-122834.43</v>
      </c>
      <c r="BS65" s="7">
        <v>-122834.43</v>
      </c>
      <c r="BT65" s="7">
        <v>-122834.43</v>
      </c>
      <c r="BU65" s="7">
        <v>-122834.43</v>
      </c>
      <c r="BV65" s="7">
        <v>-122834.43</v>
      </c>
      <c r="BW65" s="1"/>
      <c r="BX65" s="13">
        <f t="shared" si="0"/>
        <v>-8475575.6699999925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</row>
    <row r="66" spans="1:141" x14ac:dyDescent="0.25">
      <c r="D66" s="1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3">
        <f t="shared" si="0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</row>
    <row r="67" spans="1:141" x14ac:dyDescent="0.25">
      <c r="A67" t="s">
        <v>36</v>
      </c>
      <c r="B67" t="s">
        <v>37</v>
      </c>
      <c r="D67" s="1"/>
      <c r="E67" s="5">
        <v>-821099.78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3">
        <f t="shared" si="0"/>
        <v>-821099.78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</row>
    <row r="68" spans="1:141" x14ac:dyDescent="0.25">
      <c r="D68" s="1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3">
        <f t="shared" si="0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</row>
    <row r="69" spans="1:141" x14ac:dyDescent="0.25">
      <c r="A69">
        <v>411101</v>
      </c>
      <c r="B69" t="s">
        <v>66</v>
      </c>
      <c r="D69" s="1"/>
      <c r="E69" s="5"/>
      <c r="F69" s="11">
        <v>39094.620000000003</v>
      </c>
      <c r="G69" s="11">
        <v>39094.620000000003</v>
      </c>
      <c r="H69" s="11">
        <v>39094.620000000003</v>
      </c>
      <c r="I69" s="11">
        <v>39094.620000000003</v>
      </c>
      <c r="J69" s="11">
        <v>39094.620000000003</v>
      </c>
      <c r="K69" s="11">
        <v>39094.620000000003</v>
      </c>
      <c r="L69" s="11">
        <v>39094.620000000003</v>
      </c>
      <c r="M69" s="11">
        <v>39094.620000000003</v>
      </c>
      <c r="N69" s="11">
        <v>39094.620000000003</v>
      </c>
      <c r="O69" s="11">
        <v>39094.620000000003</v>
      </c>
      <c r="P69" s="11">
        <v>39094.620000000003</v>
      </c>
      <c r="Q69" s="11">
        <v>39094.620000000003</v>
      </c>
      <c r="R69" s="11">
        <v>39094.620000000003</v>
      </c>
      <c r="S69" s="11">
        <v>39094.620000000003</v>
      </c>
      <c r="T69" s="11">
        <v>39094.620000000003</v>
      </c>
      <c r="U69" s="11">
        <v>39094.620000000003</v>
      </c>
      <c r="V69" s="11">
        <v>39094.620000000003</v>
      </c>
      <c r="W69" s="11">
        <v>39094.620000000003</v>
      </c>
      <c r="X69" s="11">
        <v>39094.620000000003</v>
      </c>
      <c r="Y69" s="11">
        <v>39094.620000000003</v>
      </c>
      <c r="Z69" s="11">
        <v>39094.620000000003</v>
      </c>
      <c r="AA69" s="11">
        <v>39094.620000000003</v>
      </c>
      <c r="AB69" s="11">
        <v>39094.620000000003</v>
      </c>
      <c r="AC69" s="11">
        <v>39094.620000000003</v>
      </c>
      <c r="AD69" s="11">
        <v>39094.620000000003</v>
      </c>
      <c r="AE69" s="11">
        <v>39094.620000000003</v>
      </c>
      <c r="AF69" s="11">
        <v>39094.620000000003</v>
      </c>
      <c r="AG69" s="11">
        <v>39094.620000000003</v>
      </c>
      <c r="AH69" s="11">
        <v>39094.620000000003</v>
      </c>
      <c r="AI69" s="11">
        <v>39094.620000000003</v>
      </c>
      <c r="AJ69" s="11">
        <v>39094.620000000003</v>
      </c>
      <c r="AK69" s="11">
        <v>39094.620000000003</v>
      </c>
      <c r="AL69" s="11">
        <v>39094.620000000003</v>
      </c>
      <c r="AM69" s="11">
        <v>39094.620000000003</v>
      </c>
      <c r="AN69" s="11">
        <v>39094.620000000003</v>
      </c>
      <c r="AO69" s="11">
        <v>39094.620000000003</v>
      </c>
      <c r="AP69" s="11">
        <v>39094.620000000003</v>
      </c>
      <c r="AQ69" s="11">
        <v>39094.620000000003</v>
      </c>
      <c r="AR69" s="11">
        <v>39094.620000000003</v>
      </c>
      <c r="AS69" s="11">
        <v>39094.620000000003</v>
      </c>
      <c r="AT69" s="11">
        <v>39094.620000000003</v>
      </c>
      <c r="AU69" s="11">
        <v>39094.620000000003</v>
      </c>
      <c r="AV69" s="11">
        <v>39094.620000000003</v>
      </c>
      <c r="AW69" s="11">
        <v>39094.620000000003</v>
      </c>
      <c r="AX69" s="11">
        <v>39094.620000000003</v>
      </c>
      <c r="AY69" s="11">
        <v>39094.620000000003</v>
      </c>
      <c r="AZ69" s="11">
        <v>39094.620000000003</v>
      </c>
      <c r="BA69" s="11">
        <v>39094.620000000003</v>
      </c>
      <c r="BB69" s="11">
        <v>39094.620000000003</v>
      </c>
      <c r="BC69" s="11">
        <v>39094.620000000003</v>
      </c>
      <c r="BD69" s="11">
        <v>39094.620000000003</v>
      </c>
      <c r="BE69" s="11">
        <v>39094.620000000003</v>
      </c>
      <c r="BF69" s="11">
        <v>39094.620000000003</v>
      </c>
      <c r="BG69" s="11">
        <v>39094.620000000003</v>
      </c>
      <c r="BH69" s="11">
        <v>39094.620000000003</v>
      </c>
      <c r="BI69" s="11">
        <v>39094.620000000003</v>
      </c>
      <c r="BJ69" s="11">
        <v>39094.620000000003</v>
      </c>
      <c r="BK69" s="11">
        <v>39094.620000000003</v>
      </c>
      <c r="BL69" s="11">
        <v>39094.620000000003</v>
      </c>
      <c r="BM69" s="11">
        <v>39094.620000000003</v>
      </c>
      <c r="BN69" s="11">
        <v>39094.620000000003</v>
      </c>
      <c r="BO69" s="11">
        <v>39094.620000000003</v>
      </c>
      <c r="BP69" s="11">
        <v>39094.620000000003</v>
      </c>
      <c r="BQ69" s="11">
        <v>39094.620000000003</v>
      </c>
      <c r="BR69" s="11">
        <v>39094.620000000003</v>
      </c>
      <c r="BS69" s="11">
        <v>39094.620000000003</v>
      </c>
      <c r="BT69" s="11">
        <v>39094.620000000003</v>
      </c>
      <c r="BU69" s="11">
        <v>39094.620000000003</v>
      </c>
      <c r="BV69" s="11">
        <v>39094.620000000003</v>
      </c>
      <c r="BW69" s="1">
        <f>-BW39</f>
        <v>8912631.9300000016</v>
      </c>
      <c r="BX69" s="13">
        <f t="shared" ref="BX69:BX83" si="32">SUM(D69:BW69)</f>
        <v>11610160.710000006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</row>
    <row r="70" spans="1:141" x14ac:dyDescent="0.25">
      <c r="D70" s="1"/>
      <c r="E70" s="5"/>
      <c r="F70" s="11">
        <f>-F69</f>
        <v>-39094.620000000003</v>
      </c>
      <c r="G70" s="11">
        <f t="shared" ref="G70:BR70" si="33">-G69</f>
        <v>-39094.620000000003</v>
      </c>
      <c r="H70" s="11">
        <f t="shared" si="33"/>
        <v>-39094.620000000003</v>
      </c>
      <c r="I70" s="11">
        <f t="shared" si="33"/>
        <v>-39094.620000000003</v>
      </c>
      <c r="J70" s="11">
        <f t="shared" si="33"/>
        <v>-39094.620000000003</v>
      </c>
      <c r="K70" s="11">
        <f t="shared" si="33"/>
        <v>-39094.620000000003</v>
      </c>
      <c r="L70" s="11">
        <f t="shared" si="33"/>
        <v>-39094.620000000003</v>
      </c>
      <c r="M70" s="11">
        <f t="shared" si="33"/>
        <v>-39094.620000000003</v>
      </c>
      <c r="N70" s="11">
        <f t="shared" si="33"/>
        <v>-39094.620000000003</v>
      </c>
      <c r="O70" s="11">
        <f t="shared" si="33"/>
        <v>-39094.620000000003</v>
      </c>
      <c r="P70" s="11">
        <f t="shared" si="33"/>
        <v>-39094.620000000003</v>
      </c>
      <c r="Q70" s="11">
        <f t="shared" si="33"/>
        <v>-39094.620000000003</v>
      </c>
      <c r="R70" s="11">
        <f t="shared" si="33"/>
        <v>-39094.620000000003</v>
      </c>
      <c r="S70" s="11">
        <f t="shared" si="33"/>
        <v>-39094.620000000003</v>
      </c>
      <c r="T70" s="11">
        <f t="shared" si="33"/>
        <v>-39094.620000000003</v>
      </c>
      <c r="U70" s="11">
        <f t="shared" si="33"/>
        <v>-39094.620000000003</v>
      </c>
      <c r="V70" s="11">
        <f t="shared" si="33"/>
        <v>-39094.620000000003</v>
      </c>
      <c r="W70" s="11">
        <f t="shared" si="33"/>
        <v>-39094.620000000003</v>
      </c>
      <c r="X70" s="11">
        <f t="shared" si="33"/>
        <v>-39094.620000000003</v>
      </c>
      <c r="Y70" s="11">
        <f t="shared" si="33"/>
        <v>-39094.620000000003</v>
      </c>
      <c r="Z70" s="11">
        <f t="shared" si="33"/>
        <v>-39094.620000000003</v>
      </c>
      <c r="AA70" s="11">
        <f t="shared" si="33"/>
        <v>-39094.620000000003</v>
      </c>
      <c r="AB70" s="11">
        <f t="shared" si="33"/>
        <v>-39094.620000000003</v>
      </c>
      <c r="AC70" s="11">
        <f t="shared" si="33"/>
        <v>-39094.620000000003</v>
      </c>
      <c r="AD70" s="11">
        <f t="shared" si="33"/>
        <v>-39094.620000000003</v>
      </c>
      <c r="AE70" s="11">
        <f t="shared" si="33"/>
        <v>-39094.620000000003</v>
      </c>
      <c r="AF70" s="11">
        <f t="shared" si="33"/>
        <v>-39094.620000000003</v>
      </c>
      <c r="AG70" s="11">
        <f t="shared" si="33"/>
        <v>-39094.620000000003</v>
      </c>
      <c r="AH70" s="11">
        <f t="shared" si="33"/>
        <v>-39094.620000000003</v>
      </c>
      <c r="AI70" s="11">
        <f t="shared" si="33"/>
        <v>-39094.620000000003</v>
      </c>
      <c r="AJ70" s="11">
        <f t="shared" si="33"/>
        <v>-39094.620000000003</v>
      </c>
      <c r="AK70" s="11">
        <f t="shared" si="33"/>
        <v>-39094.620000000003</v>
      </c>
      <c r="AL70" s="11">
        <f t="shared" si="33"/>
        <v>-39094.620000000003</v>
      </c>
      <c r="AM70" s="11">
        <f t="shared" si="33"/>
        <v>-39094.620000000003</v>
      </c>
      <c r="AN70" s="11">
        <f t="shared" si="33"/>
        <v>-39094.620000000003</v>
      </c>
      <c r="AO70" s="11">
        <f t="shared" si="33"/>
        <v>-39094.620000000003</v>
      </c>
      <c r="AP70" s="11">
        <f t="shared" si="33"/>
        <v>-39094.620000000003</v>
      </c>
      <c r="AQ70" s="11">
        <f t="shared" si="33"/>
        <v>-39094.620000000003</v>
      </c>
      <c r="AR70" s="11">
        <f t="shared" si="33"/>
        <v>-39094.620000000003</v>
      </c>
      <c r="AS70" s="11">
        <f t="shared" si="33"/>
        <v>-39094.620000000003</v>
      </c>
      <c r="AT70" s="11">
        <f t="shared" si="33"/>
        <v>-39094.620000000003</v>
      </c>
      <c r="AU70" s="11">
        <f t="shared" si="33"/>
        <v>-39094.620000000003</v>
      </c>
      <c r="AV70" s="11">
        <f t="shared" si="33"/>
        <v>-39094.620000000003</v>
      </c>
      <c r="AW70" s="11">
        <f t="shared" si="33"/>
        <v>-39094.620000000003</v>
      </c>
      <c r="AX70" s="11">
        <f t="shared" si="33"/>
        <v>-39094.620000000003</v>
      </c>
      <c r="AY70" s="11">
        <f t="shared" si="33"/>
        <v>-39094.620000000003</v>
      </c>
      <c r="AZ70" s="11">
        <f t="shared" si="33"/>
        <v>-39094.620000000003</v>
      </c>
      <c r="BA70" s="11">
        <f t="shared" si="33"/>
        <v>-39094.620000000003</v>
      </c>
      <c r="BB70" s="11">
        <f t="shared" si="33"/>
        <v>-39094.620000000003</v>
      </c>
      <c r="BC70" s="11">
        <f t="shared" si="33"/>
        <v>-39094.620000000003</v>
      </c>
      <c r="BD70" s="11">
        <f t="shared" si="33"/>
        <v>-39094.620000000003</v>
      </c>
      <c r="BE70" s="11">
        <f t="shared" si="33"/>
        <v>-39094.620000000003</v>
      </c>
      <c r="BF70" s="11">
        <f t="shared" si="33"/>
        <v>-39094.620000000003</v>
      </c>
      <c r="BG70" s="11">
        <f t="shared" si="33"/>
        <v>-39094.620000000003</v>
      </c>
      <c r="BH70" s="11">
        <f t="shared" si="33"/>
        <v>-39094.620000000003</v>
      </c>
      <c r="BI70" s="11">
        <f t="shared" si="33"/>
        <v>-39094.620000000003</v>
      </c>
      <c r="BJ70" s="11">
        <f t="shared" si="33"/>
        <v>-39094.620000000003</v>
      </c>
      <c r="BK70" s="11">
        <f t="shared" si="33"/>
        <v>-39094.620000000003</v>
      </c>
      <c r="BL70" s="11">
        <f t="shared" si="33"/>
        <v>-39094.620000000003</v>
      </c>
      <c r="BM70" s="11">
        <f t="shared" si="33"/>
        <v>-39094.620000000003</v>
      </c>
      <c r="BN70" s="11">
        <f t="shared" si="33"/>
        <v>-39094.620000000003</v>
      </c>
      <c r="BO70" s="11">
        <f t="shared" si="33"/>
        <v>-39094.620000000003</v>
      </c>
      <c r="BP70" s="11">
        <f t="shared" si="33"/>
        <v>-39094.620000000003</v>
      </c>
      <c r="BQ70" s="11">
        <f t="shared" si="33"/>
        <v>-39094.620000000003</v>
      </c>
      <c r="BR70" s="11">
        <f t="shared" si="33"/>
        <v>-39094.620000000003</v>
      </c>
      <c r="BS70" s="11">
        <f t="shared" ref="BS70:BV70" si="34">-BS69</f>
        <v>-39094.620000000003</v>
      </c>
      <c r="BT70" s="11">
        <f t="shared" si="34"/>
        <v>-39094.620000000003</v>
      </c>
      <c r="BU70" s="11">
        <f t="shared" si="34"/>
        <v>-39094.620000000003</v>
      </c>
      <c r="BV70" s="11">
        <f t="shared" si="34"/>
        <v>-39094.620000000003</v>
      </c>
      <c r="BW70" s="1">
        <f>-BW69</f>
        <v>-8912631.9300000016</v>
      </c>
      <c r="BX70" s="13">
        <f t="shared" si="32"/>
        <v>-11610160.710000006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</row>
    <row r="71" spans="1:141" x14ac:dyDescent="0.25">
      <c r="D71" s="1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3">
        <f t="shared" si="3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</row>
    <row r="72" spans="1:141" x14ac:dyDescent="0.25">
      <c r="A72" t="s">
        <v>38</v>
      </c>
      <c r="B72" t="s">
        <v>41</v>
      </c>
      <c r="D72" s="1"/>
      <c r="E72" s="5">
        <f>-E50</f>
        <v>215381.65</v>
      </c>
      <c r="F72" s="4">
        <v>50652.27</v>
      </c>
      <c r="G72" s="1">
        <f>-G26-G77</f>
        <v>44556.676499999994</v>
      </c>
      <c r="H72" s="1">
        <f t="shared" ref="H72:BS72" si="35">-H26-H77</f>
        <v>47491.846499999992</v>
      </c>
      <c r="I72" s="1">
        <f t="shared" si="35"/>
        <v>47491.846499999992</v>
      </c>
      <c r="J72" s="1">
        <f t="shared" si="35"/>
        <v>47491.846499999992</v>
      </c>
      <c r="K72" s="1">
        <f t="shared" si="35"/>
        <v>47491.846499999992</v>
      </c>
      <c r="L72" s="1">
        <f t="shared" si="35"/>
        <v>47491.846499999992</v>
      </c>
      <c r="M72" s="1">
        <f t="shared" si="35"/>
        <v>47491.846499999992</v>
      </c>
      <c r="N72" s="1">
        <f t="shared" si="35"/>
        <v>47491.846499999992</v>
      </c>
      <c r="O72" s="1">
        <f t="shared" si="35"/>
        <v>47491.846499999992</v>
      </c>
      <c r="P72" s="1">
        <f t="shared" si="35"/>
        <v>47491.846499999992</v>
      </c>
      <c r="Q72" s="1">
        <f t="shared" si="35"/>
        <v>47491.846499999992</v>
      </c>
      <c r="R72" s="1">
        <f t="shared" si="35"/>
        <v>47491.846499999992</v>
      </c>
      <c r="S72" s="1">
        <f t="shared" si="35"/>
        <v>47491.846499999992</v>
      </c>
      <c r="T72" s="1">
        <f t="shared" si="35"/>
        <v>47491.846499999992</v>
      </c>
      <c r="U72" s="1">
        <f t="shared" si="35"/>
        <v>47491.846499999992</v>
      </c>
      <c r="V72" s="1">
        <f t="shared" si="35"/>
        <v>47491.846499999992</v>
      </c>
      <c r="W72" s="1">
        <f t="shared" si="35"/>
        <v>44341.846499999992</v>
      </c>
      <c r="X72" s="1">
        <f t="shared" si="35"/>
        <v>44341.846499999992</v>
      </c>
      <c r="Y72" s="1">
        <f t="shared" si="35"/>
        <v>44341.846499999992</v>
      </c>
      <c r="Z72" s="1">
        <f t="shared" si="35"/>
        <v>44341.846499999992</v>
      </c>
      <c r="AA72" s="1">
        <f t="shared" si="35"/>
        <v>44341.846499999992</v>
      </c>
      <c r="AB72" s="1">
        <f t="shared" si="35"/>
        <v>44341.846499999992</v>
      </c>
      <c r="AC72" s="1">
        <f t="shared" si="35"/>
        <v>44341.846499999992</v>
      </c>
      <c r="AD72" s="1">
        <f t="shared" si="35"/>
        <v>44341.846499999992</v>
      </c>
      <c r="AE72" s="1">
        <f t="shared" si="35"/>
        <v>44341.846499999992</v>
      </c>
      <c r="AF72" s="1">
        <f t="shared" si="35"/>
        <v>44341.846499999992</v>
      </c>
      <c r="AG72" s="1">
        <f t="shared" si="35"/>
        <v>44341.846499999992</v>
      </c>
      <c r="AH72" s="1">
        <f t="shared" si="35"/>
        <v>44341.846499999992</v>
      </c>
      <c r="AI72" s="1">
        <f t="shared" si="35"/>
        <v>44341.846499999992</v>
      </c>
      <c r="AJ72" s="1">
        <f t="shared" si="35"/>
        <v>44341.846499999992</v>
      </c>
      <c r="AK72" s="1">
        <f t="shared" si="35"/>
        <v>44341.846499999992</v>
      </c>
      <c r="AL72" s="1">
        <f t="shared" si="35"/>
        <v>44341.846499999992</v>
      </c>
      <c r="AM72" s="1">
        <f t="shared" si="35"/>
        <v>44341.846499999992</v>
      </c>
      <c r="AN72" s="1">
        <f t="shared" si="35"/>
        <v>44341.846499999992</v>
      </c>
      <c r="AO72" s="1">
        <f t="shared" si="35"/>
        <v>44341.846499999992</v>
      </c>
      <c r="AP72" s="1">
        <f t="shared" si="35"/>
        <v>44341.846499999992</v>
      </c>
      <c r="AQ72" s="1">
        <f t="shared" si="35"/>
        <v>44341.846499999992</v>
      </c>
      <c r="AR72" s="1">
        <f t="shared" si="35"/>
        <v>44341.846499999992</v>
      </c>
      <c r="AS72" s="1">
        <f t="shared" si="35"/>
        <v>44341.846499999992</v>
      </c>
      <c r="AT72" s="1">
        <f t="shared" si="35"/>
        <v>44341.846499999992</v>
      </c>
      <c r="AU72" s="1">
        <f t="shared" si="35"/>
        <v>44341.846499999992</v>
      </c>
      <c r="AV72" s="1">
        <f t="shared" si="35"/>
        <v>44341.846499999992</v>
      </c>
      <c r="AW72" s="1">
        <f t="shared" si="35"/>
        <v>44341.846499999992</v>
      </c>
      <c r="AX72" s="1">
        <f t="shared" si="35"/>
        <v>44341.846499999992</v>
      </c>
      <c r="AY72" s="1">
        <f t="shared" si="35"/>
        <v>44341.846499999992</v>
      </c>
      <c r="AZ72" s="1">
        <f t="shared" si="35"/>
        <v>44341.846499999992</v>
      </c>
      <c r="BA72" s="1">
        <f t="shared" si="35"/>
        <v>44341.846499999992</v>
      </c>
      <c r="BB72" s="1">
        <f t="shared" si="35"/>
        <v>44341.846499999992</v>
      </c>
      <c r="BC72" s="1">
        <f t="shared" si="35"/>
        <v>44341.846499999992</v>
      </c>
      <c r="BD72" s="1">
        <f t="shared" si="35"/>
        <v>44341.846499999992</v>
      </c>
      <c r="BE72" s="1">
        <f t="shared" si="35"/>
        <v>44341.846499999992</v>
      </c>
      <c r="BF72" s="1">
        <f t="shared" si="35"/>
        <v>44341.846499999992</v>
      </c>
      <c r="BG72" s="1">
        <f t="shared" si="35"/>
        <v>44341.846499999992</v>
      </c>
      <c r="BH72" s="1">
        <f t="shared" si="35"/>
        <v>44341.846499999992</v>
      </c>
      <c r="BI72" s="1">
        <f t="shared" si="35"/>
        <v>44341.846499999992</v>
      </c>
      <c r="BJ72" s="1">
        <f t="shared" si="35"/>
        <v>44341.846499999992</v>
      </c>
      <c r="BK72" s="1">
        <f t="shared" si="35"/>
        <v>44341.846499999992</v>
      </c>
      <c r="BL72" s="1">
        <f t="shared" si="35"/>
        <v>44341.846499999992</v>
      </c>
      <c r="BM72" s="1">
        <f t="shared" si="35"/>
        <v>44341.846499999992</v>
      </c>
      <c r="BN72" s="1">
        <f t="shared" si="35"/>
        <v>44341.846499999992</v>
      </c>
      <c r="BO72" s="1">
        <f t="shared" si="35"/>
        <v>44341.846499999992</v>
      </c>
      <c r="BP72" s="1">
        <f t="shared" si="35"/>
        <v>44341.846499999992</v>
      </c>
      <c r="BQ72" s="1">
        <f t="shared" si="35"/>
        <v>44341.846499999992</v>
      </c>
      <c r="BR72" s="1">
        <f t="shared" si="35"/>
        <v>44341.846499999992</v>
      </c>
      <c r="BS72" s="1">
        <f t="shared" si="35"/>
        <v>44341.846499999992</v>
      </c>
      <c r="BT72" s="1">
        <f t="shared" ref="BT72:BW72" si="36">-BT26-BT77</f>
        <v>44341.846499999992</v>
      </c>
      <c r="BU72" s="1">
        <f t="shared" si="36"/>
        <v>44341.846499999992</v>
      </c>
      <c r="BV72" s="1">
        <f t="shared" si="36"/>
        <v>44341.8675</v>
      </c>
      <c r="BW72" s="1">
        <f t="shared" si="36"/>
        <v>0</v>
      </c>
      <c r="BX72" s="13">
        <f t="shared" si="32"/>
        <v>3328744.3329999992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</row>
    <row r="73" spans="1:141" x14ac:dyDescent="0.25">
      <c r="B73" t="s">
        <v>40</v>
      </c>
      <c r="D73" s="1"/>
      <c r="E73" s="5"/>
      <c r="F73" s="4">
        <v>-8482.5</v>
      </c>
      <c r="G73" s="1">
        <f>-G50</f>
        <v>-8482.5047999999988</v>
      </c>
      <c r="H73" s="1">
        <f t="shared" ref="H73:BS73" si="37">-H50</f>
        <v>-8482.5047999999988</v>
      </c>
      <c r="I73" s="1">
        <f t="shared" si="37"/>
        <v>-8482.5047999999988</v>
      </c>
      <c r="J73" s="1">
        <f t="shared" si="37"/>
        <v>-8482.5047999999988</v>
      </c>
      <c r="K73" s="1">
        <f t="shared" si="37"/>
        <v>-8482.5047999999988</v>
      </c>
      <c r="L73" s="1">
        <f t="shared" si="37"/>
        <v>-8482.5047999999988</v>
      </c>
      <c r="M73" s="1">
        <f t="shared" si="37"/>
        <v>-8482.5047999999988</v>
      </c>
      <c r="N73" s="1">
        <f t="shared" si="37"/>
        <v>-8482.5047999999988</v>
      </c>
      <c r="O73" s="1">
        <f t="shared" si="37"/>
        <v>-8482.5047999999988</v>
      </c>
      <c r="P73" s="1">
        <f t="shared" si="37"/>
        <v>-8482.5047999999988</v>
      </c>
      <c r="Q73" s="1">
        <f t="shared" si="37"/>
        <v>-8482.5047999999988</v>
      </c>
      <c r="R73" s="1">
        <f t="shared" si="37"/>
        <v>-8482.5047999999988</v>
      </c>
      <c r="S73" s="1">
        <f t="shared" si="37"/>
        <v>-8482.5047999999988</v>
      </c>
      <c r="T73" s="1">
        <f t="shared" si="37"/>
        <v>-8482.5047999999988</v>
      </c>
      <c r="U73" s="1">
        <f t="shared" si="37"/>
        <v>-8482.5047999999988</v>
      </c>
      <c r="V73" s="1">
        <f t="shared" si="37"/>
        <v>-8482.5047999999988</v>
      </c>
      <c r="W73" s="1">
        <f t="shared" si="37"/>
        <v>-8482.5047999999988</v>
      </c>
      <c r="X73" s="1">
        <f t="shared" si="37"/>
        <v>-8482.5047999999988</v>
      </c>
      <c r="Y73" s="1">
        <f t="shared" si="37"/>
        <v>-8482.5047999999988</v>
      </c>
      <c r="Z73" s="1">
        <f t="shared" si="37"/>
        <v>-8482.5047999999988</v>
      </c>
      <c r="AA73" s="1">
        <f t="shared" si="37"/>
        <v>-8482.5047999999988</v>
      </c>
      <c r="AB73" s="1">
        <f t="shared" si="37"/>
        <v>-8482.5047999999988</v>
      </c>
      <c r="AC73" s="1">
        <f t="shared" si="37"/>
        <v>-8482.5047999999988</v>
      </c>
      <c r="AD73" s="1">
        <f t="shared" si="37"/>
        <v>-8482.5047999999988</v>
      </c>
      <c r="AE73" s="1">
        <f t="shared" si="37"/>
        <v>-8482.5047999999988</v>
      </c>
      <c r="AF73" s="1">
        <f t="shared" si="37"/>
        <v>-8482.5047999999988</v>
      </c>
      <c r="AG73" s="1">
        <f t="shared" si="37"/>
        <v>-8482.5047999999988</v>
      </c>
      <c r="AH73" s="1">
        <f t="shared" si="37"/>
        <v>-8482.5047999999988</v>
      </c>
      <c r="AI73" s="1">
        <f t="shared" si="37"/>
        <v>-8482.5047999999988</v>
      </c>
      <c r="AJ73" s="1">
        <f t="shared" si="37"/>
        <v>-8482.5047999999988</v>
      </c>
      <c r="AK73" s="1">
        <f t="shared" si="37"/>
        <v>-8482.5047999999988</v>
      </c>
      <c r="AL73" s="1">
        <f t="shared" si="37"/>
        <v>-8482.5047999999988</v>
      </c>
      <c r="AM73" s="1">
        <f t="shared" si="37"/>
        <v>-8482.5047999999988</v>
      </c>
      <c r="AN73" s="1">
        <f t="shared" si="37"/>
        <v>-8482.5047999999988</v>
      </c>
      <c r="AO73" s="1">
        <f t="shared" si="37"/>
        <v>-8482.5047999999988</v>
      </c>
      <c r="AP73" s="1">
        <f t="shared" si="37"/>
        <v>-8482.5047999999988</v>
      </c>
      <c r="AQ73" s="1">
        <f t="shared" si="37"/>
        <v>-8482.5047999999988</v>
      </c>
      <c r="AR73" s="1">
        <f t="shared" si="37"/>
        <v>-8482.5047999999988</v>
      </c>
      <c r="AS73" s="1">
        <f t="shared" si="37"/>
        <v>-8482.5047999999988</v>
      </c>
      <c r="AT73" s="1">
        <f t="shared" si="37"/>
        <v>-8482.5047999999988</v>
      </c>
      <c r="AU73" s="1">
        <f t="shared" si="37"/>
        <v>-8482.5047999999988</v>
      </c>
      <c r="AV73" s="1">
        <f t="shared" si="37"/>
        <v>-8482.5047999999988</v>
      </c>
      <c r="AW73" s="1">
        <f t="shared" si="37"/>
        <v>-8482.5047999999988</v>
      </c>
      <c r="AX73" s="1">
        <f t="shared" si="37"/>
        <v>-8482.5047999999988</v>
      </c>
      <c r="AY73" s="1">
        <f t="shared" si="37"/>
        <v>-8482.5047999999988</v>
      </c>
      <c r="AZ73" s="1">
        <f t="shared" si="37"/>
        <v>-8482.5047999999988</v>
      </c>
      <c r="BA73" s="1">
        <f t="shared" si="37"/>
        <v>-8482.5047999999988</v>
      </c>
      <c r="BB73" s="1">
        <f t="shared" si="37"/>
        <v>-8482.5047999999988</v>
      </c>
      <c r="BC73" s="1">
        <f t="shared" si="37"/>
        <v>-8482.5047999999988</v>
      </c>
      <c r="BD73" s="1">
        <f t="shared" si="37"/>
        <v>-8482.5047999999988</v>
      </c>
      <c r="BE73" s="1">
        <f t="shared" si="37"/>
        <v>-8482.5047999999988</v>
      </c>
      <c r="BF73" s="1">
        <f t="shared" si="37"/>
        <v>-8482.5047999999988</v>
      </c>
      <c r="BG73" s="1">
        <f t="shared" si="37"/>
        <v>-8482.5047999999988</v>
      </c>
      <c r="BH73" s="1">
        <f t="shared" si="37"/>
        <v>-8482.5047999999988</v>
      </c>
      <c r="BI73" s="1">
        <f t="shared" si="37"/>
        <v>-8482.5047999999988</v>
      </c>
      <c r="BJ73" s="1">
        <f t="shared" si="37"/>
        <v>-8482.5047999999988</v>
      </c>
      <c r="BK73" s="1">
        <f t="shared" si="37"/>
        <v>-8482.5047999999988</v>
      </c>
      <c r="BL73" s="1">
        <f t="shared" si="37"/>
        <v>-8482.5047999999988</v>
      </c>
      <c r="BM73" s="1">
        <f t="shared" si="37"/>
        <v>-8482.5047999999988</v>
      </c>
      <c r="BN73" s="1">
        <f t="shared" si="37"/>
        <v>-8482.5047999999988</v>
      </c>
      <c r="BO73" s="1">
        <f t="shared" si="37"/>
        <v>-8482.5047999999988</v>
      </c>
      <c r="BP73" s="1">
        <f t="shared" si="37"/>
        <v>-8482.5047999999988</v>
      </c>
      <c r="BQ73" s="1">
        <f t="shared" si="37"/>
        <v>-8482.5047999999988</v>
      </c>
      <c r="BR73" s="1">
        <f t="shared" si="37"/>
        <v>-8482.5047999999988</v>
      </c>
      <c r="BS73" s="1">
        <f t="shared" si="37"/>
        <v>-8482.5047999999988</v>
      </c>
      <c r="BT73" s="1">
        <f t="shared" ref="BT73:BW73" si="38">-BT50</f>
        <v>-8482.5047999999988</v>
      </c>
      <c r="BU73" s="1">
        <f t="shared" si="38"/>
        <v>-8482.5047999999988</v>
      </c>
      <c r="BV73" s="1">
        <f t="shared" si="38"/>
        <v>-8482.5047999999988</v>
      </c>
      <c r="BW73" s="1">
        <f t="shared" si="38"/>
        <v>-1526853.5415000001</v>
      </c>
      <c r="BX73" s="13">
        <f t="shared" si="32"/>
        <v>-2112146.3679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</row>
    <row r="74" spans="1:141" x14ac:dyDescent="0.25">
      <c r="B74" t="s">
        <v>42</v>
      </c>
      <c r="D74" s="1"/>
      <c r="E74" s="5"/>
      <c r="F74" s="4">
        <v>1761.08</v>
      </c>
      <c r="G74" s="1">
        <f>-G30</f>
        <v>-8209.8701999999994</v>
      </c>
      <c r="H74" s="1">
        <f t="shared" ref="H74:BS74" si="39">-H30</f>
        <v>-8209.8701999999994</v>
      </c>
      <c r="I74" s="1">
        <f t="shared" si="39"/>
        <v>-8209.8701999999994</v>
      </c>
      <c r="J74" s="1">
        <f t="shared" si="39"/>
        <v>-8209.8701999999994</v>
      </c>
      <c r="K74" s="1">
        <f t="shared" si="39"/>
        <v>-8209.8701999999994</v>
      </c>
      <c r="L74" s="1">
        <f t="shared" si="39"/>
        <v>-8209.8701999999994</v>
      </c>
      <c r="M74" s="1">
        <f t="shared" si="39"/>
        <v>-8209.8701999999994</v>
      </c>
      <c r="N74" s="1">
        <f t="shared" si="39"/>
        <v>-8209.8701999999994</v>
      </c>
      <c r="O74" s="1">
        <f t="shared" si="39"/>
        <v>-8209.8701999999994</v>
      </c>
      <c r="P74" s="1">
        <f t="shared" si="39"/>
        <v>-8209.8701999999994</v>
      </c>
      <c r="Q74" s="1">
        <f t="shared" si="39"/>
        <v>-8209.8701999999994</v>
      </c>
      <c r="R74" s="1">
        <f t="shared" si="39"/>
        <v>-8209.8701999999994</v>
      </c>
      <c r="S74" s="1">
        <f t="shared" si="39"/>
        <v>-8209.8701999999994</v>
      </c>
      <c r="T74" s="1">
        <f t="shared" si="39"/>
        <v>-8209.8701999999994</v>
      </c>
      <c r="U74" s="1">
        <f t="shared" si="39"/>
        <v>-8209.8701999999994</v>
      </c>
      <c r="V74" s="1">
        <f t="shared" si="39"/>
        <v>-8209.8701999999994</v>
      </c>
      <c r="W74" s="1">
        <f t="shared" si="39"/>
        <v>-8209.8701999999994</v>
      </c>
      <c r="X74" s="1">
        <f t="shared" si="39"/>
        <v>-8209.8701999999994</v>
      </c>
      <c r="Y74" s="1">
        <f t="shared" si="39"/>
        <v>-8209.8701999999994</v>
      </c>
      <c r="Z74" s="1">
        <f t="shared" si="39"/>
        <v>-8209.8701999999994</v>
      </c>
      <c r="AA74" s="1">
        <f t="shared" si="39"/>
        <v>-8209.8701999999994</v>
      </c>
      <c r="AB74" s="1">
        <f t="shared" si="39"/>
        <v>-8209.8701999999994</v>
      </c>
      <c r="AC74" s="1">
        <f t="shared" si="39"/>
        <v>-8209.8701999999994</v>
      </c>
      <c r="AD74" s="1">
        <f t="shared" si="39"/>
        <v>-8209.8701999999994</v>
      </c>
      <c r="AE74" s="1">
        <f t="shared" si="39"/>
        <v>-8209.8701999999994</v>
      </c>
      <c r="AF74" s="1">
        <f t="shared" si="39"/>
        <v>-8209.8701999999994</v>
      </c>
      <c r="AG74" s="1">
        <f t="shared" si="39"/>
        <v>-8209.8701999999994</v>
      </c>
      <c r="AH74" s="1">
        <f t="shared" si="39"/>
        <v>-8209.8701999999994</v>
      </c>
      <c r="AI74" s="1">
        <f t="shared" si="39"/>
        <v>-8209.8701999999994</v>
      </c>
      <c r="AJ74" s="1">
        <f t="shared" si="39"/>
        <v>-8209.8701999999994</v>
      </c>
      <c r="AK74" s="1">
        <f t="shared" si="39"/>
        <v>-8209.8701999999994</v>
      </c>
      <c r="AL74" s="1">
        <f t="shared" si="39"/>
        <v>-8209.8701999999994</v>
      </c>
      <c r="AM74" s="1">
        <f t="shared" si="39"/>
        <v>-8209.8701999999994</v>
      </c>
      <c r="AN74" s="1">
        <f t="shared" si="39"/>
        <v>-8209.8701999999994</v>
      </c>
      <c r="AO74" s="1">
        <f t="shared" si="39"/>
        <v>-8209.8701999999994</v>
      </c>
      <c r="AP74" s="1">
        <f t="shared" si="39"/>
        <v>-8209.8701999999994</v>
      </c>
      <c r="AQ74" s="1">
        <f t="shared" si="39"/>
        <v>-8209.8701999999994</v>
      </c>
      <c r="AR74" s="1">
        <f t="shared" si="39"/>
        <v>-8209.8701999999994</v>
      </c>
      <c r="AS74" s="1">
        <f t="shared" si="39"/>
        <v>-8209.8701999999994</v>
      </c>
      <c r="AT74" s="1">
        <f t="shared" si="39"/>
        <v>-8209.8701999999994</v>
      </c>
      <c r="AU74" s="1">
        <f t="shared" si="39"/>
        <v>-8209.8701999999994</v>
      </c>
      <c r="AV74" s="1">
        <f t="shared" si="39"/>
        <v>-8209.8701999999994</v>
      </c>
      <c r="AW74" s="1">
        <f t="shared" si="39"/>
        <v>-8209.8701999999994</v>
      </c>
      <c r="AX74" s="1">
        <f t="shared" si="39"/>
        <v>-8209.8701999999994</v>
      </c>
      <c r="AY74" s="1">
        <f t="shared" si="39"/>
        <v>-8209.8701999999994</v>
      </c>
      <c r="AZ74" s="1">
        <f t="shared" si="39"/>
        <v>-8209.8701999999994</v>
      </c>
      <c r="BA74" s="1">
        <f t="shared" si="39"/>
        <v>-8209.8701999999994</v>
      </c>
      <c r="BB74" s="1">
        <f t="shared" si="39"/>
        <v>-8209.8701999999994</v>
      </c>
      <c r="BC74" s="1">
        <f t="shared" si="39"/>
        <v>-8209.8701999999994</v>
      </c>
      <c r="BD74" s="1">
        <f t="shared" si="39"/>
        <v>-8209.8701999999994</v>
      </c>
      <c r="BE74" s="1">
        <f t="shared" si="39"/>
        <v>-8209.8701999999994</v>
      </c>
      <c r="BF74" s="1">
        <f t="shared" si="39"/>
        <v>-8209.8701999999994</v>
      </c>
      <c r="BG74" s="1">
        <f t="shared" si="39"/>
        <v>-8209.8701999999994</v>
      </c>
      <c r="BH74" s="1">
        <f t="shared" si="39"/>
        <v>-8209.8701999999994</v>
      </c>
      <c r="BI74" s="1">
        <f t="shared" si="39"/>
        <v>-8209.8701999999994</v>
      </c>
      <c r="BJ74" s="1">
        <f t="shared" si="39"/>
        <v>-8209.8701999999994</v>
      </c>
      <c r="BK74" s="1">
        <f t="shared" si="39"/>
        <v>-8209.8701999999994</v>
      </c>
      <c r="BL74" s="1">
        <f t="shared" si="39"/>
        <v>-8209.8701999999994</v>
      </c>
      <c r="BM74" s="1">
        <f t="shared" si="39"/>
        <v>-8209.8701999999994</v>
      </c>
      <c r="BN74" s="1">
        <f t="shared" si="39"/>
        <v>-8209.8701999999994</v>
      </c>
      <c r="BO74" s="1">
        <f t="shared" si="39"/>
        <v>-8209.8701999999994</v>
      </c>
      <c r="BP74" s="1">
        <f t="shared" si="39"/>
        <v>-8209.8701999999994</v>
      </c>
      <c r="BQ74" s="1">
        <f t="shared" si="39"/>
        <v>-8209.8701999999994</v>
      </c>
      <c r="BR74" s="1">
        <f t="shared" si="39"/>
        <v>-8209.8701999999994</v>
      </c>
      <c r="BS74" s="1">
        <f t="shared" si="39"/>
        <v>-8209.8701999999994</v>
      </c>
      <c r="BT74" s="1">
        <f t="shared" ref="BT74:BW74" si="40">-BT30</f>
        <v>-8209.8701999999994</v>
      </c>
      <c r="BU74" s="1">
        <f t="shared" si="40"/>
        <v>-8209.8701999999994</v>
      </c>
      <c r="BV74" s="1">
        <f t="shared" si="40"/>
        <v>-8209.8701999999994</v>
      </c>
      <c r="BW74" s="1">
        <f t="shared" si="40"/>
        <v>-1871652.7053000003</v>
      </c>
      <c r="BX74" s="13">
        <f t="shared" si="32"/>
        <v>-2428162.7989000008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</row>
    <row r="75" spans="1:141" x14ac:dyDescent="0.25">
      <c r="B75" t="s">
        <v>43</v>
      </c>
      <c r="D75" s="1"/>
      <c r="E75" s="5"/>
      <c r="F75" s="4">
        <v>16692.38</v>
      </c>
      <c r="G75" s="1">
        <f>-G48</f>
        <v>16692.375</v>
      </c>
      <c r="H75" s="1">
        <f t="shared" ref="H75:BS75" si="41">-H48</f>
        <v>16692.375</v>
      </c>
      <c r="I75" s="1">
        <f t="shared" si="41"/>
        <v>16692.375</v>
      </c>
      <c r="J75" s="1">
        <f t="shared" si="41"/>
        <v>16692.375</v>
      </c>
      <c r="K75" s="1">
        <f t="shared" si="41"/>
        <v>16692.375</v>
      </c>
      <c r="L75" s="1">
        <f t="shared" si="41"/>
        <v>16692.375</v>
      </c>
      <c r="M75" s="1">
        <f t="shared" si="41"/>
        <v>16692.375</v>
      </c>
      <c r="N75" s="1">
        <f t="shared" si="41"/>
        <v>16692.375</v>
      </c>
      <c r="O75" s="1">
        <f t="shared" si="41"/>
        <v>16692.375</v>
      </c>
      <c r="P75" s="1">
        <f t="shared" si="41"/>
        <v>16692.375</v>
      </c>
      <c r="Q75" s="1">
        <f t="shared" si="41"/>
        <v>16692.375</v>
      </c>
      <c r="R75" s="1">
        <f t="shared" si="41"/>
        <v>16692.375</v>
      </c>
      <c r="S75" s="1">
        <f t="shared" si="41"/>
        <v>16692.375</v>
      </c>
      <c r="T75" s="1">
        <f t="shared" si="41"/>
        <v>16692.375</v>
      </c>
      <c r="U75" s="1">
        <f t="shared" si="41"/>
        <v>16692.375</v>
      </c>
      <c r="V75" s="1">
        <f t="shared" si="41"/>
        <v>16692.375</v>
      </c>
      <c r="W75" s="1">
        <f t="shared" si="41"/>
        <v>16692.375</v>
      </c>
      <c r="X75" s="1">
        <f t="shared" si="41"/>
        <v>16692.375</v>
      </c>
      <c r="Y75" s="1">
        <f t="shared" si="41"/>
        <v>16692.375</v>
      </c>
      <c r="Z75" s="1">
        <f t="shared" si="41"/>
        <v>16692.375</v>
      </c>
      <c r="AA75" s="1">
        <f t="shared" si="41"/>
        <v>16692.375</v>
      </c>
      <c r="AB75" s="1">
        <f t="shared" si="41"/>
        <v>16692.375</v>
      </c>
      <c r="AC75" s="1">
        <f t="shared" si="41"/>
        <v>16692.375</v>
      </c>
      <c r="AD75" s="1">
        <f t="shared" si="41"/>
        <v>16692.375</v>
      </c>
      <c r="AE75" s="1">
        <f t="shared" si="41"/>
        <v>16692.375</v>
      </c>
      <c r="AF75" s="1">
        <f t="shared" si="41"/>
        <v>16692.375</v>
      </c>
      <c r="AG75" s="1">
        <f t="shared" si="41"/>
        <v>16692.375</v>
      </c>
      <c r="AH75" s="1">
        <f t="shared" si="41"/>
        <v>16692.375</v>
      </c>
      <c r="AI75" s="1">
        <f t="shared" si="41"/>
        <v>16692.375</v>
      </c>
      <c r="AJ75" s="1">
        <f t="shared" si="41"/>
        <v>16692.375</v>
      </c>
      <c r="AK75" s="1">
        <f t="shared" si="41"/>
        <v>16692.375</v>
      </c>
      <c r="AL75" s="1">
        <f t="shared" si="41"/>
        <v>16692.375</v>
      </c>
      <c r="AM75" s="1">
        <f t="shared" si="41"/>
        <v>16692.375</v>
      </c>
      <c r="AN75" s="1">
        <f t="shared" si="41"/>
        <v>16692.375</v>
      </c>
      <c r="AO75" s="1">
        <f t="shared" si="41"/>
        <v>16692.375</v>
      </c>
      <c r="AP75" s="1">
        <f t="shared" si="41"/>
        <v>16692.375</v>
      </c>
      <c r="AQ75" s="1">
        <f t="shared" si="41"/>
        <v>16692.375</v>
      </c>
      <c r="AR75" s="1">
        <f t="shared" si="41"/>
        <v>16692.375</v>
      </c>
      <c r="AS75" s="1">
        <f t="shared" si="41"/>
        <v>16692.375</v>
      </c>
      <c r="AT75" s="1">
        <f t="shared" si="41"/>
        <v>16692.375</v>
      </c>
      <c r="AU75" s="1">
        <f t="shared" si="41"/>
        <v>16692.375</v>
      </c>
      <c r="AV75" s="1">
        <f t="shared" si="41"/>
        <v>16692.375</v>
      </c>
      <c r="AW75" s="1">
        <f t="shared" si="41"/>
        <v>16692.375</v>
      </c>
      <c r="AX75" s="1">
        <f t="shared" si="41"/>
        <v>16692.375</v>
      </c>
      <c r="AY75" s="1">
        <f t="shared" si="41"/>
        <v>16692.375</v>
      </c>
      <c r="AZ75" s="1">
        <f t="shared" si="41"/>
        <v>16692.375</v>
      </c>
      <c r="BA75" s="1">
        <f t="shared" si="41"/>
        <v>16692.375</v>
      </c>
      <c r="BB75" s="1">
        <f t="shared" si="41"/>
        <v>16692.375</v>
      </c>
      <c r="BC75" s="1">
        <f t="shared" si="41"/>
        <v>16692.375</v>
      </c>
      <c r="BD75" s="1">
        <f t="shared" si="41"/>
        <v>16692.375</v>
      </c>
      <c r="BE75" s="1">
        <f t="shared" si="41"/>
        <v>16692.375</v>
      </c>
      <c r="BF75" s="1">
        <f t="shared" si="41"/>
        <v>16692.375</v>
      </c>
      <c r="BG75" s="1">
        <f t="shared" si="41"/>
        <v>16692.375</v>
      </c>
      <c r="BH75" s="1">
        <f t="shared" si="41"/>
        <v>16692.375</v>
      </c>
      <c r="BI75" s="1">
        <f t="shared" si="41"/>
        <v>16692.375</v>
      </c>
      <c r="BJ75" s="1">
        <f t="shared" si="41"/>
        <v>16692.375</v>
      </c>
      <c r="BK75" s="1">
        <f t="shared" si="41"/>
        <v>16692.375</v>
      </c>
      <c r="BL75" s="1">
        <f t="shared" si="41"/>
        <v>16692.375</v>
      </c>
      <c r="BM75" s="1">
        <f t="shared" si="41"/>
        <v>16692.375</v>
      </c>
      <c r="BN75" s="1">
        <f t="shared" si="41"/>
        <v>16692.375</v>
      </c>
      <c r="BO75" s="1">
        <f t="shared" si="41"/>
        <v>16692.375</v>
      </c>
      <c r="BP75" s="1">
        <f t="shared" si="41"/>
        <v>16692.375</v>
      </c>
      <c r="BQ75" s="1">
        <f t="shared" si="41"/>
        <v>16692.375</v>
      </c>
      <c r="BR75" s="1">
        <f t="shared" si="41"/>
        <v>16692.375</v>
      </c>
      <c r="BS75" s="1">
        <f t="shared" si="41"/>
        <v>16692.375</v>
      </c>
      <c r="BT75" s="1">
        <f t="shared" ref="BT75:BW75" si="42">-BT48</f>
        <v>16692.375</v>
      </c>
      <c r="BU75" s="1">
        <f t="shared" si="42"/>
        <v>16692.375</v>
      </c>
      <c r="BV75" s="1">
        <f t="shared" si="42"/>
        <v>16692.375</v>
      </c>
      <c r="BW75" s="1">
        <f t="shared" si="42"/>
        <v>3398506.2468000003</v>
      </c>
      <c r="BX75" s="13">
        <f t="shared" si="32"/>
        <v>4550280.1268000007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</row>
    <row r="76" spans="1:141" x14ac:dyDescent="0.25"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3">
        <f t="shared" si="32"/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</row>
    <row r="77" spans="1:141" x14ac:dyDescent="0.25">
      <c r="A77" t="s">
        <v>46</v>
      </c>
      <c r="B77" t="s">
        <v>64</v>
      </c>
      <c r="D77" s="1"/>
      <c r="E77" s="5"/>
      <c r="F77" s="4">
        <v>12.49</v>
      </c>
      <c r="G77" s="1">
        <f>-G85*0.21</f>
        <v>13.087199999999999</v>
      </c>
      <c r="H77" s="1">
        <f t="shared" ref="H77:BS77" si="43">-H85*0.21</f>
        <v>32.063515312499995</v>
      </c>
      <c r="I77" s="1">
        <f t="shared" si="43"/>
        <v>44.532265312499995</v>
      </c>
      <c r="J77" s="1">
        <f t="shared" si="43"/>
        <v>57.001015312499987</v>
      </c>
      <c r="K77" s="1">
        <f t="shared" si="43"/>
        <v>69.469765312500002</v>
      </c>
      <c r="L77" s="1">
        <f t="shared" si="43"/>
        <v>81.938515312499987</v>
      </c>
      <c r="M77" s="1">
        <f t="shared" si="43"/>
        <v>94.407265312499987</v>
      </c>
      <c r="N77" s="1">
        <f t="shared" si="43"/>
        <v>106.87601531249999</v>
      </c>
      <c r="O77" s="1">
        <f t="shared" si="43"/>
        <v>119.34476531249999</v>
      </c>
      <c r="P77" s="1">
        <f t="shared" si="43"/>
        <v>131.81351531249999</v>
      </c>
      <c r="Q77" s="1">
        <f t="shared" si="43"/>
        <v>144.28226531250002</v>
      </c>
      <c r="R77" s="1">
        <f t="shared" si="43"/>
        <v>156.75101531250002</v>
      </c>
      <c r="S77" s="1">
        <f t="shared" si="43"/>
        <v>169.21976531250002</v>
      </c>
      <c r="T77" s="1">
        <f t="shared" si="43"/>
        <v>181.68851531250002</v>
      </c>
      <c r="U77" s="1">
        <f t="shared" si="43"/>
        <v>194.15726531250002</v>
      </c>
      <c r="V77" s="1">
        <f t="shared" si="43"/>
        <v>206.62601531250002</v>
      </c>
      <c r="W77" s="1">
        <f t="shared" si="43"/>
        <v>0</v>
      </c>
      <c r="X77" s="1">
        <f t="shared" si="43"/>
        <v>0</v>
      </c>
      <c r="Y77" s="1">
        <f t="shared" si="43"/>
        <v>0</v>
      </c>
      <c r="Z77" s="1">
        <f t="shared" si="43"/>
        <v>0</v>
      </c>
      <c r="AA77" s="1">
        <f t="shared" si="43"/>
        <v>0</v>
      </c>
      <c r="AB77" s="1">
        <f t="shared" si="43"/>
        <v>0</v>
      </c>
      <c r="AC77" s="1">
        <f t="shared" si="43"/>
        <v>0</v>
      </c>
      <c r="AD77" s="1">
        <f t="shared" si="43"/>
        <v>0</v>
      </c>
      <c r="AE77" s="1">
        <f t="shared" si="43"/>
        <v>0</v>
      </c>
      <c r="AF77" s="1">
        <f t="shared" si="43"/>
        <v>0</v>
      </c>
      <c r="AG77" s="1">
        <f t="shared" si="43"/>
        <v>0</v>
      </c>
      <c r="AH77" s="1">
        <f t="shared" si="43"/>
        <v>0</v>
      </c>
      <c r="AI77" s="1">
        <f t="shared" si="43"/>
        <v>0</v>
      </c>
      <c r="AJ77" s="1">
        <f t="shared" si="43"/>
        <v>0</v>
      </c>
      <c r="AK77" s="1">
        <f t="shared" si="43"/>
        <v>0</v>
      </c>
      <c r="AL77" s="1">
        <f t="shared" si="43"/>
        <v>0</v>
      </c>
      <c r="AM77" s="1">
        <f t="shared" si="43"/>
        <v>0</v>
      </c>
      <c r="AN77" s="1">
        <f t="shared" si="43"/>
        <v>0</v>
      </c>
      <c r="AO77" s="1">
        <f t="shared" si="43"/>
        <v>0</v>
      </c>
      <c r="AP77" s="1">
        <f t="shared" si="43"/>
        <v>0</v>
      </c>
      <c r="AQ77" s="1">
        <f t="shared" si="43"/>
        <v>0</v>
      </c>
      <c r="AR77" s="1">
        <f t="shared" si="43"/>
        <v>0</v>
      </c>
      <c r="AS77" s="1">
        <f t="shared" si="43"/>
        <v>0</v>
      </c>
      <c r="AT77" s="1">
        <f t="shared" si="43"/>
        <v>0</v>
      </c>
      <c r="AU77" s="1">
        <f t="shared" si="43"/>
        <v>0</v>
      </c>
      <c r="AV77" s="1">
        <f t="shared" si="43"/>
        <v>0</v>
      </c>
      <c r="AW77" s="1">
        <f t="shared" si="43"/>
        <v>0</v>
      </c>
      <c r="AX77" s="1">
        <f t="shared" si="43"/>
        <v>0</v>
      </c>
      <c r="AY77" s="1">
        <f t="shared" si="43"/>
        <v>0</v>
      </c>
      <c r="AZ77" s="1">
        <f t="shared" si="43"/>
        <v>0</v>
      </c>
      <c r="BA77" s="1">
        <f t="shared" si="43"/>
        <v>0</v>
      </c>
      <c r="BB77" s="1">
        <f t="shared" si="43"/>
        <v>0</v>
      </c>
      <c r="BC77" s="1">
        <f t="shared" si="43"/>
        <v>0</v>
      </c>
      <c r="BD77" s="1">
        <f t="shared" si="43"/>
        <v>0</v>
      </c>
      <c r="BE77" s="1">
        <f t="shared" si="43"/>
        <v>0</v>
      </c>
      <c r="BF77" s="1">
        <f t="shared" si="43"/>
        <v>0</v>
      </c>
      <c r="BG77" s="1">
        <f t="shared" si="43"/>
        <v>0</v>
      </c>
      <c r="BH77" s="1">
        <f t="shared" si="43"/>
        <v>0</v>
      </c>
      <c r="BI77" s="1">
        <f t="shared" si="43"/>
        <v>0</v>
      </c>
      <c r="BJ77" s="1">
        <f t="shared" si="43"/>
        <v>0</v>
      </c>
      <c r="BK77" s="1">
        <f t="shared" si="43"/>
        <v>0</v>
      </c>
      <c r="BL77" s="1">
        <f t="shared" si="43"/>
        <v>0</v>
      </c>
      <c r="BM77" s="1">
        <f t="shared" si="43"/>
        <v>0</v>
      </c>
      <c r="BN77" s="1">
        <f t="shared" si="43"/>
        <v>0</v>
      </c>
      <c r="BO77" s="1">
        <f t="shared" si="43"/>
        <v>0</v>
      </c>
      <c r="BP77" s="1">
        <f t="shared" si="43"/>
        <v>0</v>
      </c>
      <c r="BQ77" s="1">
        <f t="shared" si="43"/>
        <v>0</v>
      </c>
      <c r="BR77" s="1">
        <f t="shared" si="43"/>
        <v>0</v>
      </c>
      <c r="BS77" s="1">
        <f t="shared" si="43"/>
        <v>0</v>
      </c>
      <c r="BT77" s="1">
        <f t="shared" ref="BT77:BW77" si="44">-BT85*0.21</f>
        <v>0</v>
      </c>
      <c r="BU77" s="1">
        <f t="shared" si="44"/>
        <v>0</v>
      </c>
      <c r="BV77" s="1">
        <f t="shared" si="44"/>
        <v>0</v>
      </c>
      <c r="BW77" s="1">
        <f t="shared" si="44"/>
        <v>0</v>
      </c>
      <c r="BX77" s="13">
        <f t="shared" si="32"/>
        <v>1815.7486796874996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</row>
    <row r="78" spans="1:141" x14ac:dyDescent="0.25">
      <c r="D78" s="1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3">
        <f t="shared" si="32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</row>
    <row r="79" spans="1:141" x14ac:dyDescent="0.25">
      <c r="A79" t="s">
        <v>39</v>
      </c>
      <c r="B79" t="s">
        <v>63</v>
      </c>
      <c r="D79" s="1"/>
      <c r="E79" s="5">
        <v>-2289630.4600000009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3">
        <f t="shared" si="32"/>
        <v>-2289630.4600000009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</row>
    <row r="80" spans="1:141" x14ac:dyDescent="0.25">
      <c r="D80" s="1"/>
      <c r="E80" s="5">
        <v>-8389860.1199999992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3">
        <f t="shared" si="32"/>
        <v>-8389860.1199999992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</row>
    <row r="81" spans="1:141" x14ac:dyDescent="0.25">
      <c r="D81" s="1"/>
      <c r="E81" s="5"/>
      <c r="F81" s="4">
        <v>-274975.71000000002</v>
      </c>
      <c r="G81" s="1">
        <f>-G28</f>
        <v>24997.790999999994</v>
      </c>
      <c r="H81" s="1">
        <f t="shared" ref="H81:W81" si="45">-H28</f>
        <v>24997.790999999994</v>
      </c>
      <c r="I81" s="1">
        <f t="shared" si="45"/>
        <v>24997.790999999994</v>
      </c>
      <c r="J81" s="1">
        <f t="shared" si="45"/>
        <v>24997.790999999994</v>
      </c>
      <c r="K81" s="1">
        <f t="shared" si="45"/>
        <v>24997.790999999994</v>
      </c>
      <c r="L81" s="1">
        <f t="shared" si="45"/>
        <v>24997.790999999994</v>
      </c>
      <c r="M81" s="1">
        <f t="shared" si="45"/>
        <v>24997.790999999994</v>
      </c>
      <c r="N81" s="1">
        <f t="shared" si="45"/>
        <v>24997.790999999994</v>
      </c>
      <c r="O81" s="1">
        <f t="shared" si="45"/>
        <v>24997.790999999994</v>
      </c>
      <c r="P81" s="1">
        <f t="shared" si="45"/>
        <v>24997.790999999994</v>
      </c>
      <c r="Q81" s="1">
        <f t="shared" si="45"/>
        <v>24997.790999999994</v>
      </c>
      <c r="R81" s="1">
        <f t="shared" si="45"/>
        <v>0</v>
      </c>
      <c r="S81" s="1">
        <f t="shared" si="45"/>
        <v>0</v>
      </c>
      <c r="T81" s="1">
        <f t="shared" si="45"/>
        <v>0</v>
      </c>
      <c r="U81" s="1">
        <f t="shared" si="45"/>
        <v>0</v>
      </c>
      <c r="V81" s="1">
        <f t="shared" si="45"/>
        <v>0</v>
      </c>
      <c r="W81" s="1">
        <f t="shared" si="45"/>
        <v>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3">
        <f t="shared" si="32"/>
        <v>-9.0000000564032234E-3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</row>
    <row r="82" spans="1:141" x14ac:dyDescent="0.25"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3">
        <f t="shared" si="32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</row>
    <row r="83" spans="1:141" x14ac:dyDescent="0.25">
      <c r="A83" t="s">
        <v>44</v>
      </c>
      <c r="B83" t="s">
        <v>65</v>
      </c>
      <c r="D83" s="1"/>
      <c r="E83" s="5">
        <v>531000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3">
        <f t="shared" si="32"/>
        <v>531000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</row>
    <row r="84" spans="1:141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</row>
    <row r="85" spans="1:141" x14ac:dyDescent="0.25">
      <c r="A85">
        <v>419627</v>
      </c>
      <c r="B85" t="s">
        <v>83</v>
      </c>
      <c r="D85" s="1"/>
      <c r="E85" s="1"/>
      <c r="F85" s="1">
        <f>-F24</f>
        <v>-59.473265625000003</v>
      </c>
      <c r="G85" s="1">
        <f t="shared" ref="G85:BR85" si="46">-G24</f>
        <v>-62.32</v>
      </c>
      <c r="H85" s="1">
        <f t="shared" si="46"/>
        <v>-152.68340624999999</v>
      </c>
      <c r="I85" s="1">
        <f t="shared" si="46"/>
        <v>-212.05840624999999</v>
      </c>
      <c r="J85" s="1">
        <f t="shared" si="46"/>
        <v>-271.43340624999996</v>
      </c>
      <c r="K85" s="1">
        <f t="shared" si="46"/>
        <v>-330.80840625000002</v>
      </c>
      <c r="L85" s="1">
        <f t="shared" si="46"/>
        <v>-390.18340624999996</v>
      </c>
      <c r="M85" s="1">
        <f t="shared" si="46"/>
        <v>-449.55840624999996</v>
      </c>
      <c r="N85" s="1">
        <f t="shared" si="46"/>
        <v>-508.93340624999996</v>
      </c>
      <c r="O85" s="1">
        <f t="shared" si="46"/>
        <v>-568.30840624999996</v>
      </c>
      <c r="P85" s="1">
        <f t="shared" si="46"/>
        <v>-627.68340624999996</v>
      </c>
      <c r="Q85" s="1">
        <f t="shared" si="46"/>
        <v>-687.05840625000008</v>
      </c>
      <c r="R85" s="1">
        <f t="shared" si="46"/>
        <v>-746.43340625000008</v>
      </c>
      <c r="S85" s="1">
        <f t="shared" si="46"/>
        <v>-805.80840625000008</v>
      </c>
      <c r="T85" s="1">
        <f t="shared" si="46"/>
        <v>-865.18340625000008</v>
      </c>
      <c r="U85" s="1">
        <f t="shared" si="46"/>
        <v>-924.55840625000008</v>
      </c>
      <c r="V85" s="1">
        <f t="shared" si="46"/>
        <v>-983.93340625000008</v>
      </c>
      <c r="W85" s="1">
        <f t="shared" si="46"/>
        <v>0</v>
      </c>
      <c r="X85" s="1">
        <f t="shared" si="46"/>
        <v>0</v>
      </c>
      <c r="Y85" s="1">
        <f t="shared" si="46"/>
        <v>0</v>
      </c>
      <c r="Z85" s="1">
        <f t="shared" si="46"/>
        <v>0</v>
      </c>
      <c r="AA85" s="1">
        <f t="shared" si="46"/>
        <v>0</v>
      </c>
      <c r="AB85" s="1">
        <f t="shared" si="46"/>
        <v>0</v>
      </c>
      <c r="AC85" s="1">
        <f t="shared" si="46"/>
        <v>0</v>
      </c>
      <c r="AD85" s="1">
        <f t="shared" si="46"/>
        <v>0</v>
      </c>
      <c r="AE85" s="1">
        <f t="shared" si="46"/>
        <v>0</v>
      </c>
      <c r="AF85" s="1">
        <f t="shared" si="46"/>
        <v>0</v>
      </c>
      <c r="AG85" s="1">
        <f t="shared" si="46"/>
        <v>0</v>
      </c>
      <c r="AH85" s="1">
        <f t="shared" si="46"/>
        <v>0</v>
      </c>
      <c r="AI85" s="1">
        <f t="shared" si="46"/>
        <v>0</v>
      </c>
      <c r="AJ85" s="1">
        <f t="shared" si="46"/>
        <v>0</v>
      </c>
      <c r="AK85" s="1">
        <f t="shared" si="46"/>
        <v>0</v>
      </c>
      <c r="AL85" s="1">
        <f t="shared" si="46"/>
        <v>0</v>
      </c>
      <c r="AM85" s="1">
        <f t="shared" si="46"/>
        <v>0</v>
      </c>
      <c r="AN85" s="1">
        <f t="shared" si="46"/>
        <v>0</v>
      </c>
      <c r="AO85" s="1">
        <f t="shared" si="46"/>
        <v>0</v>
      </c>
      <c r="AP85" s="1">
        <f t="shared" si="46"/>
        <v>0</v>
      </c>
      <c r="AQ85" s="1">
        <f t="shared" si="46"/>
        <v>0</v>
      </c>
      <c r="AR85" s="1">
        <f t="shared" si="46"/>
        <v>0</v>
      </c>
      <c r="AS85" s="1">
        <f t="shared" si="46"/>
        <v>0</v>
      </c>
      <c r="AT85" s="1">
        <f t="shared" si="46"/>
        <v>0</v>
      </c>
      <c r="AU85" s="1">
        <f t="shared" si="46"/>
        <v>0</v>
      </c>
      <c r="AV85" s="1">
        <f t="shared" si="46"/>
        <v>0</v>
      </c>
      <c r="AW85" s="1">
        <f t="shared" si="46"/>
        <v>0</v>
      </c>
      <c r="AX85" s="1">
        <f t="shared" si="46"/>
        <v>0</v>
      </c>
      <c r="AY85" s="1">
        <f t="shared" si="46"/>
        <v>0</v>
      </c>
      <c r="AZ85" s="1">
        <f t="shared" si="46"/>
        <v>0</v>
      </c>
      <c r="BA85" s="1">
        <f t="shared" si="46"/>
        <v>0</v>
      </c>
      <c r="BB85" s="1">
        <f t="shared" si="46"/>
        <v>0</v>
      </c>
      <c r="BC85" s="1">
        <f t="shared" si="46"/>
        <v>0</v>
      </c>
      <c r="BD85" s="1">
        <f t="shared" si="46"/>
        <v>0</v>
      </c>
      <c r="BE85" s="1">
        <f t="shared" si="46"/>
        <v>0</v>
      </c>
      <c r="BF85" s="1">
        <f t="shared" si="46"/>
        <v>0</v>
      </c>
      <c r="BG85" s="1">
        <f t="shared" si="46"/>
        <v>0</v>
      </c>
      <c r="BH85" s="1">
        <f t="shared" si="46"/>
        <v>0</v>
      </c>
      <c r="BI85" s="1">
        <f t="shared" si="46"/>
        <v>0</v>
      </c>
      <c r="BJ85" s="1">
        <f t="shared" si="46"/>
        <v>0</v>
      </c>
      <c r="BK85" s="1">
        <f t="shared" si="46"/>
        <v>0</v>
      </c>
      <c r="BL85" s="1">
        <f t="shared" si="46"/>
        <v>0</v>
      </c>
      <c r="BM85" s="1">
        <f t="shared" si="46"/>
        <v>0</v>
      </c>
      <c r="BN85" s="1">
        <f t="shared" si="46"/>
        <v>0</v>
      </c>
      <c r="BO85" s="1">
        <f t="shared" si="46"/>
        <v>0</v>
      </c>
      <c r="BP85" s="1">
        <f t="shared" si="46"/>
        <v>0</v>
      </c>
      <c r="BQ85" s="1">
        <f t="shared" si="46"/>
        <v>0</v>
      </c>
      <c r="BR85" s="1">
        <f t="shared" si="46"/>
        <v>0</v>
      </c>
      <c r="BS85" s="1">
        <f t="shared" ref="BS85:BU85" si="47">-BS24</f>
        <v>0</v>
      </c>
      <c r="BT85" s="1">
        <f t="shared" si="47"/>
        <v>0</v>
      </c>
      <c r="BU85" s="1">
        <f t="shared" si="47"/>
        <v>0</v>
      </c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</row>
    <row r="86" spans="1:141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</row>
    <row r="87" spans="1:141" x14ac:dyDescent="0.25">
      <c r="A87" s="27"/>
      <c r="B87" s="27"/>
      <c r="C87" s="2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</row>
    <row r="88" spans="1:141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</row>
    <row r="89" spans="1:141" x14ac:dyDescent="0.25">
      <c r="A89" s="8">
        <v>101000</v>
      </c>
      <c r="B89" s="8" t="s">
        <v>87</v>
      </c>
      <c r="D89" s="1">
        <f>SUM(D3:D4)</f>
        <v>213924887.31999999</v>
      </c>
      <c r="E89" s="1">
        <f>SUM(E3:E4)+D89</f>
        <v>213924887.31999999</v>
      </c>
      <c r="F89" s="1">
        <f t="shared" ref="F89:J89" si="48">SUM(F3:F4)+E89</f>
        <v>213924887.31999999</v>
      </c>
      <c r="G89" s="1">
        <f t="shared" si="48"/>
        <v>213924887.31999999</v>
      </c>
      <c r="H89" s="1">
        <f t="shared" si="48"/>
        <v>213924887.31999999</v>
      </c>
      <c r="I89" s="1">
        <f t="shared" si="48"/>
        <v>213924887.31999999</v>
      </c>
      <c r="J89" s="1">
        <f t="shared" si="48"/>
        <v>213924887.31999999</v>
      </c>
      <c r="K89" s="1">
        <f t="shared" ref="K89:BV89" si="49">SUM(K3:K4)+J89</f>
        <v>213924887.31999999</v>
      </c>
      <c r="L89" s="1">
        <f t="shared" si="49"/>
        <v>213924887.31999999</v>
      </c>
      <c r="M89" s="1">
        <f t="shared" si="49"/>
        <v>213924887.31999999</v>
      </c>
      <c r="N89" s="1">
        <f t="shared" si="49"/>
        <v>213924887.31999999</v>
      </c>
      <c r="O89" s="1">
        <f t="shared" si="49"/>
        <v>213924887.31999999</v>
      </c>
      <c r="P89" s="1">
        <f t="shared" si="49"/>
        <v>213924887.31999999</v>
      </c>
      <c r="Q89" s="1">
        <f t="shared" si="49"/>
        <v>213924887.31999999</v>
      </c>
      <c r="R89" s="1">
        <f t="shared" si="49"/>
        <v>213924887.31999999</v>
      </c>
      <c r="S89" s="1">
        <f t="shared" si="49"/>
        <v>213924887.31999999</v>
      </c>
      <c r="T89" s="1">
        <f t="shared" si="49"/>
        <v>213924887.31999999</v>
      </c>
      <c r="U89" s="1">
        <f t="shared" si="49"/>
        <v>213924887.31999999</v>
      </c>
      <c r="V89" s="1">
        <f t="shared" si="49"/>
        <v>213924887.31999999</v>
      </c>
      <c r="W89" s="1">
        <f t="shared" si="49"/>
        <v>213924887.31999999</v>
      </c>
      <c r="X89" s="1">
        <f t="shared" si="49"/>
        <v>213924887.31999999</v>
      </c>
      <c r="Y89" s="1">
        <f t="shared" si="49"/>
        <v>213924887.31999999</v>
      </c>
      <c r="Z89" s="1">
        <f t="shared" si="49"/>
        <v>213924887.31999999</v>
      </c>
      <c r="AA89" s="1">
        <f t="shared" si="49"/>
        <v>213924887.31999999</v>
      </c>
      <c r="AB89" s="1">
        <f t="shared" si="49"/>
        <v>213924887.31999999</v>
      </c>
      <c r="AC89" s="1">
        <f t="shared" si="49"/>
        <v>213924887.31999999</v>
      </c>
      <c r="AD89" s="1">
        <f t="shared" si="49"/>
        <v>213924887.31999999</v>
      </c>
      <c r="AE89" s="1">
        <f t="shared" si="49"/>
        <v>213924887.31999999</v>
      </c>
      <c r="AF89" s="1">
        <f t="shared" si="49"/>
        <v>213924887.31999999</v>
      </c>
      <c r="AG89" s="1">
        <f t="shared" si="49"/>
        <v>213924887.31999999</v>
      </c>
      <c r="AH89" s="1">
        <f t="shared" si="49"/>
        <v>213924887.31999999</v>
      </c>
      <c r="AI89" s="1">
        <f t="shared" si="49"/>
        <v>213924887.31999999</v>
      </c>
      <c r="AJ89" s="1">
        <f t="shared" si="49"/>
        <v>213924887.31999999</v>
      </c>
      <c r="AK89" s="1">
        <f t="shared" si="49"/>
        <v>213924887.31999999</v>
      </c>
      <c r="AL89" s="1">
        <f t="shared" si="49"/>
        <v>213924887.31999999</v>
      </c>
      <c r="AM89" s="1">
        <f t="shared" si="49"/>
        <v>213924887.31999999</v>
      </c>
      <c r="AN89" s="1">
        <f t="shared" si="49"/>
        <v>213924887.31999999</v>
      </c>
      <c r="AO89" s="1">
        <f t="shared" si="49"/>
        <v>213924887.31999999</v>
      </c>
      <c r="AP89" s="1">
        <f t="shared" si="49"/>
        <v>213924887.31999999</v>
      </c>
      <c r="AQ89" s="1">
        <f t="shared" si="49"/>
        <v>213924887.31999999</v>
      </c>
      <c r="AR89" s="1">
        <f t="shared" si="49"/>
        <v>213924887.31999999</v>
      </c>
      <c r="AS89" s="1">
        <f t="shared" si="49"/>
        <v>213924887.31999999</v>
      </c>
      <c r="AT89" s="1">
        <f t="shared" si="49"/>
        <v>213924887.31999999</v>
      </c>
      <c r="AU89" s="1">
        <f t="shared" si="49"/>
        <v>213924887.31999999</v>
      </c>
      <c r="AV89" s="1">
        <f t="shared" si="49"/>
        <v>213924887.31999999</v>
      </c>
      <c r="AW89" s="1">
        <f t="shared" si="49"/>
        <v>213924887.31999999</v>
      </c>
      <c r="AX89" s="1">
        <f t="shared" si="49"/>
        <v>213924887.31999999</v>
      </c>
      <c r="AY89" s="1">
        <f t="shared" si="49"/>
        <v>213924887.31999999</v>
      </c>
      <c r="AZ89" s="1">
        <f t="shared" si="49"/>
        <v>213924887.31999999</v>
      </c>
      <c r="BA89" s="1">
        <f t="shared" si="49"/>
        <v>213924887.31999999</v>
      </c>
      <c r="BB89" s="1">
        <f t="shared" si="49"/>
        <v>213924887.31999999</v>
      </c>
      <c r="BC89" s="1">
        <f t="shared" si="49"/>
        <v>213924887.31999999</v>
      </c>
      <c r="BD89" s="1">
        <f t="shared" si="49"/>
        <v>213924887.31999999</v>
      </c>
      <c r="BE89" s="1">
        <f t="shared" si="49"/>
        <v>213924887.31999999</v>
      </c>
      <c r="BF89" s="1">
        <f t="shared" si="49"/>
        <v>213924887.31999999</v>
      </c>
      <c r="BG89" s="1">
        <f t="shared" si="49"/>
        <v>213924887.31999999</v>
      </c>
      <c r="BH89" s="1">
        <f t="shared" si="49"/>
        <v>213924887.31999999</v>
      </c>
      <c r="BI89" s="1">
        <f t="shared" si="49"/>
        <v>213924887.31999999</v>
      </c>
      <c r="BJ89" s="1">
        <f t="shared" si="49"/>
        <v>213924887.31999999</v>
      </c>
      <c r="BK89" s="1">
        <f t="shared" si="49"/>
        <v>213924887.31999999</v>
      </c>
      <c r="BL89" s="1">
        <f t="shared" si="49"/>
        <v>213924887.31999999</v>
      </c>
      <c r="BM89" s="1">
        <f t="shared" si="49"/>
        <v>213924887.31999999</v>
      </c>
      <c r="BN89" s="1">
        <f t="shared" si="49"/>
        <v>213924887.31999999</v>
      </c>
      <c r="BO89" s="1">
        <f t="shared" si="49"/>
        <v>213924887.31999999</v>
      </c>
      <c r="BP89" s="1">
        <f t="shared" si="49"/>
        <v>213924887.31999999</v>
      </c>
      <c r="BQ89" s="1">
        <f t="shared" si="49"/>
        <v>213924887.31999999</v>
      </c>
      <c r="BR89" s="1">
        <f t="shared" si="49"/>
        <v>213924887.31999999</v>
      </c>
      <c r="BS89" s="1">
        <f t="shared" si="49"/>
        <v>213924887.31999999</v>
      </c>
      <c r="BT89" s="1">
        <f t="shared" si="49"/>
        <v>213924887.31999999</v>
      </c>
      <c r="BU89" s="1">
        <f t="shared" si="49"/>
        <v>213924887.31999999</v>
      </c>
      <c r="BV89" s="1">
        <f t="shared" si="49"/>
        <v>213924887.31999999</v>
      </c>
      <c r="BW89" s="1">
        <f t="shared" ref="BW89" si="50">SUM(BW3:BW4)+BV89</f>
        <v>213924887.31999999</v>
      </c>
      <c r="BX89" s="5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</row>
    <row r="90" spans="1:141" x14ac:dyDescent="0.25">
      <c r="A90" s="8"/>
      <c r="B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5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</row>
    <row r="91" spans="1:141" x14ac:dyDescent="0.25">
      <c r="A91" s="8">
        <v>101000</v>
      </c>
      <c r="B91" s="8" t="s">
        <v>86</v>
      </c>
      <c r="D91" s="1">
        <f>SUM(D5:D6)</f>
        <v>10915322.85</v>
      </c>
      <c r="E91" s="1">
        <f>SUM(E5:E6)+D91</f>
        <v>10915322.85</v>
      </c>
      <c r="F91" s="1">
        <f t="shared" ref="F91:J91" si="51">SUM(F5:F6)+E91</f>
        <v>10915322.85</v>
      </c>
      <c r="G91" s="1">
        <f t="shared" si="51"/>
        <v>10915322.85</v>
      </c>
      <c r="H91" s="1">
        <f t="shared" si="51"/>
        <v>10915322.85</v>
      </c>
      <c r="I91" s="1">
        <f t="shared" si="51"/>
        <v>10915322.85</v>
      </c>
      <c r="J91" s="1">
        <f t="shared" si="51"/>
        <v>10915322.85</v>
      </c>
      <c r="K91" s="1">
        <f t="shared" ref="K91:BV91" si="52">SUM(K5:K6)+J91</f>
        <v>10915322.85</v>
      </c>
      <c r="L91" s="1">
        <f t="shared" si="52"/>
        <v>10915322.85</v>
      </c>
      <c r="M91" s="1">
        <f t="shared" si="52"/>
        <v>10915322.85</v>
      </c>
      <c r="N91" s="1">
        <f t="shared" si="52"/>
        <v>10915322.85</v>
      </c>
      <c r="O91" s="1">
        <f t="shared" si="52"/>
        <v>10915322.85</v>
      </c>
      <c r="P91" s="1">
        <f t="shared" si="52"/>
        <v>10915322.85</v>
      </c>
      <c r="Q91" s="1">
        <f t="shared" si="52"/>
        <v>10915322.85</v>
      </c>
      <c r="R91" s="1">
        <f t="shared" si="52"/>
        <v>10915322.85</v>
      </c>
      <c r="S91" s="1">
        <f t="shared" si="52"/>
        <v>10915322.85</v>
      </c>
      <c r="T91" s="1">
        <f t="shared" si="52"/>
        <v>10915322.85</v>
      </c>
      <c r="U91" s="1">
        <f t="shared" si="52"/>
        <v>10915322.85</v>
      </c>
      <c r="V91" s="1">
        <f t="shared" si="52"/>
        <v>10915322.85</v>
      </c>
      <c r="W91" s="1">
        <f t="shared" si="52"/>
        <v>10915322.85</v>
      </c>
      <c r="X91" s="1">
        <f t="shared" si="52"/>
        <v>10915322.85</v>
      </c>
      <c r="Y91" s="1">
        <f t="shared" si="52"/>
        <v>10915322.85</v>
      </c>
      <c r="Z91" s="1">
        <f t="shared" si="52"/>
        <v>10915322.85</v>
      </c>
      <c r="AA91" s="1">
        <f t="shared" si="52"/>
        <v>10915322.85</v>
      </c>
      <c r="AB91" s="1">
        <f t="shared" si="52"/>
        <v>10915322.85</v>
      </c>
      <c r="AC91" s="1">
        <f t="shared" si="52"/>
        <v>10915322.85</v>
      </c>
      <c r="AD91" s="1">
        <f t="shared" si="52"/>
        <v>10915322.85</v>
      </c>
      <c r="AE91" s="1">
        <f t="shared" si="52"/>
        <v>10915322.85</v>
      </c>
      <c r="AF91" s="1">
        <f t="shared" si="52"/>
        <v>10915322.85</v>
      </c>
      <c r="AG91" s="1">
        <f t="shared" si="52"/>
        <v>10915322.85</v>
      </c>
      <c r="AH91" s="1">
        <f t="shared" si="52"/>
        <v>10915322.85</v>
      </c>
      <c r="AI91" s="1">
        <f t="shared" si="52"/>
        <v>10915322.85</v>
      </c>
      <c r="AJ91" s="1">
        <f t="shared" si="52"/>
        <v>10915322.85</v>
      </c>
      <c r="AK91" s="1">
        <f t="shared" si="52"/>
        <v>10915322.85</v>
      </c>
      <c r="AL91" s="1">
        <f t="shared" si="52"/>
        <v>10915322.85</v>
      </c>
      <c r="AM91" s="1">
        <f t="shared" si="52"/>
        <v>10915322.85</v>
      </c>
      <c r="AN91" s="1">
        <f t="shared" si="52"/>
        <v>10915322.85</v>
      </c>
      <c r="AO91" s="1">
        <f t="shared" si="52"/>
        <v>10915322.85</v>
      </c>
      <c r="AP91" s="1">
        <f t="shared" si="52"/>
        <v>10915322.85</v>
      </c>
      <c r="AQ91" s="1">
        <f t="shared" si="52"/>
        <v>10915322.85</v>
      </c>
      <c r="AR91" s="1">
        <f t="shared" si="52"/>
        <v>10915322.85</v>
      </c>
      <c r="AS91" s="1">
        <f t="shared" si="52"/>
        <v>10915322.85</v>
      </c>
      <c r="AT91" s="1">
        <f t="shared" si="52"/>
        <v>10915322.85</v>
      </c>
      <c r="AU91" s="1">
        <f t="shared" si="52"/>
        <v>10915322.85</v>
      </c>
      <c r="AV91" s="1">
        <f t="shared" si="52"/>
        <v>10915322.85</v>
      </c>
      <c r="AW91" s="1">
        <f t="shared" si="52"/>
        <v>10915322.85</v>
      </c>
      <c r="AX91" s="1">
        <f t="shared" si="52"/>
        <v>10915322.85</v>
      </c>
      <c r="AY91" s="1">
        <f t="shared" si="52"/>
        <v>10915322.85</v>
      </c>
      <c r="AZ91" s="1">
        <f t="shared" si="52"/>
        <v>10915322.85</v>
      </c>
      <c r="BA91" s="1">
        <f t="shared" si="52"/>
        <v>10915322.85</v>
      </c>
      <c r="BB91" s="1">
        <f t="shared" si="52"/>
        <v>10915322.85</v>
      </c>
      <c r="BC91" s="1">
        <f t="shared" si="52"/>
        <v>10915322.85</v>
      </c>
      <c r="BD91" s="1">
        <f t="shared" si="52"/>
        <v>10915322.85</v>
      </c>
      <c r="BE91" s="1">
        <f t="shared" si="52"/>
        <v>10915322.85</v>
      </c>
      <c r="BF91" s="1">
        <f t="shared" si="52"/>
        <v>10915322.85</v>
      </c>
      <c r="BG91" s="1">
        <f t="shared" si="52"/>
        <v>10915322.85</v>
      </c>
      <c r="BH91" s="1">
        <f t="shared" si="52"/>
        <v>10915322.85</v>
      </c>
      <c r="BI91" s="1">
        <f t="shared" si="52"/>
        <v>10915322.85</v>
      </c>
      <c r="BJ91" s="1">
        <f t="shared" si="52"/>
        <v>10915322.85</v>
      </c>
      <c r="BK91" s="1">
        <f t="shared" si="52"/>
        <v>10915322.85</v>
      </c>
      <c r="BL91" s="1">
        <f t="shared" si="52"/>
        <v>10915322.85</v>
      </c>
      <c r="BM91" s="1">
        <f t="shared" si="52"/>
        <v>10915322.85</v>
      </c>
      <c r="BN91" s="1">
        <f t="shared" si="52"/>
        <v>10915322.85</v>
      </c>
      <c r="BO91" s="1">
        <f t="shared" si="52"/>
        <v>10915322.85</v>
      </c>
      <c r="BP91" s="1">
        <f t="shared" si="52"/>
        <v>10915322.85</v>
      </c>
      <c r="BQ91" s="1">
        <f t="shared" si="52"/>
        <v>10915322.85</v>
      </c>
      <c r="BR91" s="1">
        <f t="shared" si="52"/>
        <v>10915322.85</v>
      </c>
      <c r="BS91" s="1">
        <f t="shared" si="52"/>
        <v>10915322.85</v>
      </c>
      <c r="BT91" s="1">
        <f t="shared" si="52"/>
        <v>10915322.85</v>
      </c>
      <c r="BU91" s="1">
        <f t="shared" si="52"/>
        <v>10915322.85</v>
      </c>
      <c r="BV91" s="1">
        <f t="shared" si="52"/>
        <v>10915322.85</v>
      </c>
      <c r="BW91" s="1">
        <f t="shared" ref="BW91" si="53">SUM(BW5:BW6)+BV91</f>
        <v>10915322.85</v>
      </c>
      <c r="BX91" s="5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</row>
    <row r="92" spans="1:141" x14ac:dyDescent="0.25">
      <c r="A92" s="8"/>
      <c r="B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5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</row>
    <row r="93" spans="1:141" x14ac:dyDescent="0.25">
      <c r="A93" s="8">
        <v>108000</v>
      </c>
      <c r="B93" s="8" t="s">
        <v>87</v>
      </c>
      <c r="D93" s="1">
        <f>SUM(D11:D12)</f>
        <v>-158823190.90000001</v>
      </c>
      <c r="E93" s="1">
        <f t="shared" ref="E93:AJ93" si="54">SUM(E11:E12)+D93</f>
        <v>-158823190.90000001</v>
      </c>
      <c r="F93" s="1">
        <f t="shared" si="54"/>
        <v>-159761494.49000001</v>
      </c>
      <c r="G93" s="1">
        <f t="shared" si="54"/>
        <v>-160699798.08000001</v>
      </c>
      <c r="H93" s="1">
        <f t="shared" si="54"/>
        <v>-161638101.67000002</v>
      </c>
      <c r="I93" s="1">
        <f t="shared" si="54"/>
        <v>-162576405.26000002</v>
      </c>
      <c r="J93" s="1">
        <f t="shared" si="54"/>
        <v>-163514708.85000002</v>
      </c>
      <c r="K93" s="1">
        <f t="shared" si="54"/>
        <v>-164453012.44000003</v>
      </c>
      <c r="L93" s="1">
        <f t="shared" si="54"/>
        <v>-165391316.03000003</v>
      </c>
      <c r="M93" s="1">
        <f t="shared" si="54"/>
        <v>-166329619.62000003</v>
      </c>
      <c r="N93" s="1">
        <f t="shared" si="54"/>
        <v>-167267923.21000004</v>
      </c>
      <c r="O93" s="1">
        <f t="shared" si="54"/>
        <v>-168206226.80000004</v>
      </c>
      <c r="P93" s="1">
        <f t="shared" si="54"/>
        <v>-169144530.39000005</v>
      </c>
      <c r="Q93" s="1">
        <f t="shared" si="54"/>
        <v>-170082833.98000005</v>
      </c>
      <c r="R93" s="1">
        <f t="shared" si="54"/>
        <v>-171021137.57000005</v>
      </c>
      <c r="S93" s="1">
        <f t="shared" si="54"/>
        <v>-171959441.16000006</v>
      </c>
      <c r="T93" s="1">
        <f t="shared" si="54"/>
        <v>-172897744.75000006</v>
      </c>
      <c r="U93" s="1">
        <f t="shared" si="54"/>
        <v>-173836048.34000006</v>
      </c>
      <c r="V93" s="1">
        <f t="shared" si="54"/>
        <v>-174774351.93000007</v>
      </c>
      <c r="W93" s="1">
        <f t="shared" si="54"/>
        <v>-175712655.52000007</v>
      </c>
      <c r="X93" s="1">
        <f t="shared" si="54"/>
        <v>-176650959.11000007</v>
      </c>
      <c r="Y93" s="1">
        <f t="shared" si="54"/>
        <v>-177589262.70000008</v>
      </c>
      <c r="Z93" s="1">
        <f t="shared" si="54"/>
        <v>-178527566.29000008</v>
      </c>
      <c r="AA93" s="1">
        <f t="shared" si="54"/>
        <v>-179465869.88000008</v>
      </c>
      <c r="AB93" s="1">
        <f t="shared" si="54"/>
        <v>-180404173.47000009</v>
      </c>
      <c r="AC93" s="1">
        <f t="shared" si="54"/>
        <v>-181342477.06000009</v>
      </c>
      <c r="AD93" s="1">
        <f t="shared" si="54"/>
        <v>-182280780.6500001</v>
      </c>
      <c r="AE93" s="1">
        <f t="shared" si="54"/>
        <v>-183219084.2400001</v>
      </c>
      <c r="AF93" s="1">
        <f t="shared" si="54"/>
        <v>-184157387.8300001</v>
      </c>
      <c r="AG93" s="1">
        <f t="shared" si="54"/>
        <v>-185095691.42000011</v>
      </c>
      <c r="AH93" s="1">
        <f t="shared" si="54"/>
        <v>-186033995.01000011</v>
      </c>
      <c r="AI93" s="1">
        <f t="shared" si="54"/>
        <v>-186972298.60000011</v>
      </c>
      <c r="AJ93" s="1">
        <f t="shared" si="54"/>
        <v>-187910602.19000012</v>
      </c>
      <c r="AK93" s="1">
        <f t="shared" ref="AK93:BP93" si="55">SUM(AK11:AK12)+AJ93</f>
        <v>-188848905.78000012</v>
      </c>
      <c r="AL93" s="1">
        <f t="shared" si="55"/>
        <v>-189787209.37000012</v>
      </c>
      <c r="AM93" s="1">
        <f t="shared" si="55"/>
        <v>-190725512.96000013</v>
      </c>
      <c r="AN93" s="1">
        <f t="shared" si="55"/>
        <v>-191663816.55000013</v>
      </c>
      <c r="AO93" s="1">
        <f t="shared" si="55"/>
        <v>-192602120.14000013</v>
      </c>
      <c r="AP93" s="1">
        <f t="shared" si="55"/>
        <v>-193540423.73000014</v>
      </c>
      <c r="AQ93" s="1">
        <f t="shared" si="55"/>
        <v>-194478727.32000014</v>
      </c>
      <c r="AR93" s="1">
        <f t="shared" si="55"/>
        <v>-195417030.91000015</v>
      </c>
      <c r="AS93" s="1">
        <f t="shared" si="55"/>
        <v>-196355334.50000015</v>
      </c>
      <c r="AT93" s="1">
        <f t="shared" si="55"/>
        <v>-197293638.09000015</v>
      </c>
      <c r="AU93" s="1">
        <f t="shared" si="55"/>
        <v>-198231941.68000016</v>
      </c>
      <c r="AV93" s="1">
        <f t="shared" si="55"/>
        <v>-199170245.27000016</v>
      </c>
      <c r="AW93" s="1">
        <f t="shared" si="55"/>
        <v>-200108548.86000016</v>
      </c>
      <c r="AX93" s="1">
        <f t="shared" si="55"/>
        <v>-201046852.45000017</v>
      </c>
      <c r="AY93" s="1">
        <f t="shared" si="55"/>
        <v>-201985156.04000017</v>
      </c>
      <c r="AZ93" s="1">
        <f t="shared" si="55"/>
        <v>-202923459.63000017</v>
      </c>
      <c r="BA93" s="1">
        <f t="shared" si="55"/>
        <v>-203861763.22000018</v>
      </c>
      <c r="BB93" s="1">
        <f t="shared" si="55"/>
        <v>-204800066.81000018</v>
      </c>
      <c r="BC93" s="1">
        <f t="shared" si="55"/>
        <v>-205738370.40000018</v>
      </c>
      <c r="BD93" s="1">
        <f t="shared" si="55"/>
        <v>-206676673.99000019</v>
      </c>
      <c r="BE93" s="1">
        <f t="shared" si="55"/>
        <v>-207614977.58000019</v>
      </c>
      <c r="BF93" s="1">
        <f t="shared" si="55"/>
        <v>-208553281.1700002</v>
      </c>
      <c r="BG93" s="1">
        <f t="shared" si="55"/>
        <v>-209491584.7600002</v>
      </c>
      <c r="BH93" s="1">
        <f t="shared" si="55"/>
        <v>-210429888.3500002</v>
      </c>
      <c r="BI93" s="1">
        <f t="shared" si="55"/>
        <v>-211368191.94000021</v>
      </c>
      <c r="BJ93" s="1">
        <f t="shared" si="55"/>
        <v>-212306495.53000021</v>
      </c>
      <c r="BK93" s="1">
        <f t="shared" si="55"/>
        <v>-213244799.12000021</v>
      </c>
      <c r="BL93" s="1">
        <f t="shared" si="55"/>
        <v>-214183102.71000022</v>
      </c>
      <c r="BM93" s="1">
        <f t="shared" si="55"/>
        <v>-215121406.30000022</v>
      </c>
      <c r="BN93" s="1">
        <f t="shared" si="55"/>
        <v>-216059709.89000022</v>
      </c>
      <c r="BO93" s="1">
        <f t="shared" si="55"/>
        <v>-216998013.48000023</v>
      </c>
      <c r="BP93" s="1">
        <f t="shared" si="55"/>
        <v>-217936317.07000023</v>
      </c>
      <c r="BQ93" s="1">
        <f t="shared" ref="BQ93:BW93" si="56">SUM(BQ11:BQ12)+BP93</f>
        <v>-218874620.66000023</v>
      </c>
      <c r="BR93" s="1">
        <f t="shared" si="56"/>
        <v>-219812924.25000024</v>
      </c>
      <c r="BS93" s="1">
        <f t="shared" si="56"/>
        <v>-220751227.84000024</v>
      </c>
      <c r="BT93" s="1">
        <f t="shared" si="56"/>
        <v>-221689531.43000025</v>
      </c>
      <c r="BU93" s="1">
        <f t="shared" si="56"/>
        <v>-222627835.02000025</v>
      </c>
      <c r="BV93" s="1">
        <f t="shared" si="56"/>
        <v>-223566138.61000025</v>
      </c>
      <c r="BW93" s="1">
        <f t="shared" si="56"/>
        <v>-222405651.32000005</v>
      </c>
      <c r="BX93" s="5"/>
      <c r="BY93" s="1"/>
      <c r="BZ93" s="1"/>
      <c r="CA93" s="1"/>
      <c r="CB93" s="1"/>
      <c r="CC93" s="1"/>
      <c r="CD93" s="1"/>
      <c r="CE93" s="1"/>
      <c r="CF93" s="1"/>
      <c r="CG93" s="1">
        <f>BW89+BW93+BW97+BW99+BW101</f>
        <v>19195460.049359314</v>
      </c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</row>
    <row r="94" spans="1:141" x14ac:dyDescent="0.25">
      <c r="A94" s="8"/>
      <c r="B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5"/>
      <c r="BY94" s="1"/>
      <c r="BZ94" s="1"/>
      <c r="CA94" s="1"/>
      <c r="CB94" s="1"/>
      <c r="CC94" s="1"/>
      <c r="CD94" s="1"/>
      <c r="CE94" s="1"/>
      <c r="CF94" s="1"/>
      <c r="CG94" s="1">
        <f>BW91+BW95+BW115</f>
        <v>-23309823.299999937</v>
      </c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</row>
    <row r="95" spans="1:141" x14ac:dyDescent="0.25">
      <c r="A95" s="8">
        <v>108000</v>
      </c>
      <c r="B95" s="8" t="s">
        <v>86</v>
      </c>
      <c r="D95" s="1">
        <f>SUM(D13:D14)</f>
        <v>-857482.98</v>
      </c>
      <c r="E95" s="1">
        <f t="shared" ref="E95:AJ95" si="57">SUM(E13:E14)+D95</f>
        <v>-857482.98</v>
      </c>
      <c r="F95" s="1">
        <f t="shared" si="57"/>
        <v>-897875.86</v>
      </c>
      <c r="G95" s="1">
        <f t="shared" si="57"/>
        <v>-938268.74</v>
      </c>
      <c r="H95" s="1">
        <f t="shared" si="57"/>
        <v>-978661.62</v>
      </c>
      <c r="I95" s="1">
        <f t="shared" si="57"/>
        <v>-1019054.5</v>
      </c>
      <c r="J95" s="1">
        <f t="shared" si="57"/>
        <v>-1059447.3799999999</v>
      </c>
      <c r="K95" s="1">
        <f t="shared" si="57"/>
        <v>-1099840.2599999998</v>
      </c>
      <c r="L95" s="1">
        <f t="shared" si="57"/>
        <v>-1140233.1399999997</v>
      </c>
      <c r="M95" s="1">
        <f t="shared" si="57"/>
        <v>-1180626.0199999996</v>
      </c>
      <c r="N95" s="1">
        <f t="shared" si="57"/>
        <v>-1221018.8999999994</v>
      </c>
      <c r="O95" s="1">
        <f t="shared" si="57"/>
        <v>-1261411.7799999993</v>
      </c>
      <c r="P95" s="1">
        <f t="shared" si="57"/>
        <v>-1301804.6599999992</v>
      </c>
      <c r="Q95" s="1">
        <f t="shared" si="57"/>
        <v>-1342197.5399999991</v>
      </c>
      <c r="R95" s="1">
        <f t="shared" si="57"/>
        <v>-1382590.419999999</v>
      </c>
      <c r="S95" s="1">
        <f t="shared" si="57"/>
        <v>-1422983.2999999989</v>
      </c>
      <c r="T95" s="1">
        <f t="shared" si="57"/>
        <v>-1463376.1799999988</v>
      </c>
      <c r="U95" s="1">
        <f t="shared" si="57"/>
        <v>-1503769.0599999987</v>
      </c>
      <c r="V95" s="1">
        <f t="shared" si="57"/>
        <v>-1544161.9399999985</v>
      </c>
      <c r="W95" s="1">
        <f t="shared" si="57"/>
        <v>-1584554.8199999984</v>
      </c>
      <c r="X95" s="1">
        <f t="shared" si="57"/>
        <v>-1624947.6999999983</v>
      </c>
      <c r="Y95" s="1">
        <f t="shared" si="57"/>
        <v>-1665340.5799999982</v>
      </c>
      <c r="Z95" s="1">
        <f t="shared" si="57"/>
        <v>-1705733.4599999981</v>
      </c>
      <c r="AA95" s="1">
        <f t="shared" si="57"/>
        <v>-1746126.339999998</v>
      </c>
      <c r="AB95" s="1">
        <f t="shared" si="57"/>
        <v>-1786519.2199999979</v>
      </c>
      <c r="AC95" s="1">
        <f t="shared" si="57"/>
        <v>-1826912.0999999978</v>
      </c>
      <c r="AD95" s="1">
        <f t="shared" si="57"/>
        <v>-1867304.9799999977</v>
      </c>
      <c r="AE95" s="1">
        <f t="shared" si="57"/>
        <v>-1907697.8599999975</v>
      </c>
      <c r="AF95" s="1">
        <f t="shared" si="57"/>
        <v>-1948090.7399999974</v>
      </c>
      <c r="AG95" s="1">
        <f t="shared" si="57"/>
        <v>-1988483.6199999973</v>
      </c>
      <c r="AH95" s="1">
        <f t="shared" si="57"/>
        <v>-2028876.4999999972</v>
      </c>
      <c r="AI95" s="1">
        <f t="shared" si="57"/>
        <v>-2069269.3799999971</v>
      </c>
      <c r="AJ95" s="1">
        <f t="shared" si="57"/>
        <v>-2109662.259999997</v>
      </c>
      <c r="AK95" s="1">
        <f t="shared" ref="AK95:BP95" si="58">SUM(AK13:AK14)+AJ95</f>
        <v>-2150055.1399999969</v>
      </c>
      <c r="AL95" s="1">
        <f t="shared" si="58"/>
        <v>-2190448.0199999968</v>
      </c>
      <c r="AM95" s="1">
        <f t="shared" si="58"/>
        <v>-2230840.8999999966</v>
      </c>
      <c r="AN95" s="1">
        <f t="shared" si="58"/>
        <v>-2271233.7799999965</v>
      </c>
      <c r="AO95" s="1">
        <f t="shared" si="58"/>
        <v>-2311626.6599999964</v>
      </c>
      <c r="AP95" s="1">
        <f t="shared" si="58"/>
        <v>-2352019.5399999963</v>
      </c>
      <c r="AQ95" s="1">
        <f t="shared" si="58"/>
        <v>-2392412.4199999962</v>
      </c>
      <c r="AR95" s="1">
        <f t="shared" si="58"/>
        <v>-2432805.2999999961</v>
      </c>
      <c r="AS95" s="1">
        <f t="shared" si="58"/>
        <v>-2473198.179999996</v>
      </c>
      <c r="AT95" s="1">
        <f t="shared" si="58"/>
        <v>-2513591.0599999959</v>
      </c>
      <c r="AU95" s="1">
        <f t="shared" si="58"/>
        <v>-2553983.9399999958</v>
      </c>
      <c r="AV95" s="1">
        <f t="shared" si="58"/>
        <v>-2594376.8199999956</v>
      </c>
      <c r="AW95" s="1">
        <f t="shared" si="58"/>
        <v>-2634769.6999999955</v>
      </c>
      <c r="AX95" s="1">
        <f t="shared" si="58"/>
        <v>-2675162.5799999954</v>
      </c>
      <c r="AY95" s="1">
        <f t="shared" si="58"/>
        <v>-2715555.4599999953</v>
      </c>
      <c r="AZ95" s="1">
        <f t="shared" si="58"/>
        <v>-2755948.3399999952</v>
      </c>
      <c r="BA95" s="1">
        <f t="shared" si="58"/>
        <v>-2796341.2199999951</v>
      </c>
      <c r="BB95" s="1">
        <f t="shared" si="58"/>
        <v>-2836734.099999995</v>
      </c>
      <c r="BC95" s="1">
        <f t="shared" si="58"/>
        <v>-2877126.9799999949</v>
      </c>
      <c r="BD95" s="1">
        <f t="shared" si="58"/>
        <v>-2917519.8599999947</v>
      </c>
      <c r="BE95" s="1">
        <f t="shared" si="58"/>
        <v>-2957912.7399999946</v>
      </c>
      <c r="BF95" s="1">
        <f t="shared" si="58"/>
        <v>-2998305.6199999945</v>
      </c>
      <c r="BG95" s="1">
        <f t="shared" si="58"/>
        <v>-3038698.4999999944</v>
      </c>
      <c r="BH95" s="1">
        <f t="shared" si="58"/>
        <v>-3079091.3799999943</v>
      </c>
      <c r="BI95" s="1">
        <f t="shared" si="58"/>
        <v>-3119484.2599999942</v>
      </c>
      <c r="BJ95" s="1">
        <f t="shared" si="58"/>
        <v>-3159877.1399999941</v>
      </c>
      <c r="BK95" s="1">
        <f t="shared" si="58"/>
        <v>-3200270.019999994</v>
      </c>
      <c r="BL95" s="1">
        <f t="shared" si="58"/>
        <v>-3240662.8999999939</v>
      </c>
      <c r="BM95" s="1">
        <f t="shared" si="58"/>
        <v>-3281055.7799999937</v>
      </c>
      <c r="BN95" s="1">
        <f t="shared" si="58"/>
        <v>-3321448.6599999936</v>
      </c>
      <c r="BO95" s="1">
        <f t="shared" si="58"/>
        <v>-3361841.5399999935</v>
      </c>
      <c r="BP95" s="1">
        <f t="shared" si="58"/>
        <v>-3402234.4199999934</v>
      </c>
      <c r="BQ95" s="1">
        <f t="shared" ref="BQ95:BW95" si="59">SUM(BQ13:BQ14)+BP95</f>
        <v>-3442627.2999999933</v>
      </c>
      <c r="BR95" s="1">
        <f t="shared" si="59"/>
        <v>-3483020.1799999932</v>
      </c>
      <c r="BS95" s="1">
        <f t="shared" si="59"/>
        <v>-3523413.0599999931</v>
      </c>
      <c r="BT95" s="1">
        <f t="shared" si="59"/>
        <v>-3563805.939999993</v>
      </c>
      <c r="BU95" s="1">
        <f t="shared" si="59"/>
        <v>-3604198.8199999928</v>
      </c>
      <c r="BV95" s="1">
        <f t="shared" si="59"/>
        <v>-3644591.6999999927</v>
      </c>
      <c r="BW95" s="1">
        <f t="shared" si="59"/>
        <v>-10915322.849999994</v>
      </c>
      <c r="BX95" s="5"/>
      <c r="BY95" s="1"/>
      <c r="BZ95" s="1"/>
      <c r="CA95" s="1"/>
      <c r="CB95" s="1"/>
      <c r="CC95" s="1"/>
      <c r="CD95" s="1"/>
      <c r="CE95" s="1"/>
      <c r="CF95" s="1"/>
      <c r="CG95" s="1">
        <f>BW103+BW105+BW109+BW111+BW119</f>
        <v>-653117.11177968641</v>
      </c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</row>
    <row r="96" spans="1:141" x14ac:dyDescent="0.25">
      <c r="A96" s="8"/>
      <c r="B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5"/>
      <c r="BY96" s="1"/>
      <c r="BZ96" s="1"/>
      <c r="CA96" s="1"/>
      <c r="CB96" s="1"/>
      <c r="CC96" s="1"/>
      <c r="CD96" s="1"/>
      <c r="CE96" s="1"/>
      <c r="CF96" s="1"/>
      <c r="CG96" s="1">
        <f>BW107+BW123</f>
        <v>-263827.14730001613</v>
      </c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</row>
    <row r="97" spans="1:141" x14ac:dyDescent="0.25">
      <c r="A97" t="s">
        <v>0</v>
      </c>
      <c r="B97" t="s">
        <v>1</v>
      </c>
      <c r="D97" s="1">
        <f>SUM(D17)</f>
        <v>0</v>
      </c>
      <c r="E97" s="1">
        <f t="shared" ref="E97:AJ97" si="60">SUM(E17)+D97</f>
        <v>-11724101.979999999</v>
      </c>
      <c r="F97" s="1">
        <f t="shared" si="60"/>
        <v>-11554187.459999999</v>
      </c>
      <c r="G97" s="1">
        <f t="shared" si="60"/>
        <v>-11384272.939999999</v>
      </c>
      <c r="H97" s="1">
        <f t="shared" si="60"/>
        <v>-11214358.42</v>
      </c>
      <c r="I97" s="1">
        <f t="shared" si="60"/>
        <v>-11044443.9</v>
      </c>
      <c r="J97" s="1">
        <f t="shared" si="60"/>
        <v>-10874529.380000001</v>
      </c>
      <c r="K97" s="1">
        <f t="shared" si="60"/>
        <v>-10704614.860000001</v>
      </c>
      <c r="L97" s="1">
        <f t="shared" si="60"/>
        <v>-10534700.340000002</v>
      </c>
      <c r="M97" s="1">
        <f t="shared" si="60"/>
        <v>-10364785.820000002</v>
      </c>
      <c r="N97" s="1">
        <f t="shared" si="60"/>
        <v>-10194871.300000003</v>
      </c>
      <c r="O97" s="1">
        <f t="shared" si="60"/>
        <v>-10024956.780000003</v>
      </c>
      <c r="P97" s="1">
        <f t="shared" si="60"/>
        <v>-9855042.2600000035</v>
      </c>
      <c r="Q97" s="1">
        <f t="shared" si="60"/>
        <v>-9685127.7400000039</v>
      </c>
      <c r="R97" s="1">
        <f t="shared" si="60"/>
        <v>-9515213.2200000044</v>
      </c>
      <c r="S97" s="1">
        <f t="shared" si="60"/>
        <v>-9345298.7000000048</v>
      </c>
      <c r="T97" s="1">
        <f t="shared" si="60"/>
        <v>-9175384.1800000053</v>
      </c>
      <c r="U97" s="1">
        <f t="shared" si="60"/>
        <v>-9005469.6600000057</v>
      </c>
      <c r="V97" s="1">
        <f t="shared" si="60"/>
        <v>-8835555.1400000062</v>
      </c>
      <c r="W97" s="1">
        <f t="shared" si="60"/>
        <v>-8665640.6200000066</v>
      </c>
      <c r="X97" s="1">
        <f t="shared" si="60"/>
        <v>-8495726.1000000071</v>
      </c>
      <c r="Y97" s="1">
        <f t="shared" si="60"/>
        <v>-8325811.5800000075</v>
      </c>
      <c r="Z97" s="1">
        <f t="shared" si="60"/>
        <v>-8155897.060000008</v>
      </c>
      <c r="AA97" s="1">
        <f t="shared" si="60"/>
        <v>-7985982.5400000084</v>
      </c>
      <c r="AB97" s="1">
        <f t="shared" si="60"/>
        <v>-7816068.0200000089</v>
      </c>
      <c r="AC97" s="1">
        <f t="shared" si="60"/>
        <v>-7646153.5000000093</v>
      </c>
      <c r="AD97" s="1">
        <f t="shared" si="60"/>
        <v>-7476238.9800000098</v>
      </c>
      <c r="AE97" s="1">
        <f t="shared" si="60"/>
        <v>-7306324.4600000102</v>
      </c>
      <c r="AF97" s="1">
        <f t="shared" si="60"/>
        <v>-7136409.9400000107</v>
      </c>
      <c r="AG97" s="1">
        <f t="shared" si="60"/>
        <v>-6966495.4200000111</v>
      </c>
      <c r="AH97" s="1">
        <f t="shared" si="60"/>
        <v>-6796580.9000000115</v>
      </c>
      <c r="AI97" s="1">
        <f t="shared" si="60"/>
        <v>-6626666.380000012</v>
      </c>
      <c r="AJ97" s="1">
        <f t="shared" si="60"/>
        <v>-6456751.8600000124</v>
      </c>
      <c r="AK97" s="1">
        <f t="shared" ref="AK97:BP97" si="61">SUM(AK17)+AJ97</f>
        <v>-6286837.3400000129</v>
      </c>
      <c r="AL97" s="1">
        <f t="shared" si="61"/>
        <v>-6116922.8200000133</v>
      </c>
      <c r="AM97" s="1">
        <f t="shared" si="61"/>
        <v>-5947008.3000000138</v>
      </c>
      <c r="AN97" s="1">
        <f t="shared" si="61"/>
        <v>-5777093.7800000142</v>
      </c>
      <c r="AO97" s="1">
        <f t="shared" si="61"/>
        <v>-5607179.2600000147</v>
      </c>
      <c r="AP97" s="1">
        <f t="shared" si="61"/>
        <v>-5437264.7400000151</v>
      </c>
      <c r="AQ97" s="1">
        <f t="shared" si="61"/>
        <v>-5267350.2200000156</v>
      </c>
      <c r="AR97" s="1">
        <f t="shared" si="61"/>
        <v>-5097435.700000016</v>
      </c>
      <c r="AS97" s="1">
        <f t="shared" si="61"/>
        <v>-4927521.1800000165</v>
      </c>
      <c r="AT97" s="1">
        <f t="shared" si="61"/>
        <v>-4757606.6600000169</v>
      </c>
      <c r="AU97" s="1">
        <f t="shared" si="61"/>
        <v>-4587692.1400000174</v>
      </c>
      <c r="AV97" s="1">
        <f t="shared" si="61"/>
        <v>-4417777.6200000178</v>
      </c>
      <c r="AW97" s="1">
        <f t="shared" si="61"/>
        <v>-4247863.1000000183</v>
      </c>
      <c r="AX97" s="1">
        <f t="shared" si="61"/>
        <v>-4077948.5800000182</v>
      </c>
      <c r="AY97" s="1">
        <f t="shared" si="61"/>
        <v>-3908034.0600000182</v>
      </c>
      <c r="AZ97" s="1">
        <f t="shared" si="61"/>
        <v>-3738119.5400000182</v>
      </c>
      <c r="BA97" s="1">
        <f t="shared" si="61"/>
        <v>-3568205.0200000182</v>
      </c>
      <c r="BB97" s="1">
        <f t="shared" si="61"/>
        <v>-3398290.5000000182</v>
      </c>
      <c r="BC97" s="1">
        <f t="shared" si="61"/>
        <v>-3228375.9800000181</v>
      </c>
      <c r="BD97" s="1">
        <f t="shared" si="61"/>
        <v>-3058461.4600000181</v>
      </c>
      <c r="BE97" s="1">
        <f t="shared" si="61"/>
        <v>-2888546.9400000181</v>
      </c>
      <c r="BF97" s="1">
        <f t="shared" si="61"/>
        <v>-2718632.4200000181</v>
      </c>
      <c r="BG97" s="1">
        <f t="shared" si="61"/>
        <v>-2548717.9000000181</v>
      </c>
      <c r="BH97" s="1">
        <f t="shared" si="61"/>
        <v>-2378803.380000018</v>
      </c>
      <c r="BI97" s="1">
        <f t="shared" si="61"/>
        <v>-2208888.860000018</v>
      </c>
      <c r="BJ97" s="1">
        <f t="shared" si="61"/>
        <v>-2038974.340000018</v>
      </c>
      <c r="BK97" s="1">
        <f t="shared" si="61"/>
        <v>-1869059.820000018</v>
      </c>
      <c r="BL97" s="1">
        <f t="shared" si="61"/>
        <v>-1699145.300000018</v>
      </c>
      <c r="BM97" s="1">
        <f t="shared" si="61"/>
        <v>-1529230.780000018</v>
      </c>
      <c r="BN97" s="1">
        <f t="shared" si="61"/>
        <v>-1359316.2600000179</v>
      </c>
      <c r="BO97" s="1">
        <f t="shared" si="61"/>
        <v>-1189401.7400000179</v>
      </c>
      <c r="BP97" s="1">
        <f t="shared" si="61"/>
        <v>-1019487.2200000179</v>
      </c>
      <c r="BQ97" s="1">
        <f t="shared" ref="BQ97:BW97" si="62">SUM(BQ17)+BP97</f>
        <v>-849572.70000001788</v>
      </c>
      <c r="BR97" s="1">
        <f t="shared" si="62"/>
        <v>-679658.18000001786</v>
      </c>
      <c r="BS97" s="1">
        <f t="shared" si="62"/>
        <v>-509743.66000001784</v>
      </c>
      <c r="BT97" s="1">
        <f t="shared" si="62"/>
        <v>-339829.14000001783</v>
      </c>
      <c r="BU97" s="1">
        <f t="shared" si="62"/>
        <v>-169914.62000001784</v>
      </c>
      <c r="BV97" s="1">
        <f t="shared" si="62"/>
        <v>-1.784064806997776E-8</v>
      </c>
      <c r="BW97" s="1">
        <f t="shared" si="62"/>
        <v>-1.784064806997776E-8</v>
      </c>
      <c r="BX97" s="5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</row>
    <row r="98" spans="1:141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5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</row>
    <row r="99" spans="1:141" x14ac:dyDescent="0.25">
      <c r="A99" t="s">
        <v>4</v>
      </c>
      <c r="B99" t="s">
        <v>5</v>
      </c>
      <c r="D99" s="1">
        <f>SUM(D19:D21)</f>
        <v>2898142.43</v>
      </c>
      <c r="E99" s="1">
        <f t="shared" ref="E99:AJ99" si="63">SUM(E19:E21)+D99</f>
        <v>2898142.43</v>
      </c>
      <c r="F99" s="1">
        <f t="shared" si="63"/>
        <v>3018867.06</v>
      </c>
      <c r="G99" s="1">
        <f t="shared" si="63"/>
        <v>3139591.69</v>
      </c>
      <c r="H99" s="1">
        <f t="shared" si="63"/>
        <v>3260316.32</v>
      </c>
      <c r="I99" s="1">
        <f t="shared" si="63"/>
        <v>3381040.9499999997</v>
      </c>
      <c r="J99" s="1">
        <f t="shared" si="63"/>
        <v>3501765.5799999996</v>
      </c>
      <c r="K99" s="1">
        <f t="shared" si="63"/>
        <v>3622490.2099999995</v>
      </c>
      <c r="L99" s="1">
        <f t="shared" si="63"/>
        <v>3743214.8399999994</v>
      </c>
      <c r="M99" s="1">
        <f t="shared" si="63"/>
        <v>3863939.4699999993</v>
      </c>
      <c r="N99" s="1">
        <f t="shared" si="63"/>
        <v>3984664.0999999992</v>
      </c>
      <c r="O99" s="1">
        <f t="shared" si="63"/>
        <v>4105388.7299999991</v>
      </c>
      <c r="P99" s="1">
        <f t="shared" si="63"/>
        <v>4226113.3599999994</v>
      </c>
      <c r="Q99" s="1">
        <f t="shared" si="63"/>
        <v>4346837.9899999993</v>
      </c>
      <c r="R99" s="1">
        <f t="shared" si="63"/>
        <v>4467562.6199999992</v>
      </c>
      <c r="S99" s="1">
        <f t="shared" si="63"/>
        <v>4588287.2499999991</v>
      </c>
      <c r="T99" s="1">
        <f t="shared" si="63"/>
        <v>4709011.879999999</v>
      </c>
      <c r="U99" s="1">
        <f t="shared" si="63"/>
        <v>4829736.5099999988</v>
      </c>
      <c r="V99" s="1">
        <f t="shared" si="63"/>
        <v>4950461.1399999987</v>
      </c>
      <c r="W99" s="1">
        <f t="shared" si="63"/>
        <v>5071185.7699999986</v>
      </c>
      <c r="X99" s="1">
        <f t="shared" si="63"/>
        <v>5191910.3999999985</v>
      </c>
      <c r="Y99" s="1">
        <f t="shared" si="63"/>
        <v>5312635.0299999984</v>
      </c>
      <c r="Z99" s="1">
        <f t="shared" si="63"/>
        <v>5433359.6599999983</v>
      </c>
      <c r="AA99" s="1">
        <f t="shared" si="63"/>
        <v>5554084.2899999982</v>
      </c>
      <c r="AB99" s="1">
        <f t="shared" si="63"/>
        <v>5674808.9199999981</v>
      </c>
      <c r="AC99" s="1">
        <f t="shared" si="63"/>
        <v>5795533.549999998</v>
      </c>
      <c r="AD99" s="1">
        <f t="shared" si="63"/>
        <v>5916258.1799999978</v>
      </c>
      <c r="AE99" s="1">
        <f t="shared" si="63"/>
        <v>6036982.8099999977</v>
      </c>
      <c r="AF99" s="1">
        <f t="shared" si="63"/>
        <v>6157707.4399999976</v>
      </c>
      <c r="AG99" s="1">
        <f t="shared" si="63"/>
        <v>6278432.0699999975</v>
      </c>
      <c r="AH99" s="1">
        <f t="shared" si="63"/>
        <v>6399156.6999999974</v>
      </c>
      <c r="AI99" s="1">
        <f t="shared" si="63"/>
        <v>6519881.3299999973</v>
      </c>
      <c r="AJ99" s="1">
        <f t="shared" si="63"/>
        <v>6640605.9599999972</v>
      </c>
      <c r="AK99" s="1">
        <f t="shared" ref="AK99:BP99" si="64">SUM(AK19:AK21)+AJ99</f>
        <v>6761330.5899999971</v>
      </c>
      <c r="AL99" s="1">
        <f t="shared" si="64"/>
        <v>6882055.2199999969</v>
      </c>
      <c r="AM99" s="1">
        <f t="shared" si="64"/>
        <v>7002779.8499999968</v>
      </c>
      <c r="AN99" s="1">
        <f t="shared" si="64"/>
        <v>7123504.4799999967</v>
      </c>
      <c r="AO99" s="1">
        <f t="shared" si="64"/>
        <v>7244229.1099999966</v>
      </c>
      <c r="AP99" s="1">
        <f t="shared" si="64"/>
        <v>7364953.7399999965</v>
      </c>
      <c r="AQ99" s="1">
        <f t="shared" si="64"/>
        <v>7485678.3699999964</v>
      </c>
      <c r="AR99" s="1">
        <f t="shared" si="64"/>
        <v>7606402.9999999963</v>
      </c>
      <c r="AS99" s="1">
        <f t="shared" si="64"/>
        <v>7727127.6299999962</v>
      </c>
      <c r="AT99" s="1">
        <f t="shared" si="64"/>
        <v>7847852.2599999961</v>
      </c>
      <c r="AU99" s="1">
        <f t="shared" si="64"/>
        <v>7968576.8899999959</v>
      </c>
      <c r="AV99" s="1">
        <f t="shared" si="64"/>
        <v>8089301.5199999958</v>
      </c>
      <c r="AW99" s="1">
        <f t="shared" si="64"/>
        <v>8210026.1499999957</v>
      </c>
      <c r="AX99" s="1">
        <f t="shared" si="64"/>
        <v>8330750.7799999956</v>
      </c>
      <c r="AY99" s="1">
        <f t="shared" si="64"/>
        <v>8451475.4099999964</v>
      </c>
      <c r="AZ99" s="1">
        <f t="shared" si="64"/>
        <v>8572200.0399999972</v>
      </c>
      <c r="BA99" s="1">
        <f t="shared" si="64"/>
        <v>8692924.6699999981</v>
      </c>
      <c r="BB99" s="1">
        <f t="shared" si="64"/>
        <v>8813649.2999999989</v>
      </c>
      <c r="BC99" s="1">
        <f t="shared" si="64"/>
        <v>8934373.9299999997</v>
      </c>
      <c r="BD99" s="1">
        <f t="shared" si="64"/>
        <v>9055098.5600000005</v>
      </c>
      <c r="BE99" s="1">
        <f t="shared" si="64"/>
        <v>9175823.1900000013</v>
      </c>
      <c r="BF99" s="1">
        <f t="shared" si="64"/>
        <v>9296547.8200000022</v>
      </c>
      <c r="BG99" s="1">
        <f t="shared" si="64"/>
        <v>9417272.450000003</v>
      </c>
      <c r="BH99" s="1">
        <f t="shared" si="64"/>
        <v>9537997.0800000038</v>
      </c>
      <c r="BI99" s="1">
        <f t="shared" si="64"/>
        <v>9658721.7100000046</v>
      </c>
      <c r="BJ99" s="1">
        <f t="shared" si="64"/>
        <v>9779446.3400000054</v>
      </c>
      <c r="BK99" s="1">
        <f t="shared" si="64"/>
        <v>9900170.9700000063</v>
      </c>
      <c r="BL99" s="1">
        <f t="shared" si="64"/>
        <v>10020895.600000007</v>
      </c>
      <c r="BM99" s="1">
        <f t="shared" si="64"/>
        <v>10141620.230000008</v>
      </c>
      <c r="BN99" s="1">
        <f t="shared" si="64"/>
        <v>10262344.860000009</v>
      </c>
      <c r="BO99" s="1">
        <f t="shared" si="64"/>
        <v>10383069.49000001</v>
      </c>
      <c r="BP99" s="1">
        <f t="shared" si="64"/>
        <v>10503794.12000001</v>
      </c>
      <c r="BQ99" s="1">
        <f t="shared" ref="BQ99:BW99" si="65">SUM(BQ19:BQ21)+BP99</f>
        <v>10624518.750000011</v>
      </c>
      <c r="BR99" s="1">
        <f t="shared" si="65"/>
        <v>10745243.380000012</v>
      </c>
      <c r="BS99" s="1">
        <f t="shared" si="65"/>
        <v>10865968.010000013</v>
      </c>
      <c r="BT99" s="1">
        <f t="shared" si="65"/>
        <v>10986692.640000014</v>
      </c>
      <c r="BU99" s="1">
        <f t="shared" si="65"/>
        <v>11107417.270000014</v>
      </c>
      <c r="BV99" s="1">
        <f t="shared" si="65"/>
        <v>11228141.900000015</v>
      </c>
      <c r="BW99" s="1">
        <f t="shared" si="65"/>
        <v>27411504.980000019</v>
      </c>
      <c r="BX99" s="5"/>
      <c r="BY99" s="14">
        <v>28</v>
      </c>
      <c r="BZ99" s="14">
        <f>BW99/BY99</f>
        <v>978982.32071428641</v>
      </c>
      <c r="CA99" s="1"/>
      <c r="CB99" s="1">
        <v>0.21</v>
      </c>
      <c r="CC99" s="24">
        <f>BW99*-CB99</f>
        <v>-5756416.0458000042</v>
      </c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</row>
    <row r="100" spans="1:141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5"/>
      <c r="BY100" s="1"/>
      <c r="BZ100" s="1"/>
      <c r="CA100" s="1"/>
      <c r="CB100" s="1"/>
      <c r="CC100" s="1">
        <f t="shared" ref="CC100" si="66">BW100*-CB100</f>
        <v>0</v>
      </c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</row>
    <row r="101" spans="1:141" x14ac:dyDescent="0.25">
      <c r="A101">
        <v>182356</v>
      </c>
      <c r="B101" t="s">
        <v>59</v>
      </c>
      <c r="D101" s="1">
        <f>SUM(D23:D24)</f>
        <v>0</v>
      </c>
      <c r="E101" s="1">
        <f t="shared" ref="E101:AJ101" si="67">SUM(E23:E24)+D101</f>
        <v>0</v>
      </c>
      <c r="F101" s="1">
        <f t="shared" si="67"/>
        <v>30109.123265625003</v>
      </c>
      <c r="G101" s="1">
        <f t="shared" si="67"/>
        <v>31194.443265625003</v>
      </c>
      <c r="H101" s="1">
        <f t="shared" si="67"/>
        <v>46347.126671875005</v>
      </c>
      <c r="I101" s="1">
        <f t="shared" si="67"/>
        <v>61559.185078125003</v>
      </c>
      <c r="J101" s="1">
        <f t="shared" si="67"/>
        <v>76830.618484375009</v>
      </c>
      <c r="K101" s="1">
        <f t="shared" si="67"/>
        <v>92161.426890625007</v>
      </c>
      <c r="L101" s="1">
        <f t="shared" si="67"/>
        <v>107551.61029687501</v>
      </c>
      <c r="M101" s="1">
        <f t="shared" si="67"/>
        <v>123001.168703125</v>
      </c>
      <c r="N101" s="1">
        <f t="shared" si="67"/>
        <v>138510.102109375</v>
      </c>
      <c r="O101" s="1">
        <f t="shared" si="67"/>
        <v>154078.410515625</v>
      </c>
      <c r="P101" s="1">
        <f t="shared" si="67"/>
        <v>169706.093921875</v>
      </c>
      <c r="Q101" s="1">
        <f t="shared" si="67"/>
        <v>185393.152328125</v>
      </c>
      <c r="R101" s="1">
        <f t="shared" si="67"/>
        <v>201139.585734375</v>
      </c>
      <c r="S101" s="1">
        <f t="shared" si="67"/>
        <v>216945.39414062499</v>
      </c>
      <c r="T101" s="1">
        <f t="shared" si="67"/>
        <v>232810.57754687499</v>
      </c>
      <c r="U101" s="1">
        <f t="shared" si="67"/>
        <v>248735.13595312499</v>
      </c>
      <c r="V101" s="1">
        <f t="shared" si="67"/>
        <v>264719.06935937499</v>
      </c>
      <c r="W101" s="1">
        <f t="shared" si="67"/>
        <v>264719.06935937499</v>
      </c>
      <c r="X101" s="1">
        <f t="shared" si="67"/>
        <v>264719.06935937499</v>
      </c>
      <c r="Y101" s="1">
        <f t="shared" si="67"/>
        <v>264719.06935937499</v>
      </c>
      <c r="Z101" s="1">
        <f t="shared" si="67"/>
        <v>264719.06935937499</v>
      </c>
      <c r="AA101" s="1">
        <f t="shared" si="67"/>
        <v>264719.06935937499</v>
      </c>
      <c r="AB101" s="1">
        <f t="shared" si="67"/>
        <v>264719.06935937499</v>
      </c>
      <c r="AC101" s="1">
        <f t="shared" si="67"/>
        <v>264719.06935937499</v>
      </c>
      <c r="AD101" s="1">
        <f t="shared" si="67"/>
        <v>264719.06935937499</v>
      </c>
      <c r="AE101" s="1">
        <f t="shared" si="67"/>
        <v>264719.06935937499</v>
      </c>
      <c r="AF101" s="1">
        <f t="shared" si="67"/>
        <v>264719.06935937499</v>
      </c>
      <c r="AG101" s="1">
        <f t="shared" si="67"/>
        <v>264719.06935937499</v>
      </c>
      <c r="AH101" s="1">
        <f t="shared" si="67"/>
        <v>264719.06935937499</v>
      </c>
      <c r="AI101" s="1">
        <f t="shared" si="67"/>
        <v>264719.06935937499</v>
      </c>
      <c r="AJ101" s="1">
        <f t="shared" si="67"/>
        <v>264719.06935937499</v>
      </c>
      <c r="AK101" s="1">
        <f t="shared" ref="AK101:BP101" si="68">SUM(AK23:AK24)+AJ101</f>
        <v>264719.06935937499</v>
      </c>
      <c r="AL101" s="1">
        <f t="shared" si="68"/>
        <v>264719.06935937499</v>
      </c>
      <c r="AM101" s="1">
        <f t="shared" si="68"/>
        <v>264719.06935937499</v>
      </c>
      <c r="AN101" s="1">
        <f t="shared" si="68"/>
        <v>264719.06935937499</v>
      </c>
      <c r="AO101" s="1">
        <f t="shared" si="68"/>
        <v>264719.06935937499</v>
      </c>
      <c r="AP101" s="1">
        <f t="shared" si="68"/>
        <v>264719.06935937499</v>
      </c>
      <c r="AQ101" s="1">
        <f t="shared" si="68"/>
        <v>264719.06935937499</v>
      </c>
      <c r="AR101" s="1">
        <f t="shared" si="68"/>
        <v>264719.06935937499</v>
      </c>
      <c r="AS101" s="1">
        <f t="shared" si="68"/>
        <v>264719.06935937499</v>
      </c>
      <c r="AT101" s="1">
        <f t="shared" si="68"/>
        <v>264719.06935937499</v>
      </c>
      <c r="AU101" s="1">
        <f t="shared" si="68"/>
        <v>264719.06935937499</v>
      </c>
      <c r="AV101" s="1">
        <f t="shared" si="68"/>
        <v>264719.06935937499</v>
      </c>
      <c r="AW101" s="1">
        <f t="shared" si="68"/>
        <v>264719.06935937499</v>
      </c>
      <c r="AX101" s="1">
        <f t="shared" si="68"/>
        <v>264719.06935937499</v>
      </c>
      <c r="AY101" s="1">
        <f t="shared" si="68"/>
        <v>264719.06935937499</v>
      </c>
      <c r="AZ101" s="1">
        <f t="shared" si="68"/>
        <v>264719.06935937499</v>
      </c>
      <c r="BA101" s="1">
        <f t="shared" si="68"/>
        <v>264719.06935937499</v>
      </c>
      <c r="BB101" s="1">
        <f t="shared" si="68"/>
        <v>264719.06935937499</v>
      </c>
      <c r="BC101" s="1">
        <f t="shared" si="68"/>
        <v>264719.06935937499</v>
      </c>
      <c r="BD101" s="1">
        <f t="shared" si="68"/>
        <v>264719.06935937499</v>
      </c>
      <c r="BE101" s="1">
        <f t="shared" si="68"/>
        <v>264719.06935937499</v>
      </c>
      <c r="BF101" s="1">
        <f t="shared" si="68"/>
        <v>264719.06935937499</v>
      </c>
      <c r="BG101" s="1">
        <f t="shared" si="68"/>
        <v>264719.06935937499</v>
      </c>
      <c r="BH101" s="1">
        <f t="shared" si="68"/>
        <v>264719.06935937499</v>
      </c>
      <c r="BI101" s="1">
        <f t="shared" si="68"/>
        <v>264719.06935937499</v>
      </c>
      <c r="BJ101" s="1">
        <f t="shared" si="68"/>
        <v>264719.06935937499</v>
      </c>
      <c r="BK101" s="1">
        <f t="shared" si="68"/>
        <v>264719.06935937499</v>
      </c>
      <c r="BL101" s="1">
        <f t="shared" si="68"/>
        <v>264719.06935937499</v>
      </c>
      <c r="BM101" s="1">
        <f t="shared" si="68"/>
        <v>264719.06935937499</v>
      </c>
      <c r="BN101" s="1">
        <f t="shared" si="68"/>
        <v>264719.06935937499</v>
      </c>
      <c r="BO101" s="1">
        <f t="shared" si="68"/>
        <v>264719.06935937499</v>
      </c>
      <c r="BP101" s="1">
        <f t="shared" si="68"/>
        <v>264719.06935937499</v>
      </c>
      <c r="BQ101" s="1">
        <f t="shared" ref="BQ101:BW101" si="69">SUM(BQ23:BQ24)+BP101</f>
        <v>264719.06935937499</v>
      </c>
      <c r="BR101" s="1">
        <f t="shared" si="69"/>
        <v>264719.06935937499</v>
      </c>
      <c r="BS101" s="1">
        <f t="shared" si="69"/>
        <v>264719.06935937499</v>
      </c>
      <c r="BT101" s="1">
        <f t="shared" si="69"/>
        <v>264719.06935937499</v>
      </c>
      <c r="BU101" s="1">
        <f t="shared" si="69"/>
        <v>264719.06935937499</v>
      </c>
      <c r="BV101" s="1">
        <f t="shared" si="69"/>
        <v>264719.06935937499</v>
      </c>
      <c r="BW101" s="1">
        <f t="shared" si="69"/>
        <v>264719.06935937499</v>
      </c>
      <c r="BX101" s="5"/>
      <c r="BY101" s="1"/>
      <c r="BZ101" s="1"/>
      <c r="CA101" s="1"/>
      <c r="CB101" s="1">
        <v>0.21</v>
      </c>
      <c r="CC101" s="24">
        <f>BW101*-CB101</f>
        <v>-55591.004565468749</v>
      </c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</row>
    <row r="102" spans="1:141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5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</row>
    <row r="103" spans="1:141" x14ac:dyDescent="0.25">
      <c r="A103" t="s">
        <v>6</v>
      </c>
      <c r="B103" t="s">
        <v>7</v>
      </c>
      <c r="D103" s="1">
        <f>SUM(D26)</f>
        <v>0</v>
      </c>
      <c r="E103" s="1">
        <f t="shared" ref="E103:AJ103" si="70">SUM(E26)+D103</f>
        <v>2462061.42</v>
      </c>
      <c r="F103" s="1">
        <f t="shared" si="70"/>
        <v>2411396.66</v>
      </c>
      <c r="G103" s="1">
        <f t="shared" si="70"/>
        <v>2366826.8963000001</v>
      </c>
      <c r="H103" s="1">
        <f t="shared" si="70"/>
        <v>2319302.9862846876</v>
      </c>
      <c r="I103" s="1">
        <f t="shared" si="70"/>
        <v>2271766.6075193752</v>
      </c>
      <c r="J103" s="1">
        <f t="shared" si="70"/>
        <v>2224217.7600040627</v>
      </c>
      <c r="K103" s="1">
        <f t="shared" si="70"/>
        <v>2176656.4437387502</v>
      </c>
      <c r="L103" s="1">
        <f t="shared" si="70"/>
        <v>2129082.6587234377</v>
      </c>
      <c r="M103" s="1">
        <f t="shared" si="70"/>
        <v>2081496.4049581252</v>
      </c>
      <c r="N103" s="1">
        <f t="shared" si="70"/>
        <v>2033897.6824428127</v>
      </c>
      <c r="O103" s="1">
        <f t="shared" si="70"/>
        <v>1986286.4911775002</v>
      </c>
      <c r="P103" s="1">
        <f t="shared" si="70"/>
        <v>1938662.8311621877</v>
      </c>
      <c r="Q103" s="1">
        <f t="shared" si="70"/>
        <v>1891026.7023968752</v>
      </c>
      <c r="R103" s="1">
        <f t="shared" si="70"/>
        <v>1843378.1048815628</v>
      </c>
      <c r="S103" s="1">
        <f t="shared" si="70"/>
        <v>1795717.0386162503</v>
      </c>
      <c r="T103" s="1">
        <f t="shared" si="70"/>
        <v>1748043.5036009378</v>
      </c>
      <c r="U103" s="1">
        <f t="shared" si="70"/>
        <v>1700357.4998356253</v>
      </c>
      <c r="V103" s="1">
        <f t="shared" si="70"/>
        <v>1652659.0273203128</v>
      </c>
      <c r="W103" s="1">
        <f t="shared" si="70"/>
        <v>1608317.1808203128</v>
      </c>
      <c r="X103" s="1">
        <f t="shared" si="70"/>
        <v>1563975.3343203128</v>
      </c>
      <c r="Y103" s="1">
        <f t="shared" si="70"/>
        <v>1519633.4878203128</v>
      </c>
      <c r="Z103" s="1">
        <f t="shared" si="70"/>
        <v>1475291.6413203129</v>
      </c>
      <c r="AA103" s="1">
        <f t="shared" si="70"/>
        <v>1430949.7948203129</v>
      </c>
      <c r="AB103" s="1">
        <f t="shared" si="70"/>
        <v>1386607.9483203129</v>
      </c>
      <c r="AC103" s="1">
        <f t="shared" si="70"/>
        <v>1342266.1018203129</v>
      </c>
      <c r="AD103" s="1">
        <f t="shared" si="70"/>
        <v>1297924.2553203129</v>
      </c>
      <c r="AE103" s="1">
        <f t="shared" si="70"/>
        <v>1253582.4088203129</v>
      </c>
      <c r="AF103" s="1">
        <f t="shared" si="70"/>
        <v>1209240.562320313</v>
      </c>
      <c r="AG103" s="1">
        <f t="shared" si="70"/>
        <v>1164898.715820313</v>
      </c>
      <c r="AH103" s="1">
        <f t="shared" si="70"/>
        <v>1120556.869320313</v>
      </c>
      <c r="AI103" s="1">
        <f t="shared" si="70"/>
        <v>1076215.022820313</v>
      </c>
      <c r="AJ103" s="1">
        <f t="shared" si="70"/>
        <v>1031873.176320313</v>
      </c>
      <c r="AK103" s="1">
        <f t="shared" ref="AK103:BP103" si="71">SUM(AK26)+AJ103</f>
        <v>987531.32982031303</v>
      </c>
      <c r="AL103" s="1">
        <f t="shared" si="71"/>
        <v>943189.48332031304</v>
      </c>
      <c r="AM103" s="1">
        <f t="shared" si="71"/>
        <v>898847.63682031306</v>
      </c>
      <c r="AN103" s="1">
        <f t="shared" si="71"/>
        <v>854505.79032031307</v>
      </c>
      <c r="AO103" s="1">
        <f t="shared" si="71"/>
        <v>810163.94382031308</v>
      </c>
      <c r="AP103" s="1">
        <f t="shared" si="71"/>
        <v>765822.0973203131</v>
      </c>
      <c r="AQ103" s="1">
        <f t="shared" si="71"/>
        <v>721480.25082031311</v>
      </c>
      <c r="AR103" s="1">
        <f t="shared" si="71"/>
        <v>677138.40432031313</v>
      </c>
      <c r="AS103" s="1">
        <f t="shared" si="71"/>
        <v>632796.55782031314</v>
      </c>
      <c r="AT103" s="1">
        <f t="shared" si="71"/>
        <v>588454.71132031316</v>
      </c>
      <c r="AU103" s="1">
        <f t="shared" si="71"/>
        <v>544112.86482031317</v>
      </c>
      <c r="AV103" s="1">
        <f t="shared" si="71"/>
        <v>499771.01832031319</v>
      </c>
      <c r="AW103" s="1">
        <f t="shared" si="71"/>
        <v>455429.1718203132</v>
      </c>
      <c r="AX103" s="1">
        <f t="shared" si="71"/>
        <v>411087.32532031322</v>
      </c>
      <c r="AY103" s="1">
        <f t="shared" si="71"/>
        <v>366745.47882031323</v>
      </c>
      <c r="AZ103" s="1">
        <f t="shared" si="71"/>
        <v>322403.63232031325</v>
      </c>
      <c r="BA103" s="1">
        <f t="shared" si="71"/>
        <v>278061.78582031326</v>
      </c>
      <c r="BB103" s="1">
        <f t="shared" si="71"/>
        <v>233719.93932031328</v>
      </c>
      <c r="BC103" s="1">
        <f t="shared" si="71"/>
        <v>189378.09282031329</v>
      </c>
      <c r="BD103" s="1">
        <f t="shared" si="71"/>
        <v>145036.24632031331</v>
      </c>
      <c r="BE103" s="1">
        <f t="shared" si="71"/>
        <v>100694.39982031332</v>
      </c>
      <c r="BF103" s="1">
        <f t="shared" si="71"/>
        <v>56352.553320313331</v>
      </c>
      <c r="BG103" s="1">
        <f t="shared" si="71"/>
        <v>12010.706820313339</v>
      </c>
      <c r="BH103" s="1">
        <f t="shared" si="71"/>
        <v>-32331.139679686654</v>
      </c>
      <c r="BI103" s="1">
        <f t="shared" si="71"/>
        <v>-76672.986179686646</v>
      </c>
      <c r="BJ103" s="1">
        <f t="shared" si="71"/>
        <v>-121014.83267968663</v>
      </c>
      <c r="BK103" s="1">
        <f t="shared" si="71"/>
        <v>-165356.67917968662</v>
      </c>
      <c r="BL103" s="1">
        <f t="shared" si="71"/>
        <v>-209698.5256796866</v>
      </c>
      <c r="BM103" s="1">
        <f t="shared" si="71"/>
        <v>-254040.37217968659</v>
      </c>
      <c r="BN103" s="1">
        <f t="shared" si="71"/>
        <v>-298382.2186796866</v>
      </c>
      <c r="BO103" s="1">
        <f t="shared" si="71"/>
        <v>-342724.06517968659</v>
      </c>
      <c r="BP103" s="1">
        <f t="shared" si="71"/>
        <v>-387065.91167968657</v>
      </c>
      <c r="BQ103" s="1">
        <f t="shared" ref="BQ103:BW103" si="72">SUM(BQ26)+BP103</f>
        <v>-431407.75817968656</v>
      </c>
      <c r="BR103" s="1">
        <f t="shared" si="72"/>
        <v>-475749.60467968654</v>
      </c>
      <c r="BS103" s="1">
        <f t="shared" si="72"/>
        <v>-520091.45117968653</v>
      </c>
      <c r="BT103" s="1">
        <f t="shared" si="72"/>
        <v>-564433.29767968657</v>
      </c>
      <c r="BU103" s="1">
        <f t="shared" si="72"/>
        <v>-608775.14417968655</v>
      </c>
      <c r="BV103" s="1">
        <f t="shared" si="72"/>
        <v>-653117.01167968661</v>
      </c>
      <c r="BW103" s="24">
        <f t="shared" si="72"/>
        <v>-653117.01167968661</v>
      </c>
      <c r="BX103" s="5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</row>
    <row r="104" spans="1:141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"/>
      <c r="BX104" s="5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</row>
    <row r="105" spans="1:141" x14ac:dyDescent="0.25">
      <c r="A105" t="s">
        <v>8</v>
      </c>
      <c r="B105" t="s">
        <v>9</v>
      </c>
      <c r="D105" s="1">
        <f>SUM(D28)</f>
        <v>0</v>
      </c>
      <c r="E105" s="1">
        <f t="shared" ref="E105:AJ105" si="73">SUM(E28)+D105</f>
        <v>0</v>
      </c>
      <c r="F105" s="1">
        <f t="shared" si="73"/>
        <v>274975.71000000002</v>
      </c>
      <c r="G105" s="1">
        <f t="shared" si="73"/>
        <v>249977.91900000002</v>
      </c>
      <c r="H105" s="1">
        <f t="shared" si="73"/>
        <v>224980.12800000003</v>
      </c>
      <c r="I105" s="1">
        <f t="shared" si="73"/>
        <v>199982.33700000003</v>
      </c>
      <c r="J105" s="1">
        <f t="shared" si="73"/>
        <v>174984.54600000003</v>
      </c>
      <c r="K105" s="1">
        <f t="shared" si="73"/>
        <v>149986.75500000003</v>
      </c>
      <c r="L105" s="1">
        <f t="shared" si="73"/>
        <v>124988.96400000004</v>
      </c>
      <c r="M105" s="1">
        <f t="shared" si="73"/>
        <v>99991.173000000039</v>
      </c>
      <c r="N105" s="1">
        <f t="shared" si="73"/>
        <v>74993.382000000041</v>
      </c>
      <c r="O105" s="1">
        <f t="shared" si="73"/>
        <v>49995.591000000044</v>
      </c>
      <c r="P105" s="1">
        <f t="shared" si="73"/>
        <v>24997.80000000005</v>
      </c>
      <c r="Q105" s="1">
        <f t="shared" si="73"/>
        <v>9.0000000564032234E-3</v>
      </c>
      <c r="R105" s="1">
        <f t="shared" si="73"/>
        <v>9.0000000564032234E-3</v>
      </c>
      <c r="S105" s="1">
        <f t="shared" si="73"/>
        <v>9.0000000564032234E-3</v>
      </c>
      <c r="T105" s="1">
        <f t="shared" si="73"/>
        <v>9.0000000564032234E-3</v>
      </c>
      <c r="U105" s="1">
        <f t="shared" si="73"/>
        <v>9.0000000564032234E-3</v>
      </c>
      <c r="V105" s="1">
        <f t="shared" si="73"/>
        <v>9.0000000564032234E-3</v>
      </c>
      <c r="W105" s="1">
        <f t="shared" si="73"/>
        <v>9.0000000564032234E-3</v>
      </c>
      <c r="X105" s="1">
        <f t="shared" si="73"/>
        <v>9.0000000564032234E-3</v>
      </c>
      <c r="Y105" s="1">
        <f t="shared" si="73"/>
        <v>9.0000000564032234E-3</v>
      </c>
      <c r="Z105" s="1">
        <f t="shared" si="73"/>
        <v>9.0000000564032234E-3</v>
      </c>
      <c r="AA105" s="1">
        <f t="shared" si="73"/>
        <v>9.0000000564032234E-3</v>
      </c>
      <c r="AB105" s="1">
        <f t="shared" si="73"/>
        <v>9.0000000564032234E-3</v>
      </c>
      <c r="AC105" s="1">
        <f t="shared" si="73"/>
        <v>9.0000000564032234E-3</v>
      </c>
      <c r="AD105" s="1">
        <f t="shared" si="73"/>
        <v>9.0000000564032234E-3</v>
      </c>
      <c r="AE105" s="1">
        <f t="shared" si="73"/>
        <v>9.0000000564032234E-3</v>
      </c>
      <c r="AF105" s="1">
        <f t="shared" si="73"/>
        <v>9.0000000564032234E-3</v>
      </c>
      <c r="AG105" s="1">
        <f t="shared" si="73"/>
        <v>9.0000000564032234E-3</v>
      </c>
      <c r="AH105" s="1">
        <f t="shared" si="73"/>
        <v>9.0000000564032234E-3</v>
      </c>
      <c r="AI105" s="1">
        <f t="shared" si="73"/>
        <v>9.0000000564032234E-3</v>
      </c>
      <c r="AJ105" s="1">
        <f t="shared" si="73"/>
        <v>9.0000000564032234E-3</v>
      </c>
      <c r="AK105" s="1">
        <f t="shared" ref="AK105:BP105" si="74">SUM(AK28)+AJ105</f>
        <v>9.0000000564032234E-3</v>
      </c>
      <c r="AL105" s="1">
        <f t="shared" si="74"/>
        <v>9.0000000564032234E-3</v>
      </c>
      <c r="AM105" s="1">
        <f t="shared" si="74"/>
        <v>9.0000000564032234E-3</v>
      </c>
      <c r="AN105" s="1">
        <f t="shared" si="74"/>
        <v>9.0000000564032234E-3</v>
      </c>
      <c r="AO105" s="1">
        <f t="shared" si="74"/>
        <v>9.0000000564032234E-3</v>
      </c>
      <c r="AP105" s="1">
        <f t="shared" si="74"/>
        <v>9.0000000564032234E-3</v>
      </c>
      <c r="AQ105" s="1">
        <f t="shared" si="74"/>
        <v>9.0000000564032234E-3</v>
      </c>
      <c r="AR105" s="1">
        <f t="shared" si="74"/>
        <v>9.0000000564032234E-3</v>
      </c>
      <c r="AS105" s="1">
        <f t="shared" si="74"/>
        <v>9.0000000564032234E-3</v>
      </c>
      <c r="AT105" s="1">
        <f t="shared" si="74"/>
        <v>9.0000000564032234E-3</v>
      </c>
      <c r="AU105" s="1">
        <f t="shared" si="74"/>
        <v>9.0000000564032234E-3</v>
      </c>
      <c r="AV105" s="1">
        <f t="shared" si="74"/>
        <v>9.0000000564032234E-3</v>
      </c>
      <c r="AW105" s="1">
        <f t="shared" si="74"/>
        <v>9.0000000564032234E-3</v>
      </c>
      <c r="AX105" s="1">
        <f t="shared" si="74"/>
        <v>9.0000000564032234E-3</v>
      </c>
      <c r="AY105" s="1">
        <f t="shared" si="74"/>
        <v>9.0000000564032234E-3</v>
      </c>
      <c r="AZ105" s="1">
        <f t="shared" si="74"/>
        <v>9.0000000564032234E-3</v>
      </c>
      <c r="BA105" s="1">
        <f t="shared" si="74"/>
        <v>9.0000000564032234E-3</v>
      </c>
      <c r="BB105" s="1">
        <f t="shared" si="74"/>
        <v>9.0000000564032234E-3</v>
      </c>
      <c r="BC105" s="1">
        <f t="shared" si="74"/>
        <v>9.0000000564032234E-3</v>
      </c>
      <c r="BD105" s="1">
        <f t="shared" si="74"/>
        <v>9.0000000564032234E-3</v>
      </c>
      <c r="BE105" s="1">
        <f t="shared" si="74"/>
        <v>9.0000000564032234E-3</v>
      </c>
      <c r="BF105" s="1">
        <f t="shared" si="74"/>
        <v>9.0000000564032234E-3</v>
      </c>
      <c r="BG105" s="1">
        <f t="shared" si="74"/>
        <v>9.0000000564032234E-3</v>
      </c>
      <c r="BH105" s="1">
        <f t="shared" si="74"/>
        <v>9.0000000564032234E-3</v>
      </c>
      <c r="BI105" s="1">
        <f t="shared" si="74"/>
        <v>9.0000000564032234E-3</v>
      </c>
      <c r="BJ105" s="1">
        <f t="shared" si="74"/>
        <v>9.0000000564032234E-3</v>
      </c>
      <c r="BK105" s="1">
        <f t="shared" si="74"/>
        <v>9.0000000564032234E-3</v>
      </c>
      <c r="BL105" s="1">
        <f t="shared" si="74"/>
        <v>9.0000000564032234E-3</v>
      </c>
      <c r="BM105" s="1">
        <f t="shared" si="74"/>
        <v>9.0000000564032234E-3</v>
      </c>
      <c r="BN105" s="1">
        <f t="shared" si="74"/>
        <v>9.0000000564032234E-3</v>
      </c>
      <c r="BO105" s="1">
        <f t="shared" si="74"/>
        <v>9.0000000564032234E-3</v>
      </c>
      <c r="BP105" s="1">
        <f t="shared" si="74"/>
        <v>9.0000000564032234E-3</v>
      </c>
      <c r="BQ105" s="1">
        <f t="shared" ref="BQ105:BW105" si="75">SUM(BQ28)+BP105</f>
        <v>9.0000000564032234E-3</v>
      </c>
      <c r="BR105" s="1">
        <f t="shared" si="75"/>
        <v>9.0000000564032234E-3</v>
      </c>
      <c r="BS105" s="1">
        <f t="shared" si="75"/>
        <v>9.0000000564032234E-3</v>
      </c>
      <c r="BT105" s="1">
        <f t="shared" si="75"/>
        <v>9.0000000564032234E-3</v>
      </c>
      <c r="BU105" s="1">
        <f t="shared" si="75"/>
        <v>9.0000000564032234E-3</v>
      </c>
      <c r="BV105" s="1">
        <f t="shared" si="75"/>
        <v>9.0000000564032234E-3</v>
      </c>
      <c r="BW105" s="4">
        <f t="shared" si="75"/>
        <v>9.0000000564032234E-3</v>
      </c>
      <c r="BX105" s="5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</row>
    <row r="106" spans="1:141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"/>
      <c r="BX106" s="5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</row>
    <row r="107" spans="1:141" x14ac:dyDescent="0.25">
      <c r="A107" t="s">
        <v>10</v>
      </c>
      <c r="B107" t="s">
        <v>11</v>
      </c>
      <c r="D107" s="1">
        <f>SUM(D30)</f>
        <v>2466900.0908999997</v>
      </c>
      <c r="E107" s="1">
        <f t="shared" ref="E107:AJ107" si="76">SUM(E30)+D107</f>
        <v>2466900.0908999997</v>
      </c>
      <c r="F107" s="1">
        <f t="shared" si="76"/>
        <v>2465139.0108999996</v>
      </c>
      <c r="G107" s="1">
        <f t="shared" si="76"/>
        <v>2473348.8810999994</v>
      </c>
      <c r="H107" s="1">
        <f t="shared" si="76"/>
        <v>2481558.7512999992</v>
      </c>
      <c r="I107" s="1">
        <f t="shared" si="76"/>
        <v>2489768.621499999</v>
      </c>
      <c r="J107" s="1">
        <f t="shared" si="76"/>
        <v>2497978.4916999987</v>
      </c>
      <c r="K107" s="1">
        <f t="shared" si="76"/>
        <v>2506188.3618999985</v>
      </c>
      <c r="L107" s="1">
        <f t="shared" si="76"/>
        <v>2514398.2320999983</v>
      </c>
      <c r="M107" s="1">
        <f t="shared" si="76"/>
        <v>2522608.102299998</v>
      </c>
      <c r="N107" s="1">
        <f t="shared" si="76"/>
        <v>2530817.9724999978</v>
      </c>
      <c r="O107" s="1">
        <f t="shared" si="76"/>
        <v>2539027.8426999976</v>
      </c>
      <c r="P107" s="1">
        <f t="shared" si="76"/>
        <v>2547237.7128999974</v>
      </c>
      <c r="Q107" s="1">
        <f t="shared" si="76"/>
        <v>2555447.5830999971</v>
      </c>
      <c r="R107" s="1">
        <f t="shared" si="76"/>
        <v>2563657.4532999969</v>
      </c>
      <c r="S107" s="1">
        <f t="shared" si="76"/>
        <v>2571867.3234999967</v>
      </c>
      <c r="T107" s="1">
        <f t="shared" si="76"/>
        <v>2580077.1936999965</v>
      </c>
      <c r="U107" s="1">
        <f t="shared" si="76"/>
        <v>2588287.0638999962</v>
      </c>
      <c r="V107" s="1">
        <f t="shared" si="76"/>
        <v>2596496.934099996</v>
      </c>
      <c r="W107" s="1">
        <f t="shared" si="76"/>
        <v>2604706.8042999958</v>
      </c>
      <c r="X107" s="1">
        <f t="shared" si="76"/>
        <v>2612916.6744999955</v>
      </c>
      <c r="Y107" s="1">
        <f t="shared" si="76"/>
        <v>2621126.5446999953</v>
      </c>
      <c r="Z107" s="1">
        <f t="shared" si="76"/>
        <v>2629336.4148999951</v>
      </c>
      <c r="AA107" s="1">
        <f t="shared" si="76"/>
        <v>2637546.2850999949</v>
      </c>
      <c r="AB107" s="1">
        <f t="shared" si="76"/>
        <v>2645756.1552999946</v>
      </c>
      <c r="AC107" s="1">
        <f t="shared" si="76"/>
        <v>2653966.0254999944</v>
      </c>
      <c r="AD107" s="1">
        <f t="shared" si="76"/>
        <v>2662175.8956999942</v>
      </c>
      <c r="AE107" s="1">
        <f t="shared" si="76"/>
        <v>2670385.7658999939</v>
      </c>
      <c r="AF107" s="1">
        <f t="shared" si="76"/>
        <v>2678595.6360999937</v>
      </c>
      <c r="AG107" s="1">
        <f t="shared" si="76"/>
        <v>2686805.5062999935</v>
      </c>
      <c r="AH107" s="1">
        <f t="shared" si="76"/>
        <v>2695015.3764999933</v>
      </c>
      <c r="AI107" s="1">
        <f t="shared" si="76"/>
        <v>2703225.246699993</v>
      </c>
      <c r="AJ107" s="1">
        <f t="shared" si="76"/>
        <v>2711435.1168999928</v>
      </c>
      <c r="AK107" s="1">
        <f t="shared" ref="AK107:BP107" si="77">SUM(AK30)+AJ107</f>
        <v>2719644.9870999926</v>
      </c>
      <c r="AL107" s="1">
        <f t="shared" si="77"/>
        <v>2727854.8572999923</v>
      </c>
      <c r="AM107" s="1">
        <f t="shared" si="77"/>
        <v>2736064.7274999921</v>
      </c>
      <c r="AN107" s="1">
        <f t="shared" si="77"/>
        <v>2744274.5976999919</v>
      </c>
      <c r="AO107" s="1">
        <f t="shared" si="77"/>
        <v>2752484.4678999917</v>
      </c>
      <c r="AP107" s="1">
        <f t="shared" si="77"/>
        <v>2760694.3380999914</v>
      </c>
      <c r="AQ107" s="1">
        <f t="shared" si="77"/>
        <v>2768904.2082999912</v>
      </c>
      <c r="AR107" s="1">
        <f t="shared" si="77"/>
        <v>2777114.078499991</v>
      </c>
      <c r="AS107" s="1">
        <f t="shared" si="77"/>
        <v>2785323.9486999908</v>
      </c>
      <c r="AT107" s="1">
        <f t="shared" si="77"/>
        <v>2793533.8188999905</v>
      </c>
      <c r="AU107" s="1">
        <f t="shared" si="77"/>
        <v>2801743.6890999903</v>
      </c>
      <c r="AV107" s="1">
        <f t="shared" si="77"/>
        <v>2809953.5592999901</v>
      </c>
      <c r="AW107" s="1">
        <f t="shared" si="77"/>
        <v>2818163.4294999898</v>
      </c>
      <c r="AX107" s="1">
        <f t="shared" si="77"/>
        <v>2826373.2996999896</v>
      </c>
      <c r="AY107" s="1">
        <f t="shared" si="77"/>
        <v>2834583.1698999894</v>
      </c>
      <c r="AZ107" s="1">
        <f t="shared" si="77"/>
        <v>2842793.0400999892</v>
      </c>
      <c r="BA107" s="1">
        <f t="shared" si="77"/>
        <v>2851002.9102999889</v>
      </c>
      <c r="BB107" s="1">
        <f t="shared" si="77"/>
        <v>2859212.7804999887</v>
      </c>
      <c r="BC107" s="1">
        <f t="shared" si="77"/>
        <v>2867422.6506999885</v>
      </c>
      <c r="BD107" s="1">
        <f t="shared" si="77"/>
        <v>2875632.5208999882</v>
      </c>
      <c r="BE107" s="1">
        <f t="shared" si="77"/>
        <v>2883842.391099988</v>
      </c>
      <c r="BF107" s="1">
        <f t="shared" si="77"/>
        <v>2892052.2612999878</v>
      </c>
      <c r="BG107" s="1">
        <f t="shared" si="77"/>
        <v>2900262.1314999876</v>
      </c>
      <c r="BH107" s="1">
        <f t="shared" si="77"/>
        <v>2908472.0016999873</v>
      </c>
      <c r="BI107" s="1">
        <f t="shared" si="77"/>
        <v>2916681.8718999871</v>
      </c>
      <c r="BJ107" s="1">
        <f t="shared" si="77"/>
        <v>2924891.7420999869</v>
      </c>
      <c r="BK107" s="1">
        <f t="shared" si="77"/>
        <v>2933101.6122999866</v>
      </c>
      <c r="BL107" s="1">
        <f t="shared" si="77"/>
        <v>2941311.4824999864</v>
      </c>
      <c r="BM107" s="1">
        <f t="shared" si="77"/>
        <v>2949521.3526999862</v>
      </c>
      <c r="BN107" s="1">
        <f t="shared" si="77"/>
        <v>2957731.222899986</v>
      </c>
      <c r="BO107" s="1">
        <f t="shared" si="77"/>
        <v>2965941.0930999857</v>
      </c>
      <c r="BP107" s="1">
        <f t="shared" si="77"/>
        <v>2974150.9632999855</v>
      </c>
      <c r="BQ107" s="1">
        <f t="shared" ref="BQ107:BW107" si="78">SUM(BQ30)+BP107</f>
        <v>2982360.8334999853</v>
      </c>
      <c r="BR107" s="1">
        <f t="shared" si="78"/>
        <v>2990570.7036999851</v>
      </c>
      <c r="BS107" s="1">
        <f t="shared" si="78"/>
        <v>2998780.5738999848</v>
      </c>
      <c r="BT107" s="1">
        <f t="shared" si="78"/>
        <v>3006990.4440999846</v>
      </c>
      <c r="BU107" s="1">
        <f t="shared" si="78"/>
        <v>3015200.3142999844</v>
      </c>
      <c r="BV107" s="1">
        <f t="shared" si="78"/>
        <v>3023410.1844999841</v>
      </c>
      <c r="BW107" s="23">
        <f t="shared" si="78"/>
        <v>4895062.8897999842</v>
      </c>
      <c r="BX107" s="5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</row>
    <row r="108" spans="1:141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"/>
      <c r="BX108" s="5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</row>
    <row r="109" spans="1:141" x14ac:dyDescent="0.25">
      <c r="A109" t="s">
        <v>12</v>
      </c>
      <c r="B109" t="s">
        <v>13</v>
      </c>
      <c r="D109" s="1">
        <f>SUM(D32)</f>
        <v>172430.95379999999</v>
      </c>
      <c r="E109" s="1">
        <f t="shared" ref="E109:AJ109" si="79">SUM(E32)+D109</f>
        <v>-6.2000000034458935E-3</v>
      </c>
      <c r="F109" s="1">
        <f t="shared" si="79"/>
        <v>-6.2000000034458935E-3</v>
      </c>
      <c r="G109" s="1">
        <f t="shared" si="79"/>
        <v>-6.2000000034458935E-3</v>
      </c>
      <c r="H109" s="1">
        <f t="shared" si="79"/>
        <v>-6.2000000034458935E-3</v>
      </c>
      <c r="I109" s="1">
        <f t="shared" si="79"/>
        <v>-6.2000000034458935E-3</v>
      </c>
      <c r="J109" s="1">
        <f t="shared" si="79"/>
        <v>-6.2000000034458935E-3</v>
      </c>
      <c r="K109" s="1">
        <f t="shared" si="79"/>
        <v>-6.2000000034458935E-3</v>
      </c>
      <c r="L109" s="1">
        <f t="shared" si="79"/>
        <v>-6.2000000034458935E-3</v>
      </c>
      <c r="M109" s="1">
        <f t="shared" si="79"/>
        <v>-6.2000000034458935E-3</v>
      </c>
      <c r="N109" s="1">
        <f t="shared" si="79"/>
        <v>-6.2000000034458935E-3</v>
      </c>
      <c r="O109" s="1">
        <f t="shared" si="79"/>
        <v>-6.2000000034458935E-3</v>
      </c>
      <c r="P109" s="1">
        <f t="shared" si="79"/>
        <v>-6.2000000034458935E-3</v>
      </c>
      <c r="Q109" s="1">
        <f t="shared" si="79"/>
        <v>-6.2000000034458935E-3</v>
      </c>
      <c r="R109" s="1">
        <f t="shared" si="79"/>
        <v>-6.2000000034458935E-3</v>
      </c>
      <c r="S109" s="1">
        <f t="shared" si="79"/>
        <v>-6.2000000034458935E-3</v>
      </c>
      <c r="T109" s="1">
        <f t="shared" si="79"/>
        <v>-6.2000000034458935E-3</v>
      </c>
      <c r="U109" s="1">
        <f t="shared" si="79"/>
        <v>-6.2000000034458935E-3</v>
      </c>
      <c r="V109" s="1">
        <f t="shared" si="79"/>
        <v>-6.2000000034458935E-3</v>
      </c>
      <c r="W109" s="1">
        <f t="shared" si="79"/>
        <v>-6.2000000034458935E-3</v>
      </c>
      <c r="X109" s="1">
        <f t="shared" si="79"/>
        <v>-6.2000000034458935E-3</v>
      </c>
      <c r="Y109" s="1">
        <f t="shared" si="79"/>
        <v>-6.2000000034458935E-3</v>
      </c>
      <c r="Z109" s="1">
        <f t="shared" si="79"/>
        <v>-6.2000000034458935E-3</v>
      </c>
      <c r="AA109" s="1">
        <f t="shared" si="79"/>
        <v>-6.2000000034458935E-3</v>
      </c>
      <c r="AB109" s="1">
        <f t="shared" si="79"/>
        <v>-6.2000000034458935E-3</v>
      </c>
      <c r="AC109" s="1">
        <f t="shared" si="79"/>
        <v>-6.2000000034458935E-3</v>
      </c>
      <c r="AD109" s="1">
        <f t="shared" si="79"/>
        <v>-6.2000000034458935E-3</v>
      </c>
      <c r="AE109" s="1">
        <f t="shared" si="79"/>
        <v>-6.2000000034458935E-3</v>
      </c>
      <c r="AF109" s="1">
        <f t="shared" si="79"/>
        <v>-6.2000000034458935E-3</v>
      </c>
      <c r="AG109" s="1">
        <f t="shared" si="79"/>
        <v>-6.2000000034458935E-3</v>
      </c>
      <c r="AH109" s="1">
        <f t="shared" si="79"/>
        <v>-6.2000000034458935E-3</v>
      </c>
      <c r="AI109" s="1">
        <f t="shared" si="79"/>
        <v>-6.2000000034458935E-3</v>
      </c>
      <c r="AJ109" s="1">
        <f t="shared" si="79"/>
        <v>-6.2000000034458935E-3</v>
      </c>
      <c r="AK109" s="1">
        <f t="shared" ref="AK109:BP109" si="80">SUM(AK32)+AJ109</f>
        <v>-6.2000000034458935E-3</v>
      </c>
      <c r="AL109" s="1">
        <f t="shared" si="80"/>
        <v>-6.2000000034458935E-3</v>
      </c>
      <c r="AM109" s="1">
        <f t="shared" si="80"/>
        <v>-6.2000000034458935E-3</v>
      </c>
      <c r="AN109" s="1">
        <f t="shared" si="80"/>
        <v>-6.2000000034458935E-3</v>
      </c>
      <c r="AO109" s="1">
        <f t="shared" si="80"/>
        <v>-6.2000000034458935E-3</v>
      </c>
      <c r="AP109" s="1">
        <f t="shared" si="80"/>
        <v>-6.2000000034458935E-3</v>
      </c>
      <c r="AQ109" s="1">
        <f t="shared" si="80"/>
        <v>-6.2000000034458935E-3</v>
      </c>
      <c r="AR109" s="1">
        <f t="shared" si="80"/>
        <v>-6.2000000034458935E-3</v>
      </c>
      <c r="AS109" s="1">
        <f t="shared" si="80"/>
        <v>-6.2000000034458935E-3</v>
      </c>
      <c r="AT109" s="1">
        <f t="shared" si="80"/>
        <v>-6.2000000034458935E-3</v>
      </c>
      <c r="AU109" s="1">
        <f t="shared" si="80"/>
        <v>-6.2000000034458935E-3</v>
      </c>
      <c r="AV109" s="1">
        <f t="shared" si="80"/>
        <v>-6.2000000034458935E-3</v>
      </c>
      <c r="AW109" s="1">
        <f t="shared" si="80"/>
        <v>-6.2000000034458935E-3</v>
      </c>
      <c r="AX109" s="1">
        <f t="shared" si="80"/>
        <v>-6.2000000034458935E-3</v>
      </c>
      <c r="AY109" s="1">
        <f t="shared" si="80"/>
        <v>-6.2000000034458935E-3</v>
      </c>
      <c r="AZ109" s="1">
        <f t="shared" si="80"/>
        <v>-6.2000000034458935E-3</v>
      </c>
      <c r="BA109" s="1">
        <f t="shared" si="80"/>
        <v>-6.2000000034458935E-3</v>
      </c>
      <c r="BB109" s="1">
        <f t="shared" si="80"/>
        <v>-6.2000000034458935E-3</v>
      </c>
      <c r="BC109" s="1">
        <f t="shared" si="80"/>
        <v>-6.2000000034458935E-3</v>
      </c>
      <c r="BD109" s="1">
        <f t="shared" si="80"/>
        <v>-6.2000000034458935E-3</v>
      </c>
      <c r="BE109" s="1">
        <f t="shared" si="80"/>
        <v>-6.2000000034458935E-3</v>
      </c>
      <c r="BF109" s="1">
        <f t="shared" si="80"/>
        <v>-6.2000000034458935E-3</v>
      </c>
      <c r="BG109" s="1">
        <f t="shared" si="80"/>
        <v>-6.2000000034458935E-3</v>
      </c>
      <c r="BH109" s="1">
        <f t="shared" si="80"/>
        <v>-6.2000000034458935E-3</v>
      </c>
      <c r="BI109" s="1">
        <f t="shared" si="80"/>
        <v>-6.2000000034458935E-3</v>
      </c>
      <c r="BJ109" s="1">
        <f t="shared" si="80"/>
        <v>-6.2000000034458935E-3</v>
      </c>
      <c r="BK109" s="1">
        <f t="shared" si="80"/>
        <v>-6.2000000034458935E-3</v>
      </c>
      <c r="BL109" s="1">
        <f t="shared" si="80"/>
        <v>-6.2000000034458935E-3</v>
      </c>
      <c r="BM109" s="1">
        <f t="shared" si="80"/>
        <v>-6.2000000034458935E-3</v>
      </c>
      <c r="BN109" s="1">
        <f t="shared" si="80"/>
        <v>-6.2000000034458935E-3</v>
      </c>
      <c r="BO109" s="1">
        <f t="shared" si="80"/>
        <v>-6.2000000034458935E-3</v>
      </c>
      <c r="BP109" s="1">
        <f t="shared" si="80"/>
        <v>-6.2000000034458935E-3</v>
      </c>
      <c r="BQ109" s="1">
        <f t="shared" ref="BQ109:BW109" si="81">SUM(BQ32)+BP109</f>
        <v>-6.2000000034458935E-3</v>
      </c>
      <c r="BR109" s="1">
        <f t="shared" si="81"/>
        <v>-6.2000000034458935E-3</v>
      </c>
      <c r="BS109" s="1">
        <f t="shared" si="81"/>
        <v>-6.2000000034458935E-3</v>
      </c>
      <c r="BT109" s="1">
        <f t="shared" si="81"/>
        <v>-6.2000000034458935E-3</v>
      </c>
      <c r="BU109" s="1">
        <f t="shared" si="81"/>
        <v>-6.2000000034458935E-3</v>
      </c>
      <c r="BV109" s="1">
        <f t="shared" si="81"/>
        <v>-6.2000000034458935E-3</v>
      </c>
      <c r="BW109" s="4">
        <f t="shared" si="81"/>
        <v>-6.2000000034458935E-3</v>
      </c>
      <c r="BX109" s="5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</row>
    <row r="110" spans="1:141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4"/>
      <c r="BX110" s="5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</row>
    <row r="111" spans="1:141" x14ac:dyDescent="0.25">
      <c r="A111" t="s">
        <v>14</v>
      </c>
      <c r="B111" t="s">
        <v>15</v>
      </c>
      <c r="D111" s="1">
        <f>SUM(D34)</f>
        <v>2513142.0071</v>
      </c>
      <c r="E111" s="1">
        <f t="shared" ref="E111:AJ111" si="82">SUM(E34)+D111</f>
        <v>-7.2900000028312206E-2</v>
      </c>
      <c r="F111" s="1">
        <f t="shared" si="82"/>
        <v>-7.2900000028312206E-2</v>
      </c>
      <c r="G111" s="1">
        <f t="shared" si="82"/>
        <v>-7.2900000028312206E-2</v>
      </c>
      <c r="H111" s="1">
        <f t="shared" si="82"/>
        <v>-7.2900000028312206E-2</v>
      </c>
      <c r="I111" s="1">
        <f t="shared" si="82"/>
        <v>-7.2900000028312206E-2</v>
      </c>
      <c r="J111" s="1">
        <f t="shared" si="82"/>
        <v>-7.2900000028312206E-2</v>
      </c>
      <c r="K111" s="1">
        <f t="shared" si="82"/>
        <v>-7.2900000028312206E-2</v>
      </c>
      <c r="L111" s="1">
        <f t="shared" si="82"/>
        <v>-7.2900000028312206E-2</v>
      </c>
      <c r="M111" s="1">
        <f t="shared" si="82"/>
        <v>-7.2900000028312206E-2</v>
      </c>
      <c r="N111" s="1">
        <f t="shared" si="82"/>
        <v>-7.2900000028312206E-2</v>
      </c>
      <c r="O111" s="1">
        <f t="shared" si="82"/>
        <v>-7.2900000028312206E-2</v>
      </c>
      <c r="P111" s="1">
        <f t="shared" si="82"/>
        <v>-7.2900000028312206E-2</v>
      </c>
      <c r="Q111" s="1">
        <f t="shared" si="82"/>
        <v>-7.2900000028312206E-2</v>
      </c>
      <c r="R111" s="1">
        <f t="shared" si="82"/>
        <v>-7.2900000028312206E-2</v>
      </c>
      <c r="S111" s="1">
        <f t="shared" si="82"/>
        <v>-7.2900000028312206E-2</v>
      </c>
      <c r="T111" s="1">
        <f t="shared" si="82"/>
        <v>-7.2900000028312206E-2</v>
      </c>
      <c r="U111" s="1">
        <f t="shared" si="82"/>
        <v>-7.2900000028312206E-2</v>
      </c>
      <c r="V111" s="1">
        <f t="shared" si="82"/>
        <v>-7.2900000028312206E-2</v>
      </c>
      <c r="W111" s="1">
        <f t="shared" si="82"/>
        <v>-7.2900000028312206E-2</v>
      </c>
      <c r="X111" s="1">
        <f t="shared" si="82"/>
        <v>-7.2900000028312206E-2</v>
      </c>
      <c r="Y111" s="1">
        <f t="shared" si="82"/>
        <v>-7.2900000028312206E-2</v>
      </c>
      <c r="Z111" s="1">
        <f t="shared" si="82"/>
        <v>-7.2900000028312206E-2</v>
      </c>
      <c r="AA111" s="1">
        <f t="shared" si="82"/>
        <v>-7.2900000028312206E-2</v>
      </c>
      <c r="AB111" s="1">
        <f t="shared" si="82"/>
        <v>-7.2900000028312206E-2</v>
      </c>
      <c r="AC111" s="1">
        <f t="shared" si="82"/>
        <v>-7.2900000028312206E-2</v>
      </c>
      <c r="AD111" s="1">
        <f t="shared" si="82"/>
        <v>-7.2900000028312206E-2</v>
      </c>
      <c r="AE111" s="1">
        <f t="shared" si="82"/>
        <v>-7.2900000028312206E-2</v>
      </c>
      <c r="AF111" s="1">
        <f t="shared" si="82"/>
        <v>-7.2900000028312206E-2</v>
      </c>
      <c r="AG111" s="1">
        <f t="shared" si="82"/>
        <v>-7.2900000028312206E-2</v>
      </c>
      <c r="AH111" s="1">
        <f t="shared" si="82"/>
        <v>-7.2900000028312206E-2</v>
      </c>
      <c r="AI111" s="1">
        <f t="shared" si="82"/>
        <v>-7.2900000028312206E-2</v>
      </c>
      <c r="AJ111" s="1">
        <f t="shared" si="82"/>
        <v>-7.2900000028312206E-2</v>
      </c>
      <c r="AK111" s="1">
        <f t="shared" ref="AK111:BP111" si="83">SUM(AK34)+AJ111</f>
        <v>-7.2900000028312206E-2</v>
      </c>
      <c r="AL111" s="1">
        <f t="shared" si="83"/>
        <v>-7.2900000028312206E-2</v>
      </c>
      <c r="AM111" s="1">
        <f t="shared" si="83"/>
        <v>-7.2900000028312206E-2</v>
      </c>
      <c r="AN111" s="1">
        <f t="shared" si="83"/>
        <v>-7.2900000028312206E-2</v>
      </c>
      <c r="AO111" s="1">
        <f t="shared" si="83"/>
        <v>-7.2900000028312206E-2</v>
      </c>
      <c r="AP111" s="1">
        <f t="shared" si="83"/>
        <v>-7.2900000028312206E-2</v>
      </c>
      <c r="AQ111" s="1">
        <f t="shared" si="83"/>
        <v>-7.2900000028312206E-2</v>
      </c>
      <c r="AR111" s="1">
        <f t="shared" si="83"/>
        <v>-7.2900000028312206E-2</v>
      </c>
      <c r="AS111" s="1">
        <f t="shared" si="83"/>
        <v>-7.2900000028312206E-2</v>
      </c>
      <c r="AT111" s="1">
        <f t="shared" si="83"/>
        <v>-7.2900000028312206E-2</v>
      </c>
      <c r="AU111" s="1">
        <f t="shared" si="83"/>
        <v>-7.2900000028312206E-2</v>
      </c>
      <c r="AV111" s="1">
        <f t="shared" si="83"/>
        <v>-7.2900000028312206E-2</v>
      </c>
      <c r="AW111" s="1">
        <f t="shared" si="83"/>
        <v>-7.2900000028312206E-2</v>
      </c>
      <c r="AX111" s="1">
        <f t="shared" si="83"/>
        <v>-7.2900000028312206E-2</v>
      </c>
      <c r="AY111" s="1">
        <f t="shared" si="83"/>
        <v>-7.2900000028312206E-2</v>
      </c>
      <c r="AZ111" s="1">
        <f t="shared" si="83"/>
        <v>-7.2900000028312206E-2</v>
      </c>
      <c r="BA111" s="1">
        <f t="shared" si="83"/>
        <v>-7.2900000028312206E-2</v>
      </c>
      <c r="BB111" s="1">
        <f t="shared" si="83"/>
        <v>-7.2900000028312206E-2</v>
      </c>
      <c r="BC111" s="1">
        <f t="shared" si="83"/>
        <v>-7.2900000028312206E-2</v>
      </c>
      <c r="BD111" s="1">
        <f t="shared" si="83"/>
        <v>-7.2900000028312206E-2</v>
      </c>
      <c r="BE111" s="1">
        <f t="shared" si="83"/>
        <v>-7.2900000028312206E-2</v>
      </c>
      <c r="BF111" s="1">
        <f t="shared" si="83"/>
        <v>-7.2900000028312206E-2</v>
      </c>
      <c r="BG111" s="1">
        <f t="shared" si="83"/>
        <v>-7.2900000028312206E-2</v>
      </c>
      <c r="BH111" s="1">
        <f t="shared" si="83"/>
        <v>-7.2900000028312206E-2</v>
      </c>
      <c r="BI111" s="1">
        <f t="shared" si="83"/>
        <v>-7.2900000028312206E-2</v>
      </c>
      <c r="BJ111" s="1">
        <f t="shared" si="83"/>
        <v>-7.2900000028312206E-2</v>
      </c>
      <c r="BK111" s="1">
        <f t="shared" si="83"/>
        <v>-7.2900000028312206E-2</v>
      </c>
      <c r="BL111" s="1">
        <f t="shared" si="83"/>
        <v>-7.2900000028312206E-2</v>
      </c>
      <c r="BM111" s="1">
        <f t="shared" si="83"/>
        <v>-7.2900000028312206E-2</v>
      </c>
      <c r="BN111" s="1">
        <f t="shared" si="83"/>
        <v>-7.2900000028312206E-2</v>
      </c>
      <c r="BO111" s="1">
        <f t="shared" si="83"/>
        <v>-7.2900000028312206E-2</v>
      </c>
      <c r="BP111" s="1">
        <f t="shared" si="83"/>
        <v>-7.2900000028312206E-2</v>
      </c>
      <c r="BQ111" s="1">
        <f t="shared" ref="BQ111:BW111" si="84">SUM(BQ34)+BP111</f>
        <v>-7.2900000028312206E-2</v>
      </c>
      <c r="BR111" s="1">
        <f t="shared" si="84"/>
        <v>-7.2900000028312206E-2</v>
      </c>
      <c r="BS111" s="1">
        <f t="shared" si="84"/>
        <v>-7.2900000028312206E-2</v>
      </c>
      <c r="BT111" s="1">
        <f t="shared" si="84"/>
        <v>-7.2900000028312206E-2</v>
      </c>
      <c r="BU111" s="1">
        <f t="shared" si="84"/>
        <v>-7.2900000028312206E-2</v>
      </c>
      <c r="BV111" s="1">
        <f t="shared" si="84"/>
        <v>-7.2900000028312206E-2</v>
      </c>
      <c r="BW111" s="4">
        <f t="shared" si="84"/>
        <v>-7.2900000028312206E-2</v>
      </c>
      <c r="BX111" s="5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</row>
    <row r="112" spans="1:141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5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</row>
    <row r="113" spans="1:141" x14ac:dyDescent="0.25">
      <c r="A113" t="s">
        <v>16</v>
      </c>
      <c r="B113" t="s">
        <v>17</v>
      </c>
      <c r="D113" s="1">
        <f>SUM(D36)</f>
        <v>-821099.78</v>
      </c>
      <c r="E113" s="1">
        <f t="shared" ref="E113:AJ113" si="85">SUM(E36)+D113</f>
        <v>0</v>
      </c>
      <c r="F113" s="1">
        <f t="shared" si="85"/>
        <v>0</v>
      </c>
      <c r="G113" s="1">
        <f t="shared" si="85"/>
        <v>0</v>
      </c>
      <c r="H113" s="1">
        <f t="shared" si="85"/>
        <v>0</v>
      </c>
      <c r="I113" s="1">
        <f t="shared" si="85"/>
        <v>0</v>
      </c>
      <c r="J113" s="1">
        <f t="shared" si="85"/>
        <v>0</v>
      </c>
      <c r="K113" s="1">
        <f t="shared" si="85"/>
        <v>0</v>
      </c>
      <c r="L113" s="1">
        <f t="shared" si="85"/>
        <v>0</v>
      </c>
      <c r="M113" s="1">
        <f t="shared" si="85"/>
        <v>0</v>
      </c>
      <c r="N113" s="1">
        <f t="shared" si="85"/>
        <v>0</v>
      </c>
      <c r="O113" s="1">
        <f t="shared" si="85"/>
        <v>0</v>
      </c>
      <c r="P113" s="1">
        <f t="shared" si="85"/>
        <v>0</v>
      </c>
      <c r="Q113" s="1">
        <f t="shared" si="85"/>
        <v>0</v>
      </c>
      <c r="R113" s="1">
        <f t="shared" si="85"/>
        <v>0</v>
      </c>
      <c r="S113" s="1">
        <f t="shared" si="85"/>
        <v>0</v>
      </c>
      <c r="T113" s="1">
        <f t="shared" si="85"/>
        <v>0</v>
      </c>
      <c r="U113" s="1">
        <f t="shared" si="85"/>
        <v>0</v>
      </c>
      <c r="V113" s="1">
        <f t="shared" si="85"/>
        <v>0</v>
      </c>
      <c r="W113" s="1">
        <f t="shared" si="85"/>
        <v>0</v>
      </c>
      <c r="X113" s="1">
        <f t="shared" si="85"/>
        <v>0</v>
      </c>
      <c r="Y113" s="1">
        <f t="shared" si="85"/>
        <v>0</v>
      </c>
      <c r="Z113" s="1">
        <f t="shared" si="85"/>
        <v>0</v>
      </c>
      <c r="AA113" s="1">
        <f t="shared" si="85"/>
        <v>0</v>
      </c>
      <c r="AB113" s="1">
        <f t="shared" si="85"/>
        <v>0</v>
      </c>
      <c r="AC113" s="1">
        <f t="shared" si="85"/>
        <v>0</v>
      </c>
      <c r="AD113" s="1">
        <f t="shared" si="85"/>
        <v>0</v>
      </c>
      <c r="AE113" s="1">
        <f t="shared" si="85"/>
        <v>0</v>
      </c>
      <c r="AF113" s="1">
        <f t="shared" si="85"/>
        <v>0</v>
      </c>
      <c r="AG113" s="1">
        <f t="shared" si="85"/>
        <v>0</v>
      </c>
      <c r="AH113" s="1">
        <f t="shared" si="85"/>
        <v>0</v>
      </c>
      <c r="AI113" s="1">
        <f t="shared" si="85"/>
        <v>0</v>
      </c>
      <c r="AJ113" s="1">
        <f t="shared" si="85"/>
        <v>0</v>
      </c>
      <c r="AK113" s="1">
        <f t="shared" ref="AK113:BP113" si="86">SUM(AK36)+AJ113</f>
        <v>0</v>
      </c>
      <c r="AL113" s="1">
        <f t="shared" si="86"/>
        <v>0</v>
      </c>
      <c r="AM113" s="1">
        <f t="shared" si="86"/>
        <v>0</v>
      </c>
      <c r="AN113" s="1">
        <f t="shared" si="86"/>
        <v>0</v>
      </c>
      <c r="AO113" s="1">
        <f t="shared" si="86"/>
        <v>0</v>
      </c>
      <c r="AP113" s="1">
        <f t="shared" si="86"/>
        <v>0</v>
      </c>
      <c r="AQ113" s="1">
        <f t="shared" si="86"/>
        <v>0</v>
      </c>
      <c r="AR113" s="1">
        <f t="shared" si="86"/>
        <v>0</v>
      </c>
      <c r="AS113" s="1">
        <f t="shared" si="86"/>
        <v>0</v>
      </c>
      <c r="AT113" s="1">
        <f t="shared" si="86"/>
        <v>0</v>
      </c>
      <c r="AU113" s="1">
        <f t="shared" si="86"/>
        <v>0</v>
      </c>
      <c r="AV113" s="1">
        <f t="shared" si="86"/>
        <v>0</v>
      </c>
      <c r="AW113" s="1">
        <f t="shared" si="86"/>
        <v>0</v>
      </c>
      <c r="AX113" s="1">
        <f t="shared" si="86"/>
        <v>0</v>
      </c>
      <c r="AY113" s="1">
        <f t="shared" si="86"/>
        <v>0</v>
      </c>
      <c r="AZ113" s="1">
        <f t="shared" si="86"/>
        <v>0</v>
      </c>
      <c r="BA113" s="1">
        <f t="shared" si="86"/>
        <v>0</v>
      </c>
      <c r="BB113" s="1">
        <f t="shared" si="86"/>
        <v>0</v>
      </c>
      <c r="BC113" s="1">
        <f t="shared" si="86"/>
        <v>0</v>
      </c>
      <c r="BD113" s="1">
        <f t="shared" si="86"/>
        <v>0</v>
      </c>
      <c r="BE113" s="1">
        <f t="shared" si="86"/>
        <v>0</v>
      </c>
      <c r="BF113" s="1">
        <f t="shared" si="86"/>
        <v>0</v>
      </c>
      <c r="BG113" s="1">
        <f t="shared" si="86"/>
        <v>0</v>
      </c>
      <c r="BH113" s="1">
        <f t="shared" si="86"/>
        <v>0</v>
      </c>
      <c r="BI113" s="1">
        <f t="shared" si="86"/>
        <v>0</v>
      </c>
      <c r="BJ113" s="1">
        <f t="shared" si="86"/>
        <v>0</v>
      </c>
      <c r="BK113" s="1">
        <f t="shared" si="86"/>
        <v>0</v>
      </c>
      <c r="BL113" s="1">
        <f t="shared" si="86"/>
        <v>0</v>
      </c>
      <c r="BM113" s="1">
        <f t="shared" si="86"/>
        <v>0</v>
      </c>
      <c r="BN113" s="1">
        <f t="shared" si="86"/>
        <v>0</v>
      </c>
      <c r="BO113" s="1">
        <f t="shared" si="86"/>
        <v>0</v>
      </c>
      <c r="BP113" s="1">
        <f t="shared" si="86"/>
        <v>0</v>
      </c>
      <c r="BQ113" s="1">
        <f t="shared" ref="BQ113:BW113" si="87">SUM(BQ36)+BP113</f>
        <v>0</v>
      </c>
      <c r="BR113" s="1">
        <f t="shared" si="87"/>
        <v>0</v>
      </c>
      <c r="BS113" s="1">
        <f t="shared" si="87"/>
        <v>0</v>
      </c>
      <c r="BT113" s="1">
        <f t="shared" si="87"/>
        <v>0</v>
      </c>
      <c r="BU113" s="1">
        <f t="shared" si="87"/>
        <v>0</v>
      </c>
      <c r="BV113" s="1">
        <f t="shared" si="87"/>
        <v>0</v>
      </c>
      <c r="BW113" s="1">
        <f t="shared" si="87"/>
        <v>0</v>
      </c>
      <c r="BX113" s="5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</row>
    <row r="114" spans="1:141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5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</row>
    <row r="115" spans="1:141" x14ac:dyDescent="0.25">
      <c r="A115" t="s">
        <v>18</v>
      </c>
      <c r="B115" t="s">
        <v>19</v>
      </c>
      <c r="D115" s="1">
        <f>SUM(D38:D39)</f>
        <v>-11747143.289999999</v>
      </c>
      <c r="E115" s="1">
        <f t="shared" ref="E115:AJ115" si="88">SUM(E38:E39)+D115</f>
        <v>-11747143.289999999</v>
      </c>
      <c r="F115" s="1">
        <f t="shared" si="88"/>
        <v>-11738757.209999999</v>
      </c>
      <c r="G115" s="1">
        <f t="shared" si="88"/>
        <v>-11777851.829999998</v>
      </c>
      <c r="H115" s="1">
        <f t="shared" si="88"/>
        <v>-11816946.449999997</v>
      </c>
      <c r="I115" s="1">
        <f t="shared" si="88"/>
        <v>-11856041.069999997</v>
      </c>
      <c r="J115" s="1">
        <f t="shared" si="88"/>
        <v>-11895135.689999996</v>
      </c>
      <c r="K115" s="1">
        <f t="shared" si="88"/>
        <v>-11934230.309999995</v>
      </c>
      <c r="L115" s="1">
        <f t="shared" si="88"/>
        <v>-11973324.929999994</v>
      </c>
      <c r="M115" s="1">
        <f t="shared" si="88"/>
        <v>-12012419.549999993</v>
      </c>
      <c r="N115" s="1">
        <f t="shared" si="88"/>
        <v>-12051514.169999992</v>
      </c>
      <c r="O115" s="1">
        <f t="shared" si="88"/>
        <v>-12090608.789999992</v>
      </c>
      <c r="P115" s="1">
        <f t="shared" si="88"/>
        <v>-12129703.409999991</v>
      </c>
      <c r="Q115" s="1">
        <f t="shared" si="88"/>
        <v>-12168798.02999999</v>
      </c>
      <c r="R115" s="1">
        <f t="shared" si="88"/>
        <v>-12207892.649999989</v>
      </c>
      <c r="S115" s="1">
        <f t="shared" si="88"/>
        <v>-12246987.269999988</v>
      </c>
      <c r="T115" s="1">
        <f t="shared" si="88"/>
        <v>-12286081.889999988</v>
      </c>
      <c r="U115" s="1">
        <f t="shared" si="88"/>
        <v>-12325176.509999987</v>
      </c>
      <c r="V115" s="1">
        <f t="shared" si="88"/>
        <v>-12364271.129999986</v>
      </c>
      <c r="W115" s="1">
        <f t="shared" si="88"/>
        <v>-12403365.749999985</v>
      </c>
      <c r="X115" s="1">
        <f t="shared" si="88"/>
        <v>-12442460.369999984</v>
      </c>
      <c r="Y115" s="1">
        <f t="shared" si="88"/>
        <v>-12481554.989999983</v>
      </c>
      <c r="Z115" s="1">
        <f t="shared" si="88"/>
        <v>-12520649.609999983</v>
      </c>
      <c r="AA115" s="1">
        <f t="shared" si="88"/>
        <v>-12559744.229999982</v>
      </c>
      <c r="AB115" s="1">
        <f t="shared" si="88"/>
        <v>-12598838.849999981</v>
      </c>
      <c r="AC115" s="1">
        <f t="shared" si="88"/>
        <v>-12637933.46999998</v>
      </c>
      <c r="AD115" s="1">
        <f t="shared" si="88"/>
        <v>-12677028.089999979</v>
      </c>
      <c r="AE115" s="1">
        <f t="shared" si="88"/>
        <v>-12716122.709999979</v>
      </c>
      <c r="AF115" s="1">
        <f t="shared" si="88"/>
        <v>-12755217.329999978</v>
      </c>
      <c r="AG115" s="1">
        <f t="shared" si="88"/>
        <v>-12794311.949999977</v>
      </c>
      <c r="AH115" s="1">
        <f t="shared" si="88"/>
        <v>-12833406.569999976</v>
      </c>
      <c r="AI115" s="1">
        <f t="shared" si="88"/>
        <v>-12872501.189999975</v>
      </c>
      <c r="AJ115" s="1">
        <f t="shared" si="88"/>
        <v>-12911595.809999974</v>
      </c>
      <c r="AK115" s="1">
        <f t="shared" ref="AK115:BP115" si="89">SUM(AK38:AK39)+AJ115</f>
        <v>-12950690.429999974</v>
      </c>
      <c r="AL115" s="1">
        <f t="shared" si="89"/>
        <v>-12989785.049999973</v>
      </c>
      <c r="AM115" s="1">
        <f t="shared" si="89"/>
        <v>-13028879.669999972</v>
      </c>
      <c r="AN115" s="1">
        <f t="shared" si="89"/>
        <v>-13067974.289999971</v>
      </c>
      <c r="AO115" s="1">
        <f t="shared" si="89"/>
        <v>-13107068.90999997</v>
      </c>
      <c r="AP115" s="1">
        <f t="shared" si="89"/>
        <v>-13146163.52999997</v>
      </c>
      <c r="AQ115" s="1">
        <f t="shared" si="89"/>
        <v>-13185258.149999969</v>
      </c>
      <c r="AR115" s="1">
        <f t="shared" si="89"/>
        <v>-13224352.769999968</v>
      </c>
      <c r="AS115" s="1">
        <f t="shared" si="89"/>
        <v>-13263447.389999967</v>
      </c>
      <c r="AT115" s="1">
        <f t="shared" si="89"/>
        <v>-13302542.009999966</v>
      </c>
      <c r="AU115" s="1">
        <f t="shared" si="89"/>
        <v>-13341636.629999965</v>
      </c>
      <c r="AV115" s="1">
        <f t="shared" si="89"/>
        <v>-13380731.249999965</v>
      </c>
      <c r="AW115" s="1">
        <f t="shared" si="89"/>
        <v>-13419825.869999964</v>
      </c>
      <c r="AX115" s="1">
        <f t="shared" si="89"/>
        <v>-13458920.489999963</v>
      </c>
      <c r="AY115" s="1">
        <f t="shared" si="89"/>
        <v>-13498015.109999962</v>
      </c>
      <c r="AZ115" s="1">
        <f t="shared" si="89"/>
        <v>-13537109.729999961</v>
      </c>
      <c r="BA115" s="1">
        <f t="shared" si="89"/>
        <v>-13576204.349999961</v>
      </c>
      <c r="BB115" s="1">
        <f t="shared" si="89"/>
        <v>-13615298.96999996</v>
      </c>
      <c r="BC115" s="1">
        <f t="shared" si="89"/>
        <v>-13654393.589999959</v>
      </c>
      <c r="BD115" s="1">
        <f t="shared" si="89"/>
        <v>-13693488.209999958</v>
      </c>
      <c r="BE115" s="1">
        <f t="shared" si="89"/>
        <v>-13732582.829999957</v>
      </c>
      <c r="BF115" s="1">
        <f t="shared" si="89"/>
        <v>-13771677.449999956</v>
      </c>
      <c r="BG115" s="1">
        <f t="shared" si="89"/>
        <v>-13810772.069999956</v>
      </c>
      <c r="BH115" s="1">
        <f t="shared" si="89"/>
        <v>-13849866.689999955</v>
      </c>
      <c r="BI115" s="1">
        <f t="shared" si="89"/>
        <v>-13888961.309999954</v>
      </c>
      <c r="BJ115" s="1">
        <f t="shared" si="89"/>
        <v>-13928055.929999953</v>
      </c>
      <c r="BK115" s="1">
        <f t="shared" si="89"/>
        <v>-13967150.549999952</v>
      </c>
      <c r="BL115" s="1">
        <f t="shared" si="89"/>
        <v>-14006245.169999951</v>
      </c>
      <c r="BM115" s="1">
        <f t="shared" si="89"/>
        <v>-14045339.789999951</v>
      </c>
      <c r="BN115" s="1">
        <f t="shared" si="89"/>
        <v>-14084434.40999995</v>
      </c>
      <c r="BO115" s="1">
        <f t="shared" si="89"/>
        <v>-14123529.029999949</v>
      </c>
      <c r="BP115" s="1">
        <f t="shared" si="89"/>
        <v>-14162623.649999948</v>
      </c>
      <c r="BQ115" s="1">
        <f t="shared" ref="BQ115:BW115" si="90">SUM(BQ38:BQ39)+BP115</f>
        <v>-14201718.269999947</v>
      </c>
      <c r="BR115" s="1">
        <f t="shared" si="90"/>
        <v>-14240812.889999947</v>
      </c>
      <c r="BS115" s="1">
        <f t="shared" si="90"/>
        <v>-14279907.509999946</v>
      </c>
      <c r="BT115" s="1">
        <f t="shared" si="90"/>
        <v>-14319002.129999945</v>
      </c>
      <c r="BU115" s="1">
        <f t="shared" si="90"/>
        <v>-14358096.749999944</v>
      </c>
      <c r="BV115" s="1">
        <f t="shared" si="90"/>
        <v>-14397191.369999943</v>
      </c>
      <c r="BW115" s="1">
        <f t="shared" si="90"/>
        <v>-23309823.299999945</v>
      </c>
      <c r="BX115" s="5"/>
      <c r="BY115" s="1"/>
      <c r="BZ115" s="1"/>
      <c r="CA115" s="1"/>
      <c r="CB115" s="1">
        <v>0.21</v>
      </c>
      <c r="CC115" s="23">
        <f t="shared" ref="CC115" si="91">BW115*-CB115</f>
        <v>4895062.892999988</v>
      </c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</row>
    <row r="116" spans="1:141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5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</row>
    <row r="117" spans="1:141" x14ac:dyDescent="0.25">
      <c r="A117" t="s">
        <v>45</v>
      </c>
      <c r="B117" t="s">
        <v>61</v>
      </c>
      <c r="D117" s="1">
        <f>SUM(D41)</f>
        <v>-897445.23</v>
      </c>
      <c r="E117" s="1">
        <f t="shared" ref="E117:AJ117" si="92">SUM(E41)+D117</f>
        <v>0</v>
      </c>
      <c r="F117" s="1">
        <f t="shared" si="92"/>
        <v>0</v>
      </c>
      <c r="G117" s="1">
        <f t="shared" si="92"/>
        <v>0</v>
      </c>
      <c r="H117" s="1">
        <f t="shared" si="92"/>
        <v>0</v>
      </c>
      <c r="I117" s="1">
        <f t="shared" si="92"/>
        <v>0</v>
      </c>
      <c r="J117" s="1">
        <f t="shared" si="92"/>
        <v>0</v>
      </c>
      <c r="K117" s="1">
        <f t="shared" si="92"/>
        <v>0</v>
      </c>
      <c r="L117" s="1">
        <f t="shared" si="92"/>
        <v>0</v>
      </c>
      <c r="M117" s="1">
        <f t="shared" si="92"/>
        <v>0</v>
      </c>
      <c r="N117" s="1">
        <f t="shared" si="92"/>
        <v>0</v>
      </c>
      <c r="O117" s="1">
        <f t="shared" si="92"/>
        <v>0</v>
      </c>
      <c r="P117" s="1">
        <f t="shared" si="92"/>
        <v>0</v>
      </c>
      <c r="Q117" s="1">
        <f t="shared" si="92"/>
        <v>0</v>
      </c>
      <c r="R117" s="1">
        <f t="shared" si="92"/>
        <v>0</v>
      </c>
      <c r="S117" s="1">
        <f t="shared" si="92"/>
        <v>0</v>
      </c>
      <c r="T117" s="1">
        <f t="shared" si="92"/>
        <v>0</v>
      </c>
      <c r="U117" s="1">
        <f t="shared" si="92"/>
        <v>0</v>
      </c>
      <c r="V117" s="1">
        <f t="shared" si="92"/>
        <v>0</v>
      </c>
      <c r="W117" s="1">
        <f t="shared" si="92"/>
        <v>0</v>
      </c>
      <c r="X117" s="1">
        <f t="shared" si="92"/>
        <v>0</v>
      </c>
      <c r="Y117" s="1">
        <f t="shared" si="92"/>
        <v>0</v>
      </c>
      <c r="Z117" s="1">
        <f t="shared" si="92"/>
        <v>0</v>
      </c>
      <c r="AA117" s="1">
        <f t="shared" si="92"/>
        <v>0</v>
      </c>
      <c r="AB117" s="1">
        <f t="shared" si="92"/>
        <v>0</v>
      </c>
      <c r="AC117" s="1">
        <f t="shared" si="92"/>
        <v>0</v>
      </c>
      <c r="AD117" s="1">
        <f t="shared" si="92"/>
        <v>0</v>
      </c>
      <c r="AE117" s="1">
        <f t="shared" si="92"/>
        <v>0</v>
      </c>
      <c r="AF117" s="1">
        <f t="shared" si="92"/>
        <v>0</v>
      </c>
      <c r="AG117" s="1">
        <f t="shared" si="92"/>
        <v>0</v>
      </c>
      <c r="AH117" s="1">
        <f t="shared" si="92"/>
        <v>0</v>
      </c>
      <c r="AI117" s="1">
        <f t="shared" si="92"/>
        <v>0</v>
      </c>
      <c r="AJ117" s="1">
        <f t="shared" si="92"/>
        <v>0</v>
      </c>
      <c r="AK117" s="1">
        <f t="shared" ref="AK117:BP117" si="93">SUM(AK41)+AJ117</f>
        <v>0</v>
      </c>
      <c r="AL117" s="1">
        <f t="shared" si="93"/>
        <v>0</v>
      </c>
      <c r="AM117" s="1">
        <f t="shared" si="93"/>
        <v>0</v>
      </c>
      <c r="AN117" s="1">
        <f t="shared" si="93"/>
        <v>0</v>
      </c>
      <c r="AO117" s="1">
        <f t="shared" si="93"/>
        <v>0</v>
      </c>
      <c r="AP117" s="1">
        <f t="shared" si="93"/>
        <v>0</v>
      </c>
      <c r="AQ117" s="1">
        <f t="shared" si="93"/>
        <v>0</v>
      </c>
      <c r="AR117" s="1">
        <f t="shared" si="93"/>
        <v>0</v>
      </c>
      <c r="AS117" s="1">
        <f t="shared" si="93"/>
        <v>0</v>
      </c>
      <c r="AT117" s="1">
        <f t="shared" si="93"/>
        <v>0</v>
      </c>
      <c r="AU117" s="1">
        <f t="shared" si="93"/>
        <v>0</v>
      </c>
      <c r="AV117" s="1">
        <f t="shared" si="93"/>
        <v>0</v>
      </c>
      <c r="AW117" s="1">
        <f t="shared" si="93"/>
        <v>0</v>
      </c>
      <c r="AX117" s="1">
        <f t="shared" si="93"/>
        <v>0</v>
      </c>
      <c r="AY117" s="1">
        <f t="shared" si="93"/>
        <v>0</v>
      </c>
      <c r="AZ117" s="1">
        <f t="shared" si="93"/>
        <v>0</v>
      </c>
      <c r="BA117" s="1">
        <f t="shared" si="93"/>
        <v>0</v>
      </c>
      <c r="BB117" s="1">
        <f t="shared" si="93"/>
        <v>0</v>
      </c>
      <c r="BC117" s="1">
        <f t="shared" si="93"/>
        <v>0</v>
      </c>
      <c r="BD117" s="1">
        <f t="shared" si="93"/>
        <v>0</v>
      </c>
      <c r="BE117" s="1">
        <f t="shared" si="93"/>
        <v>0</v>
      </c>
      <c r="BF117" s="1">
        <f t="shared" si="93"/>
        <v>0</v>
      </c>
      <c r="BG117" s="1">
        <f t="shared" si="93"/>
        <v>0</v>
      </c>
      <c r="BH117" s="1">
        <f t="shared" si="93"/>
        <v>0</v>
      </c>
      <c r="BI117" s="1">
        <f t="shared" si="93"/>
        <v>0</v>
      </c>
      <c r="BJ117" s="1">
        <f t="shared" si="93"/>
        <v>0</v>
      </c>
      <c r="BK117" s="1">
        <f t="shared" si="93"/>
        <v>0</v>
      </c>
      <c r="BL117" s="1">
        <f t="shared" si="93"/>
        <v>0</v>
      </c>
      <c r="BM117" s="1">
        <f t="shared" si="93"/>
        <v>0</v>
      </c>
      <c r="BN117" s="1">
        <f t="shared" si="93"/>
        <v>0</v>
      </c>
      <c r="BO117" s="1">
        <f t="shared" si="93"/>
        <v>0</v>
      </c>
      <c r="BP117" s="1">
        <f t="shared" si="93"/>
        <v>0</v>
      </c>
      <c r="BQ117" s="1">
        <f t="shared" ref="BQ117:BW117" si="94">SUM(BQ41)+BP117</f>
        <v>0</v>
      </c>
      <c r="BR117" s="1">
        <f t="shared" si="94"/>
        <v>0</v>
      </c>
      <c r="BS117" s="1">
        <f t="shared" si="94"/>
        <v>0</v>
      </c>
      <c r="BT117" s="1">
        <f t="shared" si="94"/>
        <v>0</v>
      </c>
      <c r="BU117" s="1">
        <f t="shared" si="94"/>
        <v>0</v>
      </c>
      <c r="BV117" s="1">
        <f t="shared" si="94"/>
        <v>0</v>
      </c>
      <c r="BW117" s="1">
        <f t="shared" si="94"/>
        <v>0</v>
      </c>
      <c r="BX117" s="5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</row>
    <row r="118" spans="1:141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5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</row>
    <row r="119" spans="1:141" x14ac:dyDescent="0.25">
      <c r="A119" t="s">
        <v>20</v>
      </c>
      <c r="B119" t="s">
        <v>21</v>
      </c>
      <c r="D119" s="1">
        <f>SUM(D43:D44)</f>
        <v>0</v>
      </c>
      <c r="E119" s="1">
        <f t="shared" ref="E119:AJ119" si="95">SUM(E43:E44)+D119</f>
        <v>-1428445.23</v>
      </c>
      <c r="F119" s="1">
        <f t="shared" si="95"/>
        <v>-1309408.1299999999</v>
      </c>
      <c r="G119" s="1">
        <f t="shared" si="95"/>
        <v>-1190371.0299999998</v>
      </c>
      <c r="H119" s="1">
        <f t="shared" si="95"/>
        <v>-1071333.9299999997</v>
      </c>
      <c r="I119" s="1">
        <f t="shared" si="95"/>
        <v>-952296.82999999973</v>
      </c>
      <c r="J119" s="1">
        <f t="shared" si="95"/>
        <v>-833259.72999999975</v>
      </c>
      <c r="K119" s="1">
        <f t="shared" si="95"/>
        <v>-714222.62999999977</v>
      </c>
      <c r="L119" s="1">
        <f t="shared" si="95"/>
        <v>-595185.5299999998</v>
      </c>
      <c r="M119" s="1">
        <f t="shared" si="95"/>
        <v>-476148.42999999982</v>
      </c>
      <c r="N119" s="1">
        <f t="shared" si="95"/>
        <v>-357111.32999999984</v>
      </c>
      <c r="O119" s="1">
        <f t="shared" si="95"/>
        <v>-238074.22999999986</v>
      </c>
      <c r="P119" s="1">
        <f t="shared" si="95"/>
        <v>-119037.12999999989</v>
      </c>
      <c r="Q119" s="1">
        <f t="shared" si="95"/>
        <v>-2.9999999911524355E-2</v>
      </c>
      <c r="R119" s="1">
        <f t="shared" si="95"/>
        <v>-2.9999999911524355E-2</v>
      </c>
      <c r="S119" s="1">
        <f t="shared" si="95"/>
        <v>-2.9999999911524355E-2</v>
      </c>
      <c r="T119" s="1">
        <f t="shared" si="95"/>
        <v>-2.9999999911524355E-2</v>
      </c>
      <c r="U119" s="1">
        <f t="shared" si="95"/>
        <v>-2.9999999911524355E-2</v>
      </c>
      <c r="V119" s="1">
        <f t="shared" si="95"/>
        <v>-2.9999999911524355E-2</v>
      </c>
      <c r="W119" s="1">
        <f t="shared" si="95"/>
        <v>-2.9999999911524355E-2</v>
      </c>
      <c r="X119" s="1">
        <f t="shared" si="95"/>
        <v>-2.9999999911524355E-2</v>
      </c>
      <c r="Y119" s="1">
        <f t="shared" si="95"/>
        <v>-2.9999999911524355E-2</v>
      </c>
      <c r="Z119" s="1">
        <f t="shared" si="95"/>
        <v>-2.9999999911524355E-2</v>
      </c>
      <c r="AA119" s="1">
        <f t="shared" si="95"/>
        <v>-2.9999999911524355E-2</v>
      </c>
      <c r="AB119" s="1">
        <f t="shared" si="95"/>
        <v>-2.9999999911524355E-2</v>
      </c>
      <c r="AC119" s="1">
        <f t="shared" si="95"/>
        <v>-2.9999999911524355E-2</v>
      </c>
      <c r="AD119" s="1">
        <f t="shared" si="95"/>
        <v>-2.9999999911524355E-2</v>
      </c>
      <c r="AE119" s="1">
        <f t="shared" si="95"/>
        <v>-2.9999999911524355E-2</v>
      </c>
      <c r="AF119" s="1">
        <f t="shared" si="95"/>
        <v>-2.9999999911524355E-2</v>
      </c>
      <c r="AG119" s="1">
        <f t="shared" si="95"/>
        <v>-2.9999999911524355E-2</v>
      </c>
      <c r="AH119" s="1">
        <f t="shared" si="95"/>
        <v>-2.9999999911524355E-2</v>
      </c>
      <c r="AI119" s="1">
        <f t="shared" si="95"/>
        <v>-2.9999999911524355E-2</v>
      </c>
      <c r="AJ119" s="1">
        <f t="shared" si="95"/>
        <v>-2.9999999911524355E-2</v>
      </c>
      <c r="AK119" s="1">
        <f t="shared" ref="AK119:BP119" si="96">SUM(AK43:AK44)+AJ119</f>
        <v>-2.9999999911524355E-2</v>
      </c>
      <c r="AL119" s="1">
        <f t="shared" si="96"/>
        <v>-2.9999999911524355E-2</v>
      </c>
      <c r="AM119" s="1">
        <f t="shared" si="96"/>
        <v>-2.9999999911524355E-2</v>
      </c>
      <c r="AN119" s="1">
        <f t="shared" si="96"/>
        <v>-2.9999999911524355E-2</v>
      </c>
      <c r="AO119" s="1">
        <f t="shared" si="96"/>
        <v>-2.9999999911524355E-2</v>
      </c>
      <c r="AP119" s="1">
        <f t="shared" si="96"/>
        <v>-2.9999999911524355E-2</v>
      </c>
      <c r="AQ119" s="1">
        <f t="shared" si="96"/>
        <v>-2.9999999911524355E-2</v>
      </c>
      <c r="AR119" s="1">
        <f t="shared" si="96"/>
        <v>-2.9999999911524355E-2</v>
      </c>
      <c r="AS119" s="1">
        <f t="shared" si="96"/>
        <v>-2.9999999911524355E-2</v>
      </c>
      <c r="AT119" s="1">
        <f t="shared" si="96"/>
        <v>-2.9999999911524355E-2</v>
      </c>
      <c r="AU119" s="1">
        <f t="shared" si="96"/>
        <v>-2.9999999911524355E-2</v>
      </c>
      <c r="AV119" s="1">
        <f t="shared" si="96"/>
        <v>-2.9999999911524355E-2</v>
      </c>
      <c r="AW119" s="1">
        <f t="shared" si="96"/>
        <v>-2.9999999911524355E-2</v>
      </c>
      <c r="AX119" s="1">
        <f t="shared" si="96"/>
        <v>-2.9999999911524355E-2</v>
      </c>
      <c r="AY119" s="1">
        <f t="shared" si="96"/>
        <v>-2.9999999911524355E-2</v>
      </c>
      <c r="AZ119" s="1">
        <f t="shared" si="96"/>
        <v>-2.9999999911524355E-2</v>
      </c>
      <c r="BA119" s="1">
        <f t="shared" si="96"/>
        <v>-2.9999999911524355E-2</v>
      </c>
      <c r="BB119" s="1">
        <f t="shared" si="96"/>
        <v>-2.9999999911524355E-2</v>
      </c>
      <c r="BC119" s="1">
        <f t="shared" si="96"/>
        <v>-2.9999999911524355E-2</v>
      </c>
      <c r="BD119" s="1">
        <f t="shared" si="96"/>
        <v>-2.9999999911524355E-2</v>
      </c>
      <c r="BE119" s="1">
        <f t="shared" si="96"/>
        <v>-2.9999999911524355E-2</v>
      </c>
      <c r="BF119" s="1">
        <f t="shared" si="96"/>
        <v>-2.9999999911524355E-2</v>
      </c>
      <c r="BG119" s="1">
        <f t="shared" si="96"/>
        <v>-2.9999999911524355E-2</v>
      </c>
      <c r="BH119" s="1">
        <f t="shared" si="96"/>
        <v>-2.9999999911524355E-2</v>
      </c>
      <c r="BI119" s="1">
        <f t="shared" si="96"/>
        <v>-2.9999999911524355E-2</v>
      </c>
      <c r="BJ119" s="1">
        <f t="shared" si="96"/>
        <v>-2.9999999911524355E-2</v>
      </c>
      <c r="BK119" s="1">
        <f t="shared" si="96"/>
        <v>-2.9999999911524355E-2</v>
      </c>
      <c r="BL119" s="1">
        <f t="shared" si="96"/>
        <v>-2.9999999911524355E-2</v>
      </c>
      <c r="BM119" s="1">
        <f t="shared" si="96"/>
        <v>-2.9999999911524355E-2</v>
      </c>
      <c r="BN119" s="1">
        <f t="shared" si="96"/>
        <v>-2.9999999911524355E-2</v>
      </c>
      <c r="BO119" s="1">
        <f t="shared" si="96"/>
        <v>-2.9999999911524355E-2</v>
      </c>
      <c r="BP119" s="1">
        <f t="shared" si="96"/>
        <v>-2.9999999911524355E-2</v>
      </c>
      <c r="BQ119" s="1">
        <f t="shared" ref="BQ119:BW119" si="97">SUM(BQ43:BQ44)+BP119</f>
        <v>-2.9999999911524355E-2</v>
      </c>
      <c r="BR119" s="1">
        <f t="shared" si="97"/>
        <v>-2.9999999911524355E-2</v>
      </c>
      <c r="BS119" s="1">
        <f t="shared" si="97"/>
        <v>-2.9999999911524355E-2</v>
      </c>
      <c r="BT119" s="1">
        <f t="shared" si="97"/>
        <v>-2.9999999911524355E-2</v>
      </c>
      <c r="BU119" s="1">
        <f t="shared" si="97"/>
        <v>-2.9999999911524355E-2</v>
      </c>
      <c r="BV119" s="1">
        <f t="shared" si="97"/>
        <v>-2.9999999911524355E-2</v>
      </c>
      <c r="BW119" s="1">
        <f t="shared" si="97"/>
        <v>-2.9999999911524355E-2</v>
      </c>
      <c r="BX119" s="5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</row>
    <row r="120" spans="1:141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5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</row>
    <row r="121" spans="1:141" x14ac:dyDescent="0.25">
      <c r="A121" t="s">
        <v>22</v>
      </c>
      <c r="B121" t="s">
        <v>23</v>
      </c>
      <c r="D121" s="1">
        <f>SUM(D46)</f>
        <v>-10903002.199999999</v>
      </c>
      <c r="E121" s="1">
        <f t="shared" ref="E121:AJ121" si="98">SUM(E46)+D121</f>
        <v>0</v>
      </c>
      <c r="F121" s="1">
        <f t="shared" si="98"/>
        <v>0</v>
      </c>
      <c r="G121" s="1">
        <f t="shared" si="98"/>
        <v>0</v>
      </c>
      <c r="H121" s="1">
        <f t="shared" si="98"/>
        <v>0</v>
      </c>
      <c r="I121" s="1">
        <f t="shared" si="98"/>
        <v>0</v>
      </c>
      <c r="J121" s="1">
        <f t="shared" si="98"/>
        <v>0</v>
      </c>
      <c r="K121" s="1">
        <f t="shared" si="98"/>
        <v>0</v>
      </c>
      <c r="L121" s="1">
        <f t="shared" si="98"/>
        <v>0</v>
      </c>
      <c r="M121" s="1">
        <f t="shared" si="98"/>
        <v>0</v>
      </c>
      <c r="N121" s="1">
        <f t="shared" si="98"/>
        <v>0</v>
      </c>
      <c r="O121" s="1">
        <f t="shared" si="98"/>
        <v>0</v>
      </c>
      <c r="P121" s="1">
        <f t="shared" si="98"/>
        <v>0</v>
      </c>
      <c r="Q121" s="1">
        <f t="shared" si="98"/>
        <v>0</v>
      </c>
      <c r="R121" s="1">
        <f t="shared" si="98"/>
        <v>0</v>
      </c>
      <c r="S121" s="1">
        <f t="shared" si="98"/>
        <v>0</v>
      </c>
      <c r="T121" s="1">
        <f t="shared" si="98"/>
        <v>0</v>
      </c>
      <c r="U121" s="1">
        <f t="shared" si="98"/>
        <v>0</v>
      </c>
      <c r="V121" s="1">
        <f t="shared" si="98"/>
        <v>0</v>
      </c>
      <c r="W121" s="1">
        <f t="shared" si="98"/>
        <v>0</v>
      </c>
      <c r="X121" s="1">
        <f t="shared" si="98"/>
        <v>0</v>
      </c>
      <c r="Y121" s="1">
        <f t="shared" si="98"/>
        <v>0</v>
      </c>
      <c r="Z121" s="1">
        <f t="shared" si="98"/>
        <v>0</v>
      </c>
      <c r="AA121" s="1">
        <f t="shared" si="98"/>
        <v>0</v>
      </c>
      <c r="AB121" s="1">
        <f t="shared" si="98"/>
        <v>0</v>
      </c>
      <c r="AC121" s="1">
        <f t="shared" si="98"/>
        <v>0</v>
      </c>
      <c r="AD121" s="1">
        <f t="shared" si="98"/>
        <v>0</v>
      </c>
      <c r="AE121" s="1">
        <f t="shared" si="98"/>
        <v>0</v>
      </c>
      <c r="AF121" s="1">
        <f t="shared" si="98"/>
        <v>0</v>
      </c>
      <c r="AG121" s="1">
        <f t="shared" si="98"/>
        <v>0</v>
      </c>
      <c r="AH121" s="1">
        <f t="shared" si="98"/>
        <v>0</v>
      </c>
      <c r="AI121" s="1">
        <f t="shared" si="98"/>
        <v>0</v>
      </c>
      <c r="AJ121" s="1">
        <f t="shared" si="98"/>
        <v>0</v>
      </c>
      <c r="AK121" s="1">
        <f t="shared" ref="AK121:BP121" si="99">SUM(AK46)+AJ121</f>
        <v>0</v>
      </c>
      <c r="AL121" s="1">
        <f t="shared" si="99"/>
        <v>0</v>
      </c>
      <c r="AM121" s="1">
        <f t="shared" si="99"/>
        <v>0</v>
      </c>
      <c r="AN121" s="1">
        <f t="shared" si="99"/>
        <v>0</v>
      </c>
      <c r="AO121" s="1">
        <f t="shared" si="99"/>
        <v>0</v>
      </c>
      <c r="AP121" s="1">
        <f t="shared" si="99"/>
        <v>0</v>
      </c>
      <c r="AQ121" s="1">
        <f t="shared" si="99"/>
        <v>0</v>
      </c>
      <c r="AR121" s="1">
        <f t="shared" si="99"/>
        <v>0</v>
      </c>
      <c r="AS121" s="1">
        <f t="shared" si="99"/>
        <v>0</v>
      </c>
      <c r="AT121" s="1">
        <f t="shared" si="99"/>
        <v>0</v>
      </c>
      <c r="AU121" s="1">
        <f t="shared" si="99"/>
        <v>0</v>
      </c>
      <c r="AV121" s="1">
        <f t="shared" si="99"/>
        <v>0</v>
      </c>
      <c r="AW121" s="1">
        <f t="shared" si="99"/>
        <v>0</v>
      </c>
      <c r="AX121" s="1">
        <f t="shared" si="99"/>
        <v>0</v>
      </c>
      <c r="AY121" s="1">
        <f t="shared" si="99"/>
        <v>0</v>
      </c>
      <c r="AZ121" s="1">
        <f t="shared" si="99"/>
        <v>0</v>
      </c>
      <c r="BA121" s="1">
        <f t="shared" si="99"/>
        <v>0</v>
      </c>
      <c r="BB121" s="1">
        <f t="shared" si="99"/>
        <v>0</v>
      </c>
      <c r="BC121" s="1">
        <f t="shared" si="99"/>
        <v>0</v>
      </c>
      <c r="BD121" s="1">
        <f t="shared" si="99"/>
        <v>0</v>
      </c>
      <c r="BE121" s="1">
        <f t="shared" si="99"/>
        <v>0</v>
      </c>
      <c r="BF121" s="1">
        <f t="shared" si="99"/>
        <v>0</v>
      </c>
      <c r="BG121" s="1">
        <f t="shared" si="99"/>
        <v>0</v>
      </c>
      <c r="BH121" s="1">
        <f t="shared" si="99"/>
        <v>0</v>
      </c>
      <c r="BI121" s="1">
        <f t="shared" si="99"/>
        <v>0</v>
      </c>
      <c r="BJ121" s="1">
        <f t="shared" si="99"/>
        <v>0</v>
      </c>
      <c r="BK121" s="1">
        <f t="shared" si="99"/>
        <v>0</v>
      </c>
      <c r="BL121" s="1">
        <f t="shared" si="99"/>
        <v>0</v>
      </c>
      <c r="BM121" s="1">
        <f t="shared" si="99"/>
        <v>0</v>
      </c>
      <c r="BN121" s="1">
        <f t="shared" si="99"/>
        <v>0</v>
      </c>
      <c r="BO121" s="1">
        <f t="shared" si="99"/>
        <v>0</v>
      </c>
      <c r="BP121" s="1">
        <f t="shared" si="99"/>
        <v>0</v>
      </c>
      <c r="BQ121" s="1">
        <f t="shared" ref="BQ121:BW121" si="100">SUM(BQ46)+BP121</f>
        <v>0</v>
      </c>
      <c r="BR121" s="1">
        <f t="shared" si="100"/>
        <v>0</v>
      </c>
      <c r="BS121" s="1">
        <f t="shared" si="100"/>
        <v>0</v>
      </c>
      <c r="BT121" s="1">
        <f t="shared" si="100"/>
        <v>0</v>
      </c>
      <c r="BU121" s="1">
        <f t="shared" si="100"/>
        <v>0</v>
      </c>
      <c r="BV121" s="1">
        <f t="shared" si="100"/>
        <v>0</v>
      </c>
      <c r="BW121" s="1">
        <f t="shared" si="100"/>
        <v>0</v>
      </c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</row>
    <row r="122" spans="1:141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</row>
    <row r="123" spans="1:141" x14ac:dyDescent="0.25">
      <c r="A123" t="s">
        <v>24</v>
      </c>
      <c r="B123" t="s">
        <v>25</v>
      </c>
      <c r="D123" s="1">
        <f>SUM(D48)</f>
        <v>-608609.91029999999</v>
      </c>
      <c r="E123" s="1">
        <f t="shared" ref="E123:AJ123" si="101">SUM(E48)+D123</f>
        <v>-608609.91029999999</v>
      </c>
      <c r="F123" s="1">
        <f t="shared" si="101"/>
        <v>-625302.29029999999</v>
      </c>
      <c r="G123" s="1">
        <f t="shared" si="101"/>
        <v>-641994.66529999999</v>
      </c>
      <c r="H123" s="1">
        <f t="shared" si="101"/>
        <v>-658687.04029999999</v>
      </c>
      <c r="I123" s="1">
        <f t="shared" si="101"/>
        <v>-675379.41529999999</v>
      </c>
      <c r="J123" s="1">
        <f t="shared" si="101"/>
        <v>-692071.79029999999</v>
      </c>
      <c r="K123" s="1">
        <f t="shared" si="101"/>
        <v>-708764.16529999999</v>
      </c>
      <c r="L123" s="1">
        <f t="shared" si="101"/>
        <v>-725456.54029999999</v>
      </c>
      <c r="M123" s="1">
        <f t="shared" si="101"/>
        <v>-742148.91529999999</v>
      </c>
      <c r="N123" s="1">
        <f t="shared" si="101"/>
        <v>-758841.29029999999</v>
      </c>
      <c r="O123" s="1">
        <f t="shared" si="101"/>
        <v>-775533.66529999999</v>
      </c>
      <c r="P123" s="1">
        <f t="shared" si="101"/>
        <v>-792226.04029999999</v>
      </c>
      <c r="Q123" s="1">
        <f t="shared" si="101"/>
        <v>-808918.41529999999</v>
      </c>
      <c r="R123" s="1">
        <f t="shared" si="101"/>
        <v>-825610.79029999999</v>
      </c>
      <c r="S123" s="1">
        <f t="shared" si="101"/>
        <v>-842303.16529999999</v>
      </c>
      <c r="T123" s="1">
        <f t="shared" si="101"/>
        <v>-858995.54029999999</v>
      </c>
      <c r="U123" s="1">
        <f t="shared" si="101"/>
        <v>-875687.91529999999</v>
      </c>
      <c r="V123" s="1">
        <f t="shared" si="101"/>
        <v>-892380.29029999999</v>
      </c>
      <c r="W123" s="1">
        <f t="shared" si="101"/>
        <v>-909072.66529999999</v>
      </c>
      <c r="X123" s="1">
        <f t="shared" si="101"/>
        <v>-925765.04029999999</v>
      </c>
      <c r="Y123" s="1">
        <f t="shared" si="101"/>
        <v>-942457.41529999999</v>
      </c>
      <c r="Z123" s="1">
        <f t="shared" si="101"/>
        <v>-959149.79029999999</v>
      </c>
      <c r="AA123" s="1">
        <f t="shared" si="101"/>
        <v>-975842.16529999999</v>
      </c>
      <c r="AB123" s="1">
        <f t="shared" si="101"/>
        <v>-992534.54029999999</v>
      </c>
      <c r="AC123" s="1">
        <f t="shared" si="101"/>
        <v>-1009226.9153</v>
      </c>
      <c r="AD123" s="1">
        <f t="shared" si="101"/>
        <v>-1025919.2903</v>
      </c>
      <c r="AE123" s="1">
        <f t="shared" si="101"/>
        <v>-1042611.6653</v>
      </c>
      <c r="AF123" s="1">
        <f t="shared" si="101"/>
        <v>-1059304.0403</v>
      </c>
      <c r="AG123" s="1">
        <f t="shared" si="101"/>
        <v>-1075996.4153</v>
      </c>
      <c r="AH123" s="1">
        <f t="shared" si="101"/>
        <v>-1092688.7903</v>
      </c>
      <c r="AI123" s="1">
        <f t="shared" si="101"/>
        <v>-1109381.1653</v>
      </c>
      <c r="AJ123" s="1">
        <f t="shared" si="101"/>
        <v>-1126073.5403</v>
      </c>
      <c r="AK123" s="1">
        <f t="shared" ref="AK123:BP123" si="102">SUM(AK48)+AJ123</f>
        <v>-1142765.9153</v>
      </c>
      <c r="AL123" s="1">
        <f t="shared" si="102"/>
        <v>-1159458.2903</v>
      </c>
      <c r="AM123" s="1">
        <f t="shared" si="102"/>
        <v>-1176150.6653</v>
      </c>
      <c r="AN123" s="1">
        <f t="shared" si="102"/>
        <v>-1192843.0403</v>
      </c>
      <c r="AO123" s="1">
        <f t="shared" si="102"/>
        <v>-1209535.4153</v>
      </c>
      <c r="AP123" s="1">
        <f t="shared" si="102"/>
        <v>-1226227.7903</v>
      </c>
      <c r="AQ123" s="1">
        <f t="shared" si="102"/>
        <v>-1242920.1653</v>
      </c>
      <c r="AR123" s="1">
        <f t="shared" si="102"/>
        <v>-1259612.5403</v>
      </c>
      <c r="AS123" s="1">
        <f t="shared" si="102"/>
        <v>-1276304.9153</v>
      </c>
      <c r="AT123" s="1">
        <f t="shared" si="102"/>
        <v>-1292997.2903</v>
      </c>
      <c r="AU123" s="1">
        <f t="shared" si="102"/>
        <v>-1309689.6653</v>
      </c>
      <c r="AV123" s="1">
        <f t="shared" si="102"/>
        <v>-1326382.0403</v>
      </c>
      <c r="AW123" s="1">
        <f t="shared" si="102"/>
        <v>-1343074.4153</v>
      </c>
      <c r="AX123" s="1">
        <f t="shared" si="102"/>
        <v>-1359766.7903</v>
      </c>
      <c r="AY123" s="1">
        <f t="shared" si="102"/>
        <v>-1376459.1653</v>
      </c>
      <c r="AZ123" s="1">
        <f t="shared" si="102"/>
        <v>-1393151.5403</v>
      </c>
      <c r="BA123" s="1">
        <f t="shared" si="102"/>
        <v>-1409843.9153</v>
      </c>
      <c r="BB123" s="1">
        <f t="shared" si="102"/>
        <v>-1426536.2903</v>
      </c>
      <c r="BC123" s="1">
        <f t="shared" si="102"/>
        <v>-1443228.6653</v>
      </c>
      <c r="BD123" s="1">
        <f t="shared" si="102"/>
        <v>-1459921.0403</v>
      </c>
      <c r="BE123" s="1">
        <f t="shared" si="102"/>
        <v>-1476613.4153</v>
      </c>
      <c r="BF123" s="1">
        <f t="shared" si="102"/>
        <v>-1493305.7903</v>
      </c>
      <c r="BG123" s="1">
        <f t="shared" si="102"/>
        <v>-1509998.1653</v>
      </c>
      <c r="BH123" s="1">
        <f t="shared" si="102"/>
        <v>-1526690.5403</v>
      </c>
      <c r="BI123" s="1">
        <f t="shared" si="102"/>
        <v>-1543382.9153</v>
      </c>
      <c r="BJ123" s="1">
        <f t="shared" si="102"/>
        <v>-1560075.2903</v>
      </c>
      <c r="BK123" s="1">
        <f t="shared" si="102"/>
        <v>-1576767.6653</v>
      </c>
      <c r="BL123" s="1">
        <f t="shared" si="102"/>
        <v>-1593460.0403</v>
      </c>
      <c r="BM123" s="1">
        <f t="shared" si="102"/>
        <v>-1610152.4153</v>
      </c>
      <c r="BN123" s="1">
        <f t="shared" si="102"/>
        <v>-1626844.7903</v>
      </c>
      <c r="BO123" s="1">
        <f t="shared" si="102"/>
        <v>-1643537.1653</v>
      </c>
      <c r="BP123" s="1">
        <f t="shared" si="102"/>
        <v>-1660229.5403</v>
      </c>
      <c r="BQ123" s="1">
        <f t="shared" ref="BQ123:BW123" si="103">SUM(BQ48)+BP123</f>
        <v>-1676921.9153</v>
      </c>
      <c r="BR123" s="1">
        <f t="shared" si="103"/>
        <v>-1693614.2903</v>
      </c>
      <c r="BS123" s="1">
        <f t="shared" si="103"/>
        <v>-1710306.6653</v>
      </c>
      <c r="BT123" s="1">
        <f t="shared" si="103"/>
        <v>-1726999.0403</v>
      </c>
      <c r="BU123" s="1">
        <f t="shared" si="103"/>
        <v>-1743691.4153</v>
      </c>
      <c r="BV123" s="1">
        <f t="shared" si="103"/>
        <v>-1760383.7903</v>
      </c>
      <c r="BW123" s="24">
        <f t="shared" si="103"/>
        <v>-5158890.0371000003</v>
      </c>
      <c r="BX123" s="4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</row>
    <row r="124" spans="1:141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4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</row>
    <row r="125" spans="1:141" x14ac:dyDescent="0.25">
      <c r="A125" t="s">
        <v>26</v>
      </c>
      <c r="B125" t="s">
        <v>27</v>
      </c>
      <c r="D125" s="1">
        <f>SUM(D50)</f>
        <v>-1896764.72</v>
      </c>
      <c r="E125" s="1">
        <f t="shared" ref="E125:AJ125" si="104">SUM(E50)+D125</f>
        <v>-2112146.37</v>
      </c>
      <c r="F125" s="1">
        <f t="shared" si="104"/>
        <v>-2103663.87</v>
      </c>
      <c r="G125" s="1">
        <f t="shared" si="104"/>
        <v>-2095181.3652000001</v>
      </c>
      <c r="H125" s="1">
        <f t="shared" si="104"/>
        <v>-2086698.8604000001</v>
      </c>
      <c r="I125" s="1">
        <f t="shared" si="104"/>
        <v>-2078216.3556000001</v>
      </c>
      <c r="J125" s="1">
        <f t="shared" si="104"/>
        <v>-2069733.8508000001</v>
      </c>
      <c r="K125" s="1">
        <f t="shared" si="104"/>
        <v>-2061251.3460000001</v>
      </c>
      <c r="L125" s="1">
        <f t="shared" si="104"/>
        <v>-2052768.8412000001</v>
      </c>
      <c r="M125" s="1">
        <f t="shared" si="104"/>
        <v>-2044286.3364000001</v>
      </c>
      <c r="N125" s="1">
        <f t="shared" si="104"/>
        <v>-2035803.8316000002</v>
      </c>
      <c r="O125" s="1">
        <f t="shared" si="104"/>
        <v>-2027321.3268000002</v>
      </c>
      <c r="P125" s="1">
        <f t="shared" si="104"/>
        <v>-2018838.8220000002</v>
      </c>
      <c r="Q125" s="1">
        <f t="shared" si="104"/>
        <v>-2010356.3172000002</v>
      </c>
      <c r="R125" s="1">
        <f t="shared" si="104"/>
        <v>-2001873.8124000002</v>
      </c>
      <c r="S125" s="1">
        <f t="shared" si="104"/>
        <v>-1993391.3076000002</v>
      </c>
      <c r="T125" s="1">
        <f t="shared" si="104"/>
        <v>-1984908.8028000002</v>
      </c>
      <c r="U125" s="1">
        <f t="shared" si="104"/>
        <v>-1976426.2980000002</v>
      </c>
      <c r="V125" s="1">
        <f t="shared" si="104"/>
        <v>-1967943.7932000002</v>
      </c>
      <c r="W125" s="1">
        <f t="shared" si="104"/>
        <v>-1959461.2884000002</v>
      </c>
      <c r="X125" s="1">
        <f t="shared" si="104"/>
        <v>-1950978.7836000002</v>
      </c>
      <c r="Y125" s="1">
        <f t="shared" si="104"/>
        <v>-1942496.2788000002</v>
      </c>
      <c r="Z125" s="1">
        <f t="shared" si="104"/>
        <v>-1934013.7740000002</v>
      </c>
      <c r="AA125" s="1">
        <f t="shared" si="104"/>
        <v>-1925531.2692000002</v>
      </c>
      <c r="AB125" s="1">
        <f t="shared" si="104"/>
        <v>-1917048.7644000002</v>
      </c>
      <c r="AC125" s="1">
        <f t="shared" si="104"/>
        <v>-1908566.2596000002</v>
      </c>
      <c r="AD125" s="1">
        <f t="shared" si="104"/>
        <v>-1900083.7548000002</v>
      </c>
      <c r="AE125" s="1">
        <f t="shared" si="104"/>
        <v>-1891601.2500000002</v>
      </c>
      <c r="AF125" s="1">
        <f t="shared" si="104"/>
        <v>-1883118.7452000002</v>
      </c>
      <c r="AG125" s="1">
        <f t="shared" si="104"/>
        <v>-1874636.2404000002</v>
      </c>
      <c r="AH125" s="1">
        <f t="shared" si="104"/>
        <v>-1866153.7356000002</v>
      </c>
      <c r="AI125" s="1">
        <f t="shared" si="104"/>
        <v>-1857671.2308000003</v>
      </c>
      <c r="AJ125" s="1">
        <f t="shared" si="104"/>
        <v>-1849188.7260000003</v>
      </c>
      <c r="AK125" s="1">
        <f t="shared" ref="AK125:BP125" si="105">SUM(AK50)+AJ125</f>
        <v>-1840706.2212000003</v>
      </c>
      <c r="AL125" s="1">
        <f t="shared" si="105"/>
        <v>-1832223.7164000003</v>
      </c>
      <c r="AM125" s="1">
        <f t="shared" si="105"/>
        <v>-1823741.2116000003</v>
      </c>
      <c r="AN125" s="1">
        <f t="shared" si="105"/>
        <v>-1815258.7068000003</v>
      </c>
      <c r="AO125" s="1">
        <f t="shared" si="105"/>
        <v>-1806776.2020000003</v>
      </c>
      <c r="AP125" s="1">
        <f t="shared" si="105"/>
        <v>-1798293.6972000003</v>
      </c>
      <c r="AQ125" s="1">
        <f t="shared" si="105"/>
        <v>-1789811.1924000003</v>
      </c>
      <c r="AR125" s="1">
        <f t="shared" si="105"/>
        <v>-1781328.6876000003</v>
      </c>
      <c r="AS125" s="1">
        <f t="shared" si="105"/>
        <v>-1772846.1828000003</v>
      </c>
      <c r="AT125" s="1">
        <f t="shared" si="105"/>
        <v>-1764363.6780000003</v>
      </c>
      <c r="AU125" s="1">
        <f t="shared" si="105"/>
        <v>-1755881.1732000003</v>
      </c>
      <c r="AV125" s="1">
        <f t="shared" si="105"/>
        <v>-1747398.6684000003</v>
      </c>
      <c r="AW125" s="1">
        <f t="shared" si="105"/>
        <v>-1738916.1636000003</v>
      </c>
      <c r="AX125" s="1">
        <f t="shared" si="105"/>
        <v>-1730433.6588000003</v>
      </c>
      <c r="AY125" s="1">
        <f t="shared" si="105"/>
        <v>-1721951.1540000003</v>
      </c>
      <c r="AZ125" s="1">
        <f t="shared" si="105"/>
        <v>-1713468.6492000003</v>
      </c>
      <c r="BA125" s="1">
        <f t="shared" si="105"/>
        <v>-1704986.1444000003</v>
      </c>
      <c r="BB125" s="1">
        <f t="shared" si="105"/>
        <v>-1696503.6396000003</v>
      </c>
      <c r="BC125" s="1">
        <f t="shared" si="105"/>
        <v>-1688021.1348000003</v>
      </c>
      <c r="BD125" s="1">
        <f t="shared" si="105"/>
        <v>-1679538.6300000004</v>
      </c>
      <c r="BE125" s="1">
        <f t="shared" si="105"/>
        <v>-1671056.1252000004</v>
      </c>
      <c r="BF125" s="1">
        <f t="shared" si="105"/>
        <v>-1662573.6204000004</v>
      </c>
      <c r="BG125" s="1">
        <f t="shared" si="105"/>
        <v>-1654091.1156000004</v>
      </c>
      <c r="BH125" s="1">
        <f t="shared" si="105"/>
        <v>-1645608.6108000004</v>
      </c>
      <c r="BI125" s="1">
        <f t="shared" si="105"/>
        <v>-1637126.1060000004</v>
      </c>
      <c r="BJ125" s="1">
        <f t="shared" si="105"/>
        <v>-1628643.6012000004</v>
      </c>
      <c r="BK125" s="1">
        <f t="shared" si="105"/>
        <v>-1620161.0964000004</v>
      </c>
      <c r="BL125" s="1">
        <f t="shared" si="105"/>
        <v>-1611678.5916000004</v>
      </c>
      <c r="BM125" s="1">
        <f t="shared" si="105"/>
        <v>-1603196.0868000004</v>
      </c>
      <c r="BN125" s="1">
        <f t="shared" si="105"/>
        <v>-1594713.5820000004</v>
      </c>
      <c r="BO125" s="1">
        <f t="shared" si="105"/>
        <v>-1586231.0772000004</v>
      </c>
      <c r="BP125" s="1">
        <f t="shared" si="105"/>
        <v>-1577748.5724000004</v>
      </c>
      <c r="BQ125" s="1">
        <f t="shared" ref="BQ125:BW125" si="106">SUM(BQ50)+BP125</f>
        <v>-1569266.0676000004</v>
      </c>
      <c r="BR125" s="1">
        <f t="shared" si="106"/>
        <v>-1560783.5628000004</v>
      </c>
      <c r="BS125" s="1">
        <f t="shared" si="106"/>
        <v>-1552301.0580000004</v>
      </c>
      <c r="BT125" s="1">
        <f t="shared" si="106"/>
        <v>-1543818.5532000004</v>
      </c>
      <c r="BU125" s="1">
        <f t="shared" si="106"/>
        <v>-1535336.0484000004</v>
      </c>
      <c r="BV125" s="1">
        <f t="shared" si="106"/>
        <v>-1526853.5436000004</v>
      </c>
      <c r="BW125" s="26">
        <f t="shared" si="106"/>
        <v>-2.1000003907829523E-3</v>
      </c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</row>
    <row r="126" spans="1:141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</row>
    <row r="127" spans="1:141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</row>
    <row r="128" spans="1:141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</row>
    <row r="129" spans="1:141" x14ac:dyDescent="0.25">
      <c r="A129" t="s">
        <v>28</v>
      </c>
      <c r="B129" t="s">
        <v>29</v>
      </c>
      <c r="D129" s="1">
        <f t="shared" ref="D129:J129" si="107">SUM(D52)</f>
        <v>0</v>
      </c>
      <c r="E129" s="1">
        <f t="shared" si="107"/>
        <v>11724101.98</v>
      </c>
      <c r="F129" s="1">
        <f t="shared" si="107"/>
        <v>-169914.52</v>
      </c>
      <c r="G129" s="1">
        <f t="shared" si="107"/>
        <v>-169914.52</v>
      </c>
      <c r="H129" s="1">
        <f t="shared" si="107"/>
        <v>-169914.52</v>
      </c>
      <c r="I129" s="1">
        <f t="shared" si="107"/>
        <v>-169914.52</v>
      </c>
      <c r="J129" s="1">
        <f t="shared" si="107"/>
        <v>-169914.52</v>
      </c>
      <c r="K129" s="1">
        <f t="shared" ref="K129:BV129" si="108">SUM(K52)</f>
        <v>-169914.52</v>
      </c>
      <c r="L129" s="1">
        <f t="shared" si="108"/>
        <v>-169914.52</v>
      </c>
      <c r="M129" s="1">
        <f t="shared" si="108"/>
        <v>-169914.52</v>
      </c>
      <c r="N129" s="1">
        <f t="shared" si="108"/>
        <v>-169914.52</v>
      </c>
      <c r="O129" s="1">
        <f t="shared" si="108"/>
        <v>-169914.52</v>
      </c>
      <c r="P129" s="1">
        <f t="shared" si="108"/>
        <v>-169914.52</v>
      </c>
      <c r="Q129" s="1">
        <f t="shared" si="108"/>
        <v>-169914.52</v>
      </c>
      <c r="R129" s="1">
        <f t="shared" si="108"/>
        <v>-169914.52</v>
      </c>
      <c r="S129" s="1">
        <f t="shared" si="108"/>
        <v>-169914.52</v>
      </c>
      <c r="T129" s="1">
        <f t="shared" si="108"/>
        <v>-169914.52</v>
      </c>
      <c r="U129" s="1">
        <f t="shared" si="108"/>
        <v>-169914.52</v>
      </c>
      <c r="V129" s="1">
        <f t="shared" si="108"/>
        <v>-169914.52</v>
      </c>
      <c r="W129" s="1">
        <f t="shared" si="108"/>
        <v>-169914.52</v>
      </c>
      <c r="X129" s="1">
        <f t="shared" si="108"/>
        <v>-169914.52</v>
      </c>
      <c r="Y129" s="1">
        <f t="shared" si="108"/>
        <v>-169914.52</v>
      </c>
      <c r="Z129" s="1">
        <f t="shared" si="108"/>
        <v>-169914.52</v>
      </c>
      <c r="AA129" s="1">
        <f t="shared" si="108"/>
        <v>-169914.52</v>
      </c>
      <c r="AB129" s="1">
        <f t="shared" si="108"/>
        <v>-169914.52</v>
      </c>
      <c r="AC129" s="1">
        <f t="shared" si="108"/>
        <v>-169914.52</v>
      </c>
      <c r="AD129" s="1">
        <f t="shared" si="108"/>
        <v>-169914.52</v>
      </c>
      <c r="AE129" s="1">
        <f t="shared" si="108"/>
        <v>-169914.52</v>
      </c>
      <c r="AF129" s="1">
        <f t="shared" si="108"/>
        <v>-169914.52</v>
      </c>
      <c r="AG129" s="1">
        <f t="shared" si="108"/>
        <v>-169914.52</v>
      </c>
      <c r="AH129" s="1">
        <f t="shared" si="108"/>
        <v>-169914.52</v>
      </c>
      <c r="AI129" s="1">
        <f t="shared" si="108"/>
        <v>-169914.52</v>
      </c>
      <c r="AJ129" s="1">
        <f t="shared" si="108"/>
        <v>-169914.52</v>
      </c>
      <c r="AK129" s="1">
        <f t="shared" si="108"/>
        <v>-169914.52</v>
      </c>
      <c r="AL129" s="1">
        <f t="shared" si="108"/>
        <v>-169914.52</v>
      </c>
      <c r="AM129" s="1">
        <f t="shared" si="108"/>
        <v>-169914.52</v>
      </c>
      <c r="AN129" s="1">
        <f t="shared" si="108"/>
        <v>-169914.52</v>
      </c>
      <c r="AO129" s="1">
        <f t="shared" si="108"/>
        <v>-169914.52</v>
      </c>
      <c r="AP129" s="1">
        <f t="shared" si="108"/>
        <v>-169914.52</v>
      </c>
      <c r="AQ129" s="1">
        <f t="shared" si="108"/>
        <v>-169914.52</v>
      </c>
      <c r="AR129" s="1">
        <f t="shared" si="108"/>
        <v>-169914.52</v>
      </c>
      <c r="AS129" s="1">
        <f t="shared" si="108"/>
        <v>-169914.52</v>
      </c>
      <c r="AT129" s="1">
        <f t="shared" si="108"/>
        <v>-169914.52</v>
      </c>
      <c r="AU129" s="1">
        <f t="shared" si="108"/>
        <v>-169914.52</v>
      </c>
      <c r="AV129" s="1">
        <f t="shared" si="108"/>
        <v>-169914.52</v>
      </c>
      <c r="AW129" s="1">
        <f t="shared" si="108"/>
        <v>-169914.52</v>
      </c>
      <c r="AX129" s="1">
        <f t="shared" si="108"/>
        <v>-169914.52</v>
      </c>
      <c r="AY129" s="1">
        <f t="shared" si="108"/>
        <v>-169914.52</v>
      </c>
      <c r="AZ129" s="1">
        <f t="shared" si="108"/>
        <v>-169914.52</v>
      </c>
      <c r="BA129" s="1">
        <f t="shared" si="108"/>
        <v>-169914.52</v>
      </c>
      <c r="BB129" s="1">
        <f t="shared" si="108"/>
        <v>-169914.52</v>
      </c>
      <c r="BC129" s="1">
        <f t="shared" si="108"/>
        <v>-169914.52</v>
      </c>
      <c r="BD129" s="1">
        <f t="shared" si="108"/>
        <v>-169914.52</v>
      </c>
      <c r="BE129" s="1">
        <f t="shared" si="108"/>
        <v>-169914.52</v>
      </c>
      <c r="BF129" s="1">
        <f t="shared" si="108"/>
        <v>-169914.52</v>
      </c>
      <c r="BG129" s="1">
        <f t="shared" si="108"/>
        <v>-169914.52</v>
      </c>
      <c r="BH129" s="1">
        <f t="shared" si="108"/>
        <v>-169914.52</v>
      </c>
      <c r="BI129" s="1">
        <f t="shared" si="108"/>
        <v>-169914.52</v>
      </c>
      <c r="BJ129" s="1">
        <f t="shared" si="108"/>
        <v>-169914.52</v>
      </c>
      <c r="BK129" s="1">
        <f t="shared" si="108"/>
        <v>-169914.52</v>
      </c>
      <c r="BL129" s="1">
        <f t="shared" si="108"/>
        <v>-169914.52</v>
      </c>
      <c r="BM129" s="1">
        <f t="shared" si="108"/>
        <v>-169914.52</v>
      </c>
      <c r="BN129" s="1">
        <f t="shared" si="108"/>
        <v>-169914.52</v>
      </c>
      <c r="BO129" s="1">
        <f t="shared" si="108"/>
        <v>-169914.52</v>
      </c>
      <c r="BP129" s="1">
        <f t="shared" si="108"/>
        <v>-169914.52</v>
      </c>
      <c r="BQ129" s="1">
        <f t="shared" si="108"/>
        <v>-169914.52</v>
      </c>
      <c r="BR129" s="1">
        <f t="shared" si="108"/>
        <v>-169914.52</v>
      </c>
      <c r="BS129" s="1">
        <f t="shared" si="108"/>
        <v>-169914.52</v>
      </c>
      <c r="BT129" s="1">
        <f t="shared" si="108"/>
        <v>-169914.52</v>
      </c>
      <c r="BU129" s="1">
        <f t="shared" si="108"/>
        <v>-169914.52</v>
      </c>
      <c r="BV129" s="1">
        <f t="shared" si="108"/>
        <v>-169914.62</v>
      </c>
      <c r="BW129" s="1">
        <f t="shared" ref="BW129" si="109">SUM(BW52)</f>
        <v>0</v>
      </c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</row>
    <row r="130" spans="1:141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</row>
    <row r="131" spans="1:141" x14ac:dyDescent="0.25">
      <c r="A131">
        <v>403000</v>
      </c>
      <c r="B131" t="s">
        <v>87</v>
      </c>
      <c r="D131" s="1">
        <f>SUM(D54:D55)</f>
        <v>0</v>
      </c>
      <c r="E131" s="1">
        <f t="shared" ref="E131:J131" si="110">SUM(E54:E55)</f>
        <v>0</v>
      </c>
      <c r="F131" s="1">
        <f t="shared" si="110"/>
        <v>938303.59000000008</v>
      </c>
      <c r="G131" s="1">
        <f t="shared" si="110"/>
        <v>938303.59000000008</v>
      </c>
      <c r="H131" s="1">
        <f t="shared" si="110"/>
        <v>938303.59000000008</v>
      </c>
      <c r="I131" s="1">
        <f t="shared" si="110"/>
        <v>938303.59000000008</v>
      </c>
      <c r="J131" s="1">
        <f t="shared" si="110"/>
        <v>938303.59000000008</v>
      </c>
      <c r="K131" s="1">
        <f t="shared" ref="K131:BV131" si="111">SUM(K54:K55)</f>
        <v>938303.59000000008</v>
      </c>
      <c r="L131" s="1">
        <f t="shared" si="111"/>
        <v>938303.59000000008</v>
      </c>
      <c r="M131" s="1">
        <f t="shared" si="111"/>
        <v>938303.59000000008</v>
      </c>
      <c r="N131" s="1">
        <f t="shared" si="111"/>
        <v>938303.59000000008</v>
      </c>
      <c r="O131" s="1">
        <f t="shared" si="111"/>
        <v>938303.59000000008</v>
      </c>
      <c r="P131" s="1">
        <f t="shared" si="111"/>
        <v>938303.59000000008</v>
      </c>
      <c r="Q131" s="1">
        <f t="shared" si="111"/>
        <v>938303.59000000008</v>
      </c>
      <c r="R131" s="1">
        <f t="shared" si="111"/>
        <v>938303.59000000008</v>
      </c>
      <c r="S131" s="1">
        <f t="shared" si="111"/>
        <v>938303.59000000008</v>
      </c>
      <c r="T131" s="1">
        <f t="shared" si="111"/>
        <v>938303.59000000008</v>
      </c>
      <c r="U131" s="1">
        <f t="shared" si="111"/>
        <v>938303.59000000008</v>
      </c>
      <c r="V131" s="1">
        <f t="shared" si="111"/>
        <v>938303.59000000008</v>
      </c>
      <c r="W131" s="1">
        <f t="shared" si="111"/>
        <v>938303.59000000008</v>
      </c>
      <c r="X131" s="1">
        <f t="shared" si="111"/>
        <v>938303.59000000008</v>
      </c>
      <c r="Y131" s="1">
        <f t="shared" si="111"/>
        <v>938303.59000000008</v>
      </c>
      <c r="Z131" s="1">
        <f t="shared" si="111"/>
        <v>938303.59000000008</v>
      </c>
      <c r="AA131" s="1">
        <f t="shared" si="111"/>
        <v>938303.59000000008</v>
      </c>
      <c r="AB131" s="1">
        <f t="shared" si="111"/>
        <v>938303.59000000008</v>
      </c>
      <c r="AC131" s="1">
        <f t="shared" si="111"/>
        <v>938303.59000000008</v>
      </c>
      <c r="AD131" s="1">
        <f t="shared" si="111"/>
        <v>938303.59000000008</v>
      </c>
      <c r="AE131" s="1">
        <f t="shared" si="111"/>
        <v>938303.59000000008</v>
      </c>
      <c r="AF131" s="1">
        <f t="shared" si="111"/>
        <v>938303.59000000008</v>
      </c>
      <c r="AG131" s="1">
        <f t="shared" si="111"/>
        <v>938303.59000000008</v>
      </c>
      <c r="AH131" s="1">
        <f t="shared" si="111"/>
        <v>938303.59000000008</v>
      </c>
      <c r="AI131" s="1">
        <f t="shared" si="111"/>
        <v>938303.59000000008</v>
      </c>
      <c r="AJ131" s="1">
        <f t="shared" si="111"/>
        <v>938303.59000000008</v>
      </c>
      <c r="AK131" s="1">
        <f t="shared" si="111"/>
        <v>938303.59000000008</v>
      </c>
      <c r="AL131" s="1">
        <f t="shared" si="111"/>
        <v>938303.59000000008</v>
      </c>
      <c r="AM131" s="1">
        <f t="shared" si="111"/>
        <v>938303.59000000008</v>
      </c>
      <c r="AN131" s="1">
        <f t="shared" si="111"/>
        <v>938303.59000000008</v>
      </c>
      <c r="AO131" s="1">
        <f t="shared" si="111"/>
        <v>938303.59000000008</v>
      </c>
      <c r="AP131" s="1">
        <f t="shared" si="111"/>
        <v>938303.59000000008</v>
      </c>
      <c r="AQ131" s="1">
        <f t="shared" si="111"/>
        <v>938303.59000000008</v>
      </c>
      <c r="AR131" s="1">
        <f t="shared" si="111"/>
        <v>938303.59000000008</v>
      </c>
      <c r="AS131" s="1">
        <f t="shared" si="111"/>
        <v>938303.59000000008</v>
      </c>
      <c r="AT131" s="1">
        <f t="shared" si="111"/>
        <v>938303.59000000008</v>
      </c>
      <c r="AU131" s="1">
        <f t="shared" si="111"/>
        <v>938303.59000000008</v>
      </c>
      <c r="AV131" s="1">
        <f t="shared" si="111"/>
        <v>938303.59000000008</v>
      </c>
      <c r="AW131" s="1">
        <f t="shared" si="111"/>
        <v>938303.59000000008</v>
      </c>
      <c r="AX131" s="1">
        <f t="shared" si="111"/>
        <v>938303.59000000008</v>
      </c>
      <c r="AY131" s="1">
        <f t="shared" si="111"/>
        <v>938303.59000000008</v>
      </c>
      <c r="AZ131" s="1">
        <f t="shared" si="111"/>
        <v>938303.59000000008</v>
      </c>
      <c r="BA131" s="1">
        <f t="shared" si="111"/>
        <v>938303.59000000008</v>
      </c>
      <c r="BB131" s="1">
        <f t="shared" si="111"/>
        <v>938303.59000000008</v>
      </c>
      <c r="BC131" s="1">
        <f t="shared" si="111"/>
        <v>938303.59000000008</v>
      </c>
      <c r="BD131" s="1">
        <f t="shared" si="111"/>
        <v>938303.59000000008</v>
      </c>
      <c r="BE131" s="1">
        <f t="shared" si="111"/>
        <v>938303.59000000008</v>
      </c>
      <c r="BF131" s="1">
        <f t="shared" si="111"/>
        <v>938303.59000000008</v>
      </c>
      <c r="BG131" s="1">
        <f t="shared" si="111"/>
        <v>938303.59000000008</v>
      </c>
      <c r="BH131" s="1">
        <f t="shared" si="111"/>
        <v>938303.59000000008</v>
      </c>
      <c r="BI131" s="1">
        <f t="shared" si="111"/>
        <v>938303.59000000008</v>
      </c>
      <c r="BJ131" s="1">
        <f t="shared" si="111"/>
        <v>938303.59000000008</v>
      </c>
      <c r="BK131" s="1">
        <f t="shared" si="111"/>
        <v>938303.59000000008</v>
      </c>
      <c r="BL131" s="1">
        <f t="shared" si="111"/>
        <v>938303.59000000008</v>
      </c>
      <c r="BM131" s="1">
        <f t="shared" si="111"/>
        <v>938303.59000000008</v>
      </c>
      <c r="BN131" s="1">
        <f t="shared" si="111"/>
        <v>938303.59000000008</v>
      </c>
      <c r="BO131" s="1">
        <f t="shared" si="111"/>
        <v>938303.59000000008</v>
      </c>
      <c r="BP131" s="1">
        <f t="shared" si="111"/>
        <v>938303.59000000008</v>
      </c>
      <c r="BQ131" s="1">
        <f t="shared" si="111"/>
        <v>938303.59000000008</v>
      </c>
      <c r="BR131" s="1">
        <f t="shared" si="111"/>
        <v>938303.59000000008</v>
      </c>
      <c r="BS131" s="1">
        <f t="shared" si="111"/>
        <v>938303.59000000008</v>
      </c>
      <c r="BT131" s="1">
        <f t="shared" si="111"/>
        <v>938303.59000000008</v>
      </c>
      <c r="BU131" s="1">
        <f t="shared" si="111"/>
        <v>938303.59000000008</v>
      </c>
      <c r="BV131" s="1">
        <f t="shared" si="111"/>
        <v>938303.59000000008</v>
      </c>
      <c r="BW131" s="1">
        <f t="shared" ref="BW131" si="112">SUM(BW54:BW55)</f>
        <v>-1160487.2900002152</v>
      </c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</row>
    <row r="132" spans="1:141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</row>
    <row r="133" spans="1:141" x14ac:dyDescent="0.25">
      <c r="A133">
        <v>403100</v>
      </c>
      <c r="B133" t="s">
        <v>62</v>
      </c>
      <c r="D133" s="1">
        <f>SUM(D57:D58)</f>
        <v>0</v>
      </c>
      <c r="E133" s="1">
        <f t="shared" ref="E133:J133" si="113">SUM(E57:E58)</f>
        <v>0</v>
      </c>
      <c r="F133" s="1">
        <f t="shared" si="113"/>
        <v>0</v>
      </c>
      <c r="G133" s="1">
        <f t="shared" si="113"/>
        <v>0</v>
      </c>
      <c r="H133" s="1">
        <f t="shared" si="113"/>
        <v>0</v>
      </c>
      <c r="I133" s="1">
        <f t="shared" si="113"/>
        <v>0</v>
      </c>
      <c r="J133" s="1">
        <f t="shared" si="113"/>
        <v>0</v>
      </c>
      <c r="K133" s="1">
        <f t="shared" ref="K133:BV133" si="114">SUM(K57:K58)</f>
        <v>0</v>
      </c>
      <c r="L133" s="1">
        <f t="shared" si="114"/>
        <v>0</v>
      </c>
      <c r="M133" s="1">
        <f t="shared" si="114"/>
        <v>0</v>
      </c>
      <c r="N133" s="1">
        <f t="shared" si="114"/>
        <v>0</v>
      </c>
      <c r="O133" s="1">
        <f t="shared" si="114"/>
        <v>0</v>
      </c>
      <c r="P133" s="1">
        <f t="shared" si="114"/>
        <v>0</v>
      </c>
      <c r="Q133" s="1">
        <f t="shared" si="114"/>
        <v>0</v>
      </c>
      <c r="R133" s="1">
        <f t="shared" si="114"/>
        <v>0</v>
      </c>
      <c r="S133" s="1">
        <f t="shared" si="114"/>
        <v>0</v>
      </c>
      <c r="T133" s="1">
        <f t="shared" si="114"/>
        <v>0</v>
      </c>
      <c r="U133" s="1">
        <f t="shared" si="114"/>
        <v>0</v>
      </c>
      <c r="V133" s="1">
        <f t="shared" si="114"/>
        <v>0</v>
      </c>
      <c r="W133" s="1">
        <f t="shared" si="114"/>
        <v>0</v>
      </c>
      <c r="X133" s="1">
        <f t="shared" si="114"/>
        <v>0</v>
      </c>
      <c r="Y133" s="1">
        <f t="shared" si="114"/>
        <v>0</v>
      </c>
      <c r="Z133" s="1">
        <f t="shared" si="114"/>
        <v>0</v>
      </c>
      <c r="AA133" s="1">
        <f t="shared" si="114"/>
        <v>0</v>
      </c>
      <c r="AB133" s="1">
        <f t="shared" si="114"/>
        <v>0</v>
      </c>
      <c r="AC133" s="1">
        <f t="shared" si="114"/>
        <v>0</v>
      </c>
      <c r="AD133" s="1">
        <f t="shared" si="114"/>
        <v>0</v>
      </c>
      <c r="AE133" s="1">
        <f t="shared" si="114"/>
        <v>0</v>
      </c>
      <c r="AF133" s="1">
        <f t="shared" si="114"/>
        <v>0</v>
      </c>
      <c r="AG133" s="1">
        <f t="shared" si="114"/>
        <v>0</v>
      </c>
      <c r="AH133" s="1">
        <f t="shared" si="114"/>
        <v>0</v>
      </c>
      <c r="AI133" s="1">
        <f t="shared" si="114"/>
        <v>0</v>
      </c>
      <c r="AJ133" s="1">
        <f t="shared" si="114"/>
        <v>0</v>
      </c>
      <c r="AK133" s="1">
        <f t="shared" si="114"/>
        <v>0</v>
      </c>
      <c r="AL133" s="1">
        <f t="shared" si="114"/>
        <v>0</v>
      </c>
      <c r="AM133" s="1">
        <f t="shared" si="114"/>
        <v>0</v>
      </c>
      <c r="AN133" s="1">
        <f t="shared" si="114"/>
        <v>0</v>
      </c>
      <c r="AO133" s="1">
        <f t="shared" si="114"/>
        <v>0</v>
      </c>
      <c r="AP133" s="1">
        <f t="shared" si="114"/>
        <v>0</v>
      </c>
      <c r="AQ133" s="1">
        <f t="shared" si="114"/>
        <v>0</v>
      </c>
      <c r="AR133" s="1">
        <f t="shared" si="114"/>
        <v>0</v>
      </c>
      <c r="AS133" s="1">
        <f t="shared" si="114"/>
        <v>0</v>
      </c>
      <c r="AT133" s="1">
        <f t="shared" si="114"/>
        <v>0</v>
      </c>
      <c r="AU133" s="1">
        <f t="shared" si="114"/>
        <v>0</v>
      </c>
      <c r="AV133" s="1">
        <f t="shared" si="114"/>
        <v>0</v>
      </c>
      <c r="AW133" s="1">
        <f t="shared" si="114"/>
        <v>0</v>
      </c>
      <c r="AX133" s="1">
        <f t="shared" si="114"/>
        <v>0</v>
      </c>
      <c r="AY133" s="1">
        <f t="shared" si="114"/>
        <v>0</v>
      </c>
      <c r="AZ133" s="1">
        <f t="shared" si="114"/>
        <v>0</v>
      </c>
      <c r="BA133" s="1">
        <f t="shared" si="114"/>
        <v>0</v>
      </c>
      <c r="BB133" s="1">
        <f t="shared" si="114"/>
        <v>0</v>
      </c>
      <c r="BC133" s="1">
        <f t="shared" si="114"/>
        <v>0</v>
      </c>
      <c r="BD133" s="1">
        <f t="shared" si="114"/>
        <v>0</v>
      </c>
      <c r="BE133" s="1">
        <f t="shared" si="114"/>
        <v>0</v>
      </c>
      <c r="BF133" s="1">
        <f t="shared" si="114"/>
        <v>0</v>
      </c>
      <c r="BG133" s="1">
        <f t="shared" si="114"/>
        <v>0</v>
      </c>
      <c r="BH133" s="1">
        <f t="shared" si="114"/>
        <v>0</v>
      </c>
      <c r="BI133" s="1">
        <f t="shared" si="114"/>
        <v>0</v>
      </c>
      <c r="BJ133" s="1">
        <f t="shared" si="114"/>
        <v>0</v>
      </c>
      <c r="BK133" s="1">
        <f t="shared" si="114"/>
        <v>0</v>
      </c>
      <c r="BL133" s="1">
        <f t="shared" si="114"/>
        <v>0</v>
      </c>
      <c r="BM133" s="1">
        <f t="shared" si="114"/>
        <v>0</v>
      </c>
      <c r="BN133" s="1">
        <f t="shared" si="114"/>
        <v>0</v>
      </c>
      <c r="BO133" s="1">
        <f t="shared" si="114"/>
        <v>0</v>
      </c>
      <c r="BP133" s="1">
        <f t="shared" si="114"/>
        <v>0</v>
      </c>
      <c r="BQ133" s="1">
        <f t="shared" si="114"/>
        <v>0</v>
      </c>
      <c r="BR133" s="1">
        <f t="shared" si="114"/>
        <v>0</v>
      </c>
      <c r="BS133" s="1">
        <f t="shared" si="114"/>
        <v>0</v>
      </c>
      <c r="BT133" s="1">
        <f t="shared" si="114"/>
        <v>0</v>
      </c>
      <c r="BU133" s="1">
        <f t="shared" si="114"/>
        <v>0</v>
      </c>
      <c r="BV133" s="1">
        <f t="shared" si="114"/>
        <v>0</v>
      </c>
      <c r="BW133" s="1">
        <f t="shared" ref="BW133" si="115">SUM(BW57:BW58)</f>
        <v>0</v>
      </c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</row>
    <row r="134" spans="1:141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</row>
    <row r="135" spans="1:141" x14ac:dyDescent="0.25">
      <c r="A135" t="s">
        <v>30</v>
      </c>
      <c r="B135" t="s">
        <v>31</v>
      </c>
      <c r="D135" s="1">
        <f>SUM(D60)</f>
        <v>0</v>
      </c>
      <c r="E135" s="1">
        <f t="shared" ref="E135:J135" si="116">SUM(E60)</f>
        <v>0</v>
      </c>
      <c r="F135" s="1">
        <f t="shared" si="116"/>
        <v>81597.3</v>
      </c>
      <c r="G135" s="1">
        <f t="shared" si="116"/>
        <v>81597.3</v>
      </c>
      <c r="H135" s="1">
        <f t="shared" si="116"/>
        <v>81597.3</v>
      </c>
      <c r="I135" s="1">
        <f t="shared" si="116"/>
        <v>81597.3</v>
      </c>
      <c r="J135" s="1">
        <f t="shared" si="116"/>
        <v>81597.3</v>
      </c>
      <c r="K135" s="1">
        <f t="shared" ref="K135:BV135" si="117">SUM(K60)</f>
        <v>81597.3</v>
      </c>
      <c r="L135" s="1">
        <f t="shared" si="117"/>
        <v>81597.3</v>
      </c>
      <c r="M135" s="1">
        <f t="shared" si="117"/>
        <v>81597.3</v>
      </c>
      <c r="N135" s="1">
        <f t="shared" si="117"/>
        <v>81597.3</v>
      </c>
      <c r="O135" s="1">
        <f t="shared" si="117"/>
        <v>81597.3</v>
      </c>
      <c r="P135" s="1">
        <f t="shared" si="117"/>
        <v>81597.3</v>
      </c>
      <c r="Q135" s="1">
        <f t="shared" si="117"/>
        <v>81597.3</v>
      </c>
      <c r="R135" s="1">
        <f t="shared" si="117"/>
        <v>81597.3</v>
      </c>
      <c r="S135" s="1">
        <f t="shared" si="117"/>
        <v>81597.3</v>
      </c>
      <c r="T135" s="1">
        <f t="shared" si="117"/>
        <v>81597.3</v>
      </c>
      <c r="U135" s="1">
        <f t="shared" si="117"/>
        <v>81597.3</v>
      </c>
      <c r="V135" s="1">
        <f t="shared" si="117"/>
        <v>81597.3</v>
      </c>
      <c r="W135" s="1">
        <f t="shared" si="117"/>
        <v>81597.3</v>
      </c>
      <c r="X135" s="1">
        <f t="shared" si="117"/>
        <v>81597.3</v>
      </c>
      <c r="Y135" s="1">
        <f t="shared" si="117"/>
        <v>81597.3</v>
      </c>
      <c r="Z135" s="1">
        <f t="shared" si="117"/>
        <v>81597.3</v>
      </c>
      <c r="AA135" s="1">
        <f t="shared" si="117"/>
        <v>81597.3</v>
      </c>
      <c r="AB135" s="1">
        <f t="shared" si="117"/>
        <v>81597.3</v>
      </c>
      <c r="AC135" s="1">
        <f t="shared" si="117"/>
        <v>81597.3</v>
      </c>
      <c r="AD135" s="1">
        <f t="shared" si="117"/>
        <v>81597.3</v>
      </c>
      <c r="AE135" s="1">
        <f t="shared" si="117"/>
        <v>81597.3</v>
      </c>
      <c r="AF135" s="1">
        <f t="shared" si="117"/>
        <v>81597.3</v>
      </c>
      <c r="AG135" s="1">
        <f t="shared" si="117"/>
        <v>81597.3</v>
      </c>
      <c r="AH135" s="1">
        <f t="shared" si="117"/>
        <v>81597.3</v>
      </c>
      <c r="AI135" s="1">
        <f t="shared" si="117"/>
        <v>81597.3</v>
      </c>
      <c r="AJ135" s="1">
        <f t="shared" si="117"/>
        <v>81597.3</v>
      </c>
      <c r="AK135" s="1">
        <f t="shared" si="117"/>
        <v>81597.3</v>
      </c>
      <c r="AL135" s="1">
        <f t="shared" si="117"/>
        <v>81597.3</v>
      </c>
      <c r="AM135" s="1">
        <f t="shared" si="117"/>
        <v>81597.3</v>
      </c>
      <c r="AN135" s="1">
        <f t="shared" si="117"/>
        <v>81597.3</v>
      </c>
      <c r="AO135" s="1">
        <f t="shared" si="117"/>
        <v>81597.3</v>
      </c>
      <c r="AP135" s="1">
        <f t="shared" si="117"/>
        <v>81597.3</v>
      </c>
      <c r="AQ135" s="1">
        <f t="shared" si="117"/>
        <v>81597.3</v>
      </c>
      <c r="AR135" s="1">
        <f t="shared" si="117"/>
        <v>81597.3</v>
      </c>
      <c r="AS135" s="1">
        <f t="shared" si="117"/>
        <v>81597.3</v>
      </c>
      <c r="AT135" s="1">
        <f t="shared" si="117"/>
        <v>81597.3</v>
      </c>
      <c r="AU135" s="1">
        <f t="shared" si="117"/>
        <v>81597.3</v>
      </c>
      <c r="AV135" s="1">
        <f t="shared" si="117"/>
        <v>81597.3</v>
      </c>
      <c r="AW135" s="1">
        <f t="shared" si="117"/>
        <v>81597.3</v>
      </c>
      <c r="AX135" s="1">
        <f t="shared" si="117"/>
        <v>81597.3</v>
      </c>
      <c r="AY135" s="1">
        <f t="shared" si="117"/>
        <v>81597.3</v>
      </c>
      <c r="AZ135" s="1">
        <f t="shared" si="117"/>
        <v>81597.3</v>
      </c>
      <c r="BA135" s="1">
        <f t="shared" si="117"/>
        <v>81597.3</v>
      </c>
      <c r="BB135" s="1">
        <f t="shared" si="117"/>
        <v>81597.3</v>
      </c>
      <c r="BC135" s="1">
        <f t="shared" si="117"/>
        <v>81597.3</v>
      </c>
      <c r="BD135" s="1">
        <f t="shared" si="117"/>
        <v>81597.3</v>
      </c>
      <c r="BE135" s="1">
        <f t="shared" si="117"/>
        <v>81597.3</v>
      </c>
      <c r="BF135" s="1">
        <f t="shared" si="117"/>
        <v>81597.3</v>
      </c>
      <c r="BG135" s="1">
        <f t="shared" si="117"/>
        <v>81597.3</v>
      </c>
      <c r="BH135" s="1">
        <f t="shared" si="117"/>
        <v>81597.3</v>
      </c>
      <c r="BI135" s="1">
        <f t="shared" si="117"/>
        <v>81597.3</v>
      </c>
      <c r="BJ135" s="1">
        <f t="shared" si="117"/>
        <v>81597.3</v>
      </c>
      <c r="BK135" s="1">
        <f t="shared" si="117"/>
        <v>81597.3</v>
      </c>
      <c r="BL135" s="1">
        <f t="shared" si="117"/>
        <v>81597.3</v>
      </c>
      <c r="BM135" s="1">
        <f t="shared" si="117"/>
        <v>81597.3</v>
      </c>
      <c r="BN135" s="1">
        <f t="shared" si="117"/>
        <v>81597.3</v>
      </c>
      <c r="BO135" s="1">
        <f t="shared" si="117"/>
        <v>81597.3</v>
      </c>
      <c r="BP135" s="1">
        <f t="shared" si="117"/>
        <v>81597.3</v>
      </c>
      <c r="BQ135" s="1">
        <f t="shared" si="117"/>
        <v>81597.3</v>
      </c>
      <c r="BR135" s="1">
        <f t="shared" si="117"/>
        <v>81597.3</v>
      </c>
      <c r="BS135" s="1">
        <f t="shared" si="117"/>
        <v>81597.3</v>
      </c>
      <c r="BT135" s="1">
        <f t="shared" si="117"/>
        <v>81597.3</v>
      </c>
      <c r="BU135" s="1">
        <f t="shared" si="117"/>
        <v>81597.3</v>
      </c>
      <c r="BV135" s="1">
        <f t="shared" si="117"/>
        <v>81597.3</v>
      </c>
      <c r="BW135" s="1">
        <f t="shared" ref="BW135" si="118">SUM(BW60)</f>
        <v>0</v>
      </c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</row>
    <row r="136" spans="1:141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</row>
    <row r="137" spans="1:141" x14ac:dyDescent="0.25">
      <c r="A137" t="s">
        <v>32</v>
      </c>
      <c r="B137" t="s">
        <v>33</v>
      </c>
      <c r="D137" s="1">
        <f t="shared" ref="D137:J137" si="119">SUM(D62)</f>
        <v>0</v>
      </c>
      <c r="E137" s="1">
        <f t="shared" si="119"/>
        <v>0</v>
      </c>
      <c r="F137" s="1">
        <f t="shared" si="119"/>
        <v>-119037.09999999998</v>
      </c>
      <c r="G137" s="1">
        <f t="shared" si="119"/>
        <v>-119037.09999999998</v>
      </c>
      <c r="H137" s="1">
        <f t="shared" si="119"/>
        <v>-119037.09999999998</v>
      </c>
      <c r="I137" s="1">
        <f t="shared" si="119"/>
        <v>-119037.09999999998</v>
      </c>
      <c r="J137" s="1">
        <f t="shared" si="119"/>
        <v>-119037.09999999998</v>
      </c>
      <c r="K137" s="1">
        <f t="shared" ref="K137:BV137" si="120">SUM(K62)</f>
        <v>-119037.09999999998</v>
      </c>
      <c r="L137" s="1">
        <f t="shared" si="120"/>
        <v>-119037.09999999998</v>
      </c>
      <c r="M137" s="1">
        <f t="shared" si="120"/>
        <v>-119037.09999999998</v>
      </c>
      <c r="N137" s="1">
        <f t="shared" si="120"/>
        <v>-119037.09999999998</v>
      </c>
      <c r="O137" s="1">
        <f t="shared" si="120"/>
        <v>-119037.09999999998</v>
      </c>
      <c r="P137" s="1">
        <f t="shared" si="120"/>
        <v>-119037.09999999998</v>
      </c>
      <c r="Q137" s="1">
        <f t="shared" si="120"/>
        <v>-119037.09999999998</v>
      </c>
      <c r="R137" s="1">
        <f t="shared" si="120"/>
        <v>0</v>
      </c>
      <c r="S137" s="1">
        <f t="shared" si="120"/>
        <v>0</v>
      </c>
      <c r="T137" s="1">
        <f t="shared" si="120"/>
        <v>0</v>
      </c>
      <c r="U137" s="1">
        <f t="shared" si="120"/>
        <v>0</v>
      </c>
      <c r="V137" s="1">
        <f t="shared" si="120"/>
        <v>0</v>
      </c>
      <c r="W137" s="1">
        <f t="shared" si="120"/>
        <v>0</v>
      </c>
      <c r="X137" s="1">
        <f t="shared" si="120"/>
        <v>0</v>
      </c>
      <c r="Y137" s="1">
        <f t="shared" si="120"/>
        <v>0</v>
      </c>
      <c r="Z137" s="1">
        <f t="shared" si="120"/>
        <v>0</v>
      </c>
      <c r="AA137" s="1">
        <f t="shared" si="120"/>
        <v>0</v>
      </c>
      <c r="AB137" s="1">
        <f t="shared" si="120"/>
        <v>0</v>
      </c>
      <c r="AC137" s="1">
        <f t="shared" si="120"/>
        <v>0</v>
      </c>
      <c r="AD137" s="1">
        <f t="shared" si="120"/>
        <v>0</v>
      </c>
      <c r="AE137" s="1">
        <f t="shared" si="120"/>
        <v>0</v>
      </c>
      <c r="AF137" s="1">
        <f t="shared" si="120"/>
        <v>0</v>
      </c>
      <c r="AG137" s="1">
        <f t="shared" si="120"/>
        <v>0</v>
      </c>
      <c r="AH137" s="1">
        <f t="shared" si="120"/>
        <v>0</v>
      </c>
      <c r="AI137" s="1">
        <f t="shared" si="120"/>
        <v>0</v>
      </c>
      <c r="AJ137" s="1">
        <f t="shared" si="120"/>
        <v>0</v>
      </c>
      <c r="AK137" s="1">
        <f t="shared" si="120"/>
        <v>0</v>
      </c>
      <c r="AL137" s="1">
        <f t="shared" si="120"/>
        <v>0</v>
      </c>
      <c r="AM137" s="1">
        <f t="shared" si="120"/>
        <v>0</v>
      </c>
      <c r="AN137" s="1">
        <f t="shared" si="120"/>
        <v>0</v>
      </c>
      <c r="AO137" s="1">
        <f t="shared" si="120"/>
        <v>0</v>
      </c>
      <c r="AP137" s="1">
        <f t="shared" si="120"/>
        <v>0</v>
      </c>
      <c r="AQ137" s="1">
        <f t="shared" si="120"/>
        <v>0</v>
      </c>
      <c r="AR137" s="1">
        <f t="shared" si="120"/>
        <v>0</v>
      </c>
      <c r="AS137" s="1">
        <f t="shared" si="120"/>
        <v>0</v>
      </c>
      <c r="AT137" s="1">
        <f t="shared" si="120"/>
        <v>0</v>
      </c>
      <c r="AU137" s="1">
        <f t="shared" si="120"/>
        <v>0</v>
      </c>
      <c r="AV137" s="1">
        <f t="shared" si="120"/>
        <v>0</v>
      </c>
      <c r="AW137" s="1">
        <f t="shared" si="120"/>
        <v>0</v>
      </c>
      <c r="AX137" s="1">
        <f t="shared" si="120"/>
        <v>0</v>
      </c>
      <c r="AY137" s="1">
        <f t="shared" si="120"/>
        <v>0</v>
      </c>
      <c r="AZ137" s="1">
        <f t="shared" si="120"/>
        <v>0</v>
      </c>
      <c r="BA137" s="1">
        <f t="shared" si="120"/>
        <v>0</v>
      </c>
      <c r="BB137" s="1">
        <f t="shared" si="120"/>
        <v>0</v>
      </c>
      <c r="BC137" s="1">
        <f t="shared" si="120"/>
        <v>0</v>
      </c>
      <c r="BD137" s="1">
        <f t="shared" si="120"/>
        <v>0</v>
      </c>
      <c r="BE137" s="1">
        <f t="shared" si="120"/>
        <v>0</v>
      </c>
      <c r="BF137" s="1">
        <f t="shared" si="120"/>
        <v>0</v>
      </c>
      <c r="BG137" s="1">
        <f t="shared" si="120"/>
        <v>0</v>
      </c>
      <c r="BH137" s="1">
        <f t="shared" si="120"/>
        <v>0</v>
      </c>
      <c r="BI137" s="1">
        <f t="shared" si="120"/>
        <v>0</v>
      </c>
      <c r="BJ137" s="1">
        <f t="shared" si="120"/>
        <v>0</v>
      </c>
      <c r="BK137" s="1">
        <f t="shared" si="120"/>
        <v>0</v>
      </c>
      <c r="BL137" s="1">
        <f t="shared" si="120"/>
        <v>0</v>
      </c>
      <c r="BM137" s="1">
        <f t="shared" si="120"/>
        <v>0</v>
      </c>
      <c r="BN137" s="1">
        <f t="shared" si="120"/>
        <v>0</v>
      </c>
      <c r="BO137" s="1">
        <f t="shared" si="120"/>
        <v>0</v>
      </c>
      <c r="BP137" s="1">
        <f t="shared" si="120"/>
        <v>0</v>
      </c>
      <c r="BQ137" s="1">
        <f t="shared" si="120"/>
        <v>0</v>
      </c>
      <c r="BR137" s="1">
        <f t="shared" si="120"/>
        <v>0</v>
      </c>
      <c r="BS137" s="1">
        <f t="shared" si="120"/>
        <v>0</v>
      </c>
      <c r="BT137" s="1">
        <f t="shared" si="120"/>
        <v>0</v>
      </c>
      <c r="BU137" s="1">
        <f t="shared" si="120"/>
        <v>0</v>
      </c>
      <c r="BV137" s="1">
        <f t="shared" si="120"/>
        <v>0</v>
      </c>
      <c r="BW137" s="1">
        <f t="shared" ref="BW137" si="121">SUM(BW62)</f>
        <v>0</v>
      </c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</row>
    <row r="138" spans="1:141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</row>
    <row r="139" spans="1:141" x14ac:dyDescent="0.25">
      <c r="A139" t="s">
        <v>34</v>
      </c>
      <c r="B139" t="s">
        <v>35</v>
      </c>
      <c r="D139" s="1">
        <f>SUM(D64:D65)</f>
        <v>0</v>
      </c>
      <c r="E139" s="1">
        <f t="shared" ref="E139:J139" si="122">SUM(E64:E65)</f>
        <v>0</v>
      </c>
      <c r="F139" s="1">
        <f t="shared" si="122"/>
        <v>-152884.07999999999</v>
      </c>
      <c r="G139" s="1">
        <f t="shared" si="122"/>
        <v>-123857.43</v>
      </c>
      <c r="H139" s="1">
        <f t="shared" si="122"/>
        <v>-137834.43</v>
      </c>
      <c r="I139" s="1">
        <f t="shared" si="122"/>
        <v>-137834.43</v>
      </c>
      <c r="J139" s="1">
        <f t="shared" si="122"/>
        <v>-137834.43</v>
      </c>
      <c r="K139" s="1">
        <f t="shared" ref="K139:BV139" si="123">SUM(K64:K65)</f>
        <v>-137834.43</v>
      </c>
      <c r="L139" s="1">
        <f t="shared" si="123"/>
        <v>-137834.43</v>
      </c>
      <c r="M139" s="1">
        <f t="shared" si="123"/>
        <v>-137834.43</v>
      </c>
      <c r="N139" s="1">
        <f t="shared" si="123"/>
        <v>-137834.43</v>
      </c>
      <c r="O139" s="1">
        <f t="shared" si="123"/>
        <v>-137834.43</v>
      </c>
      <c r="P139" s="1">
        <f t="shared" si="123"/>
        <v>-137834.43</v>
      </c>
      <c r="Q139" s="1">
        <f t="shared" si="123"/>
        <v>-137834.43</v>
      </c>
      <c r="R139" s="1">
        <f t="shared" si="123"/>
        <v>-137834.43</v>
      </c>
      <c r="S139" s="1">
        <f t="shared" si="123"/>
        <v>-137834.43</v>
      </c>
      <c r="T139" s="1">
        <f t="shared" si="123"/>
        <v>-137834.43</v>
      </c>
      <c r="U139" s="1">
        <f t="shared" si="123"/>
        <v>-137834.43</v>
      </c>
      <c r="V139" s="1">
        <f t="shared" si="123"/>
        <v>-137834.43</v>
      </c>
      <c r="W139" s="1">
        <f t="shared" si="123"/>
        <v>-122834.43</v>
      </c>
      <c r="X139" s="1">
        <f t="shared" si="123"/>
        <v>-122834.43</v>
      </c>
      <c r="Y139" s="1">
        <f t="shared" si="123"/>
        <v>-122834.43</v>
      </c>
      <c r="Z139" s="1">
        <f t="shared" si="123"/>
        <v>-122834.43</v>
      </c>
      <c r="AA139" s="1">
        <f t="shared" si="123"/>
        <v>-122834.43</v>
      </c>
      <c r="AB139" s="1">
        <f t="shared" si="123"/>
        <v>-122834.43</v>
      </c>
      <c r="AC139" s="1">
        <f t="shared" si="123"/>
        <v>-122834.43</v>
      </c>
      <c r="AD139" s="1">
        <f t="shared" si="123"/>
        <v>-122834.43</v>
      </c>
      <c r="AE139" s="1">
        <f t="shared" si="123"/>
        <v>-122834.43</v>
      </c>
      <c r="AF139" s="1">
        <f t="shared" si="123"/>
        <v>-122834.43</v>
      </c>
      <c r="AG139" s="1">
        <f t="shared" si="123"/>
        <v>-122834.43</v>
      </c>
      <c r="AH139" s="1">
        <f t="shared" si="123"/>
        <v>-122834.43</v>
      </c>
      <c r="AI139" s="1">
        <f t="shared" si="123"/>
        <v>-122834.43</v>
      </c>
      <c r="AJ139" s="1">
        <f t="shared" si="123"/>
        <v>-122834.43</v>
      </c>
      <c r="AK139" s="1">
        <f t="shared" si="123"/>
        <v>-122834.43</v>
      </c>
      <c r="AL139" s="1">
        <f t="shared" si="123"/>
        <v>-122834.43</v>
      </c>
      <c r="AM139" s="1">
        <f t="shared" si="123"/>
        <v>-122834.43</v>
      </c>
      <c r="AN139" s="1">
        <f t="shared" si="123"/>
        <v>-122834.43</v>
      </c>
      <c r="AO139" s="1">
        <f t="shared" si="123"/>
        <v>-122834.43</v>
      </c>
      <c r="AP139" s="1">
        <f t="shared" si="123"/>
        <v>-122834.43</v>
      </c>
      <c r="AQ139" s="1">
        <f t="shared" si="123"/>
        <v>-122834.43</v>
      </c>
      <c r="AR139" s="1">
        <f t="shared" si="123"/>
        <v>-122834.43</v>
      </c>
      <c r="AS139" s="1">
        <f t="shared" si="123"/>
        <v>-122834.43</v>
      </c>
      <c r="AT139" s="1">
        <f t="shared" si="123"/>
        <v>-122834.43</v>
      </c>
      <c r="AU139" s="1">
        <f t="shared" si="123"/>
        <v>-122834.43</v>
      </c>
      <c r="AV139" s="1">
        <f t="shared" si="123"/>
        <v>-122834.43</v>
      </c>
      <c r="AW139" s="1">
        <f t="shared" si="123"/>
        <v>-122834.43</v>
      </c>
      <c r="AX139" s="1">
        <f t="shared" si="123"/>
        <v>-122834.43</v>
      </c>
      <c r="AY139" s="1">
        <f t="shared" si="123"/>
        <v>-122834.43</v>
      </c>
      <c r="AZ139" s="1">
        <f t="shared" si="123"/>
        <v>-122834.43</v>
      </c>
      <c r="BA139" s="1">
        <f t="shared" si="123"/>
        <v>-122834.43</v>
      </c>
      <c r="BB139" s="1">
        <f t="shared" si="123"/>
        <v>-122834.43</v>
      </c>
      <c r="BC139" s="1">
        <f t="shared" si="123"/>
        <v>-122834.43</v>
      </c>
      <c r="BD139" s="1">
        <f t="shared" si="123"/>
        <v>-122834.43</v>
      </c>
      <c r="BE139" s="1">
        <f t="shared" si="123"/>
        <v>-122834.43</v>
      </c>
      <c r="BF139" s="1">
        <f t="shared" si="123"/>
        <v>-122834.43</v>
      </c>
      <c r="BG139" s="1">
        <f t="shared" si="123"/>
        <v>-122834.43</v>
      </c>
      <c r="BH139" s="1">
        <f t="shared" si="123"/>
        <v>-122834.43</v>
      </c>
      <c r="BI139" s="1">
        <f t="shared" si="123"/>
        <v>-122834.43</v>
      </c>
      <c r="BJ139" s="1">
        <f t="shared" si="123"/>
        <v>-122834.43</v>
      </c>
      <c r="BK139" s="1">
        <f t="shared" si="123"/>
        <v>-122834.43</v>
      </c>
      <c r="BL139" s="1">
        <f t="shared" si="123"/>
        <v>-122834.43</v>
      </c>
      <c r="BM139" s="1">
        <f t="shared" si="123"/>
        <v>-122834.43</v>
      </c>
      <c r="BN139" s="1">
        <f t="shared" si="123"/>
        <v>-122834.43</v>
      </c>
      <c r="BO139" s="1">
        <f t="shared" si="123"/>
        <v>-122834.43</v>
      </c>
      <c r="BP139" s="1">
        <f t="shared" si="123"/>
        <v>-122834.43</v>
      </c>
      <c r="BQ139" s="1">
        <f t="shared" si="123"/>
        <v>-122834.43</v>
      </c>
      <c r="BR139" s="1">
        <f t="shared" si="123"/>
        <v>-122834.43</v>
      </c>
      <c r="BS139" s="1">
        <f t="shared" si="123"/>
        <v>-122834.43</v>
      </c>
      <c r="BT139" s="1">
        <f t="shared" si="123"/>
        <v>-122834.43</v>
      </c>
      <c r="BU139" s="1">
        <f t="shared" si="123"/>
        <v>-122834.43</v>
      </c>
      <c r="BV139" s="1">
        <f t="shared" si="123"/>
        <v>-122834.43</v>
      </c>
      <c r="BW139" s="1">
        <f t="shared" ref="BW139" si="124">SUM(BW64:BW65)</f>
        <v>0</v>
      </c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</row>
    <row r="140" spans="1:141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</row>
    <row r="141" spans="1:141" x14ac:dyDescent="0.25">
      <c r="A141" t="s">
        <v>36</v>
      </c>
      <c r="B141" t="s">
        <v>37</v>
      </c>
      <c r="D141" s="1">
        <f>SUM(D67)</f>
        <v>0</v>
      </c>
      <c r="E141" s="1">
        <f t="shared" ref="E141:J141" si="125">SUM(E67)</f>
        <v>-821099.78</v>
      </c>
      <c r="F141" s="1">
        <f t="shared" si="125"/>
        <v>0</v>
      </c>
      <c r="G141" s="1">
        <f t="shared" si="125"/>
        <v>0</v>
      </c>
      <c r="H141" s="1">
        <f t="shared" si="125"/>
        <v>0</v>
      </c>
      <c r="I141" s="1">
        <f t="shared" si="125"/>
        <v>0</v>
      </c>
      <c r="J141" s="1">
        <f t="shared" si="125"/>
        <v>0</v>
      </c>
      <c r="K141" s="1">
        <f t="shared" ref="K141:BV141" si="126">SUM(K67)</f>
        <v>0</v>
      </c>
      <c r="L141" s="1">
        <f t="shared" si="126"/>
        <v>0</v>
      </c>
      <c r="M141" s="1">
        <f t="shared" si="126"/>
        <v>0</v>
      </c>
      <c r="N141" s="1">
        <f t="shared" si="126"/>
        <v>0</v>
      </c>
      <c r="O141" s="1">
        <f t="shared" si="126"/>
        <v>0</v>
      </c>
      <c r="P141" s="1">
        <f t="shared" si="126"/>
        <v>0</v>
      </c>
      <c r="Q141" s="1">
        <f t="shared" si="126"/>
        <v>0</v>
      </c>
      <c r="R141" s="1">
        <f t="shared" si="126"/>
        <v>0</v>
      </c>
      <c r="S141" s="1">
        <f t="shared" si="126"/>
        <v>0</v>
      </c>
      <c r="T141" s="1">
        <f t="shared" si="126"/>
        <v>0</v>
      </c>
      <c r="U141" s="1">
        <f t="shared" si="126"/>
        <v>0</v>
      </c>
      <c r="V141" s="1">
        <f t="shared" si="126"/>
        <v>0</v>
      </c>
      <c r="W141" s="1">
        <f t="shared" si="126"/>
        <v>0</v>
      </c>
      <c r="X141" s="1">
        <f t="shared" si="126"/>
        <v>0</v>
      </c>
      <c r="Y141" s="1">
        <f t="shared" si="126"/>
        <v>0</v>
      </c>
      <c r="Z141" s="1">
        <f t="shared" si="126"/>
        <v>0</v>
      </c>
      <c r="AA141" s="1">
        <f t="shared" si="126"/>
        <v>0</v>
      </c>
      <c r="AB141" s="1">
        <f t="shared" si="126"/>
        <v>0</v>
      </c>
      <c r="AC141" s="1">
        <f t="shared" si="126"/>
        <v>0</v>
      </c>
      <c r="AD141" s="1">
        <f t="shared" si="126"/>
        <v>0</v>
      </c>
      <c r="AE141" s="1">
        <f t="shared" si="126"/>
        <v>0</v>
      </c>
      <c r="AF141" s="1">
        <f t="shared" si="126"/>
        <v>0</v>
      </c>
      <c r="AG141" s="1">
        <f t="shared" si="126"/>
        <v>0</v>
      </c>
      <c r="AH141" s="1">
        <f t="shared" si="126"/>
        <v>0</v>
      </c>
      <c r="AI141" s="1">
        <f t="shared" si="126"/>
        <v>0</v>
      </c>
      <c r="AJ141" s="1">
        <f t="shared" si="126"/>
        <v>0</v>
      </c>
      <c r="AK141" s="1">
        <f t="shared" si="126"/>
        <v>0</v>
      </c>
      <c r="AL141" s="1">
        <f t="shared" si="126"/>
        <v>0</v>
      </c>
      <c r="AM141" s="1">
        <f t="shared" si="126"/>
        <v>0</v>
      </c>
      <c r="AN141" s="1">
        <f t="shared" si="126"/>
        <v>0</v>
      </c>
      <c r="AO141" s="1">
        <f t="shared" si="126"/>
        <v>0</v>
      </c>
      <c r="AP141" s="1">
        <f t="shared" si="126"/>
        <v>0</v>
      </c>
      <c r="AQ141" s="1">
        <f t="shared" si="126"/>
        <v>0</v>
      </c>
      <c r="AR141" s="1">
        <f t="shared" si="126"/>
        <v>0</v>
      </c>
      <c r="AS141" s="1">
        <f t="shared" si="126"/>
        <v>0</v>
      </c>
      <c r="AT141" s="1">
        <f t="shared" si="126"/>
        <v>0</v>
      </c>
      <c r="AU141" s="1">
        <f t="shared" si="126"/>
        <v>0</v>
      </c>
      <c r="AV141" s="1">
        <f t="shared" si="126"/>
        <v>0</v>
      </c>
      <c r="AW141" s="1">
        <f t="shared" si="126"/>
        <v>0</v>
      </c>
      <c r="AX141" s="1">
        <f t="shared" si="126"/>
        <v>0</v>
      </c>
      <c r="AY141" s="1">
        <f t="shared" si="126"/>
        <v>0</v>
      </c>
      <c r="AZ141" s="1">
        <f t="shared" si="126"/>
        <v>0</v>
      </c>
      <c r="BA141" s="1">
        <f t="shared" si="126"/>
        <v>0</v>
      </c>
      <c r="BB141" s="1">
        <f t="shared" si="126"/>
        <v>0</v>
      </c>
      <c r="BC141" s="1">
        <f t="shared" si="126"/>
        <v>0</v>
      </c>
      <c r="BD141" s="1">
        <f t="shared" si="126"/>
        <v>0</v>
      </c>
      <c r="BE141" s="1">
        <f t="shared" si="126"/>
        <v>0</v>
      </c>
      <c r="BF141" s="1">
        <f t="shared" si="126"/>
        <v>0</v>
      </c>
      <c r="BG141" s="1">
        <f t="shared" si="126"/>
        <v>0</v>
      </c>
      <c r="BH141" s="1">
        <f t="shared" si="126"/>
        <v>0</v>
      </c>
      <c r="BI141" s="1">
        <f t="shared" si="126"/>
        <v>0</v>
      </c>
      <c r="BJ141" s="1">
        <f t="shared" si="126"/>
        <v>0</v>
      </c>
      <c r="BK141" s="1">
        <f t="shared" si="126"/>
        <v>0</v>
      </c>
      <c r="BL141" s="1">
        <f t="shared" si="126"/>
        <v>0</v>
      </c>
      <c r="BM141" s="1">
        <f t="shared" si="126"/>
        <v>0</v>
      </c>
      <c r="BN141" s="1">
        <f t="shared" si="126"/>
        <v>0</v>
      </c>
      <c r="BO141" s="1">
        <f t="shared" si="126"/>
        <v>0</v>
      </c>
      <c r="BP141" s="1">
        <f t="shared" si="126"/>
        <v>0</v>
      </c>
      <c r="BQ141" s="1">
        <f t="shared" si="126"/>
        <v>0</v>
      </c>
      <c r="BR141" s="1">
        <f t="shared" si="126"/>
        <v>0</v>
      </c>
      <c r="BS141" s="1">
        <f t="shared" si="126"/>
        <v>0</v>
      </c>
      <c r="BT141" s="1">
        <f t="shared" si="126"/>
        <v>0</v>
      </c>
      <c r="BU141" s="1">
        <f t="shared" si="126"/>
        <v>0</v>
      </c>
      <c r="BV141" s="1">
        <f t="shared" si="126"/>
        <v>0</v>
      </c>
      <c r="BW141" s="1">
        <f t="shared" ref="BW141" si="127">SUM(BW67)</f>
        <v>0</v>
      </c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</row>
    <row r="142" spans="1:141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</row>
    <row r="143" spans="1:141" x14ac:dyDescent="0.25">
      <c r="A143">
        <v>411101</v>
      </c>
      <c r="B143" t="s">
        <v>66</v>
      </c>
      <c r="D143" s="1">
        <f>SUM(D69:D70)</f>
        <v>0</v>
      </c>
      <c r="E143" s="1">
        <f t="shared" ref="E143:J143" si="128">SUM(E69:E70)</f>
        <v>0</v>
      </c>
      <c r="F143" s="1">
        <f t="shared" si="128"/>
        <v>0</v>
      </c>
      <c r="G143" s="1">
        <f t="shared" si="128"/>
        <v>0</v>
      </c>
      <c r="H143" s="1">
        <f t="shared" si="128"/>
        <v>0</v>
      </c>
      <c r="I143" s="1">
        <f t="shared" si="128"/>
        <v>0</v>
      </c>
      <c r="J143" s="1">
        <f t="shared" si="128"/>
        <v>0</v>
      </c>
      <c r="K143" s="1">
        <f t="shared" ref="K143:BV143" si="129">SUM(K69:K70)</f>
        <v>0</v>
      </c>
      <c r="L143" s="1">
        <f t="shared" si="129"/>
        <v>0</v>
      </c>
      <c r="M143" s="1">
        <f t="shared" si="129"/>
        <v>0</v>
      </c>
      <c r="N143" s="1">
        <f t="shared" si="129"/>
        <v>0</v>
      </c>
      <c r="O143" s="1">
        <f t="shared" si="129"/>
        <v>0</v>
      </c>
      <c r="P143" s="1">
        <f t="shared" si="129"/>
        <v>0</v>
      </c>
      <c r="Q143" s="1">
        <f t="shared" si="129"/>
        <v>0</v>
      </c>
      <c r="R143" s="1">
        <f t="shared" si="129"/>
        <v>0</v>
      </c>
      <c r="S143" s="1">
        <f t="shared" si="129"/>
        <v>0</v>
      </c>
      <c r="T143" s="1">
        <f t="shared" si="129"/>
        <v>0</v>
      </c>
      <c r="U143" s="1">
        <f t="shared" si="129"/>
        <v>0</v>
      </c>
      <c r="V143" s="1">
        <f t="shared" si="129"/>
        <v>0</v>
      </c>
      <c r="W143" s="1">
        <f t="shared" si="129"/>
        <v>0</v>
      </c>
      <c r="X143" s="1">
        <f t="shared" si="129"/>
        <v>0</v>
      </c>
      <c r="Y143" s="1">
        <f t="shared" si="129"/>
        <v>0</v>
      </c>
      <c r="Z143" s="1">
        <f t="shared" si="129"/>
        <v>0</v>
      </c>
      <c r="AA143" s="1">
        <f t="shared" si="129"/>
        <v>0</v>
      </c>
      <c r="AB143" s="1">
        <f t="shared" si="129"/>
        <v>0</v>
      </c>
      <c r="AC143" s="1">
        <f t="shared" si="129"/>
        <v>0</v>
      </c>
      <c r="AD143" s="1">
        <f t="shared" si="129"/>
        <v>0</v>
      </c>
      <c r="AE143" s="1">
        <f t="shared" si="129"/>
        <v>0</v>
      </c>
      <c r="AF143" s="1">
        <f t="shared" si="129"/>
        <v>0</v>
      </c>
      <c r="AG143" s="1">
        <f t="shared" si="129"/>
        <v>0</v>
      </c>
      <c r="AH143" s="1">
        <f t="shared" si="129"/>
        <v>0</v>
      </c>
      <c r="AI143" s="1">
        <f t="shared" si="129"/>
        <v>0</v>
      </c>
      <c r="AJ143" s="1">
        <f t="shared" si="129"/>
        <v>0</v>
      </c>
      <c r="AK143" s="1">
        <f t="shared" si="129"/>
        <v>0</v>
      </c>
      <c r="AL143" s="1">
        <f t="shared" si="129"/>
        <v>0</v>
      </c>
      <c r="AM143" s="1">
        <f t="shared" si="129"/>
        <v>0</v>
      </c>
      <c r="AN143" s="1">
        <f t="shared" si="129"/>
        <v>0</v>
      </c>
      <c r="AO143" s="1">
        <f t="shared" si="129"/>
        <v>0</v>
      </c>
      <c r="AP143" s="1">
        <f t="shared" si="129"/>
        <v>0</v>
      </c>
      <c r="AQ143" s="1">
        <f t="shared" si="129"/>
        <v>0</v>
      </c>
      <c r="AR143" s="1">
        <f t="shared" si="129"/>
        <v>0</v>
      </c>
      <c r="AS143" s="1">
        <f t="shared" si="129"/>
        <v>0</v>
      </c>
      <c r="AT143" s="1">
        <f t="shared" si="129"/>
        <v>0</v>
      </c>
      <c r="AU143" s="1">
        <f t="shared" si="129"/>
        <v>0</v>
      </c>
      <c r="AV143" s="1">
        <f t="shared" si="129"/>
        <v>0</v>
      </c>
      <c r="AW143" s="1">
        <f t="shared" si="129"/>
        <v>0</v>
      </c>
      <c r="AX143" s="1">
        <f t="shared" si="129"/>
        <v>0</v>
      </c>
      <c r="AY143" s="1">
        <f t="shared" si="129"/>
        <v>0</v>
      </c>
      <c r="AZ143" s="1">
        <f t="shared" si="129"/>
        <v>0</v>
      </c>
      <c r="BA143" s="1">
        <f t="shared" si="129"/>
        <v>0</v>
      </c>
      <c r="BB143" s="1">
        <f t="shared" si="129"/>
        <v>0</v>
      </c>
      <c r="BC143" s="1">
        <f t="shared" si="129"/>
        <v>0</v>
      </c>
      <c r="BD143" s="1">
        <f t="shared" si="129"/>
        <v>0</v>
      </c>
      <c r="BE143" s="1">
        <f t="shared" si="129"/>
        <v>0</v>
      </c>
      <c r="BF143" s="1">
        <f t="shared" si="129"/>
        <v>0</v>
      </c>
      <c r="BG143" s="1">
        <f t="shared" si="129"/>
        <v>0</v>
      </c>
      <c r="BH143" s="1">
        <f t="shared" si="129"/>
        <v>0</v>
      </c>
      <c r="BI143" s="1">
        <f t="shared" si="129"/>
        <v>0</v>
      </c>
      <c r="BJ143" s="1">
        <f t="shared" si="129"/>
        <v>0</v>
      </c>
      <c r="BK143" s="1">
        <f t="shared" si="129"/>
        <v>0</v>
      </c>
      <c r="BL143" s="1">
        <f t="shared" si="129"/>
        <v>0</v>
      </c>
      <c r="BM143" s="1">
        <f t="shared" si="129"/>
        <v>0</v>
      </c>
      <c r="BN143" s="1">
        <f t="shared" si="129"/>
        <v>0</v>
      </c>
      <c r="BO143" s="1">
        <f t="shared" si="129"/>
        <v>0</v>
      </c>
      <c r="BP143" s="1">
        <f t="shared" si="129"/>
        <v>0</v>
      </c>
      <c r="BQ143" s="1">
        <f t="shared" si="129"/>
        <v>0</v>
      </c>
      <c r="BR143" s="1">
        <f t="shared" si="129"/>
        <v>0</v>
      </c>
      <c r="BS143" s="1">
        <f t="shared" si="129"/>
        <v>0</v>
      </c>
      <c r="BT143" s="1">
        <f t="shared" si="129"/>
        <v>0</v>
      </c>
      <c r="BU143" s="1">
        <f t="shared" si="129"/>
        <v>0</v>
      </c>
      <c r="BV143" s="1">
        <f t="shared" si="129"/>
        <v>0</v>
      </c>
      <c r="BW143" s="1">
        <f t="shared" ref="BW143" si="130">SUM(BW69:BW70)</f>
        <v>0</v>
      </c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</row>
    <row r="144" spans="1:141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</row>
    <row r="145" spans="1:141" x14ac:dyDescent="0.25">
      <c r="A145" t="s">
        <v>38</v>
      </c>
      <c r="B145" t="s">
        <v>88</v>
      </c>
      <c r="D145" s="1">
        <f>SUM(D72:D75)</f>
        <v>0</v>
      </c>
      <c r="E145" s="1">
        <f t="shared" ref="E145:J145" si="131">SUM(E72:E75)</f>
        <v>215381.65</v>
      </c>
      <c r="F145" s="1">
        <f t="shared" si="131"/>
        <v>60623.229999999996</v>
      </c>
      <c r="G145" s="1">
        <f t="shared" si="131"/>
        <v>44556.676499999994</v>
      </c>
      <c r="H145" s="1">
        <f t="shared" si="131"/>
        <v>47491.846499999992</v>
      </c>
      <c r="I145" s="1">
        <f t="shared" si="131"/>
        <v>47491.846499999992</v>
      </c>
      <c r="J145" s="1">
        <f t="shared" si="131"/>
        <v>47491.846499999992</v>
      </c>
      <c r="K145" s="1">
        <f t="shared" ref="K145:BV145" si="132">SUM(K72:K75)</f>
        <v>47491.846499999992</v>
      </c>
      <c r="L145" s="1">
        <f t="shared" si="132"/>
        <v>47491.846499999992</v>
      </c>
      <c r="M145" s="1">
        <f t="shared" si="132"/>
        <v>47491.846499999992</v>
      </c>
      <c r="N145" s="1">
        <f t="shared" si="132"/>
        <v>47491.846499999992</v>
      </c>
      <c r="O145" s="1">
        <f t="shared" si="132"/>
        <v>47491.846499999992</v>
      </c>
      <c r="P145" s="1">
        <f t="shared" si="132"/>
        <v>47491.846499999992</v>
      </c>
      <c r="Q145" s="1">
        <f t="shared" si="132"/>
        <v>47491.846499999992</v>
      </c>
      <c r="R145" s="1">
        <f t="shared" si="132"/>
        <v>47491.846499999992</v>
      </c>
      <c r="S145" s="1">
        <f t="shared" si="132"/>
        <v>47491.846499999992</v>
      </c>
      <c r="T145" s="1">
        <f t="shared" si="132"/>
        <v>47491.846499999992</v>
      </c>
      <c r="U145" s="1">
        <f t="shared" si="132"/>
        <v>47491.846499999992</v>
      </c>
      <c r="V145" s="1">
        <f t="shared" si="132"/>
        <v>47491.846499999992</v>
      </c>
      <c r="W145" s="1">
        <f t="shared" si="132"/>
        <v>44341.846499999992</v>
      </c>
      <c r="X145" s="1">
        <f t="shared" si="132"/>
        <v>44341.846499999992</v>
      </c>
      <c r="Y145" s="1">
        <f t="shared" si="132"/>
        <v>44341.846499999992</v>
      </c>
      <c r="Z145" s="1">
        <f t="shared" si="132"/>
        <v>44341.846499999992</v>
      </c>
      <c r="AA145" s="1">
        <f t="shared" si="132"/>
        <v>44341.846499999992</v>
      </c>
      <c r="AB145" s="1">
        <f t="shared" si="132"/>
        <v>44341.846499999992</v>
      </c>
      <c r="AC145" s="1">
        <f t="shared" si="132"/>
        <v>44341.846499999992</v>
      </c>
      <c r="AD145" s="1">
        <f t="shared" si="132"/>
        <v>44341.846499999992</v>
      </c>
      <c r="AE145" s="1">
        <f t="shared" si="132"/>
        <v>44341.846499999992</v>
      </c>
      <c r="AF145" s="1">
        <f t="shared" si="132"/>
        <v>44341.846499999992</v>
      </c>
      <c r="AG145" s="1">
        <f t="shared" si="132"/>
        <v>44341.846499999992</v>
      </c>
      <c r="AH145" s="1">
        <f t="shared" si="132"/>
        <v>44341.846499999992</v>
      </c>
      <c r="AI145" s="1">
        <f t="shared" si="132"/>
        <v>44341.846499999992</v>
      </c>
      <c r="AJ145" s="1">
        <f t="shared" si="132"/>
        <v>44341.846499999992</v>
      </c>
      <c r="AK145" s="1">
        <f t="shared" si="132"/>
        <v>44341.846499999992</v>
      </c>
      <c r="AL145" s="1">
        <f t="shared" si="132"/>
        <v>44341.846499999992</v>
      </c>
      <c r="AM145" s="1">
        <f t="shared" si="132"/>
        <v>44341.846499999992</v>
      </c>
      <c r="AN145" s="1">
        <f t="shared" si="132"/>
        <v>44341.846499999992</v>
      </c>
      <c r="AO145" s="1">
        <f t="shared" si="132"/>
        <v>44341.846499999992</v>
      </c>
      <c r="AP145" s="1">
        <f t="shared" si="132"/>
        <v>44341.846499999992</v>
      </c>
      <c r="AQ145" s="1">
        <f t="shared" si="132"/>
        <v>44341.846499999992</v>
      </c>
      <c r="AR145" s="1">
        <f t="shared" si="132"/>
        <v>44341.846499999992</v>
      </c>
      <c r="AS145" s="1">
        <f t="shared" si="132"/>
        <v>44341.846499999992</v>
      </c>
      <c r="AT145" s="1">
        <f t="shared" si="132"/>
        <v>44341.846499999992</v>
      </c>
      <c r="AU145" s="1">
        <f t="shared" si="132"/>
        <v>44341.846499999992</v>
      </c>
      <c r="AV145" s="1">
        <f t="shared" si="132"/>
        <v>44341.846499999992</v>
      </c>
      <c r="AW145" s="1">
        <f t="shared" si="132"/>
        <v>44341.846499999992</v>
      </c>
      <c r="AX145" s="1">
        <f t="shared" si="132"/>
        <v>44341.846499999992</v>
      </c>
      <c r="AY145" s="1">
        <f t="shared" si="132"/>
        <v>44341.846499999992</v>
      </c>
      <c r="AZ145" s="1">
        <f t="shared" si="132"/>
        <v>44341.846499999992</v>
      </c>
      <c r="BA145" s="1">
        <f t="shared" si="132"/>
        <v>44341.846499999992</v>
      </c>
      <c r="BB145" s="1">
        <f t="shared" si="132"/>
        <v>44341.846499999992</v>
      </c>
      <c r="BC145" s="1">
        <f t="shared" si="132"/>
        <v>44341.846499999992</v>
      </c>
      <c r="BD145" s="1">
        <f t="shared" si="132"/>
        <v>44341.846499999992</v>
      </c>
      <c r="BE145" s="1">
        <f t="shared" si="132"/>
        <v>44341.846499999992</v>
      </c>
      <c r="BF145" s="1">
        <f t="shared" si="132"/>
        <v>44341.846499999992</v>
      </c>
      <c r="BG145" s="1">
        <f t="shared" si="132"/>
        <v>44341.846499999992</v>
      </c>
      <c r="BH145" s="1">
        <f t="shared" si="132"/>
        <v>44341.846499999992</v>
      </c>
      <c r="BI145" s="1">
        <f t="shared" si="132"/>
        <v>44341.846499999992</v>
      </c>
      <c r="BJ145" s="1">
        <f t="shared" si="132"/>
        <v>44341.846499999992</v>
      </c>
      <c r="BK145" s="1">
        <f t="shared" si="132"/>
        <v>44341.846499999992</v>
      </c>
      <c r="BL145" s="1">
        <f t="shared" si="132"/>
        <v>44341.846499999992</v>
      </c>
      <c r="BM145" s="1">
        <f t="shared" si="132"/>
        <v>44341.846499999992</v>
      </c>
      <c r="BN145" s="1">
        <f t="shared" si="132"/>
        <v>44341.846499999992</v>
      </c>
      <c r="BO145" s="1">
        <f t="shared" si="132"/>
        <v>44341.846499999992</v>
      </c>
      <c r="BP145" s="1">
        <f t="shared" si="132"/>
        <v>44341.846499999992</v>
      </c>
      <c r="BQ145" s="1">
        <f t="shared" si="132"/>
        <v>44341.846499999992</v>
      </c>
      <c r="BR145" s="1">
        <f t="shared" si="132"/>
        <v>44341.846499999992</v>
      </c>
      <c r="BS145" s="1">
        <f t="shared" si="132"/>
        <v>44341.846499999992</v>
      </c>
      <c r="BT145" s="1">
        <f t="shared" si="132"/>
        <v>44341.846499999992</v>
      </c>
      <c r="BU145" s="1">
        <f t="shared" si="132"/>
        <v>44341.846499999992</v>
      </c>
      <c r="BV145" s="1">
        <f t="shared" si="132"/>
        <v>44341.8675</v>
      </c>
      <c r="BW145" s="1">
        <f t="shared" ref="BW145" si="133">SUM(BW72:BW75)</f>
        <v>0</v>
      </c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</row>
    <row r="146" spans="1:141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</row>
    <row r="147" spans="1:141" x14ac:dyDescent="0.25">
      <c r="A147" t="s">
        <v>46</v>
      </c>
      <c r="B147" t="s">
        <v>64</v>
      </c>
      <c r="D147" s="1">
        <f>SUM(D77)</f>
        <v>0</v>
      </c>
      <c r="E147" s="1">
        <f t="shared" ref="E147:J147" si="134">SUM(E77)</f>
        <v>0</v>
      </c>
      <c r="F147" s="1">
        <f t="shared" si="134"/>
        <v>12.49</v>
      </c>
      <c r="G147" s="1">
        <f t="shared" si="134"/>
        <v>13.087199999999999</v>
      </c>
      <c r="H147" s="1">
        <f t="shared" si="134"/>
        <v>32.063515312499995</v>
      </c>
      <c r="I147" s="1">
        <f t="shared" si="134"/>
        <v>44.532265312499995</v>
      </c>
      <c r="J147" s="1">
        <f t="shared" si="134"/>
        <v>57.001015312499987</v>
      </c>
      <c r="K147" s="1">
        <f t="shared" ref="K147:BV147" si="135">SUM(K77)</f>
        <v>69.469765312500002</v>
      </c>
      <c r="L147" s="1">
        <f t="shared" si="135"/>
        <v>81.938515312499987</v>
      </c>
      <c r="M147" s="1">
        <f t="shared" si="135"/>
        <v>94.407265312499987</v>
      </c>
      <c r="N147" s="1">
        <f t="shared" si="135"/>
        <v>106.87601531249999</v>
      </c>
      <c r="O147" s="1">
        <f t="shared" si="135"/>
        <v>119.34476531249999</v>
      </c>
      <c r="P147" s="1">
        <f t="shared" si="135"/>
        <v>131.81351531249999</v>
      </c>
      <c r="Q147" s="1">
        <f t="shared" si="135"/>
        <v>144.28226531250002</v>
      </c>
      <c r="R147" s="1">
        <f t="shared" si="135"/>
        <v>156.75101531250002</v>
      </c>
      <c r="S147" s="1">
        <f t="shared" si="135"/>
        <v>169.21976531250002</v>
      </c>
      <c r="T147" s="1">
        <f t="shared" si="135"/>
        <v>181.68851531250002</v>
      </c>
      <c r="U147" s="1">
        <f t="shared" si="135"/>
        <v>194.15726531250002</v>
      </c>
      <c r="V147" s="1">
        <f t="shared" si="135"/>
        <v>206.62601531250002</v>
      </c>
      <c r="W147" s="1">
        <f t="shared" si="135"/>
        <v>0</v>
      </c>
      <c r="X147" s="1">
        <f t="shared" si="135"/>
        <v>0</v>
      </c>
      <c r="Y147" s="1">
        <f t="shared" si="135"/>
        <v>0</v>
      </c>
      <c r="Z147" s="1">
        <f t="shared" si="135"/>
        <v>0</v>
      </c>
      <c r="AA147" s="1">
        <f t="shared" si="135"/>
        <v>0</v>
      </c>
      <c r="AB147" s="1">
        <f t="shared" si="135"/>
        <v>0</v>
      </c>
      <c r="AC147" s="1">
        <f t="shared" si="135"/>
        <v>0</v>
      </c>
      <c r="AD147" s="1">
        <f t="shared" si="135"/>
        <v>0</v>
      </c>
      <c r="AE147" s="1">
        <f t="shared" si="135"/>
        <v>0</v>
      </c>
      <c r="AF147" s="1">
        <f t="shared" si="135"/>
        <v>0</v>
      </c>
      <c r="AG147" s="1">
        <f t="shared" si="135"/>
        <v>0</v>
      </c>
      <c r="AH147" s="1">
        <f t="shared" si="135"/>
        <v>0</v>
      </c>
      <c r="AI147" s="1">
        <f t="shared" si="135"/>
        <v>0</v>
      </c>
      <c r="AJ147" s="1">
        <f t="shared" si="135"/>
        <v>0</v>
      </c>
      <c r="AK147" s="1">
        <f t="shared" si="135"/>
        <v>0</v>
      </c>
      <c r="AL147" s="1">
        <f t="shared" si="135"/>
        <v>0</v>
      </c>
      <c r="AM147" s="1">
        <f t="shared" si="135"/>
        <v>0</v>
      </c>
      <c r="AN147" s="1">
        <f t="shared" si="135"/>
        <v>0</v>
      </c>
      <c r="AO147" s="1">
        <f t="shared" si="135"/>
        <v>0</v>
      </c>
      <c r="AP147" s="1">
        <f t="shared" si="135"/>
        <v>0</v>
      </c>
      <c r="AQ147" s="1">
        <f t="shared" si="135"/>
        <v>0</v>
      </c>
      <c r="AR147" s="1">
        <f t="shared" si="135"/>
        <v>0</v>
      </c>
      <c r="AS147" s="1">
        <f t="shared" si="135"/>
        <v>0</v>
      </c>
      <c r="AT147" s="1">
        <f t="shared" si="135"/>
        <v>0</v>
      </c>
      <c r="AU147" s="1">
        <f t="shared" si="135"/>
        <v>0</v>
      </c>
      <c r="AV147" s="1">
        <f t="shared" si="135"/>
        <v>0</v>
      </c>
      <c r="AW147" s="1">
        <f t="shared" si="135"/>
        <v>0</v>
      </c>
      <c r="AX147" s="1">
        <f t="shared" si="135"/>
        <v>0</v>
      </c>
      <c r="AY147" s="1">
        <f t="shared" si="135"/>
        <v>0</v>
      </c>
      <c r="AZ147" s="1">
        <f t="shared" si="135"/>
        <v>0</v>
      </c>
      <c r="BA147" s="1">
        <f t="shared" si="135"/>
        <v>0</v>
      </c>
      <c r="BB147" s="1">
        <f t="shared" si="135"/>
        <v>0</v>
      </c>
      <c r="BC147" s="1">
        <f t="shared" si="135"/>
        <v>0</v>
      </c>
      <c r="BD147" s="1">
        <f t="shared" si="135"/>
        <v>0</v>
      </c>
      <c r="BE147" s="1">
        <f t="shared" si="135"/>
        <v>0</v>
      </c>
      <c r="BF147" s="1">
        <f t="shared" si="135"/>
        <v>0</v>
      </c>
      <c r="BG147" s="1">
        <f t="shared" si="135"/>
        <v>0</v>
      </c>
      <c r="BH147" s="1">
        <f t="shared" si="135"/>
        <v>0</v>
      </c>
      <c r="BI147" s="1">
        <f t="shared" si="135"/>
        <v>0</v>
      </c>
      <c r="BJ147" s="1">
        <f t="shared" si="135"/>
        <v>0</v>
      </c>
      <c r="BK147" s="1">
        <f t="shared" si="135"/>
        <v>0</v>
      </c>
      <c r="BL147" s="1">
        <f t="shared" si="135"/>
        <v>0</v>
      </c>
      <c r="BM147" s="1">
        <f t="shared" si="135"/>
        <v>0</v>
      </c>
      <c r="BN147" s="1">
        <f t="shared" si="135"/>
        <v>0</v>
      </c>
      <c r="BO147" s="1">
        <f t="shared" si="135"/>
        <v>0</v>
      </c>
      <c r="BP147" s="1">
        <f t="shared" si="135"/>
        <v>0</v>
      </c>
      <c r="BQ147" s="1">
        <f t="shared" si="135"/>
        <v>0</v>
      </c>
      <c r="BR147" s="1">
        <f t="shared" si="135"/>
        <v>0</v>
      </c>
      <c r="BS147" s="1">
        <f t="shared" si="135"/>
        <v>0</v>
      </c>
      <c r="BT147" s="1">
        <f t="shared" si="135"/>
        <v>0</v>
      </c>
      <c r="BU147" s="1">
        <f t="shared" si="135"/>
        <v>0</v>
      </c>
      <c r="BV147" s="1">
        <f t="shared" si="135"/>
        <v>0</v>
      </c>
      <c r="BW147" s="1">
        <f t="shared" ref="BW147" si="136">SUM(BW77)</f>
        <v>0</v>
      </c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</row>
    <row r="148" spans="1:141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</row>
    <row r="149" spans="1:141" x14ac:dyDescent="0.25">
      <c r="A149" t="s">
        <v>39</v>
      </c>
      <c r="B149" t="s">
        <v>63</v>
      </c>
      <c r="D149" s="1">
        <f>SUM(D79:D80)</f>
        <v>0</v>
      </c>
      <c r="E149" s="1">
        <f t="shared" ref="E149:J149" si="137">SUM(E79:E80)</f>
        <v>-10679490.58</v>
      </c>
      <c r="F149" s="1">
        <f t="shared" si="137"/>
        <v>0</v>
      </c>
      <c r="G149" s="1">
        <f t="shared" si="137"/>
        <v>0</v>
      </c>
      <c r="H149" s="1">
        <f t="shared" si="137"/>
        <v>0</v>
      </c>
      <c r="I149" s="1">
        <f t="shared" si="137"/>
        <v>0</v>
      </c>
      <c r="J149" s="1">
        <f t="shared" si="137"/>
        <v>0</v>
      </c>
      <c r="K149" s="1">
        <f t="shared" ref="K149:BV149" si="138">SUM(K79:K80)</f>
        <v>0</v>
      </c>
      <c r="L149" s="1">
        <f t="shared" si="138"/>
        <v>0</v>
      </c>
      <c r="M149" s="1">
        <f t="shared" si="138"/>
        <v>0</v>
      </c>
      <c r="N149" s="1">
        <f t="shared" si="138"/>
        <v>0</v>
      </c>
      <c r="O149" s="1">
        <f t="shared" si="138"/>
        <v>0</v>
      </c>
      <c r="P149" s="1">
        <f t="shared" si="138"/>
        <v>0</v>
      </c>
      <c r="Q149" s="1">
        <f t="shared" si="138"/>
        <v>0</v>
      </c>
      <c r="R149" s="1">
        <f t="shared" si="138"/>
        <v>0</v>
      </c>
      <c r="S149" s="1">
        <f t="shared" si="138"/>
        <v>0</v>
      </c>
      <c r="T149" s="1">
        <f t="shared" si="138"/>
        <v>0</v>
      </c>
      <c r="U149" s="1">
        <f t="shared" si="138"/>
        <v>0</v>
      </c>
      <c r="V149" s="1">
        <f t="shared" si="138"/>
        <v>0</v>
      </c>
      <c r="W149" s="1">
        <f t="shared" si="138"/>
        <v>0</v>
      </c>
      <c r="X149" s="1">
        <f t="shared" si="138"/>
        <v>0</v>
      </c>
      <c r="Y149" s="1">
        <f t="shared" si="138"/>
        <v>0</v>
      </c>
      <c r="Z149" s="1">
        <f t="shared" si="138"/>
        <v>0</v>
      </c>
      <c r="AA149" s="1">
        <f t="shared" si="138"/>
        <v>0</v>
      </c>
      <c r="AB149" s="1">
        <f t="shared" si="138"/>
        <v>0</v>
      </c>
      <c r="AC149" s="1">
        <f t="shared" si="138"/>
        <v>0</v>
      </c>
      <c r="AD149" s="1">
        <f t="shared" si="138"/>
        <v>0</v>
      </c>
      <c r="AE149" s="1">
        <f t="shared" si="138"/>
        <v>0</v>
      </c>
      <c r="AF149" s="1">
        <f t="shared" si="138"/>
        <v>0</v>
      </c>
      <c r="AG149" s="1">
        <f t="shared" si="138"/>
        <v>0</v>
      </c>
      <c r="AH149" s="1">
        <f t="shared" si="138"/>
        <v>0</v>
      </c>
      <c r="AI149" s="1">
        <f t="shared" si="138"/>
        <v>0</v>
      </c>
      <c r="AJ149" s="1">
        <f t="shared" si="138"/>
        <v>0</v>
      </c>
      <c r="AK149" s="1">
        <f t="shared" si="138"/>
        <v>0</v>
      </c>
      <c r="AL149" s="1">
        <f t="shared" si="138"/>
        <v>0</v>
      </c>
      <c r="AM149" s="1">
        <f t="shared" si="138"/>
        <v>0</v>
      </c>
      <c r="AN149" s="1">
        <f t="shared" si="138"/>
        <v>0</v>
      </c>
      <c r="AO149" s="1">
        <f t="shared" si="138"/>
        <v>0</v>
      </c>
      <c r="AP149" s="1">
        <f t="shared" si="138"/>
        <v>0</v>
      </c>
      <c r="AQ149" s="1">
        <f t="shared" si="138"/>
        <v>0</v>
      </c>
      <c r="AR149" s="1">
        <f t="shared" si="138"/>
        <v>0</v>
      </c>
      <c r="AS149" s="1">
        <f t="shared" si="138"/>
        <v>0</v>
      </c>
      <c r="AT149" s="1">
        <f t="shared" si="138"/>
        <v>0</v>
      </c>
      <c r="AU149" s="1">
        <f t="shared" si="138"/>
        <v>0</v>
      </c>
      <c r="AV149" s="1">
        <f t="shared" si="138"/>
        <v>0</v>
      </c>
      <c r="AW149" s="1">
        <f t="shared" si="138"/>
        <v>0</v>
      </c>
      <c r="AX149" s="1">
        <f t="shared" si="138"/>
        <v>0</v>
      </c>
      <c r="AY149" s="1">
        <f t="shared" si="138"/>
        <v>0</v>
      </c>
      <c r="AZ149" s="1">
        <f t="shared" si="138"/>
        <v>0</v>
      </c>
      <c r="BA149" s="1">
        <f t="shared" si="138"/>
        <v>0</v>
      </c>
      <c r="BB149" s="1">
        <f t="shared" si="138"/>
        <v>0</v>
      </c>
      <c r="BC149" s="1">
        <f t="shared" si="138"/>
        <v>0</v>
      </c>
      <c r="BD149" s="1">
        <f t="shared" si="138"/>
        <v>0</v>
      </c>
      <c r="BE149" s="1">
        <f t="shared" si="138"/>
        <v>0</v>
      </c>
      <c r="BF149" s="1">
        <f t="shared" si="138"/>
        <v>0</v>
      </c>
      <c r="BG149" s="1">
        <f t="shared" si="138"/>
        <v>0</v>
      </c>
      <c r="BH149" s="1">
        <f t="shared" si="138"/>
        <v>0</v>
      </c>
      <c r="BI149" s="1">
        <f t="shared" si="138"/>
        <v>0</v>
      </c>
      <c r="BJ149" s="1">
        <f t="shared" si="138"/>
        <v>0</v>
      </c>
      <c r="BK149" s="1">
        <f t="shared" si="138"/>
        <v>0</v>
      </c>
      <c r="BL149" s="1">
        <f t="shared" si="138"/>
        <v>0</v>
      </c>
      <c r="BM149" s="1">
        <f t="shared" si="138"/>
        <v>0</v>
      </c>
      <c r="BN149" s="1">
        <f t="shared" si="138"/>
        <v>0</v>
      </c>
      <c r="BO149" s="1">
        <f t="shared" si="138"/>
        <v>0</v>
      </c>
      <c r="BP149" s="1">
        <f t="shared" si="138"/>
        <v>0</v>
      </c>
      <c r="BQ149" s="1">
        <f t="shared" si="138"/>
        <v>0</v>
      </c>
      <c r="BR149" s="1">
        <f t="shared" si="138"/>
        <v>0</v>
      </c>
      <c r="BS149" s="1">
        <f t="shared" si="138"/>
        <v>0</v>
      </c>
      <c r="BT149" s="1">
        <f t="shared" si="138"/>
        <v>0</v>
      </c>
      <c r="BU149" s="1">
        <f t="shared" si="138"/>
        <v>0</v>
      </c>
      <c r="BV149" s="1">
        <f t="shared" si="138"/>
        <v>0</v>
      </c>
      <c r="BW149" s="1">
        <f t="shared" ref="BW149" si="139">SUM(BW79:BW80)</f>
        <v>0</v>
      </c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</row>
    <row r="150" spans="1:141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</row>
    <row r="151" spans="1:141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</row>
    <row r="152" spans="1:141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</row>
    <row r="153" spans="1:141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</row>
    <row r="154" spans="1:141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</row>
    <row r="155" spans="1:141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</row>
    <row r="156" spans="1:141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</row>
    <row r="157" spans="1:141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</row>
    <row r="158" spans="1:141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</row>
    <row r="159" spans="1:141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</row>
    <row r="160" spans="1:141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</row>
    <row r="161" spans="4:141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</row>
    <row r="162" spans="4:141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</row>
    <row r="163" spans="4:141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</row>
    <row r="164" spans="4:141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</row>
    <row r="165" spans="4:141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</row>
    <row r="166" spans="4:141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</row>
    <row r="167" spans="4:141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</row>
    <row r="168" spans="4:141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</row>
    <row r="169" spans="4:141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</row>
    <row r="170" spans="4:141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</row>
    <row r="171" spans="4:141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</row>
    <row r="172" spans="4:141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</row>
    <row r="173" spans="4:141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</row>
    <row r="174" spans="4:141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</row>
    <row r="175" spans="4:141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</row>
    <row r="176" spans="4:141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</row>
    <row r="177" spans="4:141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</row>
    <row r="178" spans="4:141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</row>
    <row r="179" spans="4:141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</row>
    <row r="180" spans="4:141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</row>
    <row r="181" spans="4:141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</row>
    <row r="182" spans="4:141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</row>
    <row r="183" spans="4:141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</row>
    <row r="184" spans="4:141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</row>
    <row r="185" spans="4:141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</row>
    <row r="186" spans="4:141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</row>
    <row r="187" spans="4:141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</row>
    <row r="188" spans="4:141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</row>
    <row r="189" spans="4:141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</row>
    <row r="190" spans="4:141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</row>
    <row r="191" spans="4:141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</row>
    <row r="192" spans="4:141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</row>
    <row r="193" spans="4:141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</row>
    <row r="194" spans="4:141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</row>
    <row r="195" spans="4:141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</row>
    <row r="196" spans="4:141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</row>
    <row r="197" spans="4:141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</row>
    <row r="198" spans="4:141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</row>
    <row r="199" spans="4:141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</row>
    <row r="200" spans="4:141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</row>
    <row r="201" spans="4:141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</row>
    <row r="202" spans="4:141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</row>
    <row r="203" spans="4:141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</row>
    <row r="204" spans="4:141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</row>
    <row r="205" spans="4:141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</row>
    <row r="206" spans="4:141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</row>
    <row r="207" spans="4:141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</row>
    <row r="208" spans="4:141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</row>
    <row r="209" spans="4:141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</row>
    <row r="210" spans="4:141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</row>
    <row r="211" spans="4:141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</row>
    <row r="212" spans="4:141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</row>
    <row r="213" spans="4:141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</row>
    <row r="214" spans="4:141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</row>
    <row r="215" spans="4:141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</row>
    <row r="216" spans="4:141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</row>
    <row r="217" spans="4:141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</row>
    <row r="218" spans="4:141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</row>
    <row r="219" spans="4:141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</row>
    <row r="220" spans="4:141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</row>
    <row r="221" spans="4:141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</row>
    <row r="222" spans="4:141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</row>
    <row r="223" spans="4:141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</row>
    <row r="224" spans="4:141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</row>
    <row r="225" spans="4:141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</row>
    <row r="226" spans="4:141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</row>
    <row r="227" spans="4:141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</row>
    <row r="228" spans="4:141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</row>
    <row r="229" spans="4:141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</row>
    <row r="230" spans="4:141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</row>
    <row r="231" spans="4:141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</row>
    <row r="232" spans="4:141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</row>
    <row r="233" spans="4:141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</row>
    <row r="234" spans="4:141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</row>
    <row r="235" spans="4:141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</row>
    <row r="236" spans="4:141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</row>
    <row r="237" spans="4:141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</row>
    <row r="238" spans="4:141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</row>
    <row r="239" spans="4:141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</row>
    <row r="240" spans="4:141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</row>
    <row r="241" spans="4:141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</row>
    <row r="242" spans="4:141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</row>
    <row r="243" spans="4:141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</row>
    <row r="244" spans="4:141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</row>
    <row r="245" spans="4:141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</row>
    <row r="246" spans="4:141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</row>
    <row r="247" spans="4:141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</row>
    <row r="248" spans="4:141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</row>
    <row r="249" spans="4:141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</row>
    <row r="250" spans="4:141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</row>
    <row r="251" spans="4:141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</row>
    <row r="252" spans="4:141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</row>
    <row r="253" spans="4:141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</row>
    <row r="254" spans="4:141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</row>
    <row r="255" spans="4:141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</row>
    <row r="256" spans="4:141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</row>
    <row r="257" spans="4:141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</row>
    <row r="258" spans="4:141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</row>
    <row r="259" spans="4:141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</row>
    <row r="260" spans="4:141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</row>
    <row r="261" spans="4:141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</row>
    <row r="262" spans="4:141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</row>
    <row r="263" spans="4:141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</row>
    <row r="264" spans="4:141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</row>
    <row r="265" spans="4:141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</row>
    <row r="266" spans="4:141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</row>
    <row r="267" spans="4:141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</row>
    <row r="268" spans="4:141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</row>
    <row r="269" spans="4:141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</row>
    <row r="270" spans="4:141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</row>
    <row r="271" spans="4:141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</row>
    <row r="272" spans="4:141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</row>
    <row r="273" spans="4:141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</row>
    <row r="274" spans="4:141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</row>
    <row r="275" spans="4:141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</row>
    <row r="276" spans="4:141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</row>
    <row r="277" spans="4:141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</row>
    <row r="278" spans="4:141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</row>
    <row r="279" spans="4:141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</row>
    <row r="280" spans="4:141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</row>
    <row r="281" spans="4:141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</row>
    <row r="282" spans="4:141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</row>
    <row r="283" spans="4:141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</row>
    <row r="284" spans="4:141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</row>
    <row r="285" spans="4:141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</row>
    <row r="286" spans="4:141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</row>
    <row r="287" spans="4:141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</row>
    <row r="288" spans="4:141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</row>
    <row r="289" spans="4:141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</row>
    <row r="290" spans="4:141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</row>
    <row r="291" spans="4:141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</row>
    <row r="292" spans="4:141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</row>
    <row r="293" spans="4:141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</row>
    <row r="294" spans="4:141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</row>
    <row r="295" spans="4:141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</row>
    <row r="296" spans="4:141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</row>
    <row r="297" spans="4:141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</row>
    <row r="298" spans="4:141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</row>
    <row r="299" spans="4:141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</row>
    <row r="300" spans="4:141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</row>
    <row r="301" spans="4:141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</row>
    <row r="302" spans="4:141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</row>
    <row r="303" spans="4:141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</row>
    <row r="304" spans="4:141" x14ac:dyDescent="0.2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</row>
    <row r="305" spans="4:141" x14ac:dyDescent="0.2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</row>
    <row r="306" spans="4:141" x14ac:dyDescent="0.2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</row>
    <row r="307" spans="4:141" x14ac:dyDescent="0.2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</row>
    <row r="308" spans="4:141" x14ac:dyDescent="0.2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</row>
    <row r="309" spans="4:141" x14ac:dyDescent="0.2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</row>
    <row r="310" spans="4:141" x14ac:dyDescent="0.2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</row>
    <row r="311" spans="4:141" x14ac:dyDescent="0.2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</row>
    <row r="312" spans="4:141" x14ac:dyDescent="0.2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</row>
    <row r="313" spans="4:141" x14ac:dyDescent="0.2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</row>
    <row r="314" spans="4:141" x14ac:dyDescent="0.2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</row>
    <row r="315" spans="4:141" x14ac:dyDescent="0.2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</row>
    <row r="316" spans="4:141" x14ac:dyDescent="0.2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</row>
    <row r="317" spans="4:141" x14ac:dyDescent="0.2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</row>
    <row r="318" spans="4:141" x14ac:dyDescent="0.2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</row>
    <row r="319" spans="4:141" x14ac:dyDescent="0.2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</row>
    <row r="320" spans="4:141" x14ac:dyDescent="0.2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</row>
    <row r="321" spans="4:141" x14ac:dyDescent="0.2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</row>
    <row r="322" spans="4:141" x14ac:dyDescent="0.2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</row>
    <row r="323" spans="4:141" x14ac:dyDescent="0.2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</row>
    <row r="324" spans="4:141" x14ac:dyDescent="0.2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</row>
    <row r="325" spans="4:141" x14ac:dyDescent="0.2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</row>
    <row r="326" spans="4:141" x14ac:dyDescent="0.2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</row>
    <row r="327" spans="4:141" x14ac:dyDescent="0.2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</row>
    <row r="328" spans="4:141" x14ac:dyDescent="0.2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</row>
    <row r="329" spans="4:141" x14ac:dyDescent="0.2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</row>
    <row r="330" spans="4:141" x14ac:dyDescent="0.2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</row>
    <row r="331" spans="4:141" x14ac:dyDescent="0.2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</row>
    <row r="332" spans="4:141" x14ac:dyDescent="0.2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</row>
    <row r="333" spans="4:141" x14ac:dyDescent="0.2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</row>
    <row r="334" spans="4:141" x14ac:dyDescent="0.2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</row>
    <row r="335" spans="4:141" x14ac:dyDescent="0.2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</row>
    <row r="336" spans="4:141" x14ac:dyDescent="0.2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</row>
    <row r="337" spans="4:141" x14ac:dyDescent="0.2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</row>
    <row r="338" spans="4:141" x14ac:dyDescent="0.2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</row>
    <row r="339" spans="4:141" x14ac:dyDescent="0.2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</row>
    <row r="340" spans="4:141" x14ac:dyDescent="0.2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</row>
    <row r="341" spans="4:141" x14ac:dyDescent="0.2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</row>
    <row r="342" spans="4:141" x14ac:dyDescent="0.2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</row>
    <row r="343" spans="4:141" x14ac:dyDescent="0.2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</row>
    <row r="344" spans="4:141" x14ac:dyDescent="0.2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</row>
    <row r="345" spans="4:141" x14ac:dyDescent="0.2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</row>
    <row r="346" spans="4:141" x14ac:dyDescent="0.2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</row>
    <row r="347" spans="4:141" x14ac:dyDescent="0.2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</row>
    <row r="348" spans="4:141" x14ac:dyDescent="0.2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</row>
    <row r="349" spans="4:141" x14ac:dyDescent="0.2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</row>
    <row r="350" spans="4:141" x14ac:dyDescent="0.2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</row>
    <row r="351" spans="4:141" x14ac:dyDescent="0.2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</row>
    <row r="352" spans="4:141" x14ac:dyDescent="0.2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</row>
    <row r="353" spans="4:141" x14ac:dyDescent="0.2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</row>
    <row r="354" spans="4:141" x14ac:dyDescent="0.2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</row>
    <row r="355" spans="4:141" x14ac:dyDescent="0.2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</row>
    <row r="356" spans="4:141" x14ac:dyDescent="0.2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</row>
    <row r="357" spans="4:141" x14ac:dyDescent="0.2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</row>
    <row r="358" spans="4:141" x14ac:dyDescent="0.2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</row>
    <row r="359" spans="4:141" x14ac:dyDescent="0.2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</row>
    <row r="360" spans="4:141" x14ac:dyDescent="0.2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</row>
    <row r="361" spans="4:141" x14ac:dyDescent="0.2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</row>
    <row r="362" spans="4:141" x14ac:dyDescent="0.2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</row>
    <row r="363" spans="4:141" x14ac:dyDescent="0.2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</row>
    <row r="364" spans="4:141" x14ac:dyDescent="0.2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</row>
    <row r="365" spans="4:141" x14ac:dyDescent="0.2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</row>
    <row r="366" spans="4:141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</row>
    <row r="367" spans="4:141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</row>
    <row r="368" spans="4:141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</row>
    <row r="369" spans="4:141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</row>
    <row r="370" spans="4:141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</row>
    <row r="371" spans="4:141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</row>
    <row r="372" spans="4:141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</row>
    <row r="373" spans="4:141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</row>
    <row r="374" spans="4:141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</row>
    <row r="375" spans="4:141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</row>
    <row r="376" spans="4:141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</row>
    <row r="377" spans="4:141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</row>
    <row r="378" spans="4:141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</row>
    <row r="379" spans="4:141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</row>
    <row r="380" spans="4:141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</row>
    <row r="381" spans="4:141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</row>
    <row r="382" spans="4:141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</row>
    <row r="383" spans="4:141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</row>
    <row r="384" spans="4:141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</row>
    <row r="385" spans="4:141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</row>
    <row r="386" spans="4:141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</row>
    <row r="387" spans="4:141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</row>
    <row r="388" spans="4:141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</row>
    <row r="389" spans="4:141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</row>
    <row r="390" spans="4:141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</row>
    <row r="391" spans="4:141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</row>
    <row r="392" spans="4:141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</row>
    <row r="393" spans="4:141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</row>
    <row r="394" spans="4:141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</row>
    <row r="395" spans="4:141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</row>
    <row r="396" spans="4:141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</row>
    <row r="397" spans="4:141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</row>
    <row r="398" spans="4:141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</row>
    <row r="399" spans="4:141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</row>
    <row r="400" spans="4:141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</row>
    <row r="401" spans="4:141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</row>
    <row r="402" spans="4:141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</row>
    <row r="403" spans="4:141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</row>
    <row r="404" spans="4:141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</row>
    <row r="405" spans="4:141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</row>
    <row r="406" spans="4:141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</row>
    <row r="407" spans="4:141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</row>
    <row r="408" spans="4:141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</row>
    <row r="409" spans="4:141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</row>
    <row r="410" spans="4:141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</row>
    <row r="411" spans="4:141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</row>
    <row r="412" spans="4:141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</row>
    <row r="413" spans="4:141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</row>
    <row r="414" spans="4:141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</row>
    <row r="415" spans="4:141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</row>
    <row r="416" spans="4:141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</row>
    <row r="417" spans="4:141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</row>
    <row r="418" spans="4:141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</row>
    <row r="419" spans="4:141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</row>
    <row r="420" spans="4:141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</row>
    <row r="421" spans="4:141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</row>
    <row r="422" spans="4:141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</row>
    <row r="423" spans="4:141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</row>
    <row r="424" spans="4:141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</row>
    <row r="425" spans="4:141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</row>
    <row r="426" spans="4:141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</row>
    <row r="427" spans="4:141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</row>
    <row r="428" spans="4:141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</row>
    <row r="429" spans="4:141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</row>
    <row r="430" spans="4:141" x14ac:dyDescent="0.25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</row>
    <row r="431" spans="4:141" x14ac:dyDescent="0.25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</row>
    <row r="432" spans="4:141" x14ac:dyDescent="0.25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</row>
    <row r="433" spans="4:141" x14ac:dyDescent="0.25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</row>
    <row r="434" spans="4:141" x14ac:dyDescent="0.25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</row>
    <row r="435" spans="4:141" x14ac:dyDescent="0.25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</row>
    <row r="436" spans="4:141" x14ac:dyDescent="0.25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</row>
    <row r="437" spans="4:141" x14ac:dyDescent="0.25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</row>
    <row r="438" spans="4:141" x14ac:dyDescent="0.25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</row>
    <row r="439" spans="4:141" x14ac:dyDescent="0.25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</row>
    <row r="440" spans="4:141" x14ac:dyDescent="0.2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</row>
    <row r="441" spans="4:141" x14ac:dyDescent="0.25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</row>
    <row r="442" spans="4:141" x14ac:dyDescent="0.25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</row>
    <row r="443" spans="4:141" x14ac:dyDescent="0.25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</row>
    <row r="444" spans="4:141" x14ac:dyDescent="0.25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</row>
    <row r="445" spans="4:141" x14ac:dyDescent="0.25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</row>
    <row r="446" spans="4:141" x14ac:dyDescent="0.25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</row>
    <row r="447" spans="4:141" x14ac:dyDescent="0.25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</row>
    <row r="448" spans="4:141" x14ac:dyDescent="0.25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</row>
    <row r="449" spans="4:141" x14ac:dyDescent="0.25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</row>
    <row r="450" spans="4:141" x14ac:dyDescent="0.25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</row>
    <row r="451" spans="4:141" x14ac:dyDescent="0.25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</row>
    <row r="452" spans="4:141" x14ac:dyDescent="0.25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</row>
    <row r="453" spans="4:141" x14ac:dyDescent="0.2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</row>
    <row r="454" spans="4:141" x14ac:dyDescent="0.25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</row>
    <row r="455" spans="4:141" x14ac:dyDescent="0.25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</row>
    <row r="456" spans="4:141" x14ac:dyDescent="0.25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</row>
    <row r="457" spans="4:141" x14ac:dyDescent="0.25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</row>
    <row r="458" spans="4:141" x14ac:dyDescent="0.25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</row>
    <row r="459" spans="4:141" x14ac:dyDescent="0.25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</row>
    <row r="460" spans="4:141" x14ac:dyDescent="0.25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</row>
    <row r="461" spans="4:141" x14ac:dyDescent="0.25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</row>
    <row r="462" spans="4:141" x14ac:dyDescent="0.25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</row>
    <row r="463" spans="4:141" x14ac:dyDescent="0.25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</row>
    <row r="464" spans="4:141" x14ac:dyDescent="0.25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</row>
    <row r="465" spans="4:141" x14ac:dyDescent="0.25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</row>
    <row r="466" spans="4:141" x14ac:dyDescent="0.2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</row>
    <row r="467" spans="4:141" x14ac:dyDescent="0.25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</row>
    <row r="468" spans="4:141" x14ac:dyDescent="0.2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</row>
    <row r="469" spans="4:141" x14ac:dyDescent="0.2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</row>
    <row r="470" spans="4:141" x14ac:dyDescent="0.25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</row>
    <row r="471" spans="4:141" x14ac:dyDescent="0.25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</row>
    <row r="472" spans="4:141" x14ac:dyDescent="0.25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</row>
    <row r="473" spans="4:141" x14ac:dyDescent="0.25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</row>
    <row r="474" spans="4:141" x14ac:dyDescent="0.25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</row>
    <row r="475" spans="4:141" x14ac:dyDescent="0.25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</row>
    <row r="476" spans="4:141" x14ac:dyDescent="0.25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</row>
    <row r="477" spans="4:141" x14ac:dyDescent="0.25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</row>
    <row r="478" spans="4:141" x14ac:dyDescent="0.25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</row>
    <row r="479" spans="4:141" x14ac:dyDescent="0.25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</row>
    <row r="480" spans="4:141" x14ac:dyDescent="0.25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</row>
    <row r="481" spans="4:141" x14ac:dyDescent="0.25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</row>
    <row r="482" spans="4:141" x14ac:dyDescent="0.25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</row>
    <row r="483" spans="4:141" x14ac:dyDescent="0.25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</row>
    <row r="484" spans="4:141" x14ac:dyDescent="0.25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</row>
    <row r="485" spans="4:141" x14ac:dyDescent="0.25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</row>
    <row r="486" spans="4:141" x14ac:dyDescent="0.25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</row>
    <row r="487" spans="4:141" x14ac:dyDescent="0.25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</row>
    <row r="488" spans="4:141" x14ac:dyDescent="0.25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</row>
    <row r="489" spans="4:141" x14ac:dyDescent="0.25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</row>
    <row r="490" spans="4:141" x14ac:dyDescent="0.25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</row>
    <row r="491" spans="4:141" x14ac:dyDescent="0.25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</row>
    <row r="492" spans="4:141" x14ac:dyDescent="0.25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</row>
    <row r="493" spans="4:141" x14ac:dyDescent="0.25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</row>
    <row r="494" spans="4:141" x14ac:dyDescent="0.25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</row>
    <row r="495" spans="4:141" x14ac:dyDescent="0.25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</row>
    <row r="496" spans="4:141" x14ac:dyDescent="0.25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</row>
    <row r="497" spans="4:141" x14ac:dyDescent="0.25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</row>
    <row r="498" spans="4:141" x14ac:dyDescent="0.25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</row>
    <row r="499" spans="4:141" x14ac:dyDescent="0.25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</row>
    <row r="500" spans="4:141" x14ac:dyDescent="0.25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</row>
    <row r="501" spans="4:141" x14ac:dyDescent="0.25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</row>
    <row r="502" spans="4:141" x14ac:dyDescent="0.25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</row>
    <row r="503" spans="4:141" x14ac:dyDescent="0.25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</row>
    <row r="504" spans="4:141" x14ac:dyDescent="0.25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</row>
    <row r="505" spans="4:141" x14ac:dyDescent="0.25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</row>
    <row r="506" spans="4:141" x14ac:dyDescent="0.25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</row>
    <row r="507" spans="4:141" x14ac:dyDescent="0.25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</row>
    <row r="508" spans="4:141" x14ac:dyDescent="0.25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</row>
    <row r="509" spans="4:141" x14ac:dyDescent="0.25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</row>
    <row r="510" spans="4:141" x14ac:dyDescent="0.25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</row>
    <row r="511" spans="4:141" x14ac:dyDescent="0.25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</row>
    <row r="512" spans="4:141" x14ac:dyDescent="0.25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</row>
    <row r="513" spans="4:141" x14ac:dyDescent="0.25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</row>
    <row r="514" spans="4:141" x14ac:dyDescent="0.25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</row>
    <row r="515" spans="4:141" x14ac:dyDescent="0.25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</row>
    <row r="516" spans="4:141" x14ac:dyDescent="0.25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</row>
    <row r="517" spans="4:141" x14ac:dyDescent="0.25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</row>
    <row r="518" spans="4:141" x14ac:dyDescent="0.25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</row>
    <row r="519" spans="4:141" x14ac:dyDescent="0.25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</row>
    <row r="520" spans="4:141" x14ac:dyDescent="0.25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</row>
    <row r="521" spans="4:141" x14ac:dyDescent="0.25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</row>
    <row r="522" spans="4:141" x14ac:dyDescent="0.25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</row>
    <row r="523" spans="4:141" x14ac:dyDescent="0.25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</row>
    <row r="524" spans="4:141" x14ac:dyDescent="0.25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</row>
    <row r="525" spans="4:141" x14ac:dyDescent="0.25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</row>
    <row r="526" spans="4:141" x14ac:dyDescent="0.25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</row>
    <row r="527" spans="4:141" x14ac:dyDescent="0.25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</row>
    <row r="528" spans="4:141" x14ac:dyDescent="0.25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</row>
    <row r="529" spans="4:141" x14ac:dyDescent="0.25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</row>
    <row r="530" spans="4:141" x14ac:dyDescent="0.25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</row>
    <row r="531" spans="4:141" x14ac:dyDescent="0.25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</row>
    <row r="532" spans="4:141" x14ac:dyDescent="0.25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</row>
    <row r="533" spans="4:141" x14ac:dyDescent="0.25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</row>
    <row r="534" spans="4:141" x14ac:dyDescent="0.25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</row>
    <row r="535" spans="4:141" x14ac:dyDescent="0.25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</row>
    <row r="536" spans="4:141" x14ac:dyDescent="0.25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</row>
    <row r="537" spans="4:141" x14ac:dyDescent="0.25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</row>
    <row r="538" spans="4:141" x14ac:dyDescent="0.25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</row>
    <row r="539" spans="4:141" x14ac:dyDescent="0.25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</row>
    <row r="540" spans="4:141" x14ac:dyDescent="0.25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</row>
    <row r="541" spans="4:141" x14ac:dyDescent="0.25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</row>
    <row r="542" spans="4:141" x14ac:dyDescent="0.25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</row>
    <row r="543" spans="4:141" x14ac:dyDescent="0.25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</row>
    <row r="544" spans="4:141" x14ac:dyDescent="0.25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</row>
    <row r="545" spans="4:141" x14ac:dyDescent="0.25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</row>
    <row r="546" spans="4:141" x14ac:dyDescent="0.25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</row>
    <row r="547" spans="4:141" x14ac:dyDescent="0.25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</row>
    <row r="548" spans="4:141" x14ac:dyDescent="0.25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</row>
    <row r="549" spans="4:141" x14ac:dyDescent="0.25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</row>
    <row r="550" spans="4:141" x14ac:dyDescent="0.25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</row>
    <row r="551" spans="4:141" x14ac:dyDescent="0.25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</row>
    <row r="552" spans="4:141" x14ac:dyDescent="0.25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</row>
    <row r="553" spans="4:141" x14ac:dyDescent="0.25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</row>
    <row r="554" spans="4:141" x14ac:dyDescent="0.25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</row>
    <row r="555" spans="4:141" x14ac:dyDescent="0.25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</row>
    <row r="556" spans="4:141" x14ac:dyDescent="0.25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</row>
    <row r="557" spans="4:141" x14ac:dyDescent="0.25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</row>
    <row r="558" spans="4:141" x14ac:dyDescent="0.25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</row>
    <row r="559" spans="4:141" x14ac:dyDescent="0.25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</row>
    <row r="560" spans="4:141" x14ac:dyDescent="0.25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</row>
    <row r="561" spans="4:141" x14ac:dyDescent="0.25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</row>
    <row r="562" spans="4:141" x14ac:dyDescent="0.25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</row>
    <row r="563" spans="4:141" x14ac:dyDescent="0.25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</row>
    <row r="564" spans="4:141" x14ac:dyDescent="0.25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</row>
    <row r="565" spans="4:141" x14ac:dyDescent="0.25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</row>
    <row r="566" spans="4:141" x14ac:dyDescent="0.25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</row>
    <row r="567" spans="4:141" x14ac:dyDescent="0.25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</row>
    <row r="568" spans="4:141" x14ac:dyDescent="0.25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</row>
    <row r="569" spans="4:141" x14ac:dyDescent="0.25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</row>
    <row r="570" spans="4:141" x14ac:dyDescent="0.25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</row>
    <row r="571" spans="4:141" x14ac:dyDescent="0.25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</row>
    <row r="572" spans="4:141" x14ac:dyDescent="0.25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</row>
    <row r="573" spans="4:141" x14ac:dyDescent="0.25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</row>
    <row r="574" spans="4:141" x14ac:dyDescent="0.25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</row>
    <row r="575" spans="4:141" x14ac:dyDescent="0.25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</row>
    <row r="576" spans="4:141" x14ac:dyDescent="0.25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</row>
    <row r="577" spans="4:141" x14ac:dyDescent="0.25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</row>
    <row r="578" spans="4:141" x14ac:dyDescent="0.25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</row>
    <row r="579" spans="4:141" x14ac:dyDescent="0.25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</row>
    <row r="580" spans="4:141" x14ac:dyDescent="0.25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</row>
    <row r="581" spans="4:141" x14ac:dyDescent="0.25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</row>
    <row r="582" spans="4:141" x14ac:dyDescent="0.25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</row>
    <row r="583" spans="4:141" x14ac:dyDescent="0.25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</row>
    <row r="584" spans="4:141" x14ac:dyDescent="0.25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</row>
    <row r="585" spans="4:141" x14ac:dyDescent="0.25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</row>
    <row r="586" spans="4:141" x14ac:dyDescent="0.25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</row>
    <row r="587" spans="4:141" x14ac:dyDescent="0.25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</row>
    <row r="588" spans="4:141" x14ac:dyDescent="0.25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</row>
    <row r="589" spans="4:141" x14ac:dyDescent="0.25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</row>
    <row r="590" spans="4:141" x14ac:dyDescent="0.25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</row>
    <row r="591" spans="4:141" x14ac:dyDescent="0.25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</row>
    <row r="592" spans="4:141" x14ac:dyDescent="0.25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</row>
    <row r="593" spans="4:141" x14ac:dyDescent="0.25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</row>
    <row r="594" spans="4:141" x14ac:dyDescent="0.2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</row>
    <row r="595" spans="4:141" x14ac:dyDescent="0.25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</row>
    <row r="596" spans="4:141" x14ac:dyDescent="0.25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</row>
    <row r="597" spans="4:141" x14ac:dyDescent="0.25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</row>
    <row r="598" spans="4:141" x14ac:dyDescent="0.25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</row>
    <row r="599" spans="4:141" x14ac:dyDescent="0.25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</row>
    <row r="600" spans="4:141" x14ac:dyDescent="0.25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</row>
    <row r="601" spans="4:141" x14ac:dyDescent="0.25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</row>
    <row r="602" spans="4:141" x14ac:dyDescent="0.25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</row>
    <row r="603" spans="4:141" x14ac:dyDescent="0.25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</row>
    <row r="604" spans="4:141" x14ac:dyDescent="0.25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</row>
    <row r="605" spans="4:141" x14ac:dyDescent="0.25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</row>
    <row r="606" spans="4:141" x14ac:dyDescent="0.25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</row>
    <row r="607" spans="4:141" x14ac:dyDescent="0.25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</row>
    <row r="608" spans="4:141" x14ac:dyDescent="0.25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</row>
    <row r="609" spans="4:141" x14ac:dyDescent="0.25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</row>
    <row r="610" spans="4:141" x14ac:dyDescent="0.25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</row>
    <row r="611" spans="4:141" x14ac:dyDescent="0.25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</row>
    <row r="612" spans="4:141" x14ac:dyDescent="0.25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</row>
    <row r="613" spans="4:141" x14ac:dyDescent="0.25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</row>
    <row r="614" spans="4:141" x14ac:dyDescent="0.25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</row>
    <row r="615" spans="4:141" x14ac:dyDescent="0.25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</row>
    <row r="616" spans="4:141" x14ac:dyDescent="0.25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</row>
    <row r="617" spans="4:141" x14ac:dyDescent="0.25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</row>
    <row r="618" spans="4:141" x14ac:dyDescent="0.25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</row>
    <row r="619" spans="4:141" x14ac:dyDescent="0.25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</row>
    <row r="620" spans="4:141" x14ac:dyDescent="0.25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</row>
    <row r="621" spans="4:141" x14ac:dyDescent="0.25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</row>
    <row r="622" spans="4:141" x14ac:dyDescent="0.25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</row>
    <row r="623" spans="4:141" x14ac:dyDescent="0.25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</row>
    <row r="624" spans="4:141" x14ac:dyDescent="0.25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</row>
    <row r="625" spans="4:141" x14ac:dyDescent="0.25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</row>
    <row r="626" spans="4:141" x14ac:dyDescent="0.25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</row>
    <row r="627" spans="4:141" x14ac:dyDescent="0.25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</row>
    <row r="628" spans="4:141" x14ac:dyDescent="0.25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</row>
    <row r="629" spans="4:141" x14ac:dyDescent="0.25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</row>
    <row r="630" spans="4:141" x14ac:dyDescent="0.25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</row>
    <row r="631" spans="4:141" x14ac:dyDescent="0.25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</row>
    <row r="632" spans="4:141" x14ac:dyDescent="0.25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</row>
    <row r="633" spans="4:141" x14ac:dyDescent="0.25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</row>
    <row r="634" spans="4:141" x14ac:dyDescent="0.25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</row>
    <row r="635" spans="4:141" x14ac:dyDescent="0.25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</row>
    <row r="636" spans="4:141" x14ac:dyDescent="0.25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</row>
    <row r="637" spans="4:141" x14ac:dyDescent="0.25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</row>
    <row r="638" spans="4:141" x14ac:dyDescent="0.25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</row>
    <row r="639" spans="4:141" x14ac:dyDescent="0.25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</row>
    <row r="640" spans="4:141" x14ac:dyDescent="0.25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</row>
    <row r="641" spans="4:141" x14ac:dyDescent="0.25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</row>
    <row r="642" spans="4:141" x14ac:dyDescent="0.25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</row>
    <row r="643" spans="4:141" x14ac:dyDescent="0.25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</row>
    <row r="644" spans="4:141" x14ac:dyDescent="0.25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</row>
    <row r="645" spans="4:141" x14ac:dyDescent="0.25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</row>
    <row r="646" spans="4:141" x14ac:dyDescent="0.25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</row>
    <row r="647" spans="4:141" x14ac:dyDescent="0.25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</row>
    <row r="648" spans="4:141" x14ac:dyDescent="0.25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</row>
    <row r="649" spans="4:141" x14ac:dyDescent="0.25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</row>
    <row r="650" spans="4:141" x14ac:dyDescent="0.25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</row>
    <row r="651" spans="4:141" x14ac:dyDescent="0.25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</row>
    <row r="652" spans="4:141" x14ac:dyDescent="0.25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</row>
    <row r="653" spans="4:141" x14ac:dyDescent="0.25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</row>
    <row r="654" spans="4:141" x14ac:dyDescent="0.25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</row>
    <row r="655" spans="4:141" x14ac:dyDescent="0.25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</row>
    <row r="656" spans="4:141" x14ac:dyDescent="0.25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</row>
    <row r="657" spans="4:141" x14ac:dyDescent="0.25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</row>
    <row r="658" spans="4:141" x14ac:dyDescent="0.25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</row>
    <row r="659" spans="4:141" x14ac:dyDescent="0.25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</row>
    <row r="660" spans="4:141" x14ac:dyDescent="0.25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</row>
    <row r="661" spans="4:141" x14ac:dyDescent="0.25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</row>
    <row r="662" spans="4:141" x14ac:dyDescent="0.25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</row>
    <row r="663" spans="4:141" x14ac:dyDescent="0.25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</row>
    <row r="664" spans="4:141" x14ac:dyDescent="0.25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</row>
    <row r="665" spans="4:141" x14ac:dyDescent="0.25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</row>
    <row r="666" spans="4:141" x14ac:dyDescent="0.25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</row>
    <row r="667" spans="4:141" x14ac:dyDescent="0.25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</row>
    <row r="668" spans="4:141" x14ac:dyDescent="0.25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</row>
    <row r="669" spans="4:141" x14ac:dyDescent="0.25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</row>
    <row r="670" spans="4:141" x14ac:dyDescent="0.25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</row>
    <row r="671" spans="4:141" x14ac:dyDescent="0.25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</row>
    <row r="672" spans="4:141" x14ac:dyDescent="0.25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</row>
    <row r="673" spans="4:141" x14ac:dyDescent="0.25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</row>
    <row r="674" spans="4:141" x14ac:dyDescent="0.25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</row>
    <row r="675" spans="4:141" x14ac:dyDescent="0.25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</row>
    <row r="676" spans="4:141" x14ac:dyDescent="0.25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</row>
    <row r="677" spans="4:141" x14ac:dyDescent="0.25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</row>
    <row r="678" spans="4:141" x14ac:dyDescent="0.25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</row>
    <row r="679" spans="4:141" x14ac:dyDescent="0.25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</row>
    <row r="680" spans="4:141" x14ac:dyDescent="0.25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</row>
    <row r="681" spans="4:141" x14ac:dyDescent="0.25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</row>
    <row r="682" spans="4:141" x14ac:dyDescent="0.25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</row>
    <row r="683" spans="4:141" x14ac:dyDescent="0.25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</row>
    <row r="684" spans="4:141" x14ac:dyDescent="0.25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</row>
    <row r="685" spans="4:141" x14ac:dyDescent="0.25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</row>
    <row r="686" spans="4:141" x14ac:dyDescent="0.25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</row>
    <row r="687" spans="4:141" x14ac:dyDescent="0.25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</row>
    <row r="688" spans="4:141" x14ac:dyDescent="0.25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</row>
    <row r="689" spans="4:141" x14ac:dyDescent="0.25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</row>
    <row r="690" spans="4:141" x14ac:dyDescent="0.25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</row>
    <row r="691" spans="4:141" x14ac:dyDescent="0.25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</row>
    <row r="692" spans="4:141" x14ac:dyDescent="0.25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</row>
    <row r="693" spans="4:141" x14ac:dyDescent="0.25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</row>
    <row r="694" spans="4:141" x14ac:dyDescent="0.25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</row>
    <row r="695" spans="4:141" x14ac:dyDescent="0.25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</row>
    <row r="696" spans="4:141" x14ac:dyDescent="0.25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</row>
    <row r="697" spans="4:141" x14ac:dyDescent="0.25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</row>
    <row r="698" spans="4:141" x14ac:dyDescent="0.25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</row>
    <row r="699" spans="4:141" x14ac:dyDescent="0.25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</row>
    <row r="700" spans="4:141" x14ac:dyDescent="0.25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</row>
    <row r="701" spans="4:141" x14ac:dyDescent="0.25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</row>
    <row r="702" spans="4:141" x14ac:dyDescent="0.25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</row>
    <row r="703" spans="4:141" x14ac:dyDescent="0.25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</row>
    <row r="704" spans="4:141" x14ac:dyDescent="0.25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</row>
    <row r="705" spans="4:141" x14ac:dyDescent="0.25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</row>
    <row r="706" spans="4:141" x14ac:dyDescent="0.25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</row>
    <row r="707" spans="4:141" x14ac:dyDescent="0.25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</row>
    <row r="708" spans="4:141" x14ac:dyDescent="0.25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</row>
    <row r="709" spans="4:141" x14ac:dyDescent="0.25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</row>
    <row r="710" spans="4:141" x14ac:dyDescent="0.25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</row>
    <row r="711" spans="4:141" x14ac:dyDescent="0.25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</row>
    <row r="712" spans="4:141" x14ac:dyDescent="0.25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</row>
    <row r="713" spans="4:141" x14ac:dyDescent="0.25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</row>
    <row r="714" spans="4:141" x14ac:dyDescent="0.25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</row>
    <row r="715" spans="4:141" x14ac:dyDescent="0.25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</row>
    <row r="716" spans="4:141" x14ac:dyDescent="0.25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</row>
    <row r="717" spans="4:141" x14ac:dyDescent="0.25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</row>
    <row r="718" spans="4:141" x14ac:dyDescent="0.25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</row>
    <row r="719" spans="4:141" x14ac:dyDescent="0.25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</row>
    <row r="720" spans="4:141" x14ac:dyDescent="0.25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</row>
    <row r="721" spans="4:141" x14ac:dyDescent="0.25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</row>
    <row r="722" spans="4:141" x14ac:dyDescent="0.25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</row>
    <row r="723" spans="4:141" x14ac:dyDescent="0.25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</row>
    <row r="724" spans="4:141" x14ac:dyDescent="0.25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</row>
    <row r="725" spans="4:141" x14ac:dyDescent="0.25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</row>
    <row r="726" spans="4:141" x14ac:dyDescent="0.25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</row>
    <row r="727" spans="4:141" x14ac:dyDescent="0.25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</row>
    <row r="728" spans="4:141" x14ac:dyDescent="0.25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</row>
    <row r="729" spans="4:141" x14ac:dyDescent="0.25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</row>
    <row r="730" spans="4:141" x14ac:dyDescent="0.25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</row>
    <row r="731" spans="4:141" x14ac:dyDescent="0.25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</row>
    <row r="732" spans="4:141" x14ac:dyDescent="0.25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</row>
    <row r="733" spans="4:141" x14ac:dyDescent="0.25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</row>
    <row r="734" spans="4:141" x14ac:dyDescent="0.25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</row>
    <row r="735" spans="4:141" x14ac:dyDescent="0.25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</row>
    <row r="736" spans="4:141" x14ac:dyDescent="0.25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</row>
    <row r="737" spans="4:141" x14ac:dyDescent="0.25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</row>
    <row r="738" spans="4:141" x14ac:dyDescent="0.25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</row>
    <row r="739" spans="4:141" x14ac:dyDescent="0.25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</row>
    <row r="740" spans="4:141" x14ac:dyDescent="0.25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</row>
    <row r="741" spans="4:141" x14ac:dyDescent="0.25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</row>
    <row r="742" spans="4:141" x14ac:dyDescent="0.25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</row>
    <row r="743" spans="4:141" x14ac:dyDescent="0.25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</row>
    <row r="744" spans="4:141" x14ac:dyDescent="0.25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</row>
    <row r="745" spans="4:141" x14ac:dyDescent="0.25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</row>
    <row r="746" spans="4:141" x14ac:dyDescent="0.25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</row>
    <row r="747" spans="4:141" x14ac:dyDescent="0.25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</row>
    <row r="748" spans="4:141" x14ac:dyDescent="0.25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</row>
    <row r="749" spans="4:141" x14ac:dyDescent="0.25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</row>
    <row r="750" spans="4:141" x14ac:dyDescent="0.25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</row>
    <row r="751" spans="4:141" x14ac:dyDescent="0.25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</row>
    <row r="752" spans="4:141" x14ac:dyDescent="0.25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</row>
    <row r="753" spans="4:141" x14ac:dyDescent="0.25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</row>
    <row r="754" spans="4:141" x14ac:dyDescent="0.25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</row>
    <row r="755" spans="4:141" x14ac:dyDescent="0.25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</row>
    <row r="756" spans="4:141" x14ac:dyDescent="0.25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</row>
    <row r="757" spans="4:141" x14ac:dyDescent="0.25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</row>
    <row r="758" spans="4:141" x14ac:dyDescent="0.25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</row>
    <row r="759" spans="4:141" x14ac:dyDescent="0.25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</row>
    <row r="760" spans="4:141" x14ac:dyDescent="0.25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</row>
    <row r="761" spans="4:141" x14ac:dyDescent="0.25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</row>
    <row r="762" spans="4:141" x14ac:dyDescent="0.25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</row>
    <row r="763" spans="4:141" x14ac:dyDescent="0.25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</row>
    <row r="764" spans="4:141" x14ac:dyDescent="0.25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</row>
    <row r="765" spans="4:141" x14ac:dyDescent="0.25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</row>
    <row r="766" spans="4:141" x14ac:dyDescent="0.25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</row>
    <row r="767" spans="4:141" x14ac:dyDescent="0.25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</row>
    <row r="768" spans="4:141" x14ac:dyDescent="0.25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</row>
    <row r="769" spans="4:141" x14ac:dyDescent="0.25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</row>
    <row r="770" spans="4:141" x14ac:dyDescent="0.25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</row>
    <row r="771" spans="4:141" x14ac:dyDescent="0.25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</row>
    <row r="772" spans="4:141" x14ac:dyDescent="0.25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</row>
    <row r="773" spans="4:141" x14ac:dyDescent="0.25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</row>
    <row r="774" spans="4:141" x14ac:dyDescent="0.25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</row>
    <row r="775" spans="4:141" x14ac:dyDescent="0.25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</row>
    <row r="776" spans="4:141" x14ac:dyDescent="0.25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</row>
    <row r="777" spans="4:141" x14ac:dyDescent="0.25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</row>
    <row r="778" spans="4:141" x14ac:dyDescent="0.25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</row>
    <row r="779" spans="4:141" x14ac:dyDescent="0.25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</row>
    <row r="780" spans="4:141" x14ac:dyDescent="0.25"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</row>
    <row r="781" spans="4:141" x14ac:dyDescent="0.25"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</row>
    <row r="782" spans="4:141" x14ac:dyDescent="0.25"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</row>
    <row r="783" spans="4:141" x14ac:dyDescent="0.25"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</row>
    <row r="784" spans="4:141" x14ac:dyDescent="0.25"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</row>
    <row r="785" spans="4:141" x14ac:dyDescent="0.25"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</row>
    <row r="786" spans="4:141" x14ac:dyDescent="0.25"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</row>
    <row r="787" spans="4:141" x14ac:dyDescent="0.25"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</row>
    <row r="788" spans="4:141" x14ac:dyDescent="0.25"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</row>
    <row r="789" spans="4:141" x14ac:dyDescent="0.25"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</row>
    <row r="790" spans="4:141" x14ac:dyDescent="0.25"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</row>
    <row r="791" spans="4:141" x14ac:dyDescent="0.25"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</row>
    <row r="792" spans="4:141" x14ac:dyDescent="0.25"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</row>
    <row r="793" spans="4:141" x14ac:dyDescent="0.25"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</row>
    <row r="794" spans="4:141" x14ac:dyDescent="0.25"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</row>
    <row r="795" spans="4:141" x14ac:dyDescent="0.25"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</row>
    <row r="796" spans="4:141" x14ac:dyDescent="0.25"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</row>
    <row r="797" spans="4:141" x14ac:dyDescent="0.25"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</row>
    <row r="798" spans="4:141" x14ac:dyDescent="0.25"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</row>
    <row r="799" spans="4:141" x14ac:dyDescent="0.25"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</row>
    <row r="800" spans="4:141" x14ac:dyDescent="0.25"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</row>
    <row r="801" spans="4:141" x14ac:dyDescent="0.25"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</row>
    <row r="802" spans="4:141" x14ac:dyDescent="0.25"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</row>
    <row r="803" spans="4:141" x14ac:dyDescent="0.25"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</row>
    <row r="804" spans="4:141" x14ac:dyDescent="0.25"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</row>
    <row r="805" spans="4:141" x14ac:dyDescent="0.25"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</row>
    <row r="806" spans="4:141" x14ac:dyDescent="0.25"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</row>
    <row r="807" spans="4:141" x14ac:dyDescent="0.25"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</row>
    <row r="808" spans="4:141" x14ac:dyDescent="0.25"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</row>
    <row r="809" spans="4:141" x14ac:dyDescent="0.25"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</row>
    <row r="810" spans="4:141" x14ac:dyDescent="0.25"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</row>
    <row r="811" spans="4:141" x14ac:dyDescent="0.25"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</row>
    <row r="812" spans="4:141" x14ac:dyDescent="0.25"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</row>
    <row r="813" spans="4:141" x14ac:dyDescent="0.25"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</row>
    <row r="814" spans="4:141" x14ac:dyDescent="0.25"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</row>
    <row r="815" spans="4:141" x14ac:dyDescent="0.25"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</row>
    <row r="816" spans="4:141" x14ac:dyDescent="0.25"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</row>
    <row r="817" spans="4:141" x14ac:dyDescent="0.25"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</row>
    <row r="818" spans="4:141" x14ac:dyDescent="0.25"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</row>
    <row r="819" spans="4:141" x14ac:dyDescent="0.25"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</row>
    <row r="820" spans="4:141" x14ac:dyDescent="0.25"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</row>
    <row r="821" spans="4:141" x14ac:dyDescent="0.25"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</row>
    <row r="822" spans="4:141" x14ac:dyDescent="0.25"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</row>
    <row r="823" spans="4:141" x14ac:dyDescent="0.25"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</row>
    <row r="824" spans="4:141" x14ac:dyDescent="0.25"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</row>
    <row r="825" spans="4:141" x14ac:dyDescent="0.25"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</row>
    <row r="826" spans="4:141" x14ac:dyDescent="0.25"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</row>
    <row r="827" spans="4:141" x14ac:dyDescent="0.25"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</row>
    <row r="828" spans="4:141" x14ac:dyDescent="0.25"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</row>
    <row r="829" spans="4:141" x14ac:dyDescent="0.25"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</row>
    <row r="830" spans="4:141" x14ac:dyDescent="0.25"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</row>
    <row r="831" spans="4:141" x14ac:dyDescent="0.25"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</row>
    <row r="832" spans="4:141" x14ac:dyDescent="0.25"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</row>
    <row r="833" spans="4:141" x14ac:dyDescent="0.25"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</row>
    <row r="834" spans="4:141" x14ac:dyDescent="0.25"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</row>
    <row r="835" spans="4:141" x14ac:dyDescent="0.25"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</row>
    <row r="836" spans="4:141" x14ac:dyDescent="0.25"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</row>
    <row r="837" spans="4:141" x14ac:dyDescent="0.25"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</row>
    <row r="838" spans="4:141" x14ac:dyDescent="0.25"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</row>
    <row r="839" spans="4:141" x14ac:dyDescent="0.25"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</row>
    <row r="840" spans="4:141" x14ac:dyDescent="0.25"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</row>
    <row r="841" spans="4:141" x14ac:dyDescent="0.25"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</row>
    <row r="842" spans="4:141" x14ac:dyDescent="0.25"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</row>
    <row r="843" spans="4:141" x14ac:dyDescent="0.25"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</row>
    <row r="844" spans="4:141" x14ac:dyDescent="0.25"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</row>
    <row r="845" spans="4:141" x14ac:dyDescent="0.25"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</row>
    <row r="846" spans="4:141" x14ac:dyDescent="0.25"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</row>
    <row r="847" spans="4:141" x14ac:dyDescent="0.25"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</row>
    <row r="848" spans="4:141" x14ac:dyDescent="0.25"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</row>
    <row r="849" spans="4:141" x14ac:dyDescent="0.25"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</row>
    <row r="850" spans="4:141" x14ac:dyDescent="0.25"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</row>
    <row r="851" spans="4:141" x14ac:dyDescent="0.25"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</row>
    <row r="852" spans="4:141" x14ac:dyDescent="0.25"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</row>
    <row r="853" spans="4:141" x14ac:dyDescent="0.25"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</row>
    <row r="854" spans="4:141" x14ac:dyDescent="0.25"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</row>
    <row r="855" spans="4:141" x14ac:dyDescent="0.25"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</row>
    <row r="856" spans="4:141" x14ac:dyDescent="0.25"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</row>
    <row r="857" spans="4:141" x14ac:dyDescent="0.25"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</row>
    <row r="858" spans="4:141" x14ac:dyDescent="0.25"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</row>
    <row r="859" spans="4:141" x14ac:dyDescent="0.25"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</row>
    <row r="860" spans="4:141" x14ac:dyDescent="0.25"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</row>
    <row r="861" spans="4:141" x14ac:dyDescent="0.25"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</row>
    <row r="862" spans="4:141" x14ac:dyDescent="0.25"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</row>
    <row r="863" spans="4:141" x14ac:dyDescent="0.25"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</row>
    <row r="864" spans="4:141" x14ac:dyDescent="0.25"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</row>
    <row r="865" spans="4:141" x14ac:dyDescent="0.25"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</row>
    <row r="866" spans="4:141" x14ac:dyDescent="0.25"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</row>
    <row r="867" spans="4:141" x14ac:dyDescent="0.25"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</row>
    <row r="868" spans="4:141" x14ac:dyDescent="0.25"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</row>
    <row r="869" spans="4:141" x14ac:dyDescent="0.25"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</row>
    <row r="870" spans="4:141" x14ac:dyDescent="0.25"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</row>
    <row r="871" spans="4:141" x14ac:dyDescent="0.25"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</row>
    <row r="872" spans="4:141" x14ac:dyDescent="0.25"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</row>
    <row r="873" spans="4:141" x14ac:dyDescent="0.25"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</row>
    <row r="874" spans="4:141" x14ac:dyDescent="0.25"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</row>
    <row r="875" spans="4:141" x14ac:dyDescent="0.25"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</row>
    <row r="876" spans="4:141" x14ac:dyDescent="0.25"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</row>
    <row r="877" spans="4:141" x14ac:dyDescent="0.25"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</row>
    <row r="878" spans="4:141" x14ac:dyDescent="0.25"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</row>
    <row r="879" spans="4:141" x14ac:dyDescent="0.25"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</row>
    <row r="880" spans="4:141" x14ac:dyDescent="0.25"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</row>
    <row r="881" spans="4:141" x14ac:dyDescent="0.25"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</row>
    <row r="882" spans="4:141" x14ac:dyDescent="0.25"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</row>
    <row r="883" spans="4:141" x14ac:dyDescent="0.25"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</row>
    <row r="884" spans="4:141" x14ac:dyDescent="0.25"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</row>
    <row r="885" spans="4:141" x14ac:dyDescent="0.25"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</row>
    <row r="886" spans="4:141" x14ac:dyDescent="0.25"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</row>
    <row r="887" spans="4:141" x14ac:dyDescent="0.25"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</row>
    <row r="888" spans="4:141" x14ac:dyDescent="0.25"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</row>
    <row r="889" spans="4:141" x14ac:dyDescent="0.25"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</row>
    <row r="890" spans="4:141" x14ac:dyDescent="0.25"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</row>
    <row r="891" spans="4:141" x14ac:dyDescent="0.25"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</row>
    <row r="892" spans="4:141" x14ac:dyDescent="0.25"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</row>
    <row r="893" spans="4:141" x14ac:dyDescent="0.25"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</row>
    <row r="894" spans="4:141" x14ac:dyDescent="0.25"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</row>
    <row r="895" spans="4:141" x14ac:dyDescent="0.25"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</row>
    <row r="896" spans="4:141" x14ac:dyDescent="0.25"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</row>
    <row r="897" spans="4:141" x14ac:dyDescent="0.25"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</row>
    <row r="898" spans="4:141" x14ac:dyDescent="0.25"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</row>
    <row r="899" spans="4:141" x14ac:dyDescent="0.25"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</row>
    <row r="900" spans="4:141" x14ac:dyDescent="0.25"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</row>
    <row r="901" spans="4:141" x14ac:dyDescent="0.25"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</row>
    <row r="902" spans="4:141" x14ac:dyDescent="0.25"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</row>
    <row r="903" spans="4:141" x14ac:dyDescent="0.25"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</row>
    <row r="904" spans="4:141" x14ac:dyDescent="0.25"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</row>
    <row r="905" spans="4:141" x14ac:dyDescent="0.25"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</row>
    <row r="906" spans="4:141" x14ac:dyDescent="0.25"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</row>
    <row r="907" spans="4:141" x14ac:dyDescent="0.25"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</row>
    <row r="908" spans="4:141" x14ac:dyDescent="0.25"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</row>
    <row r="909" spans="4:141" x14ac:dyDescent="0.25"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</row>
    <row r="910" spans="4:141" x14ac:dyDescent="0.25"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</row>
    <row r="911" spans="4:141" x14ac:dyDescent="0.25"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</row>
    <row r="912" spans="4:141" x14ac:dyDescent="0.25"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</row>
    <row r="913" spans="4:141" x14ac:dyDescent="0.25"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</row>
    <row r="914" spans="4:141" x14ac:dyDescent="0.25"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</row>
    <row r="915" spans="4:141" x14ac:dyDescent="0.25"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</row>
    <row r="916" spans="4:141" x14ac:dyDescent="0.25"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</row>
    <row r="917" spans="4:141" x14ac:dyDescent="0.25"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</row>
    <row r="918" spans="4:141" x14ac:dyDescent="0.25"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</row>
    <row r="919" spans="4:141" x14ac:dyDescent="0.25"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</row>
    <row r="920" spans="4:141" x14ac:dyDescent="0.25"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</row>
    <row r="921" spans="4:141" x14ac:dyDescent="0.25"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</row>
    <row r="922" spans="4:141" x14ac:dyDescent="0.25"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</row>
    <row r="923" spans="4:141" x14ac:dyDescent="0.25"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</row>
    <row r="924" spans="4:141" x14ac:dyDescent="0.25"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</row>
    <row r="925" spans="4:141" x14ac:dyDescent="0.25"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</row>
    <row r="926" spans="4:141" x14ac:dyDescent="0.25"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</row>
    <row r="927" spans="4:141" x14ac:dyDescent="0.25"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</row>
    <row r="928" spans="4:141" x14ac:dyDescent="0.25"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</row>
    <row r="929" spans="4:141" x14ac:dyDescent="0.25"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</row>
    <row r="930" spans="4:141" x14ac:dyDescent="0.25"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</row>
    <row r="931" spans="4:141" x14ac:dyDescent="0.25"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</row>
    <row r="932" spans="4:141" x14ac:dyDescent="0.25"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</row>
    <row r="933" spans="4:141" x14ac:dyDescent="0.25"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</row>
    <row r="934" spans="4:141" x14ac:dyDescent="0.25"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</row>
    <row r="935" spans="4:141" x14ac:dyDescent="0.25"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</row>
    <row r="936" spans="4:141" x14ac:dyDescent="0.25"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</row>
    <row r="937" spans="4:141" x14ac:dyDescent="0.25"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</row>
    <row r="938" spans="4:141" x14ac:dyDescent="0.25"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</row>
    <row r="939" spans="4:141" x14ac:dyDescent="0.25"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</row>
    <row r="940" spans="4:141" x14ac:dyDescent="0.25"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</row>
    <row r="941" spans="4:141" x14ac:dyDescent="0.25"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</row>
    <row r="942" spans="4:141" x14ac:dyDescent="0.25"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</row>
    <row r="943" spans="4:141" x14ac:dyDescent="0.25"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</row>
    <row r="944" spans="4:141" x14ac:dyDescent="0.25"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</row>
    <row r="945" spans="4:141" x14ac:dyDescent="0.25"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</row>
    <row r="946" spans="4:141" x14ac:dyDescent="0.25"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</row>
    <row r="947" spans="4:141" x14ac:dyDescent="0.25"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</row>
    <row r="948" spans="4:141" x14ac:dyDescent="0.25"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</row>
    <row r="949" spans="4:141" x14ac:dyDescent="0.25"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</row>
    <row r="950" spans="4:141" x14ac:dyDescent="0.25"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</row>
    <row r="951" spans="4:141" x14ac:dyDescent="0.25"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</row>
    <row r="952" spans="4:141" x14ac:dyDescent="0.25"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</row>
    <row r="953" spans="4:141" x14ac:dyDescent="0.25"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</row>
    <row r="954" spans="4:141" x14ac:dyDescent="0.25"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</row>
    <row r="955" spans="4:141" x14ac:dyDescent="0.25"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</row>
    <row r="956" spans="4:141" x14ac:dyDescent="0.25"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</row>
    <row r="957" spans="4:141" x14ac:dyDescent="0.25"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</row>
    <row r="958" spans="4:141" x14ac:dyDescent="0.25"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</row>
    <row r="959" spans="4:141" x14ac:dyDescent="0.25"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</row>
    <row r="960" spans="4:141" x14ac:dyDescent="0.25"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</row>
    <row r="961" spans="4:141" x14ac:dyDescent="0.25"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</row>
    <row r="962" spans="4:141" x14ac:dyDescent="0.25"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</row>
    <row r="963" spans="4:141" x14ac:dyDescent="0.25"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</row>
    <row r="964" spans="4:141" x14ac:dyDescent="0.25"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</row>
    <row r="965" spans="4:141" x14ac:dyDescent="0.25"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</row>
    <row r="966" spans="4:141" x14ac:dyDescent="0.25"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</row>
    <row r="967" spans="4:141" x14ac:dyDescent="0.25"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</row>
    <row r="968" spans="4:141" x14ac:dyDescent="0.25"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</row>
    <row r="969" spans="4:141" x14ac:dyDescent="0.25"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</row>
    <row r="970" spans="4:141" x14ac:dyDescent="0.25"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</row>
    <row r="971" spans="4:141" x14ac:dyDescent="0.25"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</row>
    <row r="972" spans="4:141" x14ac:dyDescent="0.25"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</row>
    <row r="973" spans="4:141" x14ac:dyDescent="0.25"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</row>
    <row r="974" spans="4:141" x14ac:dyDescent="0.25"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</row>
    <row r="975" spans="4:141" x14ac:dyDescent="0.25"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</row>
    <row r="976" spans="4:141" x14ac:dyDescent="0.25"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</row>
    <row r="977" spans="4:141" x14ac:dyDescent="0.25"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</row>
    <row r="978" spans="4:141" x14ac:dyDescent="0.25"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</row>
    <row r="979" spans="4:141" x14ac:dyDescent="0.25"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</row>
    <row r="980" spans="4:141" x14ac:dyDescent="0.25"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</row>
    <row r="981" spans="4:141" x14ac:dyDescent="0.25"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</row>
    <row r="982" spans="4:141" x14ac:dyDescent="0.25"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</row>
    <row r="983" spans="4:141" x14ac:dyDescent="0.25"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</row>
    <row r="984" spans="4:141" x14ac:dyDescent="0.25"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</row>
    <row r="985" spans="4:141" x14ac:dyDescent="0.25"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</row>
    <row r="986" spans="4:141" x14ac:dyDescent="0.25"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</row>
    <row r="987" spans="4:141" x14ac:dyDescent="0.25"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</row>
    <row r="988" spans="4:141" x14ac:dyDescent="0.25"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</row>
    <row r="989" spans="4:141" x14ac:dyDescent="0.25"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</row>
    <row r="990" spans="4:141" x14ac:dyDescent="0.25"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</row>
    <row r="991" spans="4:141" x14ac:dyDescent="0.25"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</row>
    <row r="992" spans="4:141" x14ac:dyDescent="0.25"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</row>
    <row r="993" spans="4:141" x14ac:dyDescent="0.25"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</row>
    <row r="994" spans="4:141" x14ac:dyDescent="0.25"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</row>
    <row r="995" spans="4:141" x14ac:dyDescent="0.25"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</row>
    <row r="996" spans="4:141" x14ac:dyDescent="0.25"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</row>
    <row r="997" spans="4:141" x14ac:dyDescent="0.25"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</row>
    <row r="998" spans="4:141" x14ac:dyDescent="0.25"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</row>
    <row r="999" spans="4:141" x14ac:dyDescent="0.25"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</row>
    <row r="1000" spans="4:141" x14ac:dyDescent="0.25"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</row>
    <row r="1001" spans="4:141" x14ac:dyDescent="0.25"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</row>
    <row r="1002" spans="4:141" x14ac:dyDescent="0.25"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</row>
    <row r="1003" spans="4:141" x14ac:dyDescent="0.25"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</row>
    <row r="1004" spans="4:141" x14ac:dyDescent="0.25"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</row>
    <row r="1005" spans="4:141" x14ac:dyDescent="0.25"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</row>
    <row r="1006" spans="4:141" x14ac:dyDescent="0.25"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</row>
    <row r="1007" spans="4:141" x14ac:dyDescent="0.25"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</row>
    <row r="1008" spans="4:141" x14ac:dyDescent="0.25"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</row>
    <row r="1009" spans="4:141" x14ac:dyDescent="0.25"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</row>
    <row r="1010" spans="4:141" x14ac:dyDescent="0.25"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</row>
    <row r="1011" spans="4:141" x14ac:dyDescent="0.25"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</row>
    <row r="1012" spans="4:141" x14ac:dyDescent="0.25"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</row>
    <row r="1013" spans="4:141" x14ac:dyDescent="0.25"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</row>
    <row r="1014" spans="4:141" x14ac:dyDescent="0.25"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</row>
    <row r="1015" spans="4:141" x14ac:dyDescent="0.25"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</row>
    <row r="1016" spans="4:141" x14ac:dyDescent="0.25"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</row>
    <row r="1017" spans="4:141" x14ac:dyDescent="0.25"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</row>
    <row r="1018" spans="4:141" x14ac:dyDescent="0.25"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</row>
    <row r="1019" spans="4:141" x14ac:dyDescent="0.25"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</row>
    <row r="1020" spans="4:141" x14ac:dyDescent="0.25"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</row>
    <row r="1021" spans="4:141" x14ac:dyDescent="0.25"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</row>
    <row r="1022" spans="4:141" x14ac:dyDescent="0.25"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</row>
    <row r="1023" spans="4:141" x14ac:dyDescent="0.25"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</row>
    <row r="1024" spans="4:141" x14ac:dyDescent="0.25"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</row>
    <row r="1025" spans="4:141" x14ac:dyDescent="0.25"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</row>
    <row r="1026" spans="4:141" x14ac:dyDescent="0.25"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</row>
    <row r="1027" spans="4:141" x14ac:dyDescent="0.25"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</row>
    <row r="1028" spans="4:141" x14ac:dyDescent="0.25"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</row>
    <row r="1029" spans="4:141" x14ac:dyDescent="0.25"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</row>
    <row r="1030" spans="4:141" x14ac:dyDescent="0.25"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</row>
    <row r="1031" spans="4:141" x14ac:dyDescent="0.25"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</row>
    <row r="1032" spans="4:141" x14ac:dyDescent="0.25"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</row>
    <row r="1033" spans="4:141" x14ac:dyDescent="0.25"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</row>
    <row r="1034" spans="4:141" x14ac:dyDescent="0.25"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</row>
    <row r="1035" spans="4:141" x14ac:dyDescent="0.25"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</row>
    <row r="1036" spans="4:141" x14ac:dyDescent="0.25"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</row>
    <row r="1037" spans="4:141" x14ac:dyDescent="0.25"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</row>
    <row r="1038" spans="4:141" x14ac:dyDescent="0.25"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</row>
    <row r="1039" spans="4:141" x14ac:dyDescent="0.25"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</row>
    <row r="1040" spans="4:141" x14ac:dyDescent="0.25"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</row>
    <row r="1041" spans="4:141" x14ac:dyDescent="0.25"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</row>
    <row r="1042" spans="4:141" x14ac:dyDescent="0.25"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</row>
    <row r="1043" spans="4:141" x14ac:dyDescent="0.25"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</row>
    <row r="1044" spans="4:141" x14ac:dyDescent="0.25"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</row>
    <row r="1045" spans="4:141" x14ac:dyDescent="0.25"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</row>
    <row r="1046" spans="4:141" x14ac:dyDescent="0.25"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</row>
    <row r="1047" spans="4:141" x14ac:dyDescent="0.25"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</row>
    <row r="1048" spans="4:141" x14ac:dyDescent="0.25"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</row>
    <row r="1049" spans="4:141" x14ac:dyDescent="0.25"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</row>
    <row r="1050" spans="4:141" x14ac:dyDescent="0.25"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</row>
    <row r="1051" spans="4:141" x14ac:dyDescent="0.25"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</row>
    <row r="1052" spans="4:141" x14ac:dyDescent="0.25"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</row>
    <row r="1053" spans="4:141" x14ac:dyDescent="0.25"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</row>
    <row r="1054" spans="4:141" x14ac:dyDescent="0.25"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</row>
    <row r="1055" spans="4:141" x14ac:dyDescent="0.25"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</row>
    <row r="1056" spans="4:141" x14ac:dyDescent="0.25"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</row>
    <row r="1057" spans="4:141" x14ac:dyDescent="0.25"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</row>
    <row r="1058" spans="4:141" x14ac:dyDescent="0.25"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</row>
    <row r="1059" spans="4:141" x14ac:dyDescent="0.25"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</row>
    <row r="1060" spans="4:141" x14ac:dyDescent="0.25"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</row>
    <row r="1061" spans="4:141" x14ac:dyDescent="0.25"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</row>
    <row r="1062" spans="4:141" x14ac:dyDescent="0.25"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</row>
    <row r="1063" spans="4:141" x14ac:dyDescent="0.25"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</row>
    <row r="1064" spans="4:141" x14ac:dyDescent="0.25"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</row>
    <row r="1065" spans="4:141" x14ac:dyDescent="0.25"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</row>
    <row r="1066" spans="4:141" x14ac:dyDescent="0.25"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</row>
    <row r="1067" spans="4:141" x14ac:dyDescent="0.25"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</row>
    <row r="1068" spans="4:141" x14ac:dyDescent="0.25"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</row>
    <row r="1069" spans="4:141" x14ac:dyDescent="0.25"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</row>
    <row r="1070" spans="4:141" x14ac:dyDescent="0.25"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</row>
    <row r="1071" spans="4:141" x14ac:dyDescent="0.25"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</row>
    <row r="1072" spans="4:141" x14ac:dyDescent="0.25"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</row>
    <row r="1073" spans="4:141" x14ac:dyDescent="0.25"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</row>
    <row r="1074" spans="4:141" x14ac:dyDescent="0.25"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</row>
    <row r="1075" spans="4:141" x14ac:dyDescent="0.25"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</row>
    <row r="1076" spans="4:141" x14ac:dyDescent="0.25"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</row>
    <row r="1077" spans="4:141" x14ac:dyDescent="0.25"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</row>
    <row r="1078" spans="4:141" x14ac:dyDescent="0.25"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</row>
    <row r="1079" spans="4:141" x14ac:dyDescent="0.25"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</row>
    <row r="1080" spans="4:141" x14ac:dyDescent="0.25"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</row>
    <row r="1081" spans="4:141" x14ac:dyDescent="0.25"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</row>
    <row r="1082" spans="4:141" x14ac:dyDescent="0.25"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</row>
    <row r="1083" spans="4:141" x14ac:dyDescent="0.25"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</row>
    <row r="1084" spans="4:141" x14ac:dyDescent="0.25"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</row>
    <row r="1085" spans="4:141" x14ac:dyDescent="0.25"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</row>
    <row r="1086" spans="4:141" x14ac:dyDescent="0.25"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</row>
    <row r="1087" spans="4:141" x14ac:dyDescent="0.25"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</row>
    <row r="1088" spans="4:141" x14ac:dyDescent="0.25"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</row>
    <row r="1089" spans="4:141" x14ac:dyDescent="0.25"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</row>
    <row r="1090" spans="4:141" x14ac:dyDescent="0.25"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</row>
    <row r="1091" spans="4:141" x14ac:dyDescent="0.25"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</row>
    <row r="1092" spans="4:141" x14ac:dyDescent="0.25"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</row>
    <row r="1093" spans="4:141" x14ac:dyDescent="0.25"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</row>
    <row r="1094" spans="4:141" x14ac:dyDescent="0.25"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</row>
    <row r="1095" spans="4:141" x14ac:dyDescent="0.25"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</row>
    <row r="1096" spans="4:141" x14ac:dyDescent="0.25"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</row>
    <row r="1097" spans="4:141" x14ac:dyDescent="0.25"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</row>
    <row r="1098" spans="4:141" x14ac:dyDescent="0.25"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</row>
    <row r="1099" spans="4:141" x14ac:dyDescent="0.25"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</row>
    <row r="1100" spans="4:141" x14ac:dyDescent="0.25"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</row>
    <row r="1101" spans="4:141" x14ac:dyDescent="0.25"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</row>
    <row r="1102" spans="4:141" x14ac:dyDescent="0.25"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</row>
    <row r="1103" spans="4:141" x14ac:dyDescent="0.25"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</row>
    <row r="1104" spans="4:141" x14ac:dyDescent="0.25"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</row>
    <row r="1105" spans="4:141" x14ac:dyDescent="0.25"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</row>
    <row r="1106" spans="4:141" x14ac:dyDescent="0.25"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</row>
    <row r="1107" spans="4:141" x14ac:dyDescent="0.25"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</row>
    <row r="1108" spans="4:141" x14ac:dyDescent="0.25"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</row>
    <row r="1109" spans="4:141" x14ac:dyDescent="0.25"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</row>
    <row r="1110" spans="4:141" x14ac:dyDescent="0.25"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</row>
    <row r="1111" spans="4:141" x14ac:dyDescent="0.25"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</row>
    <row r="1112" spans="4:141" x14ac:dyDescent="0.25"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</row>
    <row r="1113" spans="4:141" x14ac:dyDescent="0.25"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</row>
    <row r="1114" spans="4:141" x14ac:dyDescent="0.25"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</row>
    <row r="1115" spans="4:141" x14ac:dyDescent="0.25"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</row>
    <row r="1116" spans="4:141" x14ac:dyDescent="0.25"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</row>
    <row r="1117" spans="4:141" x14ac:dyDescent="0.25"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</row>
    <row r="1118" spans="4:141" x14ac:dyDescent="0.25"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</row>
    <row r="1119" spans="4:141" x14ac:dyDescent="0.25"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</row>
    <row r="1120" spans="4:141" x14ac:dyDescent="0.25"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</row>
    <row r="1121" spans="4:141" x14ac:dyDescent="0.25"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</row>
    <row r="1122" spans="4:141" x14ac:dyDescent="0.25"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</row>
    <row r="1123" spans="4:141" x14ac:dyDescent="0.25"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</row>
    <row r="1124" spans="4:141" x14ac:dyDescent="0.25"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</row>
    <row r="1125" spans="4:141" x14ac:dyDescent="0.25"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</row>
    <row r="1126" spans="4:141" x14ac:dyDescent="0.25"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</row>
    <row r="1127" spans="4:141" x14ac:dyDescent="0.25"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</row>
    <row r="1128" spans="4:141" x14ac:dyDescent="0.25"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</row>
    <row r="1129" spans="4:141" x14ac:dyDescent="0.25"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</row>
    <row r="1130" spans="4:141" x14ac:dyDescent="0.25"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</row>
    <row r="1131" spans="4:141" x14ac:dyDescent="0.25"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</row>
    <row r="1132" spans="4:141" x14ac:dyDescent="0.25"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</row>
    <row r="1133" spans="4:141" x14ac:dyDescent="0.25"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</row>
    <row r="1134" spans="4:141" x14ac:dyDescent="0.25"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</row>
    <row r="1135" spans="4:141" x14ac:dyDescent="0.25"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</row>
    <row r="1136" spans="4:141" x14ac:dyDescent="0.25"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</row>
    <row r="1137" spans="4:141" x14ac:dyDescent="0.25"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</row>
    <row r="1138" spans="4:141" x14ac:dyDescent="0.25"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</row>
    <row r="1139" spans="4:141" x14ac:dyDescent="0.25"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</row>
    <row r="1140" spans="4:141" x14ac:dyDescent="0.25"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</row>
    <row r="1141" spans="4:141" x14ac:dyDescent="0.25"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</row>
    <row r="1142" spans="4:141" x14ac:dyDescent="0.25"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</row>
    <row r="1143" spans="4:141" x14ac:dyDescent="0.25"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</row>
    <row r="1144" spans="4:141" x14ac:dyDescent="0.25"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</row>
    <row r="1145" spans="4:141" x14ac:dyDescent="0.25"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</row>
    <row r="1146" spans="4:141" x14ac:dyDescent="0.25"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</row>
    <row r="1147" spans="4:141" x14ac:dyDescent="0.25"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</row>
    <row r="1148" spans="4:141" x14ac:dyDescent="0.25"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</row>
    <row r="1149" spans="4:141" x14ac:dyDescent="0.25"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</row>
    <row r="1150" spans="4:141" x14ac:dyDescent="0.25"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</row>
    <row r="1151" spans="4:141" x14ac:dyDescent="0.25"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</row>
    <row r="1152" spans="4:141" x14ac:dyDescent="0.25"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</row>
    <row r="1153" spans="4:141" x14ac:dyDescent="0.25"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</row>
    <row r="1154" spans="4:141" x14ac:dyDescent="0.25"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</row>
    <row r="1155" spans="4:141" x14ac:dyDescent="0.25"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</row>
    <row r="1156" spans="4:141" x14ac:dyDescent="0.25"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</row>
    <row r="1157" spans="4:141" x14ac:dyDescent="0.25"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</row>
    <row r="1158" spans="4:141" x14ac:dyDescent="0.25"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</row>
    <row r="1159" spans="4:141" x14ac:dyDescent="0.25"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</row>
    <row r="1160" spans="4:141" x14ac:dyDescent="0.25"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</row>
    <row r="1161" spans="4:141" x14ac:dyDescent="0.25"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</row>
    <row r="1162" spans="4:141" x14ac:dyDescent="0.25"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</row>
    <row r="1163" spans="4:141" x14ac:dyDescent="0.25"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</row>
    <row r="1164" spans="4:141" x14ac:dyDescent="0.25"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</row>
    <row r="1165" spans="4:141" x14ac:dyDescent="0.25"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</row>
    <row r="1166" spans="4:141" x14ac:dyDescent="0.25"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</row>
    <row r="1167" spans="4:141" x14ac:dyDescent="0.25"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</row>
    <row r="1168" spans="4:141" x14ac:dyDescent="0.25"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</row>
    <row r="1169" spans="4:141" x14ac:dyDescent="0.25"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</row>
    <row r="1170" spans="4:141" x14ac:dyDescent="0.25"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</row>
    <row r="1171" spans="4:141" x14ac:dyDescent="0.25"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</row>
    <row r="1172" spans="4:141" x14ac:dyDescent="0.25"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</row>
    <row r="1173" spans="4:141" x14ac:dyDescent="0.25"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</row>
    <row r="1174" spans="4:141" x14ac:dyDescent="0.25"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</row>
    <row r="1175" spans="4:141" x14ac:dyDescent="0.25"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</row>
    <row r="1176" spans="4:141" x14ac:dyDescent="0.25"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</row>
    <row r="1177" spans="4:141" x14ac:dyDescent="0.25"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</row>
    <row r="1178" spans="4:141" x14ac:dyDescent="0.25"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</row>
    <row r="1179" spans="4:141" x14ac:dyDescent="0.25"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</row>
    <row r="1180" spans="4:141" x14ac:dyDescent="0.25"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</row>
    <row r="1181" spans="4:141" x14ac:dyDescent="0.25"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</row>
    <row r="1182" spans="4:141" x14ac:dyDescent="0.25"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</row>
    <row r="1183" spans="4:141" x14ac:dyDescent="0.25"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</row>
    <row r="1184" spans="4:141" x14ac:dyDescent="0.25"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</row>
    <row r="1185" spans="4:141" x14ac:dyDescent="0.25"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</row>
    <row r="1186" spans="4:141" x14ac:dyDescent="0.25"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</row>
    <row r="1187" spans="4:141" x14ac:dyDescent="0.25"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</row>
    <row r="1188" spans="4:141" x14ac:dyDescent="0.25"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</row>
    <row r="1189" spans="4:141" x14ac:dyDescent="0.25"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</row>
    <row r="1190" spans="4:141" x14ac:dyDescent="0.25"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</row>
    <row r="1191" spans="4:141" x14ac:dyDescent="0.25"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</row>
    <row r="1192" spans="4:141" x14ac:dyDescent="0.25"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</row>
    <row r="1193" spans="4:141" x14ac:dyDescent="0.25"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</row>
    <row r="1194" spans="4:141" x14ac:dyDescent="0.25"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</row>
    <row r="1195" spans="4:141" x14ac:dyDescent="0.25"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</row>
    <row r="1196" spans="4:141" x14ac:dyDescent="0.25"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</row>
    <row r="1197" spans="4:141" x14ac:dyDescent="0.25"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</row>
    <row r="1198" spans="4:141" x14ac:dyDescent="0.25"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</row>
    <row r="1199" spans="4:141" x14ac:dyDescent="0.25"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</row>
    <row r="1200" spans="4:141" x14ac:dyDescent="0.25"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</row>
    <row r="1201" spans="4:141" x14ac:dyDescent="0.25"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</row>
    <row r="1202" spans="4:141" x14ac:dyDescent="0.25"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</row>
    <row r="1203" spans="4:141" x14ac:dyDescent="0.25"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</row>
    <row r="1204" spans="4:141" x14ac:dyDescent="0.25"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</row>
    <row r="1205" spans="4:141" x14ac:dyDescent="0.25"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</row>
    <row r="1206" spans="4:141" x14ac:dyDescent="0.25"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</row>
    <row r="1207" spans="4:141" x14ac:dyDescent="0.25"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</row>
    <row r="1208" spans="4:141" x14ac:dyDescent="0.25"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</row>
    <row r="1209" spans="4:141" x14ac:dyDescent="0.25"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</row>
    <row r="1210" spans="4:141" x14ac:dyDescent="0.25"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</row>
    <row r="1211" spans="4:141" x14ac:dyDescent="0.25"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</row>
    <row r="1212" spans="4:141" x14ac:dyDescent="0.25"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</row>
    <row r="1213" spans="4:141" x14ac:dyDescent="0.25"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</row>
    <row r="1214" spans="4:141" x14ac:dyDescent="0.25"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</row>
    <row r="1215" spans="4:141" x14ac:dyDescent="0.25"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</row>
    <row r="1216" spans="4:141" x14ac:dyDescent="0.25"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</row>
    <row r="1217" spans="4:141" x14ac:dyDescent="0.25"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</row>
    <row r="1218" spans="4:141" x14ac:dyDescent="0.25"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</row>
    <row r="1219" spans="4:141" x14ac:dyDescent="0.25"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</row>
    <row r="1220" spans="4:141" x14ac:dyDescent="0.25"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</row>
    <row r="1221" spans="4:141" x14ac:dyDescent="0.25"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</row>
    <row r="1222" spans="4:141" x14ac:dyDescent="0.25"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</row>
    <row r="1223" spans="4:141" x14ac:dyDescent="0.25"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</row>
    <row r="1224" spans="4:141" x14ac:dyDescent="0.25"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</row>
    <row r="1225" spans="4:141" x14ac:dyDescent="0.25"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</row>
    <row r="1226" spans="4:141" x14ac:dyDescent="0.25"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</row>
    <row r="1227" spans="4:141" x14ac:dyDescent="0.25"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</row>
    <row r="1228" spans="4:141" x14ac:dyDescent="0.25"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</row>
    <row r="1229" spans="4:141" x14ac:dyDescent="0.25"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</row>
    <row r="1230" spans="4:141" x14ac:dyDescent="0.25"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</row>
    <row r="1231" spans="4:141" x14ac:dyDescent="0.25"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</row>
    <row r="1232" spans="4:141" x14ac:dyDescent="0.25"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</row>
    <row r="1233" spans="4:141" x14ac:dyDescent="0.25"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</row>
    <row r="1234" spans="4:141" x14ac:dyDescent="0.25"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</row>
    <row r="1235" spans="4:141" x14ac:dyDescent="0.25"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</row>
    <row r="1236" spans="4:141" x14ac:dyDescent="0.25"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</row>
    <row r="1237" spans="4:141" x14ac:dyDescent="0.25"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</row>
    <row r="1238" spans="4:141" x14ac:dyDescent="0.25"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</row>
    <row r="1239" spans="4:141" x14ac:dyDescent="0.25"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</row>
    <row r="1240" spans="4:141" x14ac:dyDescent="0.25"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</row>
    <row r="1241" spans="4:141" x14ac:dyDescent="0.25"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</row>
    <row r="1242" spans="4:141" x14ac:dyDescent="0.25"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</row>
    <row r="1243" spans="4:141" x14ac:dyDescent="0.25"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</row>
    <row r="1244" spans="4:141" x14ac:dyDescent="0.25"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</row>
    <row r="1245" spans="4:141" x14ac:dyDescent="0.25"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</row>
    <row r="1246" spans="4:141" x14ac:dyDescent="0.25"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</row>
    <row r="1247" spans="4:141" x14ac:dyDescent="0.25"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</row>
    <row r="1248" spans="4:141" x14ac:dyDescent="0.25"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</row>
    <row r="1249" spans="4:141" x14ac:dyDescent="0.25"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</row>
    <row r="1250" spans="4:141" x14ac:dyDescent="0.25"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</row>
    <row r="1251" spans="4:141" x14ac:dyDescent="0.25"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</row>
    <row r="1252" spans="4:141" x14ac:dyDescent="0.25"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</row>
    <row r="1253" spans="4:141" x14ac:dyDescent="0.25"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</row>
    <row r="1254" spans="4:141" x14ac:dyDescent="0.25"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</row>
    <row r="1255" spans="4:141" x14ac:dyDescent="0.25"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</row>
    <row r="1256" spans="4:141" x14ac:dyDescent="0.25"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</row>
    <row r="1257" spans="4:141" x14ac:dyDescent="0.25"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</row>
    <row r="1258" spans="4:141" x14ac:dyDescent="0.25"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</row>
    <row r="1259" spans="4:141" x14ac:dyDescent="0.25"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</row>
    <row r="1260" spans="4:141" x14ac:dyDescent="0.25"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</row>
    <row r="1261" spans="4:141" x14ac:dyDescent="0.25"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</row>
    <row r="1262" spans="4:141" x14ac:dyDescent="0.25"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</row>
    <row r="1263" spans="4:141" x14ac:dyDescent="0.25"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</row>
    <row r="1264" spans="4:141" x14ac:dyDescent="0.25"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</row>
    <row r="1265" spans="4:141" x14ac:dyDescent="0.25"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</row>
    <row r="1266" spans="4:141" x14ac:dyDescent="0.25"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</row>
    <row r="1267" spans="4:141" x14ac:dyDescent="0.25"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</row>
    <row r="1268" spans="4:141" x14ac:dyDescent="0.25"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</row>
    <row r="1269" spans="4:141" x14ac:dyDescent="0.25"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</row>
    <row r="1270" spans="4:141" x14ac:dyDescent="0.25"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</row>
    <row r="1271" spans="4:141" x14ac:dyDescent="0.25"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</row>
    <row r="1272" spans="4:141" x14ac:dyDescent="0.25"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</row>
    <row r="1273" spans="4:141" x14ac:dyDescent="0.25"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</row>
    <row r="1274" spans="4:141" x14ac:dyDescent="0.25"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</row>
    <row r="1275" spans="4:141" x14ac:dyDescent="0.25"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</row>
    <row r="1276" spans="4:141" x14ac:dyDescent="0.25"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</row>
    <row r="1277" spans="4:141" x14ac:dyDescent="0.25"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</row>
    <row r="1278" spans="4:141" x14ac:dyDescent="0.25"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</row>
    <row r="1279" spans="4:141" x14ac:dyDescent="0.25"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</row>
    <row r="1280" spans="4:141" x14ac:dyDescent="0.25"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</row>
    <row r="1281" spans="4:141" x14ac:dyDescent="0.25"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</row>
    <row r="1282" spans="4:141" x14ac:dyDescent="0.25"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</row>
    <row r="1283" spans="4:141" x14ac:dyDescent="0.25"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</row>
    <row r="1284" spans="4:141" x14ac:dyDescent="0.25"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</row>
    <row r="1285" spans="4:141" x14ac:dyDescent="0.25"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</row>
    <row r="1286" spans="4:141" x14ac:dyDescent="0.25"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</row>
    <row r="1287" spans="4:141" x14ac:dyDescent="0.25"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</row>
    <row r="1288" spans="4:141" x14ac:dyDescent="0.25"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</row>
    <row r="1289" spans="4:141" x14ac:dyDescent="0.25"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</row>
    <row r="1290" spans="4:141" x14ac:dyDescent="0.25"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</row>
    <row r="1291" spans="4:141" x14ac:dyDescent="0.25"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</row>
    <row r="1292" spans="4:141" x14ac:dyDescent="0.25"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</row>
    <row r="1293" spans="4:141" x14ac:dyDescent="0.25"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</row>
    <row r="1294" spans="4:141" x14ac:dyDescent="0.25"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</row>
    <row r="1295" spans="4:141" x14ac:dyDescent="0.25"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</row>
    <row r="1296" spans="4:141" x14ac:dyDescent="0.25"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</row>
    <row r="1297" spans="4:141" x14ac:dyDescent="0.25"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</row>
    <row r="1298" spans="4:141" x14ac:dyDescent="0.25"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</row>
    <row r="1299" spans="4:141" x14ac:dyDescent="0.25"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</row>
    <row r="1300" spans="4:141" x14ac:dyDescent="0.25"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</row>
    <row r="1301" spans="4:141" x14ac:dyDescent="0.25"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</row>
    <row r="1302" spans="4:141" x14ac:dyDescent="0.25"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</row>
    <row r="1303" spans="4:141" x14ac:dyDescent="0.25"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</row>
    <row r="1304" spans="4:141" x14ac:dyDescent="0.25"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</row>
    <row r="1305" spans="4:141" x14ac:dyDescent="0.25"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</row>
    <row r="1306" spans="4:141" x14ac:dyDescent="0.25"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</row>
    <row r="1307" spans="4:141" x14ac:dyDescent="0.25"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</row>
    <row r="1308" spans="4:141" x14ac:dyDescent="0.25"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</row>
    <row r="1309" spans="4:141" x14ac:dyDescent="0.25"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</row>
    <row r="1310" spans="4:141" x14ac:dyDescent="0.25"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</row>
    <row r="1311" spans="4:141" x14ac:dyDescent="0.25"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</row>
    <row r="1312" spans="4:141" x14ac:dyDescent="0.25"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</row>
    <row r="1313" spans="4:141" x14ac:dyDescent="0.25"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</row>
    <row r="1314" spans="4:141" x14ac:dyDescent="0.25"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</row>
    <row r="1315" spans="4:141" x14ac:dyDescent="0.25"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</row>
    <row r="1316" spans="4:141" x14ac:dyDescent="0.25"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</row>
    <row r="1317" spans="4:141" x14ac:dyDescent="0.25"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</row>
    <row r="1318" spans="4:141" x14ac:dyDescent="0.25"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</row>
    <row r="1319" spans="4:141" x14ac:dyDescent="0.25"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</row>
    <row r="1320" spans="4:141" x14ac:dyDescent="0.25"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</row>
    <row r="1321" spans="4:141" x14ac:dyDescent="0.25"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</row>
    <row r="1322" spans="4:141" x14ac:dyDescent="0.25"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</row>
    <row r="1323" spans="4:141" x14ac:dyDescent="0.25"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</row>
    <row r="1324" spans="4:141" x14ac:dyDescent="0.25"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</row>
    <row r="1325" spans="4:141" x14ac:dyDescent="0.25"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</row>
    <row r="1326" spans="4:141" x14ac:dyDescent="0.25"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</row>
    <row r="1327" spans="4:141" x14ac:dyDescent="0.25"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</row>
    <row r="1328" spans="4:141" x14ac:dyDescent="0.25"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</row>
    <row r="1329" spans="4:141" x14ac:dyDescent="0.25"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</row>
    <row r="1330" spans="4:141" x14ac:dyDescent="0.25"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</row>
    <row r="1331" spans="4:141" x14ac:dyDescent="0.25"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</row>
    <row r="1332" spans="4:141" x14ac:dyDescent="0.25"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</row>
    <row r="1333" spans="4:141" x14ac:dyDescent="0.25"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</row>
    <row r="1334" spans="4:141" x14ac:dyDescent="0.25"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</row>
    <row r="1335" spans="4:141" x14ac:dyDescent="0.25"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</row>
    <row r="1336" spans="4:141" x14ac:dyDescent="0.25"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</row>
    <row r="1337" spans="4:141" x14ac:dyDescent="0.25"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</row>
    <row r="1338" spans="4:141" x14ac:dyDescent="0.25"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</row>
    <row r="1339" spans="4:141" x14ac:dyDescent="0.25"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</row>
    <row r="1340" spans="4:141" x14ac:dyDescent="0.25"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</row>
    <row r="1341" spans="4:141" x14ac:dyDescent="0.25"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</row>
    <row r="1342" spans="4:141" x14ac:dyDescent="0.25"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</row>
    <row r="1343" spans="4:141" x14ac:dyDescent="0.25"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</row>
    <row r="1344" spans="4:141" x14ac:dyDescent="0.25"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</row>
    <row r="1345" spans="4:141" x14ac:dyDescent="0.25"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</row>
    <row r="1346" spans="4:141" x14ac:dyDescent="0.25"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</row>
    <row r="1347" spans="4:141" x14ac:dyDescent="0.25"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</row>
    <row r="1348" spans="4:141" x14ac:dyDescent="0.25"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</row>
    <row r="1349" spans="4:141" x14ac:dyDescent="0.25"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</row>
    <row r="1350" spans="4:141" x14ac:dyDescent="0.25"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</row>
    <row r="1351" spans="4:141" x14ac:dyDescent="0.25"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</row>
    <row r="1352" spans="4:141" x14ac:dyDescent="0.25"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</row>
    <row r="1353" spans="4:141" x14ac:dyDescent="0.25"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</row>
    <row r="1354" spans="4:141" x14ac:dyDescent="0.25"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</row>
    <row r="1355" spans="4:141" x14ac:dyDescent="0.25"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</row>
    <row r="1356" spans="4:141" x14ac:dyDescent="0.25"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</row>
    <row r="1357" spans="4:141" x14ac:dyDescent="0.25"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</row>
    <row r="1358" spans="4:141" x14ac:dyDescent="0.25"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</row>
    <row r="1359" spans="4:141" x14ac:dyDescent="0.25"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</row>
    <row r="1360" spans="4:141" x14ac:dyDescent="0.25"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</row>
    <row r="1361" spans="4:141" x14ac:dyDescent="0.25"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</row>
    <row r="1362" spans="4:141" x14ac:dyDescent="0.25"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</row>
    <row r="1363" spans="4:141" x14ac:dyDescent="0.25"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</row>
    <row r="1364" spans="4:141" x14ac:dyDescent="0.25"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</row>
    <row r="1365" spans="4:141" x14ac:dyDescent="0.25"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</row>
    <row r="1366" spans="4:141" x14ac:dyDescent="0.25"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</row>
    <row r="1367" spans="4:141" x14ac:dyDescent="0.25"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</row>
    <row r="1368" spans="4:141" x14ac:dyDescent="0.25"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</row>
    <row r="1369" spans="4:141" x14ac:dyDescent="0.25"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</row>
    <row r="1370" spans="4:141" x14ac:dyDescent="0.25"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</row>
    <row r="1371" spans="4:141" x14ac:dyDescent="0.25"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</row>
    <row r="1372" spans="4:141" x14ac:dyDescent="0.25"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</row>
    <row r="1373" spans="4:141" x14ac:dyDescent="0.25"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</row>
    <row r="1374" spans="4:141" x14ac:dyDescent="0.25"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</row>
    <row r="1375" spans="4:141" x14ac:dyDescent="0.25"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</row>
    <row r="1376" spans="4:141" x14ac:dyDescent="0.25"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</row>
    <row r="1377" spans="4:141" x14ac:dyDescent="0.25"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</row>
    <row r="1378" spans="4:141" x14ac:dyDescent="0.25"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</row>
    <row r="1379" spans="4:141" x14ac:dyDescent="0.25"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</row>
    <row r="1380" spans="4:141" x14ac:dyDescent="0.25"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</row>
    <row r="1381" spans="4:141" x14ac:dyDescent="0.25"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</row>
    <row r="1382" spans="4:141" x14ac:dyDescent="0.25"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</row>
    <row r="1383" spans="4:141" x14ac:dyDescent="0.25"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</row>
    <row r="1384" spans="4:141" x14ac:dyDescent="0.25"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</row>
    <row r="1385" spans="4:141" x14ac:dyDescent="0.25"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</row>
    <row r="1386" spans="4:141" x14ac:dyDescent="0.25"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</row>
    <row r="1387" spans="4:141" x14ac:dyDescent="0.25"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</row>
    <row r="1388" spans="4:141" x14ac:dyDescent="0.25"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</row>
    <row r="1389" spans="4:141" x14ac:dyDescent="0.25"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</row>
    <row r="1390" spans="4:141" x14ac:dyDescent="0.25"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</row>
    <row r="1391" spans="4:141" x14ac:dyDescent="0.25"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</row>
    <row r="1392" spans="4:141" x14ac:dyDescent="0.25"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</row>
    <row r="1393" spans="4:141" x14ac:dyDescent="0.25"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</row>
    <row r="1394" spans="4:141" x14ac:dyDescent="0.25"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</row>
    <row r="1395" spans="4:141" x14ac:dyDescent="0.25"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</row>
    <row r="1396" spans="4:141" x14ac:dyDescent="0.25"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</row>
    <row r="1397" spans="4:141" x14ac:dyDescent="0.25"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</row>
    <row r="1398" spans="4:141" x14ac:dyDescent="0.25"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</row>
    <row r="1399" spans="4:141" x14ac:dyDescent="0.25"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</row>
    <row r="1400" spans="4:141" x14ac:dyDescent="0.25"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</row>
    <row r="1401" spans="4:141" x14ac:dyDescent="0.25"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</row>
    <row r="1402" spans="4:141" x14ac:dyDescent="0.25"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</row>
    <row r="1403" spans="4:141" x14ac:dyDescent="0.25"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</row>
    <row r="1404" spans="4:141" x14ac:dyDescent="0.25"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</row>
    <row r="1405" spans="4:141" x14ac:dyDescent="0.25"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</row>
    <row r="1406" spans="4:141" x14ac:dyDescent="0.25"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</row>
    <row r="1407" spans="4:141" x14ac:dyDescent="0.25"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</row>
    <row r="1408" spans="4:141" x14ac:dyDescent="0.25"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</row>
    <row r="1409" spans="4:141" x14ac:dyDescent="0.25"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</row>
    <row r="1410" spans="4:141" x14ac:dyDescent="0.25"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</row>
    <row r="1411" spans="4:141" x14ac:dyDescent="0.25"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</row>
    <row r="1412" spans="4:141" x14ac:dyDescent="0.25"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</row>
    <row r="1413" spans="4:141" x14ac:dyDescent="0.25"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</row>
    <row r="1414" spans="4:141" x14ac:dyDescent="0.25"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</row>
    <row r="1415" spans="4:141" x14ac:dyDescent="0.25"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</row>
    <row r="1416" spans="4:141" x14ac:dyDescent="0.25"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</row>
    <row r="1417" spans="4:141" x14ac:dyDescent="0.25"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</row>
    <row r="1418" spans="4:141" x14ac:dyDescent="0.25"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</row>
    <row r="1419" spans="4:141" x14ac:dyDescent="0.25"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</row>
    <row r="1420" spans="4:141" x14ac:dyDescent="0.25"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</row>
    <row r="1421" spans="4:141" x14ac:dyDescent="0.25"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</row>
    <row r="1422" spans="4:141" x14ac:dyDescent="0.25"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</row>
    <row r="1423" spans="4:141" x14ac:dyDescent="0.25"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</row>
    <row r="1424" spans="4:141" x14ac:dyDescent="0.25"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</row>
    <row r="1425" spans="4:141" x14ac:dyDescent="0.25"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</row>
    <row r="1426" spans="4:141" x14ac:dyDescent="0.25"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</row>
    <row r="1427" spans="4:141" x14ac:dyDescent="0.25"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"/>
      <c r="EK1427" s="1"/>
    </row>
    <row r="1428" spans="4:141" x14ac:dyDescent="0.25"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</row>
    <row r="1429" spans="4:141" x14ac:dyDescent="0.25"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</row>
    <row r="1430" spans="4:141" x14ac:dyDescent="0.25"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</row>
    <row r="1431" spans="4:141" x14ac:dyDescent="0.25"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</row>
    <row r="1432" spans="4:141" x14ac:dyDescent="0.25"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</row>
    <row r="1433" spans="4:141" x14ac:dyDescent="0.25"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"/>
      <c r="EK1433" s="1"/>
    </row>
    <row r="1434" spans="4:141" x14ac:dyDescent="0.25"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</row>
    <row r="1435" spans="4:141" x14ac:dyDescent="0.25"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</row>
    <row r="1436" spans="4:141" x14ac:dyDescent="0.25"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"/>
      <c r="EK1436" s="1"/>
    </row>
    <row r="1437" spans="4:141" x14ac:dyDescent="0.25"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"/>
      <c r="EK1437" s="1"/>
    </row>
    <row r="1438" spans="4:141" x14ac:dyDescent="0.25"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</row>
    <row r="1439" spans="4:141" x14ac:dyDescent="0.25"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</row>
    <row r="1440" spans="4:141" x14ac:dyDescent="0.25"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</row>
    <row r="1441" spans="4:141" x14ac:dyDescent="0.25"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</row>
    <row r="1442" spans="4:141" x14ac:dyDescent="0.25"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</row>
    <row r="1443" spans="4:141" x14ac:dyDescent="0.25"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"/>
      <c r="EK1443" s="1"/>
    </row>
    <row r="1444" spans="4:141" x14ac:dyDescent="0.25"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"/>
      <c r="EK1444" s="1"/>
    </row>
    <row r="1445" spans="4:141" x14ac:dyDescent="0.25"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"/>
      <c r="EK1445" s="1"/>
    </row>
    <row r="1446" spans="4:141" x14ac:dyDescent="0.25"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"/>
      <c r="EK1446" s="1"/>
    </row>
    <row r="1447" spans="4:141" x14ac:dyDescent="0.25"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"/>
      <c r="EK1447" s="1"/>
    </row>
    <row r="1448" spans="4:141" x14ac:dyDescent="0.25"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"/>
      <c r="EK1448" s="1"/>
    </row>
    <row r="1449" spans="4:141" x14ac:dyDescent="0.25"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"/>
      <c r="EK1449" s="1"/>
    </row>
    <row r="1450" spans="4:141" x14ac:dyDescent="0.25"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"/>
      <c r="EK1450" s="1"/>
    </row>
    <row r="1451" spans="4:141" x14ac:dyDescent="0.25"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"/>
      <c r="EK1451" s="1"/>
    </row>
    <row r="1452" spans="4:141" x14ac:dyDescent="0.25"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"/>
      <c r="EK1452" s="1"/>
    </row>
    <row r="1453" spans="4:141" x14ac:dyDescent="0.25"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  <c r="EG1453" s="1"/>
      <c r="EH1453" s="1"/>
      <c r="EI1453" s="1"/>
      <c r="EJ1453" s="1"/>
      <c r="EK1453" s="1"/>
    </row>
    <row r="1454" spans="4:141" x14ac:dyDescent="0.25"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  <c r="EG1454" s="1"/>
      <c r="EH1454" s="1"/>
      <c r="EI1454" s="1"/>
      <c r="EJ1454" s="1"/>
      <c r="EK1454" s="1"/>
    </row>
    <row r="1455" spans="4:141" x14ac:dyDescent="0.25"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"/>
      <c r="EK1455" s="1"/>
    </row>
    <row r="1456" spans="4:141" x14ac:dyDescent="0.25"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"/>
      <c r="EK1456" s="1"/>
    </row>
    <row r="1457" spans="4:141" x14ac:dyDescent="0.25"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"/>
      <c r="EK1457" s="1"/>
    </row>
    <row r="1458" spans="4:141" x14ac:dyDescent="0.25"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"/>
      <c r="EK1458" s="1"/>
    </row>
    <row r="1459" spans="4:141" x14ac:dyDescent="0.25"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"/>
      <c r="EK1459" s="1"/>
    </row>
    <row r="1460" spans="4:141" x14ac:dyDescent="0.25"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"/>
      <c r="EK1460" s="1"/>
    </row>
    <row r="1461" spans="4:141" x14ac:dyDescent="0.25"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"/>
      <c r="EK1461" s="1"/>
    </row>
    <row r="1462" spans="4:141" x14ac:dyDescent="0.25"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"/>
      <c r="EK1462" s="1"/>
    </row>
    <row r="1463" spans="4:141" x14ac:dyDescent="0.25"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  <c r="EG1463" s="1"/>
      <c r="EH1463" s="1"/>
      <c r="EI1463" s="1"/>
      <c r="EJ1463" s="1"/>
      <c r="EK1463" s="1"/>
    </row>
    <row r="1464" spans="4:141" x14ac:dyDescent="0.25"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  <c r="EG1464" s="1"/>
      <c r="EH1464" s="1"/>
      <c r="EI1464" s="1"/>
      <c r="EJ1464" s="1"/>
      <c r="EK1464" s="1"/>
    </row>
    <row r="1465" spans="4:141" x14ac:dyDescent="0.25"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  <c r="EA1465" s="1"/>
      <c r="EB1465" s="1"/>
      <c r="EC1465" s="1"/>
      <c r="ED1465" s="1"/>
      <c r="EE1465" s="1"/>
      <c r="EF1465" s="1"/>
      <c r="EG1465" s="1"/>
      <c r="EH1465" s="1"/>
      <c r="EI1465" s="1"/>
      <c r="EJ1465" s="1"/>
      <c r="EK1465" s="1"/>
    </row>
    <row r="1466" spans="4:141" x14ac:dyDescent="0.25"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  <c r="EA1466" s="1"/>
      <c r="EB1466" s="1"/>
      <c r="EC1466" s="1"/>
      <c r="ED1466" s="1"/>
      <c r="EE1466" s="1"/>
      <c r="EF1466" s="1"/>
      <c r="EG1466" s="1"/>
      <c r="EH1466" s="1"/>
      <c r="EI1466" s="1"/>
      <c r="EJ1466" s="1"/>
      <c r="EK1466" s="1"/>
    </row>
    <row r="1467" spans="4:141" x14ac:dyDescent="0.25"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  <c r="EG1467" s="1"/>
      <c r="EH1467" s="1"/>
      <c r="EI1467" s="1"/>
      <c r="EJ1467" s="1"/>
      <c r="EK1467" s="1"/>
    </row>
    <row r="1468" spans="4:141" x14ac:dyDescent="0.25"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  <c r="EA1468" s="1"/>
      <c r="EB1468" s="1"/>
      <c r="EC1468" s="1"/>
      <c r="ED1468" s="1"/>
      <c r="EE1468" s="1"/>
      <c r="EF1468" s="1"/>
      <c r="EG1468" s="1"/>
      <c r="EH1468" s="1"/>
      <c r="EI1468" s="1"/>
      <c r="EJ1468" s="1"/>
      <c r="EK1468" s="1"/>
    </row>
    <row r="1469" spans="4:141" x14ac:dyDescent="0.25"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  <c r="EA1469" s="1"/>
      <c r="EB1469" s="1"/>
      <c r="EC1469" s="1"/>
      <c r="ED1469" s="1"/>
      <c r="EE1469" s="1"/>
      <c r="EF1469" s="1"/>
      <c r="EG1469" s="1"/>
      <c r="EH1469" s="1"/>
      <c r="EI1469" s="1"/>
      <c r="EJ1469" s="1"/>
      <c r="EK1469" s="1"/>
    </row>
    <row r="1470" spans="4:141" x14ac:dyDescent="0.25"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  <c r="EA1470" s="1"/>
      <c r="EB1470" s="1"/>
      <c r="EC1470" s="1"/>
      <c r="ED1470" s="1"/>
      <c r="EE1470" s="1"/>
      <c r="EF1470" s="1"/>
      <c r="EG1470" s="1"/>
      <c r="EH1470" s="1"/>
      <c r="EI1470" s="1"/>
      <c r="EJ1470" s="1"/>
      <c r="EK1470" s="1"/>
    </row>
    <row r="1471" spans="4:141" x14ac:dyDescent="0.25"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  <c r="EA1471" s="1"/>
      <c r="EB1471" s="1"/>
      <c r="EC1471" s="1"/>
      <c r="ED1471" s="1"/>
      <c r="EE1471" s="1"/>
      <c r="EF1471" s="1"/>
      <c r="EG1471" s="1"/>
      <c r="EH1471" s="1"/>
      <c r="EI1471" s="1"/>
      <c r="EJ1471" s="1"/>
      <c r="EK1471" s="1"/>
    </row>
    <row r="1472" spans="4:141" x14ac:dyDescent="0.25"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  <c r="EA1472" s="1"/>
      <c r="EB1472" s="1"/>
      <c r="EC1472" s="1"/>
      <c r="ED1472" s="1"/>
      <c r="EE1472" s="1"/>
      <c r="EF1472" s="1"/>
      <c r="EG1472" s="1"/>
      <c r="EH1472" s="1"/>
      <c r="EI1472" s="1"/>
      <c r="EJ1472" s="1"/>
      <c r="EK1472" s="1"/>
    </row>
    <row r="1473" spans="4:141" x14ac:dyDescent="0.25"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  <c r="EA1473" s="1"/>
      <c r="EB1473" s="1"/>
      <c r="EC1473" s="1"/>
      <c r="ED1473" s="1"/>
      <c r="EE1473" s="1"/>
      <c r="EF1473" s="1"/>
      <c r="EG1473" s="1"/>
      <c r="EH1473" s="1"/>
      <c r="EI1473" s="1"/>
      <c r="EJ1473" s="1"/>
      <c r="EK1473" s="1"/>
    </row>
    <row r="1474" spans="4:141" x14ac:dyDescent="0.25"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  <c r="EA1474" s="1"/>
      <c r="EB1474" s="1"/>
      <c r="EC1474" s="1"/>
      <c r="ED1474" s="1"/>
      <c r="EE1474" s="1"/>
      <c r="EF1474" s="1"/>
      <c r="EG1474" s="1"/>
      <c r="EH1474" s="1"/>
      <c r="EI1474" s="1"/>
      <c r="EJ1474" s="1"/>
      <c r="EK1474" s="1"/>
    </row>
    <row r="1475" spans="4:141" x14ac:dyDescent="0.25"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  <c r="EA1475" s="1"/>
      <c r="EB1475" s="1"/>
      <c r="EC1475" s="1"/>
      <c r="ED1475" s="1"/>
      <c r="EE1475" s="1"/>
      <c r="EF1475" s="1"/>
      <c r="EG1475" s="1"/>
      <c r="EH1475" s="1"/>
      <c r="EI1475" s="1"/>
      <c r="EJ1475" s="1"/>
      <c r="EK1475" s="1"/>
    </row>
    <row r="1476" spans="4:141" x14ac:dyDescent="0.25"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  <c r="EA1476" s="1"/>
      <c r="EB1476" s="1"/>
      <c r="EC1476" s="1"/>
      <c r="ED1476" s="1"/>
      <c r="EE1476" s="1"/>
      <c r="EF1476" s="1"/>
      <c r="EG1476" s="1"/>
      <c r="EH1476" s="1"/>
      <c r="EI1476" s="1"/>
      <c r="EJ1476" s="1"/>
      <c r="EK1476" s="1"/>
    </row>
    <row r="1477" spans="4:141" x14ac:dyDescent="0.25"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  <c r="EG1477" s="1"/>
      <c r="EH1477" s="1"/>
      <c r="EI1477" s="1"/>
      <c r="EJ1477" s="1"/>
      <c r="EK1477" s="1"/>
    </row>
    <row r="1478" spans="4:141" x14ac:dyDescent="0.25"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  <c r="EA1478" s="1"/>
      <c r="EB1478" s="1"/>
      <c r="EC1478" s="1"/>
      <c r="ED1478" s="1"/>
      <c r="EE1478" s="1"/>
      <c r="EF1478" s="1"/>
      <c r="EG1478" s="1"/>
      <c r="EH1478" s="1"/>
      <c r="EI1478" s="1"/>
      <c r="EJ1478" s="1"/>
      <c r="EK1478" s="1"/>
    </row>
    <row r="1479" spans="4:141" x14ac:dyDescent="0.25"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  <c r="EA1479" s="1"/>
      <c r="EB1479" s="1"/>
      <c r="EC1479" s="1"/>
      <c r="ED1479" s="1"/>
      <c r="EE1479" s="1"/>
      <c r="EF1479" s="1"/>
      <c r="EG1479" s="1"/>
      <c r="EH1479" s="1"/>
      <c r="EI1479" s="1"/>
      <c r="EJ1479" s="1"/>
      <c r="EK1479" s="1"/>
    </row>
    <row r="1480" spans="4:141" x14ac:dyDescent="0.25"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  <c r="EG1480" s="1"/>
      <c r="EH1480" s="1"/>
      <c r="EI1480" s="1"/>
      <c r="EJ1480" s="1"/>
      <c r="EK1480" s="1"/>
    </row>
    <row r="1481" spans="4:141" x14ac:dyDescent="0.25"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  <c r="EA1481" s="1"/>
      <c r="EB1481" s="1"/>
      <c r="EC1481" s="1"/>
      <c r="ED1481" s="1"/>
      <c r="EE1481" s="1"/>
      <c r="EF1481" s="1"/>
      <c r="EG1481" s="1"/>
      <c r="EH1481" s="1"/>
      <c r="EI1481" s="1"/>
      <c r="EJ1481" s="1"/>
      <c r="EK1481" s="1"/>
    </row>
    <row r="1482" spans="4:141" x14ac:dyDescent="0.25"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  <c r="EA1482" s="1"/>
      <c r="EB1482" s="1"/>
      <c r="EC1482" s="1"/>
      <c r="ED1482" s="1"/>
      <c r="EE1482" s="1"/>
      <c r="EF1482" s="1"/>
      <c r="EG1482" s="1"/>
      <c r="EH1482" s="1"/>
      <c r="EI1482" s="1"/>
      <c r="EJ1482" s="1"/>
      <c r="EK1482" s="1"/>
    </row>
    <row r="1483" spans="4:141" x14ac:dyDescent="0.25"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  <c r="EA1483" s="1"/>
      <c r="EB1483" s="1"/>
      <c r="EC1483" s="1"/>
      <c r="ED1483" s="1"/>
      <c r="EE1483" s="1"/>
      <c r="EF1483" s="1"/>
      <c r="EG1483" s="1"/>
      <c r="EH1483" s="1"/>
      <c r="EI1483" s="1"/>
      <c r="EJ1483" s="1"/>
      <c r="EK1483" s="1"/>
    </row>
    <row r="1484" spans="4:141" x14ac:dyDescent="0.25"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  <c r="EA1484" s="1"/>
      <c r="EB1484" s="1"/>
      <c r="EC1484" s="1"/>
      <c r="ED1484" s="1"/>
      <c r="EE1484" s="1"/>
      <c r="EF1484" s="1"/>
      <c r="EG1484" s="1"/>
      <c r="EH1484" s="1"/>
      <c r="EI1484" s="1"/>
      <c r="EJ1484" s="1"/>
      <c r="EK1484" s="1"/>
    </row>
    <row r="1485" spans="4:141" x14ac:dyDescent="0.25"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  <c r="EA1485" s="1"/>
      <c r="EB1485" s="1"/>
      <c r="EC1485" s="1"/>
      <c r="ED1485" s="1"/>
      <c r="EE1485" s="1"/>
      <c r="EF1485" s="1"/>
      <c r="EG1485" s="1"/>
      <c r="EH1485" s="1"/>
      <c r="EI1485" s="1"/>
      <c r="EJ1485" s="1"/>
      <c r="EK1485" s="1"/>
    </row>
    <row r="1486" spans="4:141" x14ac:dyDescent="0.25"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  <c r="EG1486" s="1"/>
      <c r="EH1486" s="1"/>
      <c r="EI1486" s="1"/>
      <c r="EJ1486" s="1"/>
      <c r="EK1486" s="1"/>
    </row>
    <row r="1487" spans="4:141" x14ac:dyDescent="0.25"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  <c r="EG1487" s="1"/>
      <c r="EH1487" s="1"/>
      <c r="EI1487" s="1"/>
      <c r="EJ1487" s="1"/>
      <c r="EK1487" s="1"/>
    </row>
    <row r="1488" spans="4:141" x14ac:dyDescent="0.25"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  <c r="DK1488" s="1"/>
      <c r="DL1488" s="1"/>
      <c r="DM1488" s="1"/>
      <c r="DN1488" s="1"/>
      <c r="DO1488" s="1"/>
      <c r="DP1488" s="1"/>
      <c r="DQ1488" s="1"/>
      <c r="DR1488" s="1"/>
      <c r="DS1488" s="1"/>
      <c r="DT1488" s="1"/>
      <c r="DU1488" s="1"/>
      <c r="DV1488" s="1"/>
      <c r="DW1488" s="1"/>
      <c r="DX1488" s="1"/>
      <c r="DY1488" s="1"/>
      <c r="DZ1488" s="1"/>
      <c r="EA1488" s="1"/>
      <c r="EB1488" s="1"/>
      <c r="EC1488" s="1"/>
      <c r="ED1488" s="1"/>
      <c r="EE1488" s="1"/>
      <c r="EF1488" s="1"/>
      <c r="EG1488" s="1"/>
      <c r="EH1488" s="1"/>
      <c r="EI1488" s="1"/>
      <c r="EJ1488" s="1"/>
      <c r="EK1488" s="1"/>
    </row>
    <row r="1489" spans="4:141" x14ac:dyDescent="0.25"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  <c r="DK1489" s="1"/>
      <c r="DL1489" s="1"/>
      <c r="DM1489" s="1"/>
      <c r="DN1489" s="1"/>
      <c r="DO1489" s="1"/>
      <c r="DP1489" s="1"/>
      <c r="DQ1489" s="1"/>
      <c r="DR1489" s="1"/>
      <c r="DS1489" s="1"/>
      <c r="DT1489" s="1"/>
      <c r="DU1489" s="1"/>
      <c r="DV1489" s="1"/>
      <c r="DW1489" s="1"/>
      <c r="DX1489" s="1"/>
      <c r="DY1489" s="1"/>
      <c r="DZ1489" s="1"/>
      <c r="EA1489" s="1"/>
      <c r="EB1489" s="1"/>
      <c r="EC1489" s="1"/>
      <c r="ED1489" s="1"/>
      <c r="EE1489" s="1"/>
      <c r="EF1489" s="1"/>
      <c r="EG1489" s="1"/>
      <c r="EH1489" s="1"/>
      <c r="EI1489" s="1"/>
      <c r="EJ1489" s="1"/>
      <c r="EK1489" s="1"/>
    </row>
    <row r="1490" spans="4:141" x14ac:dyDescent="0.25"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  <c r="DF1490" s="1"/>
      <c r="DG1490" s="1"/>
      <c r="DH1490" s="1"/>
      <c r="DI1490" s="1"/>
      <c r="DJ1490" s="1"/>
      <c r="DK1490" s="1"/>
      <c r="DL1490" s="1"/>
      <c r="DM1490" s="1"/>
      <c r="DN1490" s="1"/>
      <c r="DO1490" s="1"/>
      <c r="DP1490" s="1"/>
      <c r="DQ1490" s="1"/>
      <c r="DR1490" s="1"/>
      <c r="DS1490" s="1"/>
      <c r="DT1490" s="1"/>
      <c r="DU1490" s="1"/>
      <c r="DV1490" s="1"/>
      <c r="DW1490" s="1"/>
      <c r="DX1490" s="1"/>
      <c r="DY1490" s="1"/>
      <c r="DZ1490" s="1"/>
      <c r="EA1490" s="1"/>
      <c r="EB1490" s="1"/>
      <c r="EC1490" s="1"/>
      <c r="ED1490" s="1"/>
      <c r="EE1490" s="1"/>
      <c r="EF1490" s="1"/>
      <c r="EG1490" s="1"/>
      <c r="EH1490" s="1"/>
      <c r="EI1490" s="1"/>
      <c r="EJ1490" s="1"/>
      <c r="EK1490" s="1"/>
    </row>
    <row r="1491" spans="4:141" x14ac:dyDescent="0.25"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  <c r="DF1491" s="1"/>
      <c r="DG1491" s="1"/>
      <c r="DH1491" s="1"/>
      <c r="DI1491" s="1"/>
      <c r="DJ1491" s="1"/>
      <c r="DK1491" s="1"/>
      <c r="DL1491" s="1"/>
      <c r="DM1491" s="1"/>
      <c r="DN1491" s="1"/>
      <c r="DO1491" s="1"/>
      <c r="DP1491" s="1"/>
      <c r="DQ1491" s="1"/>
      <c r="DR1491" s="1"/>
      <c r="DS1491" s="1"/>
      <c r="DT1491" s="1"/>
      <c r="DU1491" s="1"/>
      <c r="DV1491" s="1"/>
      <c r="DW1491" s="1"/>
      <c r="DX1491" s="1"/>
      <c r="DY1491" s="1"/>
      <c r="DZ1491" s="1"/>
      <c r="EA1491" s="1"/>
      <c r="EB1491" s="1"/>
      <c r="EC1491" s="1"/>
      <c r="ED1491" s="1"/>
      <c r="EE1491" s="1"/>
      <c r="EF1491" s="1"/>
      <c r="EG1491" s="1"/>
      <c r="EH1491" s="1"/>
      <c r="EI1491" s="1"/>
      <c r="EJ1491" s="1"/>
      <c r="EK1491" s="1"/>
    </row>
    <row r="1492" spans="4:141" x14ac:dyDescent="0.25"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  <c r="DF1492" s="1"/>
      <c r="DG1492" s="1"/>
      <c r="DH1492" s="1"/>
      <c r="DI1492" s="1"/>
      <c r="DJ1492" s="1"/>
      <c r="DK1492" s="1"/>
      <c r="DL1492" s="1"/>
      <c r="DM1492" s="1"/>
      <c r="DN1492" s="1"/>
      <c r="DO1492" s="1"/>
      <c r="DP1492" s="1"/>
      <c r="DQ1492" s="1"/>
      <c r="DR1492" s="1"/>
      <c r="DS1492" s="1"/>
      <c r="DT1492" s="1"/>
      <c r="DU1492" s="1"/>
      <c r="DV1492" s="1"/>
      <c r="DW1492" s="1"/>
      <c r="DX1492" s="1"/>
      <c r="DY1492" s="1"/>
      <c r="DZ1492" s="1"/>
      <c r="EA1492" s="1"/>
      <c r="EB1492" s="1"/>
      <c r="EC1492" s="1"/>
      <c r="ED1492" s="1"/>
      <c r="EE1492" s="1"/>
      <c r="EF1492" s="1"/>
      <c r="EG1492" s="1"/>
      <c r="EH1492" s="1"/>
      <c r="EI1492" s="1"/>
      <c r="EJ1492" s="1"/>
      <c r="EK1492" s="1"/>
    </row>
    <row r="1493" spans="4:141" x14ac:dyDescent="0.25"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  <c r="DF1493" s="1"/>
      <c r="DG1493" s="1"/>
      <c r="DH1493" s="1"/>
      <c r="DI1493" s="1"/>
      <c r="DJ1493" s="1"/>
      <c r="DK1493" s="1"/>
      <c r="DL1493" s="1"/>
      <c r="DM1493" s="1"/>
      <c r="DN1493" s="1"/>
      <c r="DO1493" s="1"/>
      <c r="DP1493" s="1"/>
      <c r="DQ1493" s="1"/>
      <c r="DR1493" s="1"/>
      <c r="DS1493" s="1"/>
      <c r="DT1493" s="1"/>
      <c r="DU1493" s="1"/>
      <c r="DV1493" s="1"/>
      <c r="DW1493" s="1"/>
      <c r="DX1493" s="1"/>
      <c r="DY1493" s="1"/>
      <c r="DZ1493" s="1"/>
      <c r="EA1493" s="1"/>
      <c r="EB1493" s="1"/>
      <c r="EC1493" s="1"/>
      <c r="ED1493" s="1"/>
      <c r="EE1493" s="1"/>
      <c r="EF1493" s="1"/>
      <c r="EG1493" s="1"/>
      <c r="EH1493" s="1"/>
      <c r="EI1493" s="1"/>
      <c r="EJ1493" s="1"/>
      <c r="EK1493" s="1"/>
    </row>
    <row r="1494" spans="4:141" x14ac:dyDescent="0.25"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  <c r="DF1494" s="1"/>
      <c r="DG1494" s="1"/>
      <c r="DH1494" s="1"/>
      <c r="DI1494" s="1"/>
      <c r="DJ1494" s="1"/>
      <c r="DK1494" s="1"/>
      <c r="DL1494" s="1"/>
      <c r="DM1494" s="1"/>
      <c r="DN1494" s="1"/>
      <c r="DO1494" s="1"/>
      <c r="DP1494" s="1"/>
      <c r="DQ1494" s="1"/>
      <c r="DR1494" s="1"/>
      <c r="DS1494" s="1"/>
      <c r="DT1494" s="1"/>
      <c r="DU1494" s="1"/>
      <c r="DV1494" s="1"/>
      <c r="DW1494" s="1"/>
      <c r="DX1494" s="1"/>
      <c r="DY1494" s="1"/>
      <c r="DZ1494" s="1"/>
      <c r="EA1494" s="1"/>
      <c r="EB1494" s="1"/>
      <c r="EC1494" s="1"/>
      <c r="ED1494" s="1"/>
      <c r="EE1494" s="1"/>
      <c r="EF1494" s="1"/>
      <c r="EG1494" s="1"/>
      <c r="EH1494" s="1"/>
      <c r="EI1494" s="1"/>
      <c r="EJ1494" s="1"/>
      <c r="EK1494" s="1"/>
    </row>
    <row r="1495" spans="4:141" x14ac:dyDescent="0.25"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  <c r="DF1495" s="1"/>
      <c r="DG1495" s="1"/>
      <c r="DH1495" s="1"/>
      <c r="DI1495" s="1"/>
      <c r="DJ1495" s="1"/>
      <c r="DK1495" s="1"/>
      <c r="DL1495" s="1"/>
      <c r="DM1495" s="1"/>
      <c r="DN1495" s="1"/>
      <c r="DO1495" s="1"/>
      <c r="DP1495" s="1"/>
      <c r="DQ1495" s="1"/>
      <c r="DR1495" s="1"/>
      <c r="DS1495" s="1"/>
      <c r="DT1495" s="1"/>
      <c r="DU1495" s="1"/>
      <c r="DV1495" s="1"/>
      <c r="DW1495" s="1"/>
      <c r="DX1495" s="1"/>
      <c r="DY1495" s="1"/>
      <c r="DZ1495" s="1"/>
      <c r="EA1495" s="1"/>
      <c r="EB1495" s="1"/>
      <c r="EC1495" s="1"/>
      <c r="ED1495" s="1"/>
      <c r="EE1495" s="1"/>
      <c r="EF1495" s="1"/>
      <c r="EG1495" s="1"/>
      <c r="EH1495" s="1"/>
      <c r="EI1495" s="1"/>
      <c r="EJ1495" s="1"/>
      <c r="EK1495" s="1"/>
    </row>
    <row r="1496" spans="4:141" x14ac:dyDescent="0.25"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  <c r="DF1496" s="1"/>
      <c r="DG1496" s="1"/>
      <c r="DH1496" s="1"/>
      <c r="DI1496" s="1"/>
      <c r="DJ1496" s="1"/>
      <c r="DK1496" s="1"/>
      <c r="DL1496" s="1"/>
      <c r="DM1496" s="1"/>
      <c r="DN1496" s="1"/>
      <c r="DO1496" s="1"/>
      <c r="DP1496" s="1"/>
      <c r="DQ1496" s="1"/>
      <c r="DR1496" s="1"/>
      <c r="DS1496" s="1"/>
      <c r="DT1496" s="1"/>
      <c r="DU1496" s="1"/>
      <c r="DV1496" s="1"/>
      <c r="DW1496" s="1"/>
      <c r="DX1496" s="1"/>
      <c r="DY1496" s="1"/>
      <c r="DZ1496" s="1"/>
      <c r="EA1496" s="1"/>
      <c r="EB1496" s="1"/>
      <c r="EC1496" s="1"/>
      <c r="ED1496" s="1"/>
      <c r="EE1496" s="1"/>
      <c r="EF1496" s="1"/>
      <c r="EG1496" s="1"/>
      <c r="EH1496" s="1"/>
      <c r="EI1496" s="1"/>
      <c r="EJ1496" s="1"/>
      <c r="EK1496" s="1"/>
    </row>
    <row r="1497" spans="4:141" x14ac:dyDescent="0.25"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  <c r="DF1497" s="1"/>
      <c r="DG1497" s="1"/>
      <c r="DH1497" s="1"/>
      <c r="DI1497" s="1"/>
      <c r="DJ1497" s="1"/>
      <c r="DK1497" s="1"/>
      <c r="DL1497" s="1"/>
      <c r="DM1497" s="1"/>
      <c r="DN1497" s="1"/>
      <c r="DO1497" s="1"/>
      <c r="DP1497" s="1"/>
      <c r="DQ1497" s="1"/>
      <c r="DR1497" s="1"/>
      <c r="DS1497" s="1"/>
      <c r="DT1497" s="1"/>
      <c r="DU1497" s="1"/>
      <c r="DV1497" s="1"/>
      <c r="DW1497" s="1"/>
      <c r="DX1497" s="1"/>
      <c r="DY1497" s="1"/>
      <c r="DZ1497" s="1"/>
      <c r="EA1497" s="1"/>
      <c r="EB1497" s="1"/>
      <c r="EC1497" s="1"/>
      <c r="ED1497" s="1"/>
      <c r="EE1497" s="1"/>
      <c r="EF1497" s="1"/>
      <c r="EG1497" s="1"/>
      <c r="EH1497" s="1"/>
      <c r="EI1497" s="1"/>
      <c r="EJ1497" s="1"/>
      <c r="EK1497" s="1"/>
    </row>
    <row r="1498" spans="4:141" x14ac:dyDescent="0.25"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  <c r="DF1498" s="1"/>
      <c r="DG1498" s="1"/>
      <c r="DH1498" s="1"/>
      <c r="DI1498" s="1"/>
      <c r="DJ1498" s="1"/>
      <c r="DK1498" s="1"/>
      <c r="DL1498" s="1"/>
      <c r="DM1498" s="1"/>
      <c r="DN1498" s="1"/>
      <c r="DO1498" s="1"/>
      <c r="DP1498" s="1"/>
      <c r="DQ1498" s="1"/>
      <c r="DR1498" s="1"/>
      <c r="DS1498" s="1"/>
      <c r="DT1498" s="1"/>
      <c r="DU1498" s="1"/>
      <c r="DV1498" s="1"/>
      <c r="DW1498" s="1"/>
      <c r="DX1498" s="1"/>
      <c r="DY1498" s="1"/>
      <c r="DZ1498" s="1"/>
      <c r="EA1498" s="1"/>
      <c r="EB1498" s="1"/>
      <c r="EC1498" s="1"/>
      <c r="ED1498" s="1"/>
      <c r="EE1498" s="1"/>
      <c r="EF1498" s="1"/>
      <c r="EG1498" s="1"/>
      <c r="EH1498" s="1"/>
      <c r="EI1498" s="1"/>
      <c r="EJ1498" s="1"/>
      <c r="EK1498" s="1"/>
    </row>
    <row r="1499" spans="4:141" x14ac:dyDescent="0.25"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  <c r="DK1499" s="1"/>
      <c r="DL1499" s="1"/>
      <c r="DM1499" s="1"/>
      <c r="DN1499" s="1"/>
      <c r="DO1499" s="1"/>
      <c r="DP1499" s="1"/>
      <c r="DQ1499" s="1"/>
      <c r="DR1499" s="1"/>
      <c r="DS1499" s="1"/>
      <c r="DT1499" s="1"/>
      <c r="DU1499" s="1"/>
      <c r="DV1499" s="1"/>
      <c r="DW1499" s="1"/>
      <c r="DX1499" s="1"/>
      <c r="DY1499" s="1"/>
      <c r="DZ1499" s="1"/>
      <c r="EA1499" s="1"/>
      <c r="EB1499" s="1"/>
      <c r="EC1499" s="1"/>
      <c r="ED1499" s="1"/>
      <c r="EE1499" s="1"/>
      <c r="EF1499" s="1"/>
      <c r="EG1499" s="1"/>
      <c r="EH1499" s="1"/>
      <c r="EI1499" s="1"/>
      <c r="EJ1499" s="1"/>
      <c r="EK1499" s="1"/>
    </row>
    <row r="1500" spans="4:141" x14ac:dyDescent="0.25"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  <c r="DK1500" s="1"/>
      <c r="DL1500" s="1"/>
      <c r="DM1500" s="1"/>
      <c r="DN1500" s="1"/>
      <c r="DO1500" s="1"/>
      <c r="DP1500" s="1"/>
      <c r="DQ1500" s="1"/>
      <c r="DR1500" s="1"/>
      <c r="DS1500" s="1"/>
      <c r="DT1500" s="1"/>
      <c r="DU1500" s="1"/>
      <c r="DV1500" s="1"/>
      <c r="DW1500" s="1"/>
      <c r="DX1500" s="1"/>
      <c r="DY1500" s="1"/>
      <c r="DZ1500" s="1"/>
      <c r="EA1500" s="1"/>
      <c r="EB1500" s="1"/>
      <c r="EC1500" s="1"/>
      <c r="ED1500" s="1"/>
      <c r="EE1500" s="1"/>
      <c r="EF1500" s="1"/>
      <c r="EG1500" s="1"/>
      <c r="EH1500" s="1"/>
      <c r="EI1500" s="1"/>
      <c r="EJ1500" s="1"/>
      <c r="EK1500" s="1"/>
    </row>
    <row r="1501" spans="4:141" x14ac:dyDescent="0.25"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  <c r="DK1501" s="1"/>
      <c r="DL1501" s="1"/>
      <c r="DM1501" s="1"/>
      <c r="DN1501" s="1"/>
      <c r="DO1501" s="1"/>
      <c r="DP1501" s="1"/>
      <c r="DQ1501" s="1"/>
      <c r="DR1501" s="1"/>
      <c r="DS1501" s="1"/>
      <c r="DT1501" s="1"/>
      <c r="DU1501" s="1"/>
      <c r="DV1501" s="1"/>
      <c r="DW1501" s="1"/>
      <c r="DX1501" s="1"/>
      <c r="DY1501" s="1"/>
      <c r="DZ1501" s="1"/>
      <c r="EA1501" s="1"/>
      <c r="EB1501" s="1"/>
      <c r="EC1501" s="1"/>
      <c r="ED1501" s="1"/>
      <c r="EE1501" s="1"/>
      <c r="EF1501" s="1"/>
      <c r="EG1501" s="1"/>
      <c r="EH1501" s="1"/>
      <c r="EI1501" s="1"/>
      <c r="EJ1501" s="1"/>
      <c r="EK1501" s="1"/>
    </row>
    <row r="1502" spans="4:141" x14ac:dyDescent="0.25"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  <c r="EA1502" s="1"/>
      <c r="EB1502" s="1"/>
      <c r="EC1502" s="1"/>
      <c r="ED1502" s="1"/>
      <c r="EE1502" s="1"/>
      <c r="EF1502" s="1"/>
      <c r="EG1502" s="1"/>
      <c r="EH1502" s="1"/>
      <c r="EI1502" s="1"/>
      <c r="EJ1502" s="1"/>
      <c r="EK1502" s="1"/>
    </row>
    <row r="1503" spans="4:141" x14ac:dyDescent="0.25"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  <c r="DK1503" s="1"/>
      <c r="DL1503" s="1"/>
      <c r="DM1503" s="1"/>
      <c r="DN1503" s="1"/>
      <c r="DO1503" s="1"/>
      <c r="DP1503" s="1"/>
      <c r="DQ1503" s="1"/>
      <c r="DR1503" s="1"/>
      <c r="DS1503" s="1"/>
      <c r="DT1503" s="1"/>
      <c r="DU1503" s="1"/>
      <c r="DV1503" s="1"/>
      <c r="DW1503" s="1"/>
      <c r="DX1503" s="1"/>
      <c r="DY1503" s="1"/>
      <c r="DZ1503" s="1"/>
      <c r="EA1503" s="1"/>
      <c r="EB1503" s="1"/>
      <c r="EC1503" s="1"/>
      <c r="ED1503" s="1"/>
      <c r="EE1503" s="1"/>
      <c r="EF1503" s="1"/>
      <c r="EG1503" s="1"/>
      <c r="EH1503" s="1"/>
      <c r="EI1503" s="1"/>
      <c r="EJ1503" s="1"/>
      <c r="EK1503" s="1"/>
    </row>
    <row r="1504" spans="4:141" x14ac:dyDescent="0.25"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  <c r="DK1504" s="1"/>
      <c r="DL1504" s="1"/>
      <c r="DM1504" s="1"/>
      <c r="DN1504" s="1"/>
      <c r="DO1504" s="1"/>
      <c r="DP1504" s="1"/>
      <c r="DQ1504" s="1"/>
      <c r="DR1504" s="1"/>
      <c r="DS1504" s="1"/>
      <c r="DT1504" s="1"/>
      <c r="DU1504" s="1"/>
      <c r="DV1504" s="1"/>
      <c r="DW1504" s="1"/>
      <c r="DX1504" s="1"/>
      <c r="DY1504" s="1"/>
      <c r="DZ1504" s="1"/>
      <c r="EA1504" s="1"/>
      <c r="EB1504" s="1"/>
      <c r="EC1504" s="1"/>
      <c r="ED1504" s="1"/>
      <c r="EE1504" s="1"/>
      <c r="EF1504" s="1"/>
      <c r="EG1504" s="1"/>
      <c r="EH1504" s="1"/>
      <c r="EI1504" s="1"/>
      <c r="EJ1504" s="1"/>
      <c r="EK1504" s="1"/>
    </row>
    <row r="1505" spans="4:141" x14ac:dyDescent="0.25"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  <c r="DK1505" s="1"/>
      <c r="DL1505" s="1"/>
      <c r="DM1505" s="1"/>
      <c r="DN1505" s="1"/>
      <c r="DO1505" s="1"/>
      <c r="DP1505" s="1"/>
      <c r="DQ1505" s="1"/>
      <c r="DR1505" s="1"/>
      <c r="DS1505" s="1"/>
      <c r="DT1505" s="1"/>
      <c r="DU1505" s="1"/>
      <c r="DV1505" s="1"/>
      <c r="DW1505" s="1"/>
      <c r="DX1505" s="1"/>
      <c r="DY1505" s="1"/>
      <c r="DZ1505" s="1"/>
      <c r="EA1505" s="1"/>
      <c r="EB1505" s="1"/>
      <c r="EC1505" s="1"/>
      <c r="ED1505" s="1"/>
      <c r="EE1505" s="1"/>
      <c r="EF1505" s="1"/>
      <c r="EG1505" s="1"/>
      <c r="EH1505" s="1"/>
      <c r="EI1505" s="1"/>
      <c r="EJ1505" s="1"/>
      <c r="EK1505" s="1"/>
    </row>
    <row r="1506" spans="4:141" x14ac:dyDescent="0.25"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  <c r="DK1506" s="1"/>
      <c r="DL1506" s="1"/>
      <c r="DM1506" s="1"/>
      <c r="DN1506" s="1"/>
      <c r="DO1506" s="1"/>
      <c r="DP1506" s="1"/>
      <c r="DQ1506" s="1"/>
      <c r="DR1506" s="1"/>
      <c r="DS1506" s="1"/>
      <c r="DT1506" s="1"/>
      <c r="DU1506" s="1"/>
      <c r="DV1506" s="1"/>
      <c r="DW1506" s="1"/>
      <c r="DX1506" s="1"/>
      <c r="DY1506" s="1"/>
      <c r="DZ1506" s="1"/>
      <c r="EA1506" s="1"/>
      <c r="EB1506" s="1"/>
      <c r="EC1506" s="1"/>
      <c r="ED1506" s="1"/>
      <c r="EE1506" s="1"/>
      <c r="EF1506" s="1"/>
      <c r="EG1506" s="1"/>
      <c r="EH1506" s="1"/>
      <c r="EI1506" s="1"/>
      <c r="EJ1506" s="1"/>
      <c r="EK1506" s="1"/>
    </row>
    <row r="1507" spans="4:141" x14ac:dyDescent="0.25"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  <c r="DK1507" s="1"/>
      <c r="DL1507" s="1"/>
      <c r="DM1507" s="1"/>
      <c r="DN1507" s="1"/>
      <c r="DO1507" s="1"/>
      <c r="DP1507" s="1"/>
      <c r="DQ1507" s="1"/>
      <c r="DR1507" s="1"/>
      <c r="DS1507" s="1"/>
      <c r="DT1507" s="1"/>
      <c r="DU1507" s="1"/>
      <c r="DV1507" s="1"/>
      <c r="DW1507" s="1"/>
      <c r="DX1507" s="1"/>
      <c r="DY1507" s="1"/>
      <c r="DZ1507" s="1"/>
      <c r="EA1507" s="1"/>
      <c r="EB1507" s="1"/>
      <c r="EC1507" s="1"/>
      <c r="ED1507" s="1"/>
      <c r="EE1507" s="1"/>
      <c r="EF1507" s="1"/>
      <c r="EG1507" s="1"/>
      <c r="EH1507" s="1"/>
      <c r="EI1507" s="1"/>
      <c r="EJ1507" s="1"/>
      <c r="EK1507" s="1"/>
    </row>
    <row r="1508" spans="4:141" x14ac:dyDescent="0.25"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  <c r="DE1508" s="1"/>
      <c r="DF1508" s="1"/>
      <c r="DG1508" s="1"/>
      <c r="DH1508" s="1"/>
      <c r="DI1508" s="1"/>
      <c r="DJ1508" s="1"/>
      <c r="DK1508" s="1"/>
      <c r="DL1508" s="1"/>
      <c r="DM1508" s="1"/>
      <c r="DN1508" s="1"/>
      <c r="DO1508" s="1"/>
      <c r="DP1508" s="1"/>
      <c r="DQ1508" s="1"/>
      <c r="DR1508" s="1"/>
      <c r="DS1508" s="1"/>
      <c r="DT1508" s="1"/>
      <c r="DU1508" s="1"/>
      <c r="DV1508" s="1"/>
      <c r="DW1508" s="1"/>
      <c r="DX1508" s="1"/>
      <c r="DY1508" s="1"/>
      <c r="DZ1508" s="1"/>
      <c r="EA1508" s="1"/>
      <c r="EB1508" s="1"/>
      <c r="EC1508" s="1"/>
      <c r="ED1508" s="1"/>
      <c r="EE1508" s="1"/>
      <c r="EF1508" s="1"/>
      <c r="EG1508" s="1"/>
      <c r="EH1508" s="1"/>
      <c r="EI1508" s="1"/>
      <c r="EJ1508" s="1"/>
      <c r="EK1508" s="1"/>
    </row>
    <row r="1509" spans="4:141" x14ac:dyDescent="0.25"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  <c r="DE1509" s="1"/>
      <c r="DF1509" s="1"/>
      <c r="DG1509" s="1"/>
      <c r="DH1509" s="1"/>
      <c r="DI1509" s="1"/>
      <c r="DJ1509" s="1"/>
      <c r="DK1509" s="1"/>
      <c r="DL1509" s="1"/>
      <c r="DM1509" s="1"/>
      <c r="DN1509" s="1"/>
      <c r="DO1509" s="1"/>
      <c r="DP1509" s="1"/>
      <c r="DQ1509" s="1"/>
      <c r="DR1509" s="1"/>
      <c r="DS1509" s="1"/>
      <c r="DT1509" s="1"/>
      <c r="DU1509" s="1"/>
      <c r="DV1509" s="1"/>
      <c r="DW1509" s="1"/>
      <c r="DX1509" s="1"/>
      <c r="DY1509" s="1"/>
      <c r="DZ1509" s="1"/>
      <c r="EA1509" s="1"/>
      <c r="EB1509" s="1"/>
      <c r="EC1509" s="1"/>
      <c r="ED1509" s="1"/>
      <c r="EE1509" s="1"/>
      <c r="EF1509" s="1"/>
      <c r="EG1509" s="1"/>
      <c r="EH1509" s="1"/>
      <c r="EI1509" s="1"/>
      <c r="EJ1509" s="1"/>
      <c r="EK1509" s="1"/>
    </row>
    <row r="1510" spans="4:141" x14ac:dyDescent="0.25"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  <c r="DE1510" s="1"/>
      <c r="DF1510" s="1"/>
      <c r="DG1510" s="1"/>
      <c r="DH1510" s="1"/>
      <c r="DI1510" s="1"/>
      <c r="DJ1510" s="1"/>
      <c r="DK1510" s="1"/>
      <c r="DL1510" s="1"/>
      <c r="DM1510" s="1"/>
      <c r="DN1510" s="1"/>
      <c r="DO1510" s="1"/>
      <c r="DP1510" s="1"/>
      <c r="DQ1510" s="1"/>
      <c r="DR1510" s="1"/>
      <c r="DS1510" s="1"/>
      <c r="DT1510" s="1"/>
      <c r="DU1510" s="1"/>
      <c r="DV1510" s="1"/>
      <c r="DW1510" s="1"/>
      <c r="DX1510" s="1"/>
      <c r="DY1510" s="1"/>
      <c r="DZ1510" s="1"/>
      <c r="EA1510" s="1"/>
      <c r="EB1510" s="1"/>
      <c r="EC1510" s="1"/>
      <c r="ED1510" s="1"/>
      <c r="EE1510" s="1"/>
      <c r="EF1510" s="1"/>
      <c r="EG1510" s="1"/>
      <c r="EH1510" s="1"/>
      <c r="EI1510" s="1"/>
      <c r="EJ1510" s="1"/>
      <c r="EK1510" s="1"/>
    </row>
    <row r="1511" spans="4:141" x14ac:dyDescent="0.25"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  <c r="DF1511" s="1"/>
      <c r="DG1511" s="1"/>
      <c r="DH1511" s="1"/>
      <c r="DI1511" s="1"/>
      <c r="DJ1511" s="1"/>
      <c r="DK1511" s="1"/>
      <c r="DL1511" s="1"/>
      <c r="DM1511" s="1"/>
      <c r="DN1511" s="1"/>
      <c r="DO1511" s="1"/>
      <c r="DP1511" s="1"/>
      <c r="DQ1511" s="1"/>
      <c r="DR1511" s="1"/>
      <c r="DS1511" s="1"/>
      <c r="DT1511" s="1"/>
      <c r="DU1511" s="1"/>
      <c r="DV1511" s="1"/>
      <c r="DW1511" s="1"/>
      <c r="DX1511" s="1"/>
      <c r="DY1511" s="1"/>
      <c r="DZ1511" s="1"/>
      <c r="EA1511" s="1"/>
      <c r="EB1511" s="1"/>
      <c r="EC1511" s="1"/>
      <c r="ED1511" s="1"/>
      <c r="EE1511" s="1"/>
      <c r="EF1511" s="1"/>
      <c r="EG1511" s="1"/>
      <c r="EH1511" s="1"/>
      <c r="EI1511" s="1"/>
      <c r="EJ1511" s="1"/>
      <c r="EK1511" s="1"/>
    </row>
    <row r="1512" spans="4:141" x14ac:dyDescent="0.25"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  <c r="DF1512" s="1"/>
      <c r="DG1512" s="1"/>
      <c r="DH1512" s="1"/>
      <c r="DI1512" s="1"/>
      <c r="DJ1512" s="1"/>
      <c r="DK1512" s="1"/>
      <c r="DL1512" s="1"/>
      <c r="DM1512" s="1"/>
      <c r="DN1512" s="1"/>
      <c r="DO1512" s="1"/>
      <c r="DP1512" s="1"/>
      <c r="DQ1512" s="1"/>
      <c r="DR1512" s="1"/>
      <c r="DS1512" s="1"/>
      <c r="DT1512" s="1"/>
      <c r="DU1512" s="1"/>
      <c r="DV1512" s="1"/>
      <c r="DW1512" s="1"/>
      <c r="DX1512" s="1"/>
      <c r="DY1512" s="1"/>
      <c r="DZ1512" s="1"/>
      <c r="EA1512" s="1"/>
      <c r="EB1512" s="1"/>
      <c r="EC1512" s="1"/>
      <c r="ED1512" s="1"/>
      <c r="EE1512" s="1"/>
      <c r="EF1512" s="1"/>
      <c r="EG1512" s="1"/>
      <c r="EH1512" s="1"/>
      <c r="EI1512" s="1"/>
      <c r="EJ1512" s="1"/>
      <c r="EK1512" s="1"/>
    </row>
    <row r="1513" spans="4:141" x14ac:dyDescent="0.25"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  <c r="DE1513" s="1"/>
      <c r="DF1513" s="1"/>
      <c r="DG1513" s="1"/>
      <c r="DH1513" s="1"/>
      <c r="DI1513" s="1"/>
      <c r="DJ1513" s="1"/>
      <c r="DK1513" s="1"/>
      <c r="DL1513" s="1"/>
      <c r="DM1513" s="1"/>
      <c r="DN1513" s="1"/>
      <c r="DO1513" s="1"/>
      <c r="DP1513" s="1"/>
      <c r="DQ1513" s="1"/>
      <c r="DR1513" s="1"/>
      <c r="DS1513" s="1"/>
      <c r="DT1513" s="1"/>
      <c r="DU1513" s="1"/>
      <c r="DV1513" s="1"/>
      <c r="DW1513" s="1"/>
      <c r="DX1513" s="1"/>
      <c r="DY1513" s="1"/>
      <c r="DZ1513" s="1"/>
      <c r="EA1513" s="1"/>
      <c r="EB1513" s="1"/>
      <c r="EC1513" s="1"/>
      <c r="ED1513" s="1"/>
      <c r="EE1513" s="1"/>
      <c r="EF1513" s="1"/>
      <c r="EG1513" s="1"/>
      <c r="EH1513" s="1"/>
      <c r="EI1513" s="1"/>
      <c r="EJ1513" s="1"/>
      <c r="EK1513" s="1"/>
    </row>
    <row r="1514" spans="4:141" x14ac:dyDescent="0.25"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1"/>
      <c r="DD1514" s="1"/>
      <c r="DE1514" s="1"/>
      <c r="DF1514" s="1"/>
      <c r="DG1514" s="1"/>
      <c r="DH1514" s="1"/>
      <c r="DI1514" s="1"/>
      <c r="DJ1514" s="1"/>
      <c r="DK1514" s="1"/>
      <c r="DL1514" s="1"/>
      <c r="DM1514" s="1"/>
      <c r="DN1514" s="1"/>
      <c r="DO1514" s="1"/>
      <c r="DP1514" s="1"/>
      <c r="DQ1514" s="1"/>
      <c r="DR1514" s="1"/>
      <c r="DS1514" s="1"/>
      <c r="DT1514" s="1"/>
      <c r="DU1514" s="1"/>
      <c r="DV1514" s="1"/>
      <c r="DW1514" s="1"/>
      <c r="DX1514" s="1"/>
      <c r="DY1514" s="1"/>
      <c r="DZ1514" s="1"/>
      <c r="EA1514" s="1"/>
      <c r="EB1514" s="1"/>
      <c r="EC1514" s="1"/>
      <c r="ED1514" s="1"/>
      <c r="EE1514" s="1"/>
      <c r="EF1514" s="1"/>
      <c r="EG1514" s="1"/>
      <c r="EH1514" s="1"/>
      <c r="EI1514" s="1"/>
      <c r="EJ1514" s="1"/>
      <c r="EK1514" s="1"/>
    </row>
    <row r="1515" spans="4:141" x14ac:dyDescent="0.25"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1"/>
      <c r="DD1515" s="1"/>
      <c r="DE1515" s="1"/>
      <c r="DF1515" s="1"/>
      <c r="DG1515" s="1"/>
      <c r="DH1515" s="1"/>
      <c r="DI1515" s="1"/>
      <c r="DJ1515" s="1"/>
      <c r="DK1515" s="1"/>
      <c r="DL1515" s="1"/>
      <c r="DM1515" s="1"/>
      <c r="DN1515" s="1"/>
      <c r="DO1515" s="1"/>
      <c r="DP1515" s="1"/>
      <c r="DQ1515" s="1"/>
      <c r="DR1515" s="1"/>
      <c r="DS1515" s="1"/>
      <c r="DT1515" s="1"/>
      <c r="DU1515" s="1"/>
      <c r="DV1515" s="1"/>
      <c r="DW1515" s="1"/>
      <c r="DX1515" s="1"/>
      <c r="DY1515" s="1"/>
      <c r="DZ1515" s="1"/>
      <c r="EA1515" s="1"/>
      <c r="EB1515" s="1"/>
      <c r="EC1515" s="1"/>
      <c r="ED1515" s="1"/>
      <c r="EE1515" s="1"/>
      <c r="EF1515" s="1"/>
      <c r="EG1515" s="1"/>
      <c r="EH1515" s="1"/>
      <c r="EI1515" s="1"/>
      <c r="EJ1515" s="1"/>
      <c r="EK1515" s="1"/>
    </row>
    <row r="1516" spans="4:141" x14ac:dyDescent="0.25"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1"/>
      <c r="DD1516" s="1"/>
      <c r="DE1516" s="1"/>
      <c r="DF1516" s="1"/>
      <c r="DG1516" s="1"/>
      <c r="DH1516" s="1"/>
      <c r="DI1516" s="1"/>
      <c r="DJ1516" s="1"/>
      <c r="DK1516" s="1"/>
      <c r="DL1516" s="1"/>
      <c r="DM1516" s="1"/>
      <c r="DN1516" s="1"/>
      <c r="DO1516" s="1"/>
      <c r="DP1516" s="1"/>
      <c r="DQ1516" s="1"/>
      <c r="DR1516" s="1"/>
      <c r="DS1516" s="1"/>
      <c r="DT1516" s="1"/>
      <c r="DU1516" s="1"/>
      <c r="DV1516" s="1"/>
      <c r="DW1516" s="1"/>
      <c r="DX1516" s="1"/>
      <c r="DY1516" s="1"/>
      <c r="DZ1516" s="1"/>
      <c r="EA1516" s="1"/>
      <c r="EB1516" s="1"/>
      <c r="EC1516" s="1"/>
      <c r="ED1516" s="1"/>
      <c r="EE1516" s="1"/>
      <c r="EF1516" s="1"/>
      <c r="EG1516" s="1"/>
      <c r="EH1516" s="1"/>
      <c r="EI1516" s="1"/>
      <c r="EJ1516" s="1"/>
      <c r="EK1516" s="1"/>
    </row>
    <row r="1517" spans="4:141" x14ac:dyDescent="0.25"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1"/>
      <c r="DD1517" s="1"/>
      <c r="DE1517" s="1"/>
      <c r="DF1517" s="1"/>
      <c r="DG1517" s="1"/>
      <c r="DH1517" s="1"/>
      <c r="DI1517" s="1"/>
      <c r="DJ1517" s="1"/>
      <c r="DK1517" s="1"/>
      <c r="DL1517" s="1"/>
      <c r="DM1517" s="1"/>
      <c r="DN1517" s="1"/>
      <c r="DO1517" s="1"/>
      <c r="DP1517" s="1"/>
      <c r="DQ1517" s="1"/>
      <c r="DR1517" s="1"/>
      <c r="DS1517" s="1"/>
      <c r="DT1517" s="1"/>
      <c r="DU1517" s="1"/>
      <c r="DV1517" s="1"/>
      <c r="DW1517" s="1"/>
      <c r="DX1517" s="1"/>
      <c r="DY1517" s="1"/>
      <c r="DZ1517" s="1"/>
      <c r="EA1517" s="1"/>
      <c r="EB1517" s="1"/>
      <c r="EC1517" s="1"/>
      <c r="ED1517" s="1"/>
      <c r="EE1517" s="1"/>
      <c r="EF1517" s="1"/>
      <c r="EG1517" s="1"/>
      <c r="EH1517" s="1"/>
      <c r="EI1517" s="1"/>
      <c r="EJ1517" s="1"/>
      <c r="EK1517" s="1"/>
    </row>
    <row r="1518" spans="4:141" x14ac:dyDescent="0.25"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1"/>
      <c r="DD1518" s="1"/>
      <c r="DE1518" s="1"/>
      <c r="DF1518" s="1"/>
      <c r="DG1518" s="1"/>
      <c r="DH1518" s="1"/>
      <c r="DI1518" s="1"/>
      <c r="DJ1518" s="1"/>
      <c r="DK1518" s="1"/>
      <c r="DL1518" s="1"/>
      <c r="DM1518" s="1"/>
      <c r="DN1518" s="1"/>
      <c r="DO1518" s="1"/>
      <c r="DP1518" s="1"/>
      <c r="DQ1518" s="1"/>
      <c r="DR1518" s="1"/>
      <c r="DS1518" s="1"/>
      <c r="DT1518" s="1"/>
      <c r="DU1518" s="1"/>
      <c r="DV1518" s="1"/>
      <c r="DW1518" s="1"/>
      <c r="DX1518" s="1"/>
      <c r="DY1518" s="1"/>
      <c r="DZ1518" s="1"/>
      <c r="EA1518" s="1"/>
      <c r="EB1518" s="1"/>
      <c r="EC1518" s="1"/>
      <c r="ED1518" s="1"/>
      <c r="EE1518" s="1"/>
      <c r="EF1518" s="1"/>
      <c r="EG1518" s="1"/>
      <c r="EH1518" s="1"/>
      <c r="EI1518" s="1"/>
      <c r="EJ1518" s="1"/>
      <c r="EK1518" s="1"/>
    </row>
    <row r="1519" spans="4:141" x14ac:dyDescent="0.25"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  <c r="DE1519" s="1"/>
      <c r="DF1519" s="1"/>
      <c r="DG1519" s="1"/>
      <c r="DH1519" s="1"/>
      <c r="DI1519" s="1"/>
      <c r="DJ1519" s="1"/>
      <c r="DK1519" s="1"/>
      <c r="DL1519" s="1"/>
      <c r="DM1519" s="1"/>
      <c r="DN1519" s="1"/>
      <c r="DO1519" s="1"/>
      <c r="DP1519" s="1"/>
      <c r="DQ1519" s="1"/>
      <c r="DR1519" s="1"/>
      <c r="DS1519" s="1"/>
      <c r="DT1519" s="1"/>
      <c r="DU1519" s="1"/>
      <c r="DV1519" s="1"/>
      <c r="DW1519" s="1"/>
      <c r="DX1519" s="1"/>
      <c r="DY1519" s="1"/>
      <c r="DZ1519" s="1"/>
      <c r="EA1519" s="1"/>
      <c r="EB1519" s="1"/>
      <c r="EC1519" s="1"/>
      <c r="ED1519" s="1"/>
      <c r="EE1519" s="1"/>
      <c r="EF1519" s="1"/>
      <c r="EG1519" s="1"/>
      <c r="EH1519" s="1"/>
      <c r="EI1519" s="1"/>
      <c r="EJ1519" s="1"/>
      <c r="EK1519" s="1"/>
    </row>
    <row r="1520" spans="4:141" x14ac:dyDescent="0.25"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  <c r="DF1520" s="1"/>
      <c r="DG1520" s="1"/>
      <c r="DH1520" s="1"/>
      <c r="DI1520" s="1"/>
      <c r="DJ1520" s="1"/>
      <c r="DK1520" s="1"/>
      <c r="DL1520" s="1"/>
      <c r="DM1520" s="1"/>
      <c r="DN1520" s="1"/>
      <c r="DO1520" s="1"/>
      <c r="DP1520" s="1"/>
      <c r="DQ1520" s="1"/>
      <c r="DR1520" s="1"/>
      <c r="DS1520" s="1"/>
      <c r="DT1520" s="1"/>
      <c r="DU1520" s="1"/>
      <c r="DV1520" s="1"/>
      <c r="DW1520" s="1"/>
      <c r="DX1520" s="1"/>
      <c r="DY1520" s="1"/>
      <c r="DZ1520" s="1"/>
      <c r="EA1520" s="1"/>
      <c r="EB1520" s="1"/>
      <c r="EC1520" s="1"/>
      <c r="ED1520" s="1"/>
      <c r="EE1520" s="1"/>
      <c r="EF1520" s="1"/>
      <c r="EG1520" s="1"/>
      <c r="EH1520" s="1"/>
      <c r="EI1520" s="1"/>
      <c r="EJ1520" s="1"/>
      <c r="EK1520" s="1"/>
    </row>
    <row r="1521" spans="4:141" x14ac:dyDescent="0.25"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1"/>
      <c r="DD1521" s="1"/>
      <c r="DE1521" s="1"/>
      <c r="DF1521" s="1"/>
      <c r="DG1521" s="1"/>
      <c r="DH1521" s="1"/>
      <c r="DI1521" s="1"/>
      <c r="DJ1521" s="1"/>
      <c r="DK1521" s="1"/>
      <c r="DL1521" s="1"/>
      <c r="DM1521" s="1"/>
      <c r="DN1521" s="1"/>
      <c r="DO1521" s="1"/>
      <c r="DP1521" s="1"/>
      <c r="DQ1521" s="1"/>
      <c r="DR1521" s="1"/>
      <c r="DS1521" s="1"/>
      <c r="DT1521" s="1"/>
      <c r="DU1521" s="1"/>
      <c r="DV1521" s="1"/>
      <c r="DW1521" s="1"/>
      <c r="DX1521" s="1"/>
      <c r="DY1521" s="1"/>
      <c r="DZ1521" s="1"/>
      <c r="EA1521" s="1"/>
      <c r="EB1521" s="1"/>
      <c r="EC1521" s="1"/>
      <c r="ED1521" s="1"/>
      <c r="EE1521" s="1"/>
      <c r="EF1521" s="1"/>
      <c r="EG1521" s="1"/>
      <c r="EH1521" s="1"/>
      <c r="EI1521" s="1"/>
      <c r="EJ1521" s="1"/>
      <c r="EK1521" s="1"/>
    </row>
    <row r="1522" spans="4:141" x14ac:dyDescent="0.25"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1"/>
      <c r="DD1522" s="1"/>
      <c r="DE1522" s="1"/>
      <c r="DF1522" s="1"/>
      <c r="DG1522" s="1"/>
      <c r="DH1522" s="1"/>
      <c r="DI1522" s="1"/>
      <c r="DJ1522" s="1"/>
      <c r="DK1522" s="1"/>
      <c r="DL1522" s="1"/>
      <c r="DM1522" s="1"/>
      <c r="DN1522" s="1"/>
      <c r="DO1522" s="1"/>
      <c r="DP1522" s="1"/>
      <c r="DQ1522" s="1"/>
      <c r="DR1522" s="1"/>
      <c r="DS1522" s="1"/>
      <c r="DT1522" s="1"/>
      <c r="DU1522" s="1"/>
      <c r="DV1522" s="1"/>
      <c r="DW1522" s="1"/>
      <c r="DX1522" s="1"/>
      <c r="DY1522" s="1"/>
      <c r="DZ1522" s="1"/>
      <c r="EA1522" s="1"/>
      <c r="EB1522" s="1"/>
      <c r="EC1522" s="1"/>
      <c r="ED1522" s="1"/>
      <c r="EE1522" s="1"/>
      <c r="EF1522" s="1"/>
      <c r="EG1522" s="1"/>
      <c r="EH1522" s="1"/>
      <c r="EI1522" s="1"/>
      <c r="EJ1522" s="1"/>
      <c r="EK1522" s="1"/>
    </row>
    <row r="1523" spans="4:141" x14ac:dyDescent="0.25"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  <c r="DE1523" s="1"/>
      <c r="DF1523" s="1"/>
      <c r="DG1523" s="1"/>
      <c r="DH1523" s="1"/>
      <c r="DI1523" s="1"/>
      <c r="DJ1523" s="1"/>
      <c r="DK1523" s="1"/>
      <c r="DL1523" s="1"/>
      <c r="DM1523" s="1"/>
      <c r="DN1523" s="1"/>
      <c r="DO1523" s="1"/>
      <c r="DP1523" s="1"/>
      <c r="DQ1523" s="1"/>
      <c r="DR1523" s="1"/>
      <c r="DS1523" s="1"/>
      <c r="DT1523" s="1"/>
      <c r="DU1523" s="1"/>
      <c r="DV1523" s="1"/>
      <c r="DW1523" s="1"/>
      <c r="DX1523" s="1"/>
      <c r="DY1523" s="1"/>
      <c r="DZ1523" s="1"/>
      <c r="EA1523" s="1"/>
      <c r="EB1523" s="1"/>
      <c r="EC1523" s="1"/>
      <c r="ED1523" s="1"/>
      <c r="EE1523" s="1"/>
      <c r="EF1523" s="1"/>
      <c r="EG1523" s="1"/>
      <c r="EH1523" s="1"/>
      <c r="EI1523" s="1"/>
      <c r="EJ1523" s="1"/>
      <c r="EK1523" s="1"/>
    </row>
    <row r="1524" spans="4:141" x14ac:dyDescent="0.25"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1"/>
      <c r="DD1524" s="1"/>
      <c r="DE1524" s="1"/>
      <c r="DF1524" s="1"/>
      <c r="DG1524" s="1"/>
      <c r="DH1524" s="1"/>
      <c r="DI1524" s="1"/>
      <c r="DJ1524" s="1"/>
      <c r="DK1524" s="1"/>
      <c r="DL1524" s="1"/>
      <c r="DM1524" s="1"/>
      <c r="DN1524" s="1"/>
      <c r="DO1524" s="1"/>
      <c r="DP1524" s="1"/>
      <c r="DQ1524" s="1"/>
      <c r="DR1524" s="1"/>
      <c r="DS1524" s="1"/>
      <c r="DT1524" s="1"/>
      <c r="DU1524" s="1"/>
      <c r="DV1524" s="1"/>
      <c r="DW1524" s="1"/>
      <c r="DX1524" s="1"/>
      <c r="DY1524" s="1"/>
      <c r="DZ1524" s="1"/>
      <c r="EA1524" s="1"/>
      <c r="EB1524" s="1"/>
      <c r="EC1524" s="1"/>
      <c r="ED1524" s="1"/>
      <c r="EE1524" s="1"/>
      <c r="EF1524" s="1"/>
      <c r="EG1524" s="1"/>
      <c r="EH1524" s="1"/>
      <c r="EI1524" s="1"/>
      <c r="EJ1524" s="1"/>
      <c r="EK1524" s="1"/>
    </row>
    <row r="1525" spans="4:141" x14ac:dyDescent="0.25"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1"/>
      <c r="DD1525" s="1"/>
      <c r="DE1525" s="1"/>
      <c r="DF1525" s="1"/>
      <c r="DG1525" s="1"/>
      <c r="DH1525" s="1"/>
      <c r="DI1525" s="1"/>
      <c r="DJ1525" s="1"/>
      <c r="DK1525" s="1"/>
      <c r="DL1525" s="1"/>
      <c r="DM1525" s="1"/>
      <c r="DN1525" s="1"/>
      <c r="DO1525" s="1"/>
      <c r="DP1525" s="1"/>
      <c r="DQ1525" s="1"/>
      <c r="DR1525" s="1"/>
      <c r="DS1525" s="1"/>
      <c r="DT1525" s="1"/>
      <c r="DU1525" s="1"/>
      <c r="DV1525" s="1"/>
      <c r="DW1525" s="1"/>
      <c r="DX1525" s="1"/>
      <c r="DY1525" s="1"/>
      <c r="DZ1525" s="1"/>
      <c r="EA1525" s="1"/>
      <c r="EB1525" s="1"/>
      <c r="EC1525" s="1"/>
      <c r="ED1525" s="1"/>
      <c r="EE1525" s="1"/>
      <c r="EF1525" s="1"/>
      <c r="EG1525" s="1"/>
      <c r="EH1525" s="1"/>
      <c r="EI1525" s="1"/>
      <c r="EJ1525" s="1"/>
      <c r="EK1525" s="1"/>
    </row>
    <row r="1526" spans="4:141" x14ac:dyDescent="0.25"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1"/>
      <c r="DD1526" s="1"/>
      <c r="DE1526" s="1"/>
      <c r="DF1526" s="1"/>
      <c r="DG1526" s="1"/>
      <c r="DH1526" s="1"/>
      <c r="DI1526" s="1"/>
      <c r="DJ1526" s="1"/>
      <c r="DK1526" s="1"/>
      <c r="DL1526" s="1"/>
      <c r="DM1526" s="1"/>
      <c r="DN1526" s="1"/>
      <c r="DO1526" s="1"/>
      <c r="DP1526" s="1"/>
      <c r="DQ1526" s="1"/>
      <c r="DR1526" s="1"/>
      <c r="DS1526" s="1"/>
      <c r="DT1526" s="1"/>
      <c r="DU1526" s="1"/>
      <c r="DV1526" s="1"/>
      <c r="DW1526" s="1"/>
      <c r="DX1526" s="1"/>
      <c r="DY1526" s="1"/>
      <c r="DZ1526" s="1"/>
      <c r="EA1526" s="1"/>
      <c r="EB1526" s="1"/>
      <c r="EC1526" s="1"/>
      <c r="ED1526" s="1"/>
      <c r="EE1526" s="1"/>
      <c r="EF1526" s="1"/>
      <c r="EG1526" s="1"/>
      <c r="EH1526" s="1"/>
      <c r="EI1526" s="1"/>
      <c r="EJ1526" s="1"/>
      <c r="EK1526" s="1"/>
    </row>
    <row r="1527" spans="4:141" x14ac:dyDescent="0.25"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  <c r="DE1527" s="1"/>
      <c r="DF1527" s="1"/>
      <c r="DG1527" s="1"/>
      <c r="DH1527" s="1"/>
      <c r="DI1527" s="1"/>
      <c r="DJ1527" s="1"/>
      <c r="DK1527" s="1"/>
      <c r="DL1527" s="1"/>
      <c r="DM1527" s="1"/>
      <c r="DN1527" s="1"/>
      <c r="DO1527" s="1"/>
      <c r="DP1527" s="1"/>
      <c r="DQ1527" s="1"/>
      <c r="DR1527" s="1"/>
      <c r="DS1527" s="1"/>
      <c r="DT1527" s="1"/>
      <c r="DU1527" s="1"/>
      <c r="DV1527" s="1"/>
      <c r="DW1527" s="1"/>
      <c r="DX1527" s="1"/>
      <c r="DY1527" s="1"/>
      <c r="DZ1527" s="1"/>
      <c r="EA1527" s="1"/>
      <c r="EB1527" s="1"/>
      <c r="EC1527" s="1"/>
      <c r="ED1527" s="1"/>
      <c r="EE1527" s="1"/>
      <c r="EF1527" s="1"/>
      <c r="EG1527" s="1"/>
      <c r="EH1527" s="1"/>
      <c r="EI1527" s="1"/>
      <c r="EJ1527" s="1"/>
      <c r="EK1527" s="1"/>
    </row>
    <row r="1528" spans="4:141" x14ac:dyDescent="0.25"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  <c r="DE1528" s="1"/>
      <c r="DF1528" s="1"/>
      <c r="DG1528" s="1"/>
      <c r="DH1528" s="1"/>
      <c r="DI1528" s="1"/>
      <c r="DJ1528" s="1"/>
      <c r="DK1528" s="1"/>
      <c r="DL1528" s="1"/>
      <c r="DM1528" s="1"/>
      <c r="DN1528" s="1"/>
      <c r="DO1528" s="1"/>
      <c r="DP1528" s="1"/>
      <c r="DQ1528" s="1"/>
      <c r="DR1528" s="1"/>
      <c r="DS1528" s="1"/>
      <c r="DT1528" s="1"/>
      <c r="DU1528" s="1"/>
      <c r="DV1528" s="1"/>
      <c r="DW1528" s="1"/>
      <c r="DX1528" s="1"/>
      <c r="DY1528" s="1"/>
      <c r="DZ1528" s="1"/>
      <c r="EA1528" s="1"/>
      <c r="EB1528" s="1"/>
      <c r="EC1528" s="1"/>
      <c r="ED1528" s="1"/>
      <c r="EE1528" s="1"/>
      <c r="EF1528" s="1"/>
      <c r="EG1528" s="1"/>
      <c r="EH1528" s="1"/>
      <c r="EI1528" s="1"/>
      <c r="EJ1528" s="1"/>
      <c r="EK1528" s="1"/>
    </row>
    <row r="1529" spans="4:141" x14ac:dyDescent="0.25"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  <c r="DE1529" s="1"/>
      <c r="DF1529" s="1"/>
      <c r="DG1529" s="1"/>
      <c r="DH1529" s="1"/>
      <c r="DI1529" s="1"/>
      <c r="DJ1529" s="1"/>
      <c r="DK1529" s="1"/>
      <c r="DL1529" s="1"/>
      <c r="DM1529" s="1"/>
      <c r="DN1529" s="1"/>
      <c r="DO1529" s="1"/>
      <c r="DP1529" s="1"/>
      <c r="DQ1529" s="1"/>
      <c r="DR1529" s="1"/>
      <c r="DS1529" s="1"/>
      <c r="DT1529" s="1"/>
      <c r="DU1529" s="1"/>
      <c r="DV1529" s="1"/>
      <c r="DW1529" s="1"/>
      <c r="DX1529" s="1"/>
      <c r="DY1529" s="1"/>
      <c r="DZ1529" s="1"/>
      <c r="EA1529" s="1"/>
      <c r="EB1529" s="1"/>
      <c r="EC1529" s="1"/>
      <c r="ED1529" s="1"/>
      <c r="EE1529" s="1"/>
      <c r="EF1529" s="1"/>
      <c r="EG1529" s="1"/>
      <c r="EH1529" s="1"/>
      <c r="EI1529" s="1"/>
      <c r="EJ1529" s="1"/>
      <c r="EK1529" s="1"/>
    </row>
    <row r="1530" spans="4:141" x14ac:dyDescent="0.25"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  <c r="DF1530" s="1"/>
      <c r="DG1530" s="1"/>
      <c r="DH1530" s="1"/>
      <c r="DI1530" s="1"/>
      <c r="DJ1530" s="1"/>
      <c r="DK1530" s="1"/>
      <c r="DL1530" s="1"/>
      <c r="DM1530" s="1"/>
      <c r="DN1530" s="1"/>
      <c r="DO1530" s="1"/>
      <c r="DP1530" s="1"/>
      <c r="DQ1530" s="1"/>
      <c r="DR1530" s="1"/>
      <c r="DS1530" s="1"/>
      <c r="DT1530" s="1"/>
      <c r="DU1530" s="1"/>
      <c r="DV1530" s="1"/>
      <c r="DW1530" s="1"/>
      <c r="DX1530" s="1"/>
      <c r="DY1530" s="1"/>
      <c r="DZ1530" s="1"/>
      <c r="EA1530" s="1"/>
      <c r="EB1530" s="1"/>
      <c r="EC1530" s="1"/>
      <c r="ED1530" s="1"/>
      <c r="EE1530" s="1"/>
      <c r="EF1530" s="1"/>
      <c r="EG1530" s="1"/>
      <c r="EH1530" s="1"/>
      <c r="EI1530" s="1"/>
      <c r="EJ1530" s="1"/>
      <c r="EK1530" s="1"/>
    </row>
    <row r="1531" spans="4:141" x14ac:dyDescent="0.25"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  <c r="DF1531" s="1"/>
      <c r="DG1531" s="1"/>
      <c r="DH1531" s="1"/>
      <c r="DI1531" s="1"/>
      <c r="DJ1531" s="1"/>
      <c r="DK1531" s="1"/>
      <c r="DL1531" s="1"/>
      <c r="DM1531" s="1"/>
      <c r="DN1531" s="1"/>
      <c r="DO1531" s="1"/>
      <c r="DP1531" s="1"/>
      <c r="DQ1531" s="1"/>
      <c r="DR1531" s="1"/>
      <c r="DS1531" s="1"/>
      <c r="DT1531" s="1"/>
      <c r="DU1531" s="1"/>
      <c r="DV1531" s="1"/>
      <c r="DW1531" s="1"/>
      <c r="DX1531" s="1"/>
      <c r="DY1531" s="1"/>
      <c r="DZ1531" s="1"/>
      <c r="EA1531" s="1"/>
      <c r="EB1531" s="1"/>
      <c r="EC1531" s="1"/>
      <c r="ED1531" s="1"/>
      <c r="EE1531" s="1"/>
      <c r="EF1531" s="1"/>
      <c r="EG1531" s="1"/>
      <c r="EH1531" s="1"/>
      <c r="EI1531" s="1"/>
      <c r="EJ1531" s="1"/>
      <c r="EK1531" s="1"/>
    </row>
    <row r="1532" spans="4:141" x14ac:dyDescent="0.25"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  <c r="DK1532" s="1"/>
      <c r="DL1532" s="1"/>
      <c r="DM1532" s="1"/>
      <c r="DN1532" s="1"/>
      <c r="DO1532" s="1"/>
      <c r="DP1532" s="1"/>
      <c r="DQ1532" s="1"/>
      <c r="DR1532" s="1"/>
      <c r="DS1532" s="1"/>
      <c r="DT1532" s="1"/>
      <c r="DU1532" s="1"/>
      <c r="DV1532" s="1"/>
      <c r="DW1532" s="1"/>
      <c r="DX1532" s="1"/>
      <c r="DY1532" s="1"/>
      <c r="DZ1532" s="1"/>
      <c r="EA1532" s="1"/>
      <c r="EB1532" s="1"/>
      <c r="EC1532" s="1"/>
      <c r="ED1532" s="1"/>
      <c r="EE1532" s="1"/>
      <c r="EF1532" s="1"/>
      <c r="EG1532" s="1"/>
      <c r="EH1532" s="1"/>
      <c r="EI1532" s="1"/>
      <c r="EJ1532" s="1"/>
      <c r="EK1532" s="1"/>
    </row>
    <row r="1533" spans="4:141" x14ac:dyDescent="0.25"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  <c r="DF1533" s="1"/>
      <c r="DG1533" s="1"/>
      <c r="DH1533" s="1"/>
      <c r="DI1533" s="1"/>
      <c r="DJ1533" s="1"/>
      <c r="DK1533" s="1"/>
      <c r="DL1533" s="1"/>
      <c r="DM1533" s="1"/>
      <c r="DN1533" s="1"/>
      <c r="DO1533" s="1"/>
      <c r="DP1533" s="1"/>
      <c r="DQ1533" s="1"/>
      <c r="DR1533" s="1"/>
      <c r="DS1533" s="1"/>
      <c r="DT1533" s="1"/>
      <c r="DU1533" s="1"/>
      <c r="DV1533" s="1"/>
      <c r="DW1533" s="1"/>
      <c r="DX1533" s="1"/>
      <c r="DY1533" s="1"/>
      <c r="DZ1533" s="1"/>
      <c r="EA1533" s="1"/>
      <c r="EB1533" s="1"/>
      <c r="EC1533" s="1"/>
      <c r="ED1533" s="1"/>
      <c r="EE1533" s="1"/>
      <c r="EF1533" s="1"/>
      <c r="EG1533" s="1"/>
      <c r="EH1533" s="1"/>
      <c r="EI1533" s="1"/>
      <c r="EJ1533" s="1"/>
      <c r="EK1533" s="1"/>
    </row>
    <row r="1534" spans="4:141" x14ac:dyDescent="0.25"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  <c r="DF1534" s="1"/>
      <c r="DG1534" s="1"/>
      <c r="DH1534" s="1"/>
      <c r="DI1534" s="1"/>
      <c r="DJ1534" s="1"/>
      <c r="DK1534" s="1"/>
      <c r="DL1534" s="1"/>
      <c r="DM1534" s="1"/>
      <c r="DN1534" s="1"/>
      <c r="DO1534" s="1"/>
      <c r="DP1534" s="1"/>
      <c r="DQ1534" s="1"/>
      <c r="DR1534" s="1"/>
      <c r="DS1534" s="1"/>
      <c r="DT1534" s="1"/>
      <c r="DU1534" s="1"/>
      <c r="DV1534" s="1"/>
      <c r="DW1534" s="1"/>
      <c r="DX1534" s="1"/>
      <c r="DY1534" s="1"/>
      <c r="DZ1534" s="1"/>
      <c r="EA1534" s="1"/>
      <c r="EB1534" s="1"/>
      <c r="EC1534" s="1"/>
      <c r="ED1534" s="1"/>
      <c r="EE1534" s="1"/>
      <c r="EF1534" s="1"/>
      <c r="EG1534" s="1"/>
      <c r="EH1534" s="1"/>
      <c r="EI1534" s="1"/>
      <c r="EJ1534" s="1"/>
      <c r="EK1534" s="1"/>
    </row>
    <row r="1535" spans="4:141" x14ac:dyDescent="0.25"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  <c r="DK1535" s="1"/>
      <c r="DL1535" s="1"/>
      <c r="DM1535" s="1"/>
      <c r="DN1535" s="1"/>
      <c r="DO1535" s="1"/>
      <c r="DP1535" s="1"/>
      <c r="DQ1535" s="1"/>
      <c r="DR1535" s="1"/>
      <c r="DS1535" s="1"/>
      <c r="DT1535" s="1"/>
      <c r="DU1535" s="1"/>
      <c r="DV1535" s="1"/>
      <c r="DW1535" s="1"/>
      <c r="DX1535" s="1"/>
      <c r="DY1535" s="1"/>
      <c r="DZ1535" s="1"/>
      <c r="EA1535" s="1"/>
      <c r="EB1535" s="1"/>
      <c r="EC1535" s="1"/>
      <c r="ED1535" s="1"/>
      <c r="EE1535" s="1"/>
      <c r="EF1535" s="1"/>
      <c r="EG1535" s="1"/>
      <c r="EH1535" s="1"/>
      <c r="EI1535" s="1"/>
      <c r="EJ1535" s="1"/>
      <c r="EK1535" s="1"/>
    </row>
    <row r="1536" spans="4:141" x14ac:dyDescent="0.25"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  <c r="DK1536" s="1"/>
      <c r="DL1536" s="1"/>
      <c r="DM1536" s="1"/>
      <c r="DN1536" s="1"/>
      <c r="DO1536" s="1"/>
      <c r="DP1536" s="1"/>
      <c r="DQ1536" s="1"/>
      <c r="DR1536" s="1"/>
      <c r="DS1536" s="1"/>
      <c r="DT1536" s="1"/>
      <c r="DU1536" s="1"/>
      <c r="DV1536" s="1"/>
      <c r="DW1536" s="1"/>
      <c r="DX1536" s="1"/>
      <c r="DY1536" s="1"/>
      <c r="DZ1536" s="1"/>
      <c r="EA1536" s="1"/>
      <c r="EB1536" s="1"/>
      <c r="EC1536" s="1"/>
      <c r="ED1536" s="1"/>
      <c r="EE1536" s="1"/>
      <c r="EF1536" s="1"/>
      <c r="EG1536" s="1"/>
      <c r="EH1536" s="1"/>
      <c r="EI1536" s="1"/>
      <c r="EJ1536" s="1"/>
      <c r="EK1536" s="1"/>
    </row>
    <row r="1537" spans="4:141" x14ac:dyDescent="0.25"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  <c r="DK1537" s="1"/>
      <c r="DL1537" s="1"/>
      <c r="DM1537" s="1"/>
      <c r="DN1537" s="1"/>
      <c r="DO1537" s="1"/>
      <c r="DP1537" s="1"/>
      <c r="DQ1537" s="1"/>
      <c r="DR1537" s="1"/>
      <c r="DS1537" s="1"/>
      <c r="DT1537" s="1"/>
      <c r="DU1537" s="1"/>
      <c r="DV1537" s="1"/>
      <c r="DW1537" s="1"/>
      <c r="DX1537" s="1"/>
      <c r="DY1537" s="1"/>
      <c r="DZ1537" s="1"/>
      <c r="EA1537" s="1"/>
      <c r="EB1537" s="1"/>
      <c r="EC1537" s="1"/>
      <c r="ED1537" s="1"/>
      <c r="EE1537" s="1"/>
      <c r="EF1537" s="1"/>
      <c r="EG1537" s="1"/>
      <c r="EH1537" s="1"/>
      <c r="EI1537" s="1"/>
      <c r="EJ1537" s="1"/>
      <c r="EK1537" s="1"/>
    </row>
    <row r="1538" spans="4:141" x14ac:dyDescent="0.25"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  <c r="DK1538" s="1"/>
      <c r="DL1538" s="1"/>
      <c r="DM1538" s="1"/>
      <c r="DN1538" s="1"/>
      <c r="DO1538" s="1"/>
      <c r="DP1538" s="1"/>
      <c r="DQ1538" s="1"/>
      <c r="DR1538" s="1"/>
      <c r="DS1538" s="1"/>
      <c r="DT1538" s="1"/>
      <c r="DU1538" s="1"/>
      <c r="DV1538" s="1"/>
      <c r="DW1538" s="1"/>
      <c r="DX1538" s="1"/>
      <c r="DY1538" s="1"/>
      <c r="DZ1538" s="1"/>
      <c r="EA1538" s="1"/>
      <c r="EB1538" s="1"/>
      <c r="EC1538" s="1"/>
      <c r="ED1538" s="1"/>
      <c r="EE1538" s="1"/>
      <c r="EF1538" s="1"/>
      <c r="EG1538" s="1"/>
      <c r="EH1538" s="1"/>
      <c r="EI1538" s="1"/>
      <c r="EJ1538" s="1"/>
      <c r="EK1538" s="1"/>
    </row>
    <row r="1539" spans="4:141" x14ac:dyDescent="0.25"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  <c r="DK1539" s="1"/>
      <c r="DL1539" s="1"/>
      <c r="DM1539" s="1"/>
      <c r="DN1539" s="1"/>
      <c r="DO1539" s="1"/>
      <c r="DP1539" s="1"/>
      <c r="DQ1539" s="1"/>
      <c r="DR1539" s="1"/>
      <c r="DS1539" s="1"/>
      <c r="DT1539" s="1"/>
      <c r="DU1539" s="1"/>
      <c r="DV1539" s="1"/>
      <c r="DW1539" s="1"/>
      <c r="DX1539" s="1"/>
      <c r="DY1539" s="1"/>
      <c r="DZ1539" s="1"/>
      <c r="EA1539" s="1"/>
      <c r="EB1539" s="1"/>
      <c r="EC1539" s="1"/>
      <c r="ED1539" s="1"/>
      <c r="EE1539" s="1"/>
      <c r="EF1539" s="1"/>
      <c r="EG1539" s="1"/>
      <c r="EH1539" s="1"/>
      <c r="EI1539" s="1"/>
      <c r="EJ1539" s="1"/>
      <c r="EK1539" s="1"/>
    </row>
    <row r="1540" spans="4:141" x14ac:dyDescent="0.25"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  <c r="DK1540" s="1"/>
      <c r="DL1540" s="1"/>
      <c r="DM1540" s="1"/>
      <c r="DN1540" s="1"/>
      <c r="DO1540" s="1"/>
      <c r="DP1540" s="1"/>
      <c r="DQ1540" s="1"/>
      <c r="DR1540" s="1"/>
      <c r="DS1540" s="1"/>
      <c r="DT1540" s="1"/>
      <c r="DU1540" s="1"/>
      <c r="DV1540" s="1"/>
      <c r="DW1540" s="1"/>
      <c r="DX1540" s="1"/>
      <c r="DY1540" s="1"/>
      <c r="DZ1540" s="1"/>
      <c r="EA1540" s="1"/>
      <c r="EB1540" s="1"/>
      <c r="EC1540" s="1"/>
      <c r="ED1540" s="1"/>
      <c r="EE1540" s="1"/>
      <c r="EF1540" s="1"/>
      <c r="EG1540" s="1"/>
      <c r="EH1540" s="1"/>
      <c r="EI1540" s="1"/>
      <c r="EJ1540" s="1"/>
      <c r="EK1540" s="1"/>
    </row>
    <row r="1541" spans="4:141" x14ac:dyDescent="0.25"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  <c r="DF1541" s="1"/>
      <c r="DG1541" s="1"/>
      <c r="DH1541" s="1"/>
      <c r="DI1541" s="1"/>
      <c r="DJ1541" s="1"/>
      <c r="DK1541" s="1"/>
      <c r="DL1541" s="1"/>
      <c r="DM1541" s="1"/>
      <c r="DN1541" s="1"/>
      <c r="DO1541" s="1"/>
      <c r="DP1541" s="1"/>
      <c r="DQ1541" s="1"/>
      <c r="DR1541" s="1"/>
      <c r="DS1541" s="1"/>
      <c r="DT1541" s="1"/>
      <c r="DU1541" s="1"/>
      <c r="DV1541" s="1"/>
      <c r="DW1541" s="1"/>
      <c r="DX1541" s="1"/>
      <c r="DY1541" s="1"/>
      <c r="DZ1541" s="1"/>
      <c r="EA1541" s="1"/>
      <c r="EB1541" s="1"/>
      <c r="EC1541" s="1"/>
      <c r="ED1541" s="1"/>
      <c r="EE1541" s="1"/>
      <c r="EF1541" s="1"/>
      <c r="EG1541" s="1"/>
      <c r="EH1541" s="1"/>
      <c r="EI1541" s="1"/>
      <c r="EJ1541" s="1"/>
      <c r="EK1541" s="1"/>
    </row>
    <row r="1542" spans="4:141" x14ac:dyDescent="0.25"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  <c r="DF1542" s="1"/>
      <c r="DG1542" s="1"/>
      <c r="DH1542" s="1"/>
      <c r="DI1542" s="1"/>
      <c r="DJ1542" s="1"/>
      <c r="DK1542" s="1"/>
      <c r="DL1542" s="1"/>
      <c r="DM1542" s="1"/>
      <c r="DN1542" s="1"/>
      <c r="DO1542" s="1"/>
      <c r="DP1542" s="1"/>
      <c r="DQ1542" s="1"/>
      <c r="DR1542" s="1"/>
      <c r="DS1542" s="1"/>
      <c r="DT1542" s="1"/>
      <c r="DU1542" s="1"/>
      <c r="DV1542" s="1"/>
      <c r="DW1542" s="1"/>
      <c r="DX1542" s="1"/>
      <c r="DY1542" s="1"/>
      <c r="DZ1542" s="1"/>
      <c r="EA1542" s="1"/>
      <c r="EB1542" s="1"/>
      <c r="EC1542" s="1"/>
      <c r="ED1542" s="1"/>
      <c r="EE1542" s="1"/>
      <c r="EF1542" s="1"/>
      <c r="EG1542" s="1"/>
      <c r="EH1542" s="1"/>
      <c r="EI1542" s="1"/>
      <c r="EJ1542" s="1"/>
      <c r="EK1542" s="1"/>
    </row>
    <row r="1543" spans="4:141" x14ac:dyDescent="0.25"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  <c r="DF1543" s="1"/>
      <c r="DG1543" s="1"/>
      <c r="DH1543" s="1"/>
      <c r="DI1543" s="1"/>
      <c r="DJ1543" s="1"/>
      <c r="DK1543" s="1"/>
      <c r="DL1543" s="1"/>
      <c r="DM1543" s="1"/>
      <c r="DN1543" s="1"/>
      <c r="DO1543" s="1"/>
      <c r="DP1543" s="1"/>
      <c r="DQ1543" s="1"/>
      <c r="DR1543" s="1"/>
      <c r="DS1543" s="1"/>
      <c r="DT1543" s="1"/>
      <c r="DU1543" s="1"/>
      <c r="DV1543" s="1"/>
      <c r="DW1543" s="1"/>
      <c r="DX1543" s="1"/>
      <c r="DY1543" s="1"/>
      <c r="DZ1543" s="1"/>
      <c r="EA1543" s="1"/>
      <c r="EB1543" s="1"/>
      <c r="EC1543" s="1"/>
      <c r="ED1543" s="1"/>
      <c r="EE1543" s="1"/>
      <c r="EF1543" s="1"/>
      <c r="EG1543" s="1"/>
      <c r="EH1543" s="1"/>
      <c r="EI1543" s="1"/>
      <c r="EJ1543" s="1"/>
      <c r="EK1543" s="1"/>
    </row>
    <row r="1544" spans="4:141" x14ac:dyDescent="0.25"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  <c r="DF1544" s="1"/>
      <c r="DG1544" s="1"/>
      <c r="DH1544" s="1"/>
      <c r="DI1544" s="1"/>
      <c r="DJ1544" s="1"/>
      <c r="DK1544" s="1"/>
      <c r="DL1544" s="1"/>
      <c r="DM1544" s="1"/>
      <c r="DN1544" s="1"/>
      <c r="DO1544" s="1"/>
      <c r="DP1544" s="1"/>
      <c r="DQ1544" s="1"/>
      <c r="DR1544" s="1"/>
      <c r="DS1544" s="1"/>
      <c r="DT1544" s="1"/>
      <c r="DU1544" s="1"/>
      <c r="DV1544" s="1"/>
      <c r="DW1544" s="1"/>
      <c r="DX1544" s="1"/>
      <c r="DY1544" s="1"/>
      <c r="DZ1544" s="1"/>
      <c r="EA1544" s="1"/>
      <c r="EB1544" s="1"/>
      <c r="EC1544" s="1"/>
      <c r="ED1544" s="1"/>
      <c r="EE1544" s="1"/>
      <c r="EF1544" s="1"/>
      <c r="EG1544" s="1"/>
      <c r="EH1544" s="1"/>
      <c r="EI1544" s="1"/>
      <c r="EJ1544" s="1"/>
      <c r="EK1544" s="1"/>
    </row>
    <row r="1545" spans="4:141" x14ac:dyDescent="0.25"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  <c r="DF1545" s="1"/>
      <c r="DG1545" s="1"/>
      <c r="DH1545" s="1"/>
      <c r="DI1545" s="1"/>
      <c r="DJ1545" s="1"/>
      <c r="DK1545" s="1"/>
      <c r="DL1545" s="1"/>
      <c r="DM1545" s="1"/>
      <c r="DN1545" s="1"/>
      <c r="DO1545" s="1"/>
      <c r="DP1545" s="1"/>
      <c r="DQ1545" s="1"/>
      <c r="DR1545" s="1"/>
      <c r="DS1545" s="1"/>
      <c r="DT1545" s="1"/>
      <c r="DU1545" s="1"/>
      <c r="DV1545" s="1"/>
      <c r="DW1545" s="1"/>
      <c r="DX1545" s="1"/>
      <c r="DY1545" s="1"/>
      <c r="DZ1545" s="1"/>
      <c r="EA1545" s="1"/>
      <c r="EB1545" s="1"/>
      <c r="EC1545" s="1"/>
      <c r="ED1545" s="1"/>
      <c r="EE1545" s="1"/>
      <c r="EF1545" s="1"/>
      <c r="EG1545" s="1"/>
      <c r="EH1545" s="1"/>
      <c r="EI1545" s="1"/>
      <c r="EJ1545" s="1"/>
      <c r="EK1545" s="1"/>
    </row>
    <row r="1546" spans="4:141" x14ac:dyDescent="0.25"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  <c r="DK1546" s="1"/>
      <c r="DL1546" s="1"/>
      <c r="DM1546" s="1"/>
      <c r="DN1546" s="1"/>
      <c r="DO1546" s="1"/>
      <c r="DP1546" s="1"/>
      <c r="DQ1546" s="1"/>
      <c r="DR1546" s="1"/>
      <c r="DS1546" s="1"/>
      <c r="DT1546" s="1"/>
      <c r="DU1546" s="1"/>
      <c r="DV1546" s="1"/>
      <c r="DW1546" s="1"/>
      <c r="DX1546" s="1"/>
      <c r="DY1546" s="1"/>
      <c r="DZ1546" s="1"/>
      <c r="EA1546" s="1"/>
      <c r="EB1546" s="1"/>
      <c r="EC1546" s="1"/>
      <c r="ED1546" s="1"/>
      <c r="EE1546" s="1"/>
      <c r="EF1546" s="1"/>
      <c r="EG1546" s="1"/>
      <c r="EH1546" s="1"/>
      <c r="EI1546" s="1"/>
      <c r="EJ1546" s="1"/>
      <c r="EK1546" s="1"/>
    </row>
    <row r="1547" spans="4:141" x14ac:dyDescent="0.25"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  <c r="DE1547" s="1"/>
      <c r="DF1547" s="1"/>
      <c r="DG1547" s="1"/>
      <c r="DH1547" s="1"/>
      <c r="DI1547" s="1"/>
      <c r="DJ1547" s="1"/>
      <c r="DK1547" s="1"/>
      <c r="DL1547" s="1"/>
      <c r="DM1547" s="1"/>
      <c r="DN1547" s="1"/>
      <c r="DO1547" s="1"/>
      <c r="DP1547" s="1"/>
      <c r="DQ1547" s="1"/>
      <c r="DR1547" s="1"/>
      <c r="DS1547" s="1"/>
      <c r="DT1547" s="1"/>
      <c r="DU1547" s="1"/>
      <c r="DV1547" s="1"/>
      <c r="DW1547" s="1"/>
      <c r="DX1547" s="1"/>
      <c r="DY1547" s="1"/>
      <c r="DZ1547" s="1"/>
      <c r="EA1547" s="1"/>
      <c r="EB1547" s="1"/>
      <c r="EC1547" s="1"/>
      <c r="ED1547" s="1"/>
      <c r="EE1547" s="1"/>
      <c r="EF1547" s="1"/>
      <c r="EG1547" s="1"/>
      <c r="EH1547" s="1"/>
      <c r="EI1547" s="1"/>
      <c r="EJ1547" s="1"/>
      <c r="EK1547" s="1"/>
    </row>
    <row r="1548" spans="4:141" x14ac:dyDescent="0.25"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  <c r="DE1548" s="1"/>
      <c r="DF1548" s="1"/>
      <c r="DG1548" s="1"/>
      <c r="DH1548" s="1"/>
      <c r="DI1548" s="1"/>
      <c r="DJ1548" s="1"/>
      <c r="DK1548" s="1"/>
      <c r="DL1548" s="1"/>
      <c r="DM1548" s="1"/>
      <c r="DN1548" s="1"/>
      <c r="DO1548" s="1"/>
      <c r="DP1548" s="1"/>
      <c r="DQ1548" s="1"/>
      <c r="DR1548" s="1"/>
      <c r="DS1548" s="1"/>
      <c r="DT1548" s="1"/>
      <c r="DU1548" s="1"/>
      <c r="DV1548" s="1"/>
      <c r="DW1548" s="1"/>
      <c r="DX1548" s="1"/>
      <c r="DY1548" s="1"/>
      <c r="DZ1548" s="1"/>
      <c r="EA1548" s="1"/>
      <c r="EB1548" s="1"/>
      <c r="EC1548" s="1"/>
      <c r="ED1548" s="1"/>
      <c r="EE1548" s="1"/>
      <c r="EF1548" s="1"/>
      <c r="EG1548" s="1"/>
      <c r="EH1548" s="1"/>
      <c r="EI1548" s="1"/>
      <c r="EJ1548" s="1"/>
      <c r="EK1548" s="1"/>
    </row>
    <row r="1549" spans="4:141" x14ac:dyDescent="0.25"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  <c r="DE1549" s="1"/>
      <c r="DF1549" s="1"/>
      <c r="DG1549" s="1"/>
      <c r="DH1549" s="1"/>
      <c r="DI1549" s="1"/>
      <c r="DJ1549" s="1"/>
      <c r="DK1549" s="1"/>
      <c r="DL1549" s="1"/>
      <c r="DM1549" s="1"/>
      <c r="DN1549" s="1"/>
      <c r="DO1549" s="1"/>
      <c r="DP1549" s="1"/>
      <c r="DQ1549" s="1"/>
      <c r="DR1549" s="1"/>
      <c r="DS1549" s="1"/>
      <c r="DT1549" s="1"/>
      <c r="DU1549" s="1"/>
      <c r="DV1549" s="1"/>
      <c r="DW1549" s="1"/>
      <c r="DX1549" s="1"/>
      <c r="DY1549" s="1"/>
      <c r="DZ1549" s="1"/>
      <c r="EA1549" s="1"/>
      <c r="EB1549" s="1"/>
      <c r="EC1549" s="1"/>
      <c r="ED1549" s="1"/>
      <c r="EE1549" s="1"/>
      <c r="EF1549" s="1"/>
      <c r="EG1549" s="1"/>
      <c r="EH1549" s="1"/>
      <c r="EI1549" s="1"/>
      <c r="EJ1549" s="1"/>
      <c r="EK1549" s="1"/>
    </row>
    <row r="1550" spans="4:141" x14ac:dyDescent="0.25"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  <c r="DF1550" s="1"/>
      <c r="DG1550" s="1"/>
      <c r="DH1550" s="1"/>
      <c r="DI1550" s="1"/>
      <c r="DJ1550" s="1"/>
      <c r="DK1550" s="1"/>
      <c r="DL1550" s="1"/>
      <c r="DM1550" s="1"/>
      <c r="DN1550" s="1"/>
      <c r="DO1550" s="1"/>
      <c r="DP1550" s="1"/>
      <c r="DQ1550" s="1"/>
      <c r="DR1550" s="1"/>
      <c r="DS1550" s="1"/>
      <c r="DT1550" s="1"/>
      <c r="DU1550" s="1"/>
      <c r="DV1550" s="1"/>
      <c r="DW1550" s="1"/>
      <c r="DX1550" s="1"/>
      <c r="DY1550" s="1"/>
      <c r="DZ1550" s="1"/>
      <c r="EA1550" s="1"/>
      <c r="EB1550" s="1"/>
      <c r="EC1550" s="1"/>
      <c r="ED1550" s="1"/>
      <c r="EE1550" s="1"/>
      <c r="EF1550" s="1"/>
      <c r="EG1550" s="1"/>
      <c r="EH1550" s="1"/>
      <c r="EI1550" s="1"/>
      <c r="EJ1550" s="1"/>
      <c r="EK1550" s="1"/>
    </row>
    <row r="1551" spans="4:141" x14ac:dyDescent="0.25"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  <c r="DF1551" s="1"/>
      <c r="DG1551" s="1"/>
      <c r="DH1551" s="1"/>
      <c r="DI1551" s="1"/>
      <c r="DJ1551" s="1"/>
      <c r="DK1551" s="1"/>
      <c r="DL1551" s="1"/>
      <c r="DM1551" s="1"/>
      <c r="DN1551" s="1"/>
      <c r="DO1551" s="1"/>
      <c r="DP1551" s="1"/>
      <c r="DQ1551" s="1"/>
      <c r="DR1551" s="1"/>
      <c r="DS1551" s="1"/>
      <c r="DT1551" s="1"/>
      <c r="DU1551" s="1"/>
      <c r="DV1551" s="1"/>
      <c r="DW1551" s="1"/>
      <c r="DX1551" s="1"/>
      <c r="DY1551" s="1"/>
      <c r="DZ1551" s="1"/>
      <c r="EA1551" s="1"/>
      <c r="EB1551" s="1"/>
      <c r="EC1551" s="1"/>
      <c r="ED1551" s="1"/>
      <c r="EE1551" s="1"/>
      <c r="EF1551" s="1"/>
      <c r="EG1551" s="1"/>
      <c r="EH1551" s="1"/>
      <c r="EI1551" s="1"/>
      <c r="EJ1551" s="1"/>
      <c r="EK1551" s="1"/>
    </row>
    <row r="1552" spans="4:141" x14ac:dyDescent="0.25"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  <c r="DF1552" s="1"/>
      <c r="DG1552" s="1"/>
      <c r="DH1552" s="1"/>
      <c r="DI1552" s="1"/>
      <c r="DJ1552" s="1"/>
      <c r="DK1552" s="1"/>
      <c r="DL1552" s="1"/>
      <c r="DM1552" s="1"/>
      <c r="DN1552" s="1"/>
      <c r="DO1552" s="1"/>
      <c r="DP1552" s="1"/>
      <c r="DQ1552" s="1"/>
      <c r="DR1552" s="1"/>
      <c r="DS1552" s="1"/>
      <c r="DT1552" s="1"/>
      <c r="DU1552" s="1"/>
      <c r="DV1552" s="1"/>
      <c r="DW1552" s="1"/>
      <c r="DX1552" s="1"/>
      <c r="DY1552" s="1"/>
      <c r="DZ1552" s="1"/>
      <c r="EA1552" s="1"/>
      <c r="EB1552" s="1"/>
      <c r="EC1552" s="1"/>
      <c r="ED1552" s="1"/>
      <c r="EE1552" s="1"/>
      <c r="EF1552" s="1"/>
      <c r="EG1552" s="1"/>
      <c r="EH1552" s="1"/>
      <c r="EI1552" s="1"/>
      <c r="EJ1552" s="1"/>
      <c r="EK1552" s="1"/>
    </row>
    <row r="1553" spans="4:141" x14ac:dyDescent="0.25"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  <c r="DF1553" s="1"/>
      <c r="DG1553" s="1"/>
      <c r="DH1553" s="1"/>
      <c r="DI1553" s="1"/>
      <c r="DJ1553" s="1"/>
      <c r="DK1553" s="1"/>
      <c r="DL1553" s="1"/>
      <c r="DM1553" s="1"/>
      <c r="DN1553" s="1"/>
      <c r="DO1553" s="1"/>
      <c r="DP1553" s="1"/>
      <c r="DQ1553" s="1"/>
      <c r="DR1553" s="1"/>
      <c r="DS1553" s="1"/>
      <c r="DT1553" s="1"/>
      <c r="DU1553" s="1"/>
      <c r="DV1553" s="1"/>
      <c r="DW1553" s="1"/>
      <c r="DX1553" s="1"/>
      <c r="DY1553" s="1"/>
      <c r="DZ1553" s="1"/>
      <c r="EA1553" s="1"/>
      <c r="EB1553" s="1"/>
      <c r="EC1553" s="1"/>
      <c r="ED1553" s="1"/>
      <c r="EE1553" s="1"/>
      <c r="EF1553" s="1"/>
      <c r="EG1553" s="1"/>
      <c r="EH1553" s="1"/>
      <c r="EI1553" s="1"/>
      <c r="EJ1553" s="1"/>
      <c r="EK1553" s="1"/>
    </row>
    <row r="1554" spans="4:141" x14ac:dyDescent="0.25"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  <c r="DF1554" s="1"/>
      <c r="DG1554" s="1"/>
      <c r="DH1554" s="1"/>
      <c r="DI1554" s="1"/>
      <c r="DJ1554" s="1"/>
      <c r="DK1554" s="1"/>
      <c r="DL1554" s="1"/>
      <c r="DM1554" s="1"/>
      <c r="DN1554" s="1"/>
      <c r="DO1554" s="1"/>
      <c r="DP1554" s="1"/>
      <c r="DQ1554" s="1"/>
      <c r="DR1554" s="1"/>
      <c r="DS1554" s="1"/>
      <c r="DT1554" s="1"/>
      <c r="DU1554" s="1"/>
      <c r="DV1554" s="1"/>
      <c r="DW1554" s="1"/>
      <c r="DX1554" s="1"/>
      <c r="DY1554" s="1"/>
      <c r="DZ1554" s="1"/>
      <c r="EA1554" s="1"/>
      <c r="EB1554" s="1"/>
      <c r="EC1554" s="1"/>
      <c r="ED1554" s="1"/>
      <c r="EE1554" s="1"/>
      <c r="EF1554" s="1"/>
      <c r="EG1554" s="1"/>
      <c r="EH1554" s="1"/>
      <c r="EI1554" s="1"/>
      <c r="EJ1554" s="1"/>
      <c r="EK1554" s="1"/>
    </row>
    <row r="1555" spans="4:141" x14ac:dyDescent="0.25"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  <c r="DK1555" s="1"/>
      <c r="DL1555" s="1"/>
      <c r="DM1555" s="1"/>
      <c r="DN1555" s="1"/>
      <c r="DO1555" s="1"/>
      <c r="DP1555" s="1"/>
      <c r="DQ1555" s="1"/>
      <c r="DR1555" s="1"/>
      <c r="DS1555" s="1"/>
      <c r="DT1555" s="1"/>
      <c r="DU1555" s="1"/>
      <c r="DV1555" s="1"/>
      <c r="DW1555" s="1"/>
      <c r="DX1555" s="1"/>
      <c r="DY1555" s="1"/>
      <c r="DZ1555" s="1"/>
      <c r="EA1555" s="1"/>
      <c r="EB1555" s="1"/>
      <c r="EC1555" s="1"/>
      <c r="ED1555" s="1"/>
      <c r="EE1555" s="1"/>
      <c r="EF1555" s="1"/>
      <c r="EG1555" s="1"/>
      <c r="EH1555" s="1"/>
      <c r="EI1555" s="1"/>
      <c r="EJ1555" s="1"/>
      <c r="EK1555" s="1"/>
    </row>
    <row r="1556" spans="4:141" x14ac:dyDescent="0.25"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  <c r="DF1556" s="1"/>
      <c r="DG1556" s="1"/>
      <c r="DH1556" s="1"/>
      <c r="DI1556" s="1"/>
      <c r="DJ1556" s="1"/>
      <c r="DK1556" s="1"/>
      <c r="DL1556" s="1"/>
      <c r="DM1556" s="1"/>
      <c r="DN1556" s="1"/>
      <c r="DO1556" s="1"/>
      <c r="DP1556" s="1"/>
      <c r="DQ1556" s="1"/>
      <c r="DR1556" s="1"/>
      <c r="DS1556" s="1"/>
      <c r="DT1556" s="1"/>
      <c r="DU1556" s="1"/>
      <c r="DV1556" s="1"/>
      <c r="DW1556" s="1"/>
      <c r="DX1556" s="1"/>
      <c r="DY1556" s="1"/>
      <c r="DZ1556" s="1"/>
      <c r="EA1556" s="1"/>
      <c r="EB1556" s="1"/>
      <c r="EC1556" s="1"/>
      <c r="ED1556" s="1"/>
      <c r="EE1556" s="1"/>
      <c r="EF1556" s="1"/>
      <c r="EG1556" s="1"/>
      <c r="EH1556" s="1"/>
      <c r="EI1556" s="1"/>
      <c r="EJ1556" s="1"/>
      <c r="EK1556" s="1"/>
    </row>
    <row r="1557" spans="4:141" x14ac:dyDescent="0.25"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  <c r="DF1557" s="1"/>
      <c r="DG1557" s="1"/>
      <c r="DH1557" s="1"/>
      <c r="DI1557" s="1"/>
      <c r="DJ1557" s="1"/>
      <c r="DK1557" s="1"/>
      <c r="DL1557" s="1"/>
      <c r="DM1557" s="1"/>
      <c r="DN1557" s="1"/>
      <c r="DO1557" s="1"/>
      <c r="DP1557" s="1"/>
      <c r="DQ1557" s="1"/>
      <c r="DR1557" s="1"/>
      <c r="DS1557" s="1"/>
      <c r="DT1557" s="1"/>
      <c r="DU1557" s="1"/>
      <c r="DV1557" s="1"/>
      <c r="DW1557" s="1"/>
      <c r="DX1557" s="1"/>
      <c r="DY1557" s="1"/>
      <c r="DZ1557" s="1"/>
      <c r="EA1557" s="1"/>
      <c r="EB1557" s="1"/>
      <c r="EC1557" s="1"/>
      <c r="ED1557" s="1"/>
      <c r="EE1557" s="1"/>
      <c r="EF1557" s="1"/>
      <c r="EG1557" s="1"/>
      <c r="EH1557" s="1"/>
      <c r="EI1557" s="1"/>
      <c r="EJ1557" s="1"/>
      <c r="EK1557" s="1"/>
    </row>
    <row r="1558" spans="4:141" x14ac:dyDescent="0.25"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  <c r="DK1558" s="1"/>
      <c r="DL1558" s="1"/>
      <c r="DM1558" s="1"/>
      <c r="DN1558" s="1"/>
      <c r="DO1558" s="1"/>
      <c r="DP1558" s="1"/>
      <c r="DQ1558" s="1"/>
      <c r="DR1558" s="1"/>
      <c r="DS1558" s="1"/>
      <c r="DT1558" s="1"/>
      <c r="DU1558" s="1"/>
      <c r="DV1558" s="1"/>
      <c r="DW1558" s="1"/>
      <c r="DX1558" s="1"/>
      <c r="DY1558" s="1"/>
      <c r="DZ1558" s="1"/>
      <c r="EA1558" s="1"/>
      <c r="EB1558" s="1"/>
      <c r="EC1558" s="1"/>
      <c r="ED1558" s="1"/>
      <c r="EE1558" s="1"/>
      <c r="EF1558" s="1"/>
      <c r="EG1558" s="1"/>
      <c r="EH1558" s="1"/>
      <c r="EI1558" s="1"/>
      <c r="EJ1558" s="1"/>
      <c r="EK1558" s="1"/>
    </row>
    <row r="1559" spans="4:141" x14ac:dyDescent="0.25"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  <c r="EA1559" s="1"/>
      <c r="EB1559" s="1"/>
      <c r="EC1559" s="1"/>
      <c r="ED1559" s="1"/>
      <c r="EE1559" s="1"/>
      <c r="EF1559" s="1"/>
      <c r="EG1559" s="1"/>
      <c r="EH1559" s="1"/>
      <c r="EI1559" s="1"/>
      <c r="EJ1559" s="1"/>
      <c r="EK1559" s="1"/>
    </row>
    <row r="1560" spans="4:141" x14ac:dyDescent="0.25"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  <c r="DF1560" s="1"/>
      <c r="DG1560" s="1"/>
      <c r="DH1560" s="1"/>
      <c r="DI1560" s="1"/>
      <c r="DJ1560" s="1"/>
      <c r="DK1560" s="1"/>
      <c r="DL1560" s="1"/>
      <c r="DM1560" s="1"/>
      <c r="DN1560" s="1"/>
      <c r="DO1560" s="1"/>
      <c r="DP1560" s="1"/>
      <c r="DQ1560" s="1"/>
      <c r="DR1560" s="1"/>
      <c r="DS1560" s="1"/>
      <c r="DT1560" s="1"/>
      <c r="DU1560" s="1"/>
      <c r="DV1560" s="1"/>
      <c r="DW1560" s="1"/>
      <c r="DX1560" s="1"/>
      <c r="DY1560" s="1"/>
      <c r="DZ1560" s="1"/>
      <c r="EA1560" s="1"/>
      <c r="EB1560" s="1"/>
      <c r="EC1560" s="1"/>
      <c r="ED1560" s="1"/>
      <c r="EE1560" s="1"/>
      <c r="EF1560" s="1"/>
      <c r="EG1560" s="1"/>
      <c r="EH1560" s="1"/>
      <c r="EI1560" s="1"/>
      <c r="EJ1560" s="1"/>
      <c r="EK1560" s="1"/>
    </row>
    <row r="1561" spans="4:141" x14ac:dyDescent="0.25"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  <c r="DF1561" s="1"/>
      <c r="DG1561" s="1"/>
      <c r="DH1561" s="1"/>
      <c r="DI1561" s="1"/>
      <c r="DJ1561" s="1"/>
      <c r="DK1561" s="1"/>
      <c r="DL1561" s="1"/>
      <c r="DM1561" s="1"/>
      <c r="DN1561" s="1"/>
      <c r="DO1561" s="1"/>
      <c r="DP1561" s="1"/>
      <c r="DQ1561" s="1"/>
      <c r="DR1561" s="1"/>
      <c r="DS1561" s="1"/>
      <c r="DT1561" s="1"/>
      <c r="DU1561" s="1"/>
      <c r="DV1561" s="1"/>
      <c r="DW1561" s="1"/>
      <c r="DX1561" s="1"/>
      <c r="DY1561" s="1"/>
      <c r="DZ1561" s="1"/>
      <c r="EA1561" s="1"/>
      <c r="EB1561" s="1"/>
      <c r="EC1561" s="1"/>
      <c r="ED1561" s="1"/>
      <c r="EE1561" s="1"/>
      <c r="EF1561" s="1"/>
      <c r="EG1561" s="1"/>
      <c r="EH1561" s="1"/>
      <c r="EI1561" s="1"/>
      <c r="EJ1561" s="1"/>
      <c r="EK1561" s="1"/>
    </row>
    <row r="1562" spans="4:141" x14ac:dyDescent="0.25"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  <c r="DF1562" s="1"/>
      <c r="DG1562" s="1"/>
      <c r="DH1562" s="1"/>
      <c r="DI1562" s="1"/>
      <c r="DJ1562" s="1"/>
      <c r="DK1562" s="1"/>
      <c r="DL1562" s="1"/>
      <c r="DM1562" s="1"/>
      <c r="DN1562" s="1"/>
      <c r="DO1562" s="1"/>
      <c r="DP1562" s="1"/>
      <c r="DQ1562" s="1"/>
      <c r="DR1562" s="1"/>
      <c r="DS1562" s="1"/>
      <c r="DT1562" s="1"/>
      <c r="DU1562" s="1"/>
      <c r="DV1562" s="1"/>
      <c r="DW1562" s="1"/>
      <c r="DX1562" s="1"/>
      <c r="DY1562" s="1"/>
      <c r="DZ1562" s="1"/>
      <c r="EA1562" s="1"/>
      <c r="EB1562" s="1"/>
      <c r="EC1562" s="1"/>
      <c r="ED1562" s="1"/>
      <c r="EE1562" s="1"/>
      <c r="EF1562" s="1"/>
      <c r="EG1562" s="1"/>
      <c r="EH1562" s="1"/>
      <c r="EI1562" s="1"/>
      <c r="EJ1562" s="1"/>
      <c r="EK1562" s="1"/>
    </row>
    <row r="1563" spans="4:141" x14ac:dyDescent="0.25"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  <c r="DK1563" s="1"/>
      <c r="DL1563" s="1"/>
      <c r="DM1563" s="1"/>
      <c r="DN1563" s="1"/>
      <c r="DO1563" s="1"/>
      <c r="DP1563" s="1"/>
      <c r="DQ1563" s="1"/>
      <c r="DR1563" s="1"/>
      <c r="DS1563" s="1"/>
      <c r="DT1563" s="1"/>
      <c r="DU1563" s="1"/>
      <c r="DV1563" s="1"/>
      <c r="DW1563" s="1"/>
      <c r="DX1563" s="1"/>
      <c r="DY1563" s="1"/>
      <c r="DZ1563" s="1"/>
      <c r="EA1563" s="1"/>
      <c r="EB1563" s="1"/>
      <c r="EC1563" s="1"/>
      <c r="ED1563" s="1"/>
      <c r="EE1563" s="1"/>
      <c r="EF1563" s="1"/>
      <c r="EG1563" s="1"/>
      <c r="EH1563" s="1"/>
      <c r="EI1563" s="1"/>
      <c r="EJ1563" s="1"/>
      <c r="EK1563" s="1"/>
    </row>
    <row r="1564" spans="4:141" x14ac:dyDescent="0.25"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  <c r="DF1564" s="1"/>
      <c r="DG1564" s="1"/>
      <c r="DH1564" s="1"/>
      <c r="DI1564" s="1"/>
      <c r="DJ1564" s="1"/>
      <c r="DK1564" s="1"/>
      <c r="DL1564" s="1"/>
      <c r="DM1564" s="1"/>
      <c r="DN1564" s="1"/>
      <c r="DO1564" s="1"/>
      <c r="DP1564" s="1"/>
      <c r="DQ1564" s="1"/>
      <c r="DR1564" s="1"/>
      <c r="DS1564" s="1"/>
      <c r="DT1564" s="1"/>
      <c r="DU1564" s="1"/>
      <c r="DV1564" s="1"/>
      <c r="DW1564" s="1"/>
      <c r="DX1564" s="1"/>
      <c r="DY1564" s="1"/>
      <c r="DZ1564" s="1"/>
      <c r="EA1564" s="1"/>
      <c r="EB1564" s="1"/>
      <c r="EC1564" s="1"/>
      <c r="ED1564" s="1"/>
      <c r="EE1564" s="1"/>
      <c r="EF1564" s="1"/>
      <c r="EG1564" s="1"/>
      <c r="EH1564" s="1"/>
      <c r="EI1564" s="1"/>
      <c r="EJ1564" s="1"/>
      <c r="EK1564" s="1"/>
    </row>
    <row r="1565" spans="4:141" x14ac:dyDescent="0.25"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  <c r="DK1565" s="1"/>
      <c r="DL1565" s="1"/>
      <c r="DM1565" s="1"/>
      <c r="DN1565" s="1"/>
      <c r="DO1565" s="1"/>
      <c r="DP1565" s="1"/>
      <c r="DQ1565" s="1"/>
      <c r="DR1565" s="1"/>
      <c r="DS1565" s="1"/>
      <c r="DT1565" s="1"/>
      <c r="DU1565" s="1"/>
      <c r="DV1565" s="1"/>
      <c r="DW1565" s="1"/>
      <c r="DX1565" s="1"/>
      <c r="DY1565" s="1"/>
      <c r="DZ1565" s="1"/>
      <c r="EA1565" s="1"/>
      <c r="EB1565" s="1"/>
      <c r="EC1565" s="1"/>
      <c r="ED1565" s="1"/>
      <c r="EE1565" s="1"/>
      <c r="EF1565" s="1"/>
      <c r="EG1565" s="1"/>
      <c r="EH1565" s="1"/>
      <c r="EI1565" s="1"/>
      <c r="EJ1565" s="1"/>
      <c r="EK1565" s="1"/>
    </row>
    <row r="1566" spans="4:141" x14ac:dyDescent="0.25"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  <c r="DK1566" s="1"/>
      <c r="DL1566" s="1"/>
      <c r="DM1566" s="1"/>
      <c r="DN1566" s="1"/>
      <c r="DO1566" s="1"/>
      <c r="DP1566" s="1"/>
      <c r="DQ1566" s="1"/>
      <c r="DR1566" s="1"/>
      <c r="DS1566" s="1"/>
      <c r="DT1566" s="1"/>
      <c r="DU1566" s="1"/>
      <c r="DV1566" s="1"/>
      <c r="DW1566" s="1"/>
      <c r="DX1566" s="1"/>
      <c r="DY1566" s="1"/>
      <c r="DZ1566" s="1"/>
      <c r="EA1566" s="1"/>
      <c r="EB1566" s="1"/>
      <c r="EC1566" s="1"/>
      <c r="ED1566" s="1"/>
      <c r="EE1566" s="1"/>
      <c r="EF1566" s="1"/>
      <c r="EG1566" s="1"/>
      <c r="EH1566" s="1"/>
      <c r="EI1566" s="1"/>
      <c r="EJ1566" s="1"/>
      <c r="EK1566" s="1"/>
    </row>
    <row r="1567" spans="4:141" x14ac:dyDescent="0.25"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  <c r="EA1567" s="1"/>
      <c r="EB1567" s="1"/>
      <c r="EC1567" s="1"/>
      <c r="ED1567" s="1"/>
      <c r="EE1567" s="1"/>
      <c r="EF1567" s="1"/>
      <c r="EG1567" s="1"/>
      <c r="EH1567" s="1"/>
      <c r="EI1567" s="1"/>
      <c r="EJ1567" s="1"/>
      <c r="EK1567" s="1"/>
    </row>
    <row r="1568" spans="4:141" x14ac:dyDescent="0.25"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  <c r="EA1568" s="1"/>
      <c r="EB1568" s="1"/>
      <c r="EC1568" s="1"/>
      <c r="ED1568" s="1"/>
      <c r="EE1568" s="1"/>
      <c r="EF1568" s="1"/>
      <c r="EG1568" s="1"/>
      <c r="EH1568" s="1"/>
      <c r="EI1568" s="1"/>
      <c r="EJ1568" s="1"/>
      <c r="EK1568" s="1"/>
    </row>
    <row r="1569" spans="4:141" x14ac:dyDescent="0.25"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  <c r="DF1569" s="1"/>
      <c r="DG1569" s="1"/>
      <c r="DH1569" s="1"/>
      <c r="DI1569" s="1"/>
      <c r="DJ1569" s="1"/>
      <c r="DK1569" s="1"/>
      <c r="DL1569" s="1"/>
      <c r="DM1569" s="1"/>
      <c r="DN1569" s="1"/>
      <c r="DO1569" s="1"/>
      <c r="DP1569" s="1"/>
      <c r="DQ1569" s="1"/>
      <c r="DR1569" s="1"/>
      <c r="DS1569" s="1"/>
      <c r="DT1569" s="1"/>
      <c r="DU1569" s="1"/>
      <c r="DV1569" s="1"/>
      <c r="DW1569" s="1"/>
      <c r="DX1569" s="1"/>
      <c r="DY1569" s="1"/>
      <c r="DZ1569" s="1"/>
      <c r="EA1569" s="1"/>
      <c r="EB1569" s="1"/>
      <c r="EC1569" s="1"/>
      <c r="ED1569" s="1"/>
      <c r="EE1569" s="1"/>
      <c r="EF1569" s="1"/>
      <c r="EG1569" s="1"/>
      <c r="EH1569" s="1"/>
      <c r="EI1569" s="1"/>
      <c r="EJ1569" s="1"/>
      <c r="EK1569" s="1"/>
    </row>
    <row r="1570" spans="4:141" x14ac:dyDescent="0.25"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  <c r="DF1570" s="1"/>
      <c r="DG1570" s="1"/>
      <c r="DH1570" s="1"/>
      <c r="DI1570" s="1"/>
      <c r="DJ1570" s="1"/>
      <c r="DK1570" s="1"/>
      <c r="DL1570" s="1"/>
      <c r="DM1570" s="1"/>
      <c r="DN1570" s="1"/>
      <c r="DO1570" s="1"/>
      <c r="DP1570" s="1"/>
      <c r="DQ1570" s="1"/>
      <c r="DR1570" s="1"/>
      <c r="DS1570" s="1"/>
      <c r="DT1570" s="1"/>
      <c r="DU1570" s="1"/>
      <c r="DV1570" s="1"/>
      <c r="DW1570" s="1"/>
      <c r="DX1570" s="1"/>
      <c r="DY1570" s="1"/>
      <c r="DZ1570" s="1"/>
      <c r="EA1570" s="1"/>
      <c r="EB1570" s="1"/>
      <c r="EC1570" s="1"/>
      <c r="ED1570" s="1"/>
      <c r="EE1570" s="1"/>
      <c r="EF1570" s="1"/>
      <c r="EG1570" s="1"/>
      <c r="EH1570" s="1"/>
      <c r="EI1570" s="1"/>
      <c r="EJ1570" s="1"/>
      <c r="EK1570" s="1"/>
    </row>
    <row r="1571" spans="4:141" x14ac:dyDescent="0.25"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  <c r="DF1571" s="1"/>
      <c r="DG1571" s="1"/>
      <c r="DH1571" s="1"/>
      <c r="DI1571" s="1"/>
      <c r="DJ1571" s="1"/>
      <c r="DK1571" s="1"/>
      <c r="DL1571" s="1"/>
      <c r="DM1571" s="1"/>
      <c r="DN1571" s="1"/>
      <c r="DO1571" s="1"/>
      <c r="DP1571" s="1"/>
      <c r="DQ1571" s="1"/>
      <c r="DR1571" s="1"/>
      <c r="DS1571" s="1"/>
      <c r="DT1571" s="1"/>
      <c r="DU1571" s="1"/>
      <c r="DV1571" s="1"/>
      <c r="DW1571" s="1"/>
      <c r="DX1571" s="1"/>
      <c r="DY1571" s="1"/>
      <c r="DZ1571" s="1"/>
      <c r="EA1571" s="1"/>
      <c r="EB1571" s="1"/>
      <c r="EC1571" s="1"/>
      <c r="ED1571" s="1"/>
      <c r="EE1571" s="1"/>
      <c r="EF1571" s="1"/>
      <c r="EG1571" s="1"/>
      <c r="EH1571" s="1"/>
      <c r="EI1571" s="1"/>
      <c r="EJ1571" s="1"/>
      <c r="EK1571" s="1"/>
    </row>
    <row r="1572" spans="4:141" x14ac:dyDescent="0.25"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  <c r="DF1572" s="1"/>
      <c r="DG1572" s="1"/>
      <c r="DH1572" s="1"/>
      <c r="DI1572" s="1"/>
      <c r="DJ1572" s="1"/>
      <c r="DK1572" s="1"/>
      <c r="DL1572" s="1"/>
      <c r="DM1572" s="1"/>
      <c r="DN1572" s="1"/>
      <c r="DO1572" s="1"/>
      <c r="DP1572" s="1"/>
      <c r="DQ1572" s="1"/>
      <c r="DR1572" s="1"/>
      <c r="DS1572" s="1"/>
      <c r="DT1572" s="1"/>
      <c r="DU1572" s="1"/>
      <c r="DV1572" s="1"/>
      <c r="DW1572" s="1"/>
      <c r="DX1572" s="1"/>
      <c r="DY1572" s="1"/>
      <c r="DZ1572" s="1"/>
      <c r="EA1572" s="1"/>
      <c r="EB1572" s="1"/>
      <c r="EC1572" s="1"/>
      <c r="ED1572" s="1"/>
      <c r="EE1572" s="1"/>
      <c r="EF1572" s="1"/>
      <c r="EG1572" s="1"/>
      <c r="EH1572" s="1"/>
      <c r="EI1572" s="1"/>
      <c r="EJ1572" s="1"/>
      <c r="EK1572" s="1"/>
    </row>
    <row r="1573" spans="4:141" x14ac:dyDescent="0.25"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  <c r="DK1573" s="1"/>
      <c r="DL1573" s="1"/>
      <c r="DM1573" s="1"/>
      <c r="DN1573" s="1"/>
      <c r="DO1573" s="1"/>
      <c r="DP1573" s="1"/>
      <c r="DQ1573" s="1"/>
      <c r="DR1573" s="1"/>
      <c r="DS1573" s="1"/>
      <c r="DT1573" s="1"/>
      <c r="DU1573" s="1"/>
      <c r="DV1573" s="1"/>
      <c r="DW1573" s="1"/>
      <c r="DX1573" s="1"/>
      <c r="DY1573" s="1"/>
      <c r="DZ1573" s="1"/>
      <c r="EA1573" s="1"/>
      <c r="EB1573" s="1"/>
      <c r="EC1573" s="1"/>
      <c r="ED1573" s="1"/>
      <c r="EE1573" s="1"/>
      <c r="EF1573" s="1"/>
      <c r="EG1573" s="1"/>
      <c r="EH1573" s="1"/>
      <c r="EI1573" s="1"/>
      <c r="EJ1573" s="1"/>
      <c r="EK1573" s="1"/>
    </row>
    <row r="1574" spans="4:141" x14ac:dyDescent="0.25"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  <c r="EG1574" s="1"/>
      <c r="EH1574" s="1"/>
      <c r="EI1574" s="1"/>
      <c r="EJ1574" s="1"/>
      <c r="EK1574" s="1"/>
    </row>
    <row r="1575" spans="4:141" x14ac:dyDescent="0.25"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  <c r="DK1575" s="1"/>
      <c r="DL1575" s="1"/>
      <c r="DM1575" s="1"/>
      <c r="DN1575" s="1"/>
      <c r="DO1575" s="1"/>
      <c r="DP1575" s="1"/>
      <c r="DQ1575" s="1"/>
      <c r="DR1575" s="1"/>
      <c r="DS1575" s="1"/>
      <c r="DT1575" s="1"/>
      <c r="DU1575" s="1"/>
      <c r="DV1575" s="1"/>
      <c r="DW1575" s="1"/>
      <c r="DX1575" s="1"/>
      <c r="DY1575" s="1"/>
      <c r="DZ1575" s="1"/>
      <c r="EA1575" s="1"/>
      <c r="EB1575" s="1"/>
      <c r="EC1575" s="1"/>
      <c r="ED1575" s="1"/>
      <c r="EE1575" s="1"/>
      <c r="EF1575" s="1"/>
      <c r="EG1575" s="1"/>
      <c r="EH1575" s="1"/>
      <c r="EI1575" s="1"/>
      <c r="EJ1575" s="1"/>
      <c r="EK1575" s="1"/>
    </row>
    <row r="1576" spans="4:141" x14ac:dyDescent="0.25"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  <c r="DK1576" s="1"/>
      <c r="DL1576" s="1"/>
      <c r="DM1576" s="1"/>
      <c r="DN1576" s="1"/>
      <c r="DO1576" s="1"/>
      <c r="DP1576" s="1"/>
      <c r="DQ1576" s="1"/>
      <c r="DR1576" s="1"/>
      <c r="DS1576" s="1"/>
      <c r="DT1576" s="1"/>
      <c r="DU1576" s="1"/>
      <c r="DV1576" s="1"/>
      <c r="DW1576" s="1"/>
      <c r="DX1576" s="1"/>
      <c r="DY1576" s="1"/>
      <c r="DZ1576" s="1"/>
      <c r="EA1576" s="1"/>
      <c r="EB1576" s="1"/>
      <c r="EC1576" s="1"/>
      <c r="ED1576" s="1"/>
      <c r="EE1576" s="1"/>
      <c r="EF1576" s="1"/>
      <c r="EG1576" s="1"/>
      <c r="EH1576" s="1"/>
      <c r="EI1576" s="1"/>
      <c r="EJ1576" s="1"/>
      <c r="EK1576" s="1"/>
    </row>
    <row r="1577" spans="4:141" x14ac:dyDescent="0.25"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  <c r="DK1577" s="1"/>
      <c r="DL1577" s="1"/>
      <c r="DM1577" s="1"/>
      <c r="DN1577" s="1"/>
      <c r="DO1577" s="1"/>
      <c r="DP1577" s="1"/>
      <c r="DQ1577" s="1"/>
      <c r="DR1577" s="1"/>
      <c r="DS1577" s="1"/>
      <c r="DT1577" s="1"/>
      <c r="DU1577" s="1"/>
      <c r="DV1577" s="1"/>
      <c r="DW1577" s="1"/>
      <c r="DX1577" s="1"/>
      <c r="DY1577" s="1"/>
      <c r="DZ1577" s="1"/>
      <c r="EA1577" s="1"/>
      <c r="EB1577" s="1"/>
      <c r="EC1577" s="1"/>
      <c r="ED1577" s="1"/>
      <c r="EE1577" s="1"/>
      <c r="EF1577" s="1"/>
      <c r="EG1577" s="1"/>
      <c r="EH1577" s="1"/>
      <c r="EI1577" s="1"/>
      <c r="EJ1577" s="1"/>
      <c r="EK1577" s="1"/>
    </row>
    <row r="1578" spans="4:141" x14ac:dyDescent="0.25"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  <c r="DK1578" s="1"/>
      <c r="DL1578" s="1"/>
      <c r="DM1578" s="1"/>
      <c r="DN1578" s="1"/>
      <c r="DO1578" s="1"/>
      <c r="DP1578" s="1"/>
      <c r="DQ1578" s="1"/>
      <c r="DR1578" s="1"/>
      <c r="DS1578" s="1"/>
      <c r="DT1578" s="1"/>
      <c r="DU1578" s="1"/>
      <c r="DV1578" s="1"/>
      <c r="DW1578" s="1"/>
      <c r="DX1578" s="1"/>
      <c r="DY1578" s="1"/>
      <c r="DZ1578" s="1"/>
      <c r="EA1578" s="1"/>
      <c r="EB1578" s="1"/>
      <c r="EC1578" s="1"/>
      <c r="ED1578" s="1"/>
      <c r="EE1578" s="1"/>
      <c r="EF1578" s="1"/>
      <c r="EG1578" s="1"/>
      <c r="EH1578" s="1"/>
      <c r="EI1578" s="1"/>
      <c r="EJ1578" s="1"/>
      <c r="EK1578" s="1"/>
    </row>
    <row r="1579" spans="4:141" x14ac:dyDescent="0.25"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  <c r="EA1579" s="1"/>
      <c r="EB1579" s="1"/>
      <c r="EC1579" s="1"/>
      <c r="ED1579" s="1"/>
      <c r="EE1579" s="1"/>
      <c r="EF1579" s="1"/>
      <c r="EG1579" s="1"/>
      <c r="EH1579" s="1"/>
      <c r="EI1579" s="1"/>
      <c r="EJ1579" s="1"/>
      <c r="EK1579" s="1"/>
    </row>
    <row r="1580" spans="4:141" x14ac:dyDescent="0.25"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  <c r="DK1580" s="1"/>
      <c r="DL1580" s="1"/>
      <c r="DM1580" s="1"/>
      <c r="DN1580" s="1"/>
      <c r="DO1580" s="1"/>
      <c r="DP1580" s="1"/>
      <c r="DQ1580" s="1"/>
      <c r="DR1580" s="1"/>
      <c r="DS1580" s="1"/>
      <c r="DT1580" s="1"/>
      <c r="DU1580" s="1"/>
      <c r="DV1580" s="1"/>
      <c r="DW1580" s="1"/>
      <c r="DX1580" s="1"/>
      <c r="DY1580" s="1"/>
      <c r="DZ1580" s="1"/>
      <c r="EA1580" s="1"/>
      <c r="EB1580" s="1"/>
      <c r="EC1580" s="1"/>
      <c r="ED1580" s="1"/>
      <c r="EE1580" s="1"/>
      <c r="EF1580" s="1"/>
      <c r="EG1580" s="1"/>
      <c r="EH1580" s="1"/>
      <c r="EI1580" s="1"/>
      <c r="EJ1580" s="1"/>
      <c r="EK1580" s="1"/>
    </row>
    <row r="1581" spans="4:141" x14ac:dyDescent="0.25"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  <c r="DK1581" s="1"/>
      <c r="DL1581" s="1"/>
      <c r="DM1581" s="1"/>
      <c r="DN1581" s="1"/>
      <c r="DO1581" s="1"/>
      <c r="DP1581" s="1"/>
      <c r="DQ1581" s="1"/>
      <c r="DR1581" s="1"/>
      <c r="DS1581" s="1"/>
      <c r="DT1581" s="1"/>
      <c r="DU1581" s="1"/>
      <c r="DV1581" s="1"/>
      <c r="DW1581" s="1"/>
      <c r="DX1581" s="1"/>
      <c r="DY1581" s="1"/>
      <c r="DZ1581" s="1"/>
      <c r="EA1581" s="1"/>
      <c r="EB1581" s="1"/>
      <c r="EC1581" s="1"/>
      <c r="ED1581" s="1"/>
      <c r="EE1581" s="1"/>
      <c r="EF1581" s="1"/>
      <c r="EG1581" s="1"/>
      <c r="EH1581" s="1"/>
      <c r="EI1581" s="1"/>
      <c r="EJ1581" s="1"/>
      <c r="EK1581" s="1"/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"/>
  <sheetViews>
    <sheetView workbookViewId="0">
      <selection activeCell="I7" sqref="I7"/>
    </sheetView>
  </sheetViews>
  <sheetFormatPr defaultRowHeight="15" x14ac:dyDescent="0.25"/>
  <cols>
    <col min="1" max="1" width="17.28515625" bestFit="1" customWidth="1"/>
    <col min="2" max="2" width="7" bestFit="1" customWidth="1"/>
    <col min="3" max="3" width="2.7109375" bestFit="1" customWidth="1"/>
    <col min="4" max="4" width="3.85546875" bestFit="1" customWidth="1"/>
    <col min="5" max="5" width="11.28515625" style="1" bestFit="1" customWidth="1"/>
  </cols>
  <sheetData>
    <row r="1" spans="1:5" x14ac:dyDescent="0.25">
      <c r="A1" t="s">
        <v>47</v>
      </c>
      <c r="B1" t="s">
        <v>48</v>
      </c>
      <c r="C1" t="s">
        <v>49</v>
      </c>
      <c r="D1" t="s">
        <v>50</v>
      </c>
      <c r="E1" s="1">
        <v>-47480.7</v>
      </c>
    </row>
    <row r="2" spans="1:5" x14ac:dyDescent="0.25">
      <c r="B2" t="s">
        <v>4</v>
      </c>
      <c r="C2" t="s">
        <v>51</v>
      </c>
      <c r="D2" t="s">
        <v>50</v>
      </c>
      <c r="E2" s="1">
        <v>79487.5</v>
      </c>
    </row>
    <row r="3" spans="1:5" x14ac:dyDescent="0.25">
      <c r="B3" t="s">
        <v>18</v>
      </c>
      <c r="C3" t="s">
        <v>51</v>
      </c>
      <c r="D3" t="s">
        <v>50</v>
      </c>
      <c r="E3" s="1">
        <v>47480.7</v>
      </c>
    </row>
    <row r="4" spans="1:5" x14ac:dyDescent="0.25">
      <c r="C4" t="s">
        <v>49</v>
      </c>
      <c r="D4" t="s">
        <v>50</v>
      </c>
      <c r="E4" s="1">
        <v>-39094.620000000003</v>
      </c>
    </row>
    <row r="5" spans="1:5" x14ac:dyDescent="0.25">
      <c r="B5" t="s">
        <v>52</v>
      </c>
      <c r="C5" t="s">
        <v>49</v>
      </c>
      <c r="D5" t="s">
        <v>50</v>
      </c>
      <c r="E5" s="1">
        <v>-40392.879999999997</v>
      </c>
    </row>
    <row r="6" spans="1:5" x14ac:dyDescent="0.25">
      <c r="B6" t="s">
        <v>53</v>
      </c>
      <c r="C6" t="s">
        <v>51</v>
      </c>
      <c r="D6" t="s">
        <v>50</v>
      </c>
      <c r="E6" s="1">
        <v>39094.620000000003</v>
      </c>
    </row>
    <row r="7" spans="1:5" x14ac:dyDescent="0.25">
      <c r="C7" t="s">
        <v>49</v>
      </c>
      <c r="D7" t="s">
        <v>50</v>
      </c>
      <c r="E7" s="1">
        <v>-39094.620000000003</v>
      </c>
    </row>
    <row r="8" spans="1:5" x14ac:dyDescent="0.25">
      <c r="A8" t="s">
        <v>54</v>
      </c>
      <c r="E8" s="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48E044-1FFB-44E9-B657-49CD95CE63AD}"/>
</file>

<file path=customXml/itemProps2.xml><?xml version="1.0" encoding="utf-8"?>
<ds:datastoreItem xmlns:ds="http://schemas.openxmlformats.org/officeDocument/2006/customXml" ds:itemID="{05428EF1-9E78-4DCE-A199-84692C46077C}"/>
</file>

<file path=customXml/itemProps3.xml><?xml version="1.0" encoding="utf-8"?>
<ds:datastoreItem xmlns:ds="http://schemas.openxmlformats.org/officeDocument/2006/customXml" ds:itemID="{CE4F94D9-7D9C-45A9-8023-71DAA697B2D7}"/>
</file>

<file path=customXml/itemProps4.xml><?xml version="1.0" encoding="utf-8"?>
<ds:datastoreItem xmlns:ds="http://schemas.openxmlformats.org/officeDocument/2006/customXml" ds:itemID="{F0D4D1EF-308C-48B1-ACBB-5FD1585D9B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Filed vs Adjusted</vt:lpstr>
      <vt:lpstr>Total ADJ - include PF</vt:lpstr>
      <vt:lpstr>12.31.2019 ADJ</vt:lpstr>
      <vt:lpstr>adj</vt:lpstr>
      <vt:lpstr>ARO</vt:lpstr>
      <vt:lpstr>do not print</vt:lpstr>
      <vt:lpstr>D&amp;R Costs</vt:lpstr>
      <vt:lpstr>Entries</vt:lpstr>
      <vt:lpstr>ARO Entry April 2020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2021-02-26T21:35:22Z</cp:lastPrinted>
  <dcterms:created xsi:type="dcterms:W3CDTF">2020-05-20T15:54:56Z</dcterms:created>
  <dcterms:modified xsi:type="dcterms:W3CDTF">2021-06-11T16:08:03Z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