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3337\Desktop\Uncle Schnackel's Redaction Service\August 1 power cost update\"/>
    </mc:Choice>
  </mc:AlternateContent>
  <bookViews>
    <workbookView xWindow="0" yWindow="0" windowWidth="28800" windowHeight="11700"/>
  </bookViews>
  <sheets>
    <sheet name="REDACTED" sheetId="10" r:id="rId1"/>
    <sheet name="Notes" sheetId="2" r:id="rId2"/>
    <sheet name="Summary" sheetId="9" r:id="rId3"/>
    <sheet name="2024 (R)"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9" l="1"/>
  <c r="D20" i="9"/>
  <c r="E20" i="9"/>
  <c r="F20" i="9"/>
  <c r="G20" i="9"/>
  <c r="H20" i="9"/>
  <c r="I20" i="9"/>
  <c r="J20" i="9"/>
  <c r="K20" i="9"/>
  <c r="L20" i="9"/>
  <c r="M20" i="9"/>
  <c r="B20" i="9"/>
  <c r="C8" i="9"/>
  <c r="D8" i="9"/>
  <c r="E8" i="9"/>
  <c r="F8" i="9"/>
  <c r="G8" i="9"/>
  <c r="H8" i="9"/>
  <c r="I8" i="9"/>
  <c r="J8" i="9"/>
  <c r="K8" i="9"/>
  <c r="L8" i="9"/>
  <c r="M8" i="9"/>
  <c r="B8" i="9"/>
  <c r="C12" i="9"/>
  <c r="D12" i="9"/>
  <c r="E12" i="9"/>
  <c r="F12" i="9"/>
  <c r="G12" i="9"/>
  <c r="H12" i="9"/>
  <c r="I12" i="9"/>
  <c r="J12" i="9"/>
  <c r="K12" i="9"/>
  <c r="L12" i="9"/>
  <c r="M12" i="9"/>
  <c r="B12" i="9"/>
  <c r="N20" i="9" l="1"/>
  <c r="N12" i="9" l="1"/>
  <c r="L16" i="9"/>
  <c r="L24" i="9" s="1"/>
  <c r="D16" i="9"/>
  <c r="D24" i="9" s="1"/>
  <c r="M16" i="9"/>
  <c r="M24" i="9" s="1"/>
  <c r="E16" i="9"/>
  <c r="E24" i="9" s="1"/>
  <c r="K16" i="9"/>
  <c r="K24" i="9" s="1"/>
  <c r="C16" i="9"/>
  <c r="C24" i="9" s="1"/>
  <c r="J16" i="9"/>
  <c r="J24" i="9" s="1"/>
  <c r="I16" i="9"/>
  <c r="I24" i="9" s="1"/>
  <c r="H16" i="9"/>
  <c r="H24" i="9" s="1"/>
  <c r="G16" i="9"/>
  <c r="G24" i="9" s="1"/>
  <c r="N8" i="9"/>
  <c r="F16" i="9"/>
  <c r="F24" i="9" s="1"/>
  <c r="N16" i="9" l="1"/>
  <c r="B16" i="9"/>
  <c r="B24" i="9" s="1"/>
  <c r="N24" i="9" s="1"/>
</calcChain>
</file>

<file path=xl/sharedStrings.xml><?xml version="1.0" encoding="utf-8"?>
<sst xmlns="http://schemas.openxmlformats.org/spreadsheetml/2006/main" count="195" uniqueCount="41">
  <si>
    <t>JAN</t>
  </si>
  <si>
    <t>FEB</t>
  </si>
  <si>
    <t>MAR</t>
  </si>
  <si>
    <t>APR</t>
  </si>
  <si>
    <t>MAY</t>
  </si>
  <si>
    <t>JUN</t>
  </si>
  <si>
    <t>JUL</t>
  </si>
  <si>
    <t>AUG</t>
  </si>
  <si>
    <t>SEP</t>
  </si>
  <si>
    <t>OCT</t>
  </si>
  <si>
    <t>NOV</t>
  </si>
  <si>
    <t>DEC</t>
  </si>
  <si>
    <t>Upper Baker</t>
  </si>
  <si>
    <t>Lower Baker</t>
  </si>
  <si>
    <t>Snoqualmie PH1</t>
  </si>
  <si>
    <t>Snoqualmie PH2</t>
  </si>
  <si>
    <t>Mid-C Wells</t>
  </si>
  <si>
    <t>Mid-C Rocky Reach</t>
  </si>
  <si>
    <t>Mid-C Rock Island</t>
  </si>
  <si>
    <t>Mid-C Wanapum</t>
  </si>
  <si>
    <t>Mid-C Priest Rapids</t>
  </si>
  <si>
    <t>Puget Sound Energy</t>
  </si>
  <si>
    <t>Hydro 30 VS 80 Year Analysis (2024)</t>
  </si>
  <si>
    <t>Market Price ($/MWh)</t>
  </si>
  <si>
    <t>80-Year Median (MWh)</t>
  </si>
  <si>
    <t>30-Year Median (MWh)</t>
  </si>
  <si>
    <t>Total</t>
  </si>
  <si>
    <t>Average</t>
  </si>
  <si>
    <t>Volume Variance (MWh)</t>
  </si>
  <si>
    <t>Power Cost Variance ($)</t>
  </si>
  <si>
    <t>Monthly Total</t>
  </si>
  <si>
    <t>Hydro Anaylsis Notes</t>
  </si>
  <si>
    <t>80-year medians span from 1929 to 2008</t>
  </si>
  <si>
    <t>The Mid-C hydro medians that are compared only include volumes from PSE's share of each project</t>
  </si>
  <si>
    <t>Hydro 30 VS 80 Year Analysis Summary</t>
  </si>
  <si>
    <t>30-year medians span from 1992 to 2021 for all projects except Snoqualmie</t>
  </si>
  <si>
    <t>This file contains confidential information</t>
  </si>
  <si>
    <t>Shaded information is designated as confidential per Protective Order in Dockets UE-220066 and UG-220067</t>
  </si>
  <si>
    <t>30-year medians for Snoqualmie Falls span from 1979 to 2008. PSE intends to validate more recent data and include in October 1, 2023 power cost update (and expects negligible difference in results)</t>
  </si>
  <si>
    <t>2024 power cost update</t>
  </si>
  <si>
    <t>REDACTED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</si>
</sst>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quot;$&quot;#,##0.00"/>
    <numFmt numFmtId="166" formatCode="&quot;$&quot;#,##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0"/>
      <name val="Arial"/>
      <family val="2"/>
    </font>
    <font>
      <sz val="20"/>
      <color theme="1"/>
      <name val="Calibri"/>
      <family val="2"/>
      <scheme val="minor"/>
    </font>
    <font>
      <sz val="16"/>
      <color theme="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FF00"/>
      </left>
      <right/>
      <top style="medium">
        <color rgb="FFFFFF00"/>
      </top>
      <bottom style="medium">
        <color rgb="FFFFFF00"/>
      </bottom>
      <diagonal/>
    </border>
    <border>
      <left/>
      <right/>
      <top style="medium">
        <color rgb="FFFFFF00"/>
      </top>
      <bottom style="medium">
        <color rgb="FFFFFF00"/>
      </bottom>
      <diagonal/>
    </border>
    <border>
      <left/>
      <right style="medium">
        <color rgb="FFFFFF00"/>
      </right>
      <top style="medium">
        <color rgb="FFFFFF00"/>
      </top>
      <bottom style="medium">
        <color rgb="FFFFFF00"/>
      </bottom>
      <diagonal/>
    </border>
    <border>
      <left style="thick">
        <color rgb="FFFFFF00"/>
      </left>
      <right/>
      <top style="thick">
        <color rgb="FFFFFF00"/>
      </top>
      <bottom/>
      <diagonal/>
    </border>
    <border>
      <left/>
      <right/>
      <top style="thick">
        <color rgb="FFFFFF00"/>
      </top>
      <bottom/>
      <diagonal/>
    </border>
    <border>
      <left style="thick">
        <color rgb="FFFFFF00"/>
      </left>
      <right/>
      <top/>
      <bottom/>
      <diagonal/>
    </border>
    <border>
      <left style="thin">
        <color indexed="64"/>
      </left>
      <right style="thick">
        <color rgb="FFFFFF00"/>
      </right>
      <top style="thick">
        <color rgb="FFFFFF00"/>
      </top>
      <bottom/>
      <diagonal/>
    </border>
    <border>
      <left style="thin">
        <color indexed="64"/>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right style="thin">
        <color indexed="64"/>
      </right>
      <top/>
      <bottom style="thick">
        <color rgb="FFFFFF00"/>
      </bottom>
      <diagonal/>
    </border>
    <border>
      <left style="thin">
        <color indexed="64"/>
      </left>
      <right/>
      <top style="thick">
        <color rgb="FFFFFF00"/>
      </top>
      <bottom/>
      <diagonal/>
    </border>
    <border>
      <left style="thin">
        <color indexed="64"/>
      </left>
      <right/>
      <top/>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style="thin">
        <color indexed="64"/>
      </left>
      <right style="thick">
        <color rgb="FFFFFF00"/>
      </right>
      <top style="thick">
        <color rgb="FFFFFF00"/>
      </top>
      <bottom style="thick">
        <color rgb="FFFFFF00"/>
      </bottom>
      <diagonal/>
    </border>
  </borders>
  <cellStyleXfs count="3">
    <xf numFmtId="0" fontId="0" fillId="0" borderId="0"/>
    <xf numFmtId="43" fontId="1" fillId="0" borderId="0" applyFont="0" applyFill="0" applyBorder="0" applyAlignment="0" applyProtection="0"/>
    <xf numFmtId="0" fontId="6" fillId="0" borderId="0"/>
  </cellStyleXfs>
  <cellXfs count="53">
    <xf numFmtId="0" fontId="0" fillId="0" borderId="0" xfId="0"/>
    <xf numFmtId="164" fontId="0" fillId="0" borderId="0" xfId="1" applyNumberFormat="1" applyFont="1"/>
    <xf numFmtId="0" fontId="3" fillId="0" borderId="0" xfId="0" applyFont="1"/>
    <xf numFmtId="0" fontId="4" fillId="0" borderId="0" xfId="0" applyFont="1"/>
    <xf numFmtId="0" fontId="5" fillId="0" borderId="0" xfId="0" applyFont="1"/>
    <xf numFmtId="0" fontId="2" fillId="0" borderId="0" xfId="0" applyFont="1" applyAlignment="1">
      <alignment horizontal="center"/>
    </xf>
    <xf numFmtId="166" fontId="0" fillId="0" borderId="0" xfId="0" applyNumberFormat="1"/>
    <xf numFmtId="164" fontId="2" fillId="0" borderId="0" xfId="0" applyNumberFormat="1" applyFont="1"/>
    <xf numFmtId="164" fontId="2" fillId="2" borderId="0" xfId="0" applyNumberFormat="1" applyFont="1" applyFill="1"/>
    <xf numFmtId="165" fontId="0" fillId="0" borderId="0" xfId="1" applyNumberFormat="1" applyFont="1"/>
    <xf numFmtId="166" fontId="2" fillId="0" borderId="0" xfId="0" applyNumberFormat="1" applyFont="1"/>
    <xf numFmtId="166" fontId="2" fillId="2" borderId="0" xfId="0" applyNumberFormat="1" applyFont="1" applyFill="1"/>
    <xf numFmtId="0" fontId="0" fillId="0" borderId="0" xfId="0" applyFill="1" applyAlignment="1"/>
    <xf numFmtId="0" fontId="6" fillId="0" borderId="0" xfId="2" applyFill="1" applyBorder="1"/>
    <xf numFmtId="166" fontId="0" fillId="0" borderId="0" xfId="1" applyNumberFormat="1" applyFont="1"/>
    <xf numFmtId="0" fontId="0" fillId="0" borderId="0" xfId="0" applyFont="1"/>
    <xf numFmtId="164" fontId="0" fillId="0" borderId="16" xfId="0" applyNumberFormat="1" applyFont="1" applyBorder="1"/>
    <xf numFmtId="164" fontId="0" fillId="0" borderId="17" xfId="0" applyNumberFormat="1" applyFont="1" applyBorder="1"/>
    <xf numFmtId="0" fontId="0" fillId="0" borderId="0" xfId="0" applyFont="1" applyAlignment="1">
      <alignment horizontal="center"/>
    </xf>
    <xf numFmtId="164" fontId="0" fillId="0" borderId="0" xfId="0" applyNumberFormat="1" applyFont="1"/>
    <xf numFmtId="166" fontId="0" fillId="0" borderId="16" xfId="0" applyNumberFormat="1" applyFont="1" applyBorder="1"/>
    <xf numFmtId="166" fontId="0" fillId="0" borderId="17" xfId="0" applyNumberFormat="1" applyFont="1" applyBorder="1"/>
    <xf numFmtId="0" fontId="2" fillId="0" borderId="17" xfId="0" applyFont="1" applyBorder="1" applyAlignment="1">
      <alignment horizontal="center"/>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8" fillId="3" borderId="4"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6" xfId="2" applyFont="1" applyFill="1" applyBorder="1" applyAlignment="1">
      <alignment horizontal="center" vertical="center"/>
    </xf>
    <xf numFmtId="0" fontId="5" fillId="0" borderId="0" xfId="0" applyFont="1" applyFill="1" applyAlignment="1"/>
    <xf numFmtId="165" fontId="0" fillId="4" borderId="18" xfId="0" applyNumberFormat="1" applyFont="1" applyFill="1" applyBorder="1"/>
    <xf numFmtId="165" fontId="0" fillId="4" borderId="19" xfId="0" applyNumberFormat="1" applyFont="1" applyFill="1" applyBorder="1"/>
    <xf numFmtId="165" fontId="0" fillId="4" borderId="20" xfId="0" applyNumberFormat="1" applyFont="1" applyFill="1" applyBorder="1"/>
    <xf numFmtId="164" fontId="9" fillId="4" borderId="7" xfId="0" applyNumberFormat="1" applyFont="1" applyFill="1" applyBorder="1"/>
    <xf numFmtId="164" fontId="9" fillId="4" borderId="8" xfId="0" applyNumberFormat="1" applyFont="1" applyFill="1" applyBorder="1"/>
    <xf numFmtId="164" fontId="9" fillId="4" borderId="10" xfId="0" applyNumberFormat="1" applyFont="1" applyFill="1" applyBorder="1"/>
    <xf numFmtId="164" fontId="9" fillId="4" borderId="9" xfId="0" applyNumberFormat="1" applyFont="1" applyFill="1" applyBorder="1"/>
    <xf numFmtId="164" fontId="9" fillId="4" borderId="0" xfId="0" applyNumberFormat="1" applyFont="1" applyFill="1" applyBorder="1"/>
    <xf numFmtId="164" fontId="9" fillId="4" borderId="11" xfId="0" applyNumberFormat="1" applyFont="1" applyFill="1" applyBorder="1"/>
    <xf numFmtId="164" fontId="9" fillId="4" borderId="12" xfId="1" applyNumberFormat="1" applyFont="1" applyFill="1" applyBorder="1"/>
    <xf numFmtId="164" fontId="9" fillId="4" borderId="13" xfId="1" applyNumberFormat="1" applyFont="1" applyFill="1" applyBorder="1"/>
    <xf numFmtId="164" fontId="9" fillId="4" borderId="15" xfId="1" applyNumberFormat="1" applyFont="1" applyFill="1" applyBorder="1"/>
    <xf numFmtId="164" fontId="9" fillId="4" borderId="14" xfId="1" applyNumberFormat="1" applyFont="1" applyFill="1" applyBorder="1"/>
    <xf numFmtId="166" fontId="9" fillId="4" borderId="7" xfId="0" applyNumberFormat="1" applyFont="1" applyFill="1" applyBorder="1"/>
    <xf numFmtId="166" fontId="9" fillId="4" borderId="8" xfId="0" applyNumberFormat="1" applyFont="1" applyFill="1" applyBorder="1"/>
    <xf numFmtId="166" fontId="9" fillId="4" borderId="10" xfId="0" applyNumberFormat="1" applyFont="1" applyFill="1" applyBorder="1"/>
    <xf numFmtId="166" fontId="9" fillId="4" borderId="9" xfId="0" applyNumberFormat="1" applyFont="1" applyFill="1" applyBorder="1"/>
    <xf numFmtId="166" fontId="9" fillId="4" borderId="0" xfId="0" applyNumberFormat="1" applyFont="1" applyFill="1" applyBorder="1"/>
    <xf numFmtId="166" fontId="9" fillId="4" borderId="11" xfId="0" applyNumberFormat="1" applyFont="1" applyFill="1" applyBorder="1"/>
    <xf numFmtId="166" fontId="9" fillId="4" borderId="12" xfId="1" applyNumberFormat="1" applyFont="1" applyFill="1" applyBorder="1"/>
    <xf numFmtId="166" fontId="9" fillId="4" borderId="13" xfId="1" applyNumberFormat="1" applyFont="1" applyFill="1" applyBorder="1"/>
    <xf numFmtId="166" fontId="9" fillId="4" borderId="15" xfId="1" applyNumberFormat="1" applyFont="1" applyFill="1" applyBorder="1"/>
    <xf numFmtId="166" fontId="9" fillId="4" borderId="14" xfId="1" applyNumberFormat="1" applyFont="1" applyFill="1" applyBorder="1"/>
  </cellXfs>
  <cellStyles count="3">
    <cellStyle name="Comma" xfId="1" builtinId="3"/>
    <cellStyle name="Normal" xfId="0" builtinId="0"/>
    <cellStyle name="Normal 1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228600</xdr:rowOff>
    </xdr:from>
    <xdr:to>
      <xdr:col>8</xdr:col>
      <xdr:colOff>319368</xdr:colOff>
      <xdr:row>2</xdr:row>
      <xdr:rowOff>261097</xdr:rowOff>
    </xdr:to>
    <xdr:sp macro="" textlink="">
      <xdr:nvSpPr>
        <xdr:cNvPr id="2" name="TextBox 1"/>
        <xdr:cNvSpPr txBox="1"/>
      </xdr:nvSpPr>
      <xdr:spPr>
        <a:xfrm>
          <a:off x="4238625" y="228600"/>
          <a:ext cx="3653118" cy="470647"/>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 is designated as confidential per Protective Order in Dockets UE-220066 and UG-220067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
  <sheetViews>
    <sheetView tabSelected="1" workbookViewId="0">
      <selection activeCell="A14" sqref="A14"/>
    </sheetView>
  </sheetViews>
  <sheetFormatPr defaultColWidth="9.140625" defaultRowHeight="15" x14ac:dyDescent="0.25"/>
  <cols>
    <col min="1" max="1" width="9.140625" style="12"/>
    <col min="2" max="2" width="13.42578125" style="12" customWidth="1"/>
    <col min="3" max="13" width="9.140625" style="12"/>
    <col min="14" max="14" width="23.140625" style="12" customWidth="1"/>
    <col min="15" max="257" width="9.140625" style="12"/>
    <col min="258" max="258" width="13.42578125" style="12" customWidth="1"/>
    <col min="259" max="269" width="9.140625" style="12"/>
    <col min="270" max="270" width="23.140625" style="12" customWidth="1"/>
    <col min="271" max="513" width="9.140625" style="12"/>
    <col min="514" max="514" width="13.42578125" style="12" customWidth="1"/>
    <col min="515" max="525" width="9.140625" style="12"/>
    <col min="526" max="526" width="23.140625" style="12" customWidth="1"/>
    <col min="527" max="769" width="9.140625" style="12"/>
    <col min="770" max="770" width="13.42578125" style="12" customWidth="1"/>
    <col min="771" max="781" width="9.140625" style="12"/>
    <col min="782" max="782" width="23.140625" style="12" customWidth="1"/>
    <col min="783" max="1025" width="9.140625" style="12"/>
    <col min="1026" max="1026" width="13.42578125" style="12" customWidth="1"/>
    <col min="1027" max="1037" width="9.140625" style="12"/>
    <col min="1038" max="1038" width="23.140625" style="12" customWidth="1"/>
    <col min="1039" max="1281" width="9.140625" style="12"/>
    <col min="1282" max="1282" width="13.42578125" style="12" customWidth="1"/>
    <col min="1283" max="1293" width="9.140625" style="12"/>
    <col min="1294" max="1294" width="23.140625" style="12" customWidth="1"/>
    <col min="1295" max="1537" width="9.140625" style="12"/>
    <col min="1538" max="1538" width="13.42578125" style="12" customWidth="1"/>
    <col min="1539" max="1549" width="9.140625" style="12"/>
    <col min="1550" max="1550" width="23.140625" style="12" customWidth="1"/>
    <col min="1551" max="1793" width="9.140625" style="12"/>
    <col min="1794" max="1794" width="13.42578125" style="12" customWidth="1"/>
    <col min="1795" max="1805" width="9.140625" style="12"/>
    <col min="1806" max="1806" width="23.140625" style="12" customWidth="1"/>
    <col min="1807" max="2049" width="9.140625" style="12"/>
    <col min="2050" max="2050" width="13.42578125" style="12" customWidth="1"/>
    <col min="2051" max="2061" width="9.140625" style="12"/>
    <col min="2062" max="2062" width="23.140625" style="12" customWidth="1"/>
    <col min="2063" max="2305" width="9.140625" style="12"/>
    <col min="2306" max="2306" width="13.42578125" style="12" customWidth="1"/>
    <col min="2307" max="2317" width="9.140625" style="12"/>
    <col min="2318" max="2318" width="23.140625" style="12" customWidth="1"/>
    <col min="2319" max="2561" width="9.140625" style="12"/>
    <col min="2562" max="2562" width="13.42578125" style="12" customWidth="1"/>
    <col min="2563" max="2573" width="9.140625" style="12"/>
    <col min="2574" max="2574" width="23.140625" style="12" customWidth="1"/>
    <col min="2575" max="2817" width="9.140625" style="12"/>
    <col min="2818" max="2818" width="13.42578125" style="12" customWidth="1"/>
    <col min="2819" max="2829" width="9.140625" style="12"/>
    <col min="2830" max="2830" width="23.140625" style="12" customWidth="1"/>
    <col min="2831" max="3073" width="9.140625" style="12"/>
    <col min="3074" max="3074" width="13.42578125" style="12" customWidth="1"/>
    <col min="3075" max="3085" width="9.140625" style="12"/>
    <col min="3086" max="3086" width="23.140625" style="12" customWidth="1"/>
    <col min="3087" max="3329" width="9.140625" style="12"/>
    <col min="3330" max="3330" width="13.42578125" style="12" customWidth="1"/>
    <col min="3331" max="3341" width="9.140625" style="12"/>
    <col min="3342" max="3342" width="23.140625" style="12" customWidth="1"/>
    <col min="3343" max="3585" width="9.140625" style="12"/>
    <col min="3586" max="3586" width="13.42578125" style="12" customWidth="1"/>
    <col min="3587" max="3597" width="9.140625" style="12"/>
    <col min="3598" max="3598" width="23.140625" style="12" customWidth="1"/>
    <col min="3599" max="3841" width="9.140625" style="12"/>
    <col min="3842" max="3842" width="13.42578125" style="12" customWidth="1"/>
    <col min="3843" max="3853" width="9.140625" style="12"/>
    <col min="3854" max="3854" width="23.140625" style="12" customWidth="1"/>
    <col min="3855" max="4097" width="9.140625" style="12"/>
    <col min="4098" max="4098" width="13.42578125" style="12" customWidth="1"/>
    <col min="4099" max="4109" width="9.140625" style="12"/>
    <col min="4110" max="4110" width="23.140625" style="12" customWidth="1"/>
    <col min="4111" max="4353" width="9.140625" style="12"/>
    <col min="4354" max="4354" width="13.42578125" style="12" customWidth="1"/>
    <col min="4355" max="4365" width="9.140625" style="12"/>
    <col min="4366" max="4366" width="23.140625" style="12" customWidth="1"/>
    <col min="4367" max="4609" width="9.140625" style="12"/>
    <col min="4610" max="4610" width="13.42578125" style="12" customWidth="1"/>
    <col min="4611" max="4621" width="9.140625" style="12"/>
    <col min="4622" max="4622" width="23.140625" style="12" customWidth="1"/>
    <col min="4623" max="4865" width="9.140625" style="12"/>
    <col min="4866" max="4866" width="13.42578125" style="12" customWidth="1"/>
    <col min="4867" max="4877" width="9.140625" style="12"/>
    <col min="4878" max="4878" width="23.140625" style="12" customWidth="1"/>
    <col min="4879" max="5121" width="9.140625" style="12"/>
    <col min="5122" max="5122" width="13.42578125" style="12" customWidth="1"/>
    <col min="5123" max="5133" width="9.140625" style="12"/>
    <col min="5134" max="5134" width="23.140625" style="12" customWidth="1"/>
    <col min="5135" max="5377" width="9.140625" style="12"/>
    <col min="5378" max="5378" width="13.42578125" style="12" customWidth="1"/>
    <col min="5379" max="5389" width="9.140625" style="12"/>
    <col min="5390" max="5390" width="23.140625" style="12" customWidth="1"/>
    <col min="5391" max="5633" width="9.140625" style="12"/>
    <col min="5634" max="5634" width="13.42578125" style="12" customWidth="1"/>
    <col min="5635" max="5645" width="9.140625" style="12"/>
    <col min="5646" max="5646" width="23.140625" style="12" customWidth="1"/>
    <col min="5647" max="5889" width="9.140625" style="12"/>
    <col min="5890" max="5890" width="13.42578125" style="12" customWidth="1"/>
    <col min="5891" max="5901" width="9.140625" style="12"/>
    <col min="5902" max="5902" width="23.140625" style="12" customWidth="1"/>
    <col min="5903" max="6145" width="9.140625" style="12"/>
    <col min="6146" max="6146" width="13.42578125" style="12" customWidth="1"/>
    <col min="6147" max="6157" width="9.140625" style="12"/>
    <col min="6158" max="6158" width="23.140625" style="12" customWidth="1"/>
    <col min="6159" max="6401" width="9.140625" style="12"/>
    <col min="6402" max="6402" width="13.42578125" style="12" customWidth="1"/>
    <col min="6403" max="6413" width="9.140625" style="12"/>
    <col min="6414" max="6414" width="23.140625" style="12" customWidth="1"/>
    <col min="6415" max="6657" width="9.140625" style="12"/>
    <col min="6658" max="6658" width="13.42578125" style="12" customWidth="1"/>
    <col min="6659" max="6669" width="9.140625" style="12"/>
    <col min="6670" max="6670" width="23.140625" style="12" customWidth="1"/>
    <col min="6671" max="6913" width="9.140625" style="12"/>
    <col min="6914" max="6914" width="13.42578125" style="12" customWidth="1"/>
    <col min="6915" max="6925" width="9.140625" style="12"/>
    <col min="6926" max="6926" width="23.140625" style="12" customWidth="1"/>
    <col min="6927" max="7169" width="9.140625" style="12"/>
    <col min="7170" max="7170" width="13.42578125" style="12" customWidth="1"/>
    <col min="7171" max="7181" width="9.140625" style="12"/>
    <col min="7182" max="7182" width="23.140625" style="12" customWidth="1"/>
    <col min="7183" max="7425" width="9.140625" style="12"/>
    <col min="7426" max="7426" width="13.42578125" style="12" customWidth="1"/>
    <col min="7427" max="7437" width="9.140625" style="12"/>
    <col min="7438" max="7438" width="23.140625" style="12" customWidth="1"/>
    <col min="7439" max="7681" width="9.140625" style="12"/>
    <col min="7682" max="7682" width="13.42578125" style="12" customWidth="1"/>
    <col min="7683" max="7693" width="9.140625" style="12"/>
    <col min="7694" max="7694" width="23.140625" style="12" customWidth="1"/>
    <col min="7695" max="7937" width="9.140625" style="12"/>
    <col min="7938" max="7938" width="13.42578125" style="12" customWidth="1"/>
    <col min="7939" max="7949" width="9.140625" style="12"/>
    <col min="7950" max="7950" width="23.140625" style="12" customWidth="1"/>
    <col min="7951" max="8193" width="9.140625" style="12"/>
    <col min="8194" max="8194" width="13.42578125" style="12" customWidth="1"/>
    <col min="8195" max="8205" width="9.140625" style="12"/>
    <col min="8206" max="8206" width="23.140625" style="12" customWidth="1"/>
    <col min="8207" max="8449" width="9.140625" style="12"/>
    <col min="8450" max="8450" width="13.42578125" style="12" customWidth="1"/>
    <col min="8451" max="8461" width="9.140625" style="12"/>
    <col min="8462" max="8462" width="23.140625" style="12" customWidth="1"/>
    <col min="8463" max="8705" width="9.140625" style="12"/>
    <col min="8706" max="8706" width="13.42578125" style="12" customWidth="1"/>
    <col min="8707" max="8717" width="9.140625" style="12"/>
    <col min="8718" max="8718" width="23.140625" style="12" customWidth="1"/>
    <col min="8719" max="8961" width="9.140625" style="12"/>
    <col min="8962" max="8962" width="13.42578125" style="12" customWidth="1"/>
    <col min="8963" max="8973" width="9.140625" style="12"/>
    <col min="8974" max="8974" width="23.140625" style="12" customWidth="1"/>
    <col min="8975" max="9217" width="9.140625" style="12"/>
    <col min="9218" max="9218" width="13.42578125" style="12" customWidth="1"/>
    <col min="9219" max="9229" width="9.140625" style="12"/>
    <col min="9230" max="9230" width="23.140625" style="12" customWidth="1"/>
    <col min="9231" max="9473" width="9.140625" style="12"/>
    <col min="9474" max="9474" width="13.42578125" style="12" customWidth="1"/>
    <col min="9475" max="9485" width="9.140625" style="12"/>
    <col min="9486" max="9486" width="23.140625" style="12" customWidth="1"/>
    <col min="9487" max="9729" width="9.140625" style="12"/>
    <col min="9730" max="9730" width="13.42578125" style="12" customWidth="1"/>
    <col min="9731" max="9741" width="9.140625" style="12"/>
    <col min="9742" max="9742" width="23.140625" style="12" customWidth="1"/>
    <col min="9743" max="9985" width="9.140625" style="12"/>
    <col min="9986" max="9986" width="13.42578125" style="12" customWidth="1"/>
    <col min="9987" max="9997" width="9.140625" style="12"/>
    <col min="9998" max="9998" width="23.140625" style="12" customWidth="1"/>
    <col min="9999" max="10241" width="9.140625" style="12"/>
    <col min="10242" max="10242" width="13.42578125" style="12" customWidth="1"/>
    <col min="10243" max="10253" width="9.140625" style="12"/>
    <col min="10254" max="10254" width="23.140625" style="12" customWidth="1"/>
    <col min="10255" max="10497" width="9.140625" style="12"/>
    <col min="10498" max="10498" width="13.42578125" style="12" customWidth="1"/>
    <col min="10499" max="10509" width="9.140625" style="12"/>
    <col min="10510" max="10510" width="23.140625" style="12" customWidth="1"/>
    <col min="10511" max="10753" width="9.140625" style="12"/>
    <col min="10754" max="10754" width="13.42578125" style="12" customWidth="1"/>
    <col min="10755" max="10765" width="9.140625" style="12"/>
    <col min="10766" max="10766" width="23.140625" style="12" customWidth="1"/>
    <col min="10767" max="11009" width="9.140625" style="12"/>
    <col min="11010" max="11010" width="13.42578125" style="12" customWidth="1"/>
    <col min="11011" max="11021" width="9.140625" style="12"/>
    <col min="11022" max="11022" width="23.140625" style="12" customWidth="1"/>
    <col min="11023" max="11265" width="9.140625" style="12"/>
    <col min="11266" max="11266" width="13.42578125" style="12" customWidth="1"/>
    <col min="11267" max="11277" width="9.140625" style="12"/>
    <col min="11278" max="11278" width="23.140625" style="12" customWidth="1"/>
    <col min="11279" max="11521" width="9.140625" style="12"/>
    <col min="11522" max="11522" width="13.42578125" style="12" customWidth="1"/>
    <col min="11523" max="11533" width="9.140625" style="12"/>
    <col min="11534" max="11534" width="23.140625" style="12" customWidth="1"/>
    <col min="11535" max="11777" width="9.140625" style="12"/>
    <col min="11778" max="11778" width="13.42578125" style="12" customWidth="1"/>
    <col min="11779" max="11789" width="9.140625" style="12"/>
    <col min="11790" max="11790" width="23.140625" style="12" customWidth="1"/>
    <col min="11791" max="12033" width="9.140625" style="12"/>
    <col min="12034" max="12034" width="13.42578125" style="12" customWidth="1"/>
    <col min="12035" max="12045" width="9.140625" style="12"/>
    <col min="12046" max="12046" width="23.140625" style="12" customWidth="1"/>
    <col min="12047" max="12289" width="9.140625" style="12"/>
    <col min="12290" max="12290" width="13.42578125" style="12" customWidth="1"/>
    <col min="12291" max="12301" width="9.140625" style="12"/>
    <col min="12302" max="12302" width="23.140625" style="12" customWidth="1"/>
    <col min="12303" max="12545" width="9.140625" style="12"/>
    <col min="12546" max="12546" width="13.42578125" style="12" customWidth="1"/>
    <col min="12547" max="12557" width="9.140625" style="12"/>
    <col min="12558" max="12558" width="23.140625" style="12" customWidth="1"/>
    <col min="12559" max="12801" width="9.140625" style="12"/>
    <col min="12802" max="12802" width="13.42578125" style="12" customWidth="1"/>
    <col min="12803" max="12813" width="9.140625" style="12"/>
    <col min="12814" max="12814" width="23.140625" style="12" customWidth="1"/>
    <col min="12815" max="13057" width="9.140625" style="12"/>
    <col min="13058" max="13058" width="13.42578125" style="12" customWidth="1"/>
    <col min="13059" max="13069" width="9.140625" style="12"/>
    <col min="13070" max="13070" width="23.140625" style="12" customWidth="1"/>
    <col min="13071" max="13313" width="9.140625" style="12"/>
    <col min="13314" max="13314" width="13.42578125" style="12" customWidth="1"/>
    <col min="13315" max="13325" width="9.140625" style="12"/>
    <col min="13326" max="13326" width="23.140625" style="12" customWidth="1"/>
    <col min="13327" max="13569" width="9.140625" style="12"/>
    <col min="13570" max="13570" width="13.42578125" style="12" customWidth="1"/>
    <col min="13571" max="13581" width="9.140625" style="12"/>
    <col min="13582" max="13582" width="23.140625" style="12" customWidth="1"/>
    <col min="13583" max="13825" width="9.140625" style="12"/>
    <col min="13826" max="13826" width="13.42578125" style="12" customWidth="1"/>
    <col min="13827" max="13837" width="9.140625" style="12"/>
    <col min="13838" max="13838" width="23.140625" style="12" customWidth="1"/>
    <col min="13839" max="14081" width="9.140625" style="12"/>
    <col min="14082" max="14082" width="13.42578125" style="12" customWidth="1"/>
    <col min="14083" max="14093" width="9.140625" style="12"/>
    <col min="14094" max="14094" width="23.140625" style="12" customWidth="1"/>
    <col min="14095" max="14337" width="9.140625" style="12"/>
    <col min="14338" max="14338" width="13.42578125" style="12" customWidth="1"/>
    <col min="14339" max="14349" width="9.140625" style="12"/>
    <col min="14350" max="14350" width="23.140625" style="12" customWidth="1"/>
    <col min="14351" max="14593" width="9.140625" style="12"/>
    <col min="14594" max="14594" width="13.42578125" style="12" customWidth="1"/>
    <col min="14595" max="14605" width="9.140625" style="12"/>
    <col min="14606" max="14606" width="23.140625" style="12" customWidth="1"/>
    <col min="14607" max="14849" width="9.140625" style="12"/>
    <col min="14850" max="14850" width="13.42578125" style="12" customWidth="1"/>
    <col min="14851" max="14861" width="9.140625" style="12"/>
    <col min="14862" max="14862" width="23.140625" style="12" customWidth="1"/>
    <col min="14863" max="15105" width="9.140625" style="12"/>
    <col min="15106" max="15106" width="13.42578125" style="12" customWidth="1"/>
    <col min="15107" max="15117" width="9.140625" style="12"/>
    <col min="15118" max="15118" width="23.140625" style="12" customWidth="1"/>
    <col min="15119" max="15361" width="9.140625" style="12"/>
    <col min="15362" max="15362" width="13.42578125" style="12" customWidth="1"/>
    <col min="15363" max="15373" width="9.140625" style="12"/>
    <col min="15374" max="15374" width="23.140625" style="12" customWidth="1"/>
    <col min="15375" max="15617" width="9.140625" style="12"/>
    <col min="15618" max="15618" width="13.42578125" style="12" customWidth="1"/>
    <col min="15619" max="15629" width="9.140625" style="12"/>
    <col min="15630" max="15630" width="23.140625" style="12" customWidth="1"/>
    <col min="15631" max="15873" width="9.140625" style="12"/>
    <col min="15874" max="15874" width="13.42578125" style="12" customWidth="1"/>
    <col min="15875" max="15885" width="9.140625" style="12"/>
    <col min="15886" max="15886" width="23.140625" style="12" customWidth="1"/>
    <col min="15887" max="16129" width="9.140625" style="12"/>
    <col min="16130" max="16130" width="13.42578125" style="12" customWidth="1"/>
    <col min="16131" max="16141" width="9.140625" style="12"/>
    <col min="16142" max="16142" width="23.140625" style="12" customWidth="1"/>
    <col min="16143" max="16384" width="9.140625" style="12"/>
  </cols>
  <sheetData>
    <row r="2" spans="1:14" ht="15.75" thickBot="1" x14ac:dyDescent="0.3"/>
    <row r="3" spans="1:14" ht="27" thickBot="1" x14ac:dyDescent="0.3">
      <c r="B3" s="23" t="s">
        <v>36</v>
      </c>
      <c r="C3" s="24"/>
      <c r="D3" s="24"/>
      <c r="E3" s="24"/>
      <c r="F3" s="24"/>
      <c r="G3" s="24"/>
      <c r="H3" s="24"/>
      <c r="I3" s="24"/>
      <c r="J3" s="24"/>
      <c r="K3" s="24"/>
      <c r="L3" s="24"/>
      <c r="M3" s="24"/>
      <c r="N3" s="25"/>
    </row>
    <row r="4" spans="1:14" x14ac:dyDescent="0.25">
      <c r="C4" s="13"/>
    </row>
    <row r="5" spans="1:14" ht="15.75" thickBot="1" x14ac:dyDescent="0.3"/>
    <row r="6" spans="1:14" ht="26.45" customHeight="1" thickBot="1" x14ac:dyDescent="0.3">
      <c r="B6" s="26" t="s">
        <v>37</v>
      </c>
      <c r="C6" s="27"/>
      <c r="D6" s="27"/>
      <c r="E6" s="27"/>
      <c r="F6" s="27"/>
      <c r="G6" s="27"/>
      <c r="H6" s="27"/>
      <c r="I6" s="27"/>
      <c r="J6" s="27"/>
      <c r="K6" s="27"/>
      <c r="L6" s="27"/>
      <c r="M6" s="27"/>
      <c r="N6" s="28"/>
    </row>
    <row r="14" spans="1:14" ht="21" x14ac:dyDescent="0.35">
      <c r="A14" s="29" t="s">
        <v>40</v>
      </c>
    </row>
  </sheetData>
  <mergeCells count="2">
    <mergeCell ref="B3:N3"/>
    <mergeCell ref="B6:N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 sqref="A3"/>
    </sheetView>
  </sheetViews>
  <sheetFormatPr defaultRowHeight="15" x14ac:dyDescent="0.25"/>
  <sheetData>
    <row r="1" spans="1:1" ht="18.75" x14ac:dyDescent="0.3">
      <c r="A1" s="2" t="s">
        <v>21</v>
      </c>
    </row>
    <row r="2" spans="1:1" ht="15.75" x14ac:dyDescent="0.25">
      <c r="A2" s="3" t="s">
        <v>39</v>
      </c>
    </row>
    <row r="3" spans="1:1" ht="21" x14ac:dyDescent="0.35">
      <c r="A3" s="4" t="s">
        <v>31</v>
      </c>
    </row>
    <row r="5" spans="1:1" x14ac:dyDescent="0.25">
      <c r="A5" t="s">
        <v>35</v>
      </c>
    </row>
    <row r="6" spans="1:1" x14ac:dyDescent="0.25">
      <c r="A6" t="s">
        <v>38</v>
      </c>
    </row>
    <row r="7" spans="1:1" x14ac:dyDescent="0.25">
      <c r="A7" t="s">
        <v>32</v>
      </c>
    </row>
    <row r="8" spans="1:1" x14ac:dyDescent="0.25">
      <c r="A8"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90" zoomScaleNormal="90" workbookViewId="0">
      <selection activeCell="A3" sqref="A3"/>
    </sheetView>
  </sheetViews>
  <sheetFormatPr defaultRowHeight="15" x14ac:dyDescent="0.25"/>
  <cols>
    <col min="1" max="1" width="25.7109375" customWidth="1"/>
    <col min="2" max="2" width="12.85546875" bestFit="1" customWidth="1"/>
    <col min="3" max="3" width="12.7109375" bestFit="1" customWidth="1"/>
    <col min="4" max="4" width="13.5703125" bestFit="1" customWidth="1"/>
    <col min="5" max="5" width="11.85546875" bestFit="1" customWidth="1"/>
    <col min="6" max="7" width="12.7109375" bestFit="1" customWidth="1"/>
    <col min="8" max="9" width="11.7109375" bestFit="1" customWidth="1"/>
    <col min="10" max="11" width="11.85546875" bestFit="1" customWidth="1"/>
    <col min="12" max="13" width="11.7109375" bestFit="1" customWidth="1"/>
    <col min="14" max="14" width="13.85546875" bestFit="1" customWidth="1"/>
  </cols>
  <sheetData>
    <row r="1" spans="1:14" ht="18.75" x14ac:dyDescent="0.3">
      <c r="A1" s="2" t="s">
        <v>21</v>
      </c>
    </row>
    <row r="2" spans="1:14" ht="15.75" x14ac:dyDescent="0.25">
      <c r="A2" s="3" t="s">
        <v>39</v>
      </c>
    </row>
    <row r="3" spans="1:14" ht="21" x14ac:dyDescent="0.35">
      <c r="A3" s="4" t="s">
        <v>34</v>
      </c>
    </row>
    <row r="7" spans="1:14" x14ac:dyDescent="0.25">
      <c r="A7" s="5" t="s">
        <v>25</v>
      </c>
      <c r="B7" s="5" t="s">
        <v>0</v>
      </c>
      <c r="C7" s="5" t="s">
        <v>1</v>
      </c>
      <c r="D7" s="5" t="s">
        <v>2</v>
      </c>
      <c r="E7" s="5" t="s">
        <v>3</v>
      </c>
      <c r="F7" s="5" t="s">
        <v>4</v>
      </c>
      <c r="G7" s="5" t="s">
        <v>5</v>
      </c>
      <c r="H7" s="5" t="s">
        <v>6</v>
      </c>
      <c r="I7" s="5" t="s">
        <v>7</v>
      </c>
      <c r="J7" s="5" t="s">
        <v>8</v>
      </c>
      <c r="K7" s="5" t="s">
        <v>9</v>
      </c>
      <c r="L7" s="5" t="s">
        <v>10</v>
      </c>
      <c r="M7" s="5" t="s">
        <v>11</v>
      </c>
      <c r="N7" s="5" t="s">
        <v>26</v>
      </c>
    </row>
    <row r="8" spans="1:14" x14ac:dyDescent="0.25">
      <c r="A8">
        <v>2024</v>
      </c>
      <c r="B8" s="1">
        <f>SUM('2024 (R)'!B$11:B$19)</f>
        <v>412905.96160276991</v>
      </c>
      <c r="C8" s="1">
        <f>SUM('2024 (R)'!C$11:C$19)</f>
        <v>360136.94064388762</v>
      </c>
      <c r="D8" s="1">
        <f>SUM('2024 (R)'!D$11:D$19)</f>
        <v>392852.26261565863</v>
      </c>
      <c r="E8" s="1">
        <f>SUM('2024 (R)'!E$11:E$19)</f>
        <v>429836.64751451003</v>
      </c>
      <c r="F8" s="1">
        <f>SUM('2024 (R)'!F$11:F$19)</f>
        <v>524407.27751073753</v>
      </c>
      <c r="G8" s="1">
        <f>SUM('2024 (R)'!G$11:G$19)</f>
        <v>526466.75416556047</v>
      </c>
      <c r="H8" s="1">
        <f>SUM('2024 (R)'!H$11:H$19)</f>
        <v>486311.4229309854</v>
      </c>
      <c r="I8" s="1">
        <f>SUM('2024 (R)'!I$11:I$19)</f>
        <v>428058.44114232401</v>
      </c>
      <c r="J8" s="1">
        <f>SUM('2024 (R)'!J$11:J$19)</f>
        <v>295749.23996748333</v>
      </c>
      <c r="K8" s="1">
        <f>SUM('2024 (R)'!K$11:K$19)</f>
        <v>291866.82813721662</v>
      </c>
      <c r="L8" s="1">
        <f>SUM('2024 (R)'!L$11:L$19)</f>
        <v>344478.8787866552</v>
      </c>
      <c r="M8" s="1">
        <f>SUM('2024 (R)'!M$11:M$19)</f>
        <v>370379.07736951549</v>
      </c>
      <c r="N8" s="1">
        <f>SUM('2024 (R)'!N$11:N$19)</f>
        <v>4863449.7323873043</v>
      </c>
    </row>
    <row r="11" spans="1:14" x14ac:dyDescent="0.25">
      <c r="A11" s="5" t="s">
        <v>24</v>
      </c>
      <c r="B11" s="5" t="s">
        <v>0</v>
      </c>
      <c r="C11" s="5" t="s">
        <v>1</v>
      </c>
      <c r="D11" s="5" t="s">
        <v>2</v>
      </c>
      <c r="E11" s="5" t="s">
        <v>3</v>
      </c>
      <c r="F11" s="5" t="s">
        <v>4</v>
      </c>
      <c r="G11" s="5" t="s">
        <v>5</v>
      </c>
      <c r="H11" s="5" t="s">
        <v>6</v>
      </c>
      <c r="I11" s="5" t="s">
        <v>7</v>
      </c>
      <c r="J11" s="5" t="s">
        <v>8</v>
      </c>
      <c r="K11" s="5" t="s">
        <v>9</v>
      </c>
      <c r="L11" s="5" t="s">
        <v>10</v>
      </c>
      <c r="M11" s="5" t="s">
        <v>11</v>
      </c>
      <c r="N11" s="5" t="s">
        <v>26</v>
      </c>
    </row>
    <row r="12" spans="1:14" x14ac:dyDescent="0.25">
      <c r="A12">
        <v>2024</v>
      </c>
      <c r="B12" s="1">
        <f>SUM('2024 (R)'!B$23:B$31)</f>
        <v>491916.41041537956</v>
      </c>
      <c r="C12" s="1">
        <f>SUM('2024 (R)'!C$23:C$31)</f>
        <v>406334.20154533855</v>
      </c>
      <c r="D12" s="1">
        <f>SUM('2024 (R)'!D$23:D$31)</f>
        <v>361543.6728869268</v>
      </c>
      <c r="E12" s="1">
        <f>SUM('2024 (R)'!E$23:E$31)</f>
        <v>424351.3584932494</v>
      </c>
      <c r="F12" s="1">
        <f>SUM('2024 (R)'!F$23:F$31)</f>
        <v>601812.04581309413</v>
      </c>
      <c r="G12" s="1">
        <f>SUM('2024 (R)'!G$23:G$31)</f>
        <v>577823.41017662699</v>
      </c>
      <c r="H12" s="1">
        <f>SUM('2024 (R)'!H$23:H$31)</f>
        <v>490914.197556987</v>
      </c>
      <c r="I12" s="1">
        <f>SUM('2024 (R)'!I$23:I$31)</f>
        <v>421288.88261989091</v>
      </c>
      <c r="J12" s="1">
        <f>SUM('2024 (R)'!J$23:J$31)</f>
        <v>286619.37405923096</v>
      </c>
      <c r="K12" s="1">
        <f>SUM('2024 (R)'!K$23:K$31)</f>
        <v>280148.54485459119</v>
      </c>
      <c r="L12" s="1">
        <f>SUM('2024 (R)'!L$23:L$31)</f>
        <v>359910.56966359925</v>
      </c>
      <c r="M12" s="1">
        <f>SUM('2024 (R)'!M$23:M$31)</f>
        <v>383493.73900867393</v>
      </c>
      <c r="N12" s="1">
        <f>SUM('2024 (R)'!N$23:N$31)</f>
        <v>5086156.4070935883</v>
      </c>
    </row>
    <row r="15" spans="1:14" x14ac:dyDescent="0.25">
      <c r="A15" s="5" t="s">
        <v>28</v>
      </c>
      <c r="B15" s="5" t="s">
        <v>0</v>
      </c>
      <c r="C15" s="5" t="s">
        <v>1</v>
      </c>
      <c r="D15" s="5" t="s">
        <v>2</v>
      </c>
      <c r="E15" s="5" t="s">
        <v>3</v>
      </c>
      <c r="F15" s="5" t="s">
        <v>4</v>
      </c>
      <c r="G15" s="5" t="s">
        <v>5</v>
      </c>
      <c r="H15" s="5" t="s">
        <v>6</v>
      </c>
      <c r="I15" s="5" t="s">
        <v>7</v>
      </c>
      <c r="J15" s="5" t="s">
        <v>8</v>
      </c>
      <c r="K15" s="5" t="s">
        <v>9</v>
      </c>
      <c r="L15" s="5" t="s">
        <v>10</v>
      </c>
      <c r="M15" s="5" t="s">
        <v>11</v>
      </c>
      <c r="N15" s="5" t="s">
        <v>26</v>
      </c>
    </row>
    <row r="16" spans="1:14" x14ac:dyDescent="0.25">
      <c r="A16">
        <v>2024</v>
      </c>
      <c r="B16" s="1">
        <f>'2024 (R)'!B$44</f>
        <v>-66064.43162870653</v>
      </c>
      <c r="C16" s="1">
        <f>'2024 (R)'!C$44</f>
        <v>-45412.811122917628</v>
      </c>
      <c r="D16" s="1">
        <f>'2024 (R)'!D$44</f>
        <v>35049.201400482481</v>
      </c>
      <c r="E16" s="1">
        <f>'2024 (R)'!E$44</f>
        <v>8092.1691186724493</v>
      </c>
      <c r="F16" s="1">
        <f>'2024 (R)'!F$44</f>
        <v>-78987.5194216745</v>
      </c>
      <c r="G16" s="1">
        <f>'2024 (R)'!G$44</f>
        <v>-61337.422958445612</v>
      </c>
      <c r="H16" s="1">
        <f>'2024 (R)'!H$44</f>
        <v>-17667.141925985801</v>
      </c>
      <c r="I16" s="1">
        <f>'2024 (R)'!I$44</f>
        <v>-115.92052912410145</v>
      </c>
      <c r="J16" s="1">
        <f>'2024 (R)'!J$44</f>
        <v>4870.5505974623775</v>
      </c>
      <c r="K16" s="1">
        <f>'2024 (R)'!K$44</f>
        <v>17734.088269336637</v>
      </c>
      <c r="L16" s="1">
        <f>'2024 (R)'!L$44</f>
        <v>-3890.8364103685308</v>
      </c>
      <c r="M16" s="1">
        <f>'2024 (R)'!M$44</f>
        <v>-7455.6388288507924</v>
      </c>
      <c r="N16" s="1">
        <f>'2024 (R)'!N$44</f>
        <v>-215185.71344011955</v>
      </c>
    </row>
    <row r="19" spans="1:14" x14ac:dyDescent="0.25">
      <c r="A19" s="5" t="s">
        <v>23</v>
      </c>
      <c r="B19" s="5" t="s">
        <v>0</v>
      </c>
      <c r="C19" s="5" t="s">
        <v>1</v>
      </c>
      <c r="D19" s="5" t="s">
        <v>2</v>
      </c>
      <c r="E19" s="5" t="s">
        <v>3</v>
      </c>
      <c r="F19" s="5" t="s">
        <v>4</v>
      </c>
      <c r="G19" s="5" t="s">
        <v>5</v>
      </c>
      <c r="H19" s="5" t="s">
        <v>6</v>
      </c>
      <c r="I19" s="5" t="s">
        <v>7</v>
      </c>
      <c r="J19" s="5" t="s">
        <v>8</v>
      </c>
      <c r="K19" s="5" t="s">
        <v>9</v>
      </c>
      <c r="L19" s="5" t="s">
        <v>10</v>
      </c>
      <c r="M19" s="5" t="s">
        <v>11</v>
      </c>
      <c r="N19" s="5" t="s">
        <v>27</v>
      </c>
    </row>
    <row r="20" spans="1:14" x14ac:dyDescent="0.25">
      <c r="A20">
        <v>2024</v>
      </c>
      <c r="B20" s="9">
        <f>'2024 (R)'!B$7</f>
        <v>0</v>
      </c>
      <c r="C20" s="9">
        <f>'2024 (R)'!C$7</f>
        <v>0</v>
      </c>
      <c r="D20" s="9">
        <f>'2024 (R)'!D$7</f>
        <v>0</v>
      </c>
      <c r="E20" s="9">
        <f>'2024 (R)'!E$7</f>
        <v>0</v>
      </c>
      <c r="F20" s="9">
        <f>'2024 (R)'!F$7</f>
        <v>0</v>
      </c>
      <c r="G20" s="9">
        <f>'2024 (R)'!G$7</f>
        <v>0</v>
      </c>
      <c r="H20" s="9">
        <f>'2024 (R)'!H$7</f>
        <v>0</v>
      </c>
      <c r="I20" s="9">
        <f>'2024 (R)'!I$7</f>
        <v>0</v>
      </c>
      <c r="J20" s="9">
        <f>'2024 (R)'!J$7</f>
        <v>0</v>
      </c>
      <c r="K20" s="9">
        <f>'2024 (R)'!K$7</f>
        <v>0</v>
      </c>
      <c r="L20" s="9">
        <f>'2024 (R)'!L$7</f>
        <v>0</v>
      </c>
      <c r="M20" s="9">
        <f>'2024 (R)'!M$7</f>
        <v>0</v>
      </c>
      <c r="N20" s="9">
        <f>'2024 (R)'!N$7</f>
        <v>0</v>
      </c>
    </row>
    <row r="23" spans="1:14" x14ac:dyDescent="0.25">
      <c r="A23" s="5" t="s">
        <v>29</v>
      </c>
      <c r="B23" s="5" t="s">
        <v>0</v>
      </c>
      <c r="C23" s="5" t="s">
        <v>1</v>
      </c>
      <c r="D23" s="5" t="s">
        <v>2</v>
      </c>
      <c r="E23" s="5" t="s">
        <v>3</v>
      </c>
      <c r="F23" s="5" t="s">
        <v>4</v>
      </c>
      <c r="G23" s="5" t="s">
        <v>5</v>
      </c>
      <c r="H23" s="5" t="s">
        <v>6</v>
      </c>
      <c r="I23" s="5" t="s">
        <v>7</v>
      </c>
      <c r="J23" s="5" t="s">
        <v>8</v>
      </c>
      <c r="K23" s="5" t="s">
        <v>9</v>
      </c>
      <c r="L23" s="5" t="s">
        <v>10</v>
      </c>
      <c r="M23" s="5" t="s">
        <v>11</v>
      </c>
      <c r="N23" s="5" t="s">
        <v>26</v>
      </c>
    </row>
    <row r="24" spans="1:14" x14ac:dyDescent="0.25">
      <c r="A24">
        <v>2024</v>
      </c>
      <c r="B24" s="6">
        <f t="shared" ref="B24:M24" si="0">-B16*B20</f>
        <v>0</v>
      </c>
      <c r="C24" s="6">
        <f t="shared" si="0"/>
        <v>0</v>
      </c>
      <c r="D24" s="6">
        <f t="shared" si="0"/>
        <v>0</v>
      </c>
      <c r="E24" s="6">
        <f t="shared" si="0"/>
        <v>0</v>
      </c>
      <c r="F24" s="6">
        <f t="shared" si="0"/>
        <v>0</v>
      </c>
      <c r="G24" s="6">
        <f t="shared" si="0"/>
        <v>0</v>
      </c>
      <c r="H24" s="6">
        <f t="shared" si="0"/>
        <v>0</v>
      </c>
      <c r="I24" s="6">
        <f t="shared" si="0"/>
        <v>0</v>
      </c>
      <c r="J24" s="6">
        <f t="shared" si="0"/>
        <v>0</v>
      </c>
      <c r="K24" s="6">
        <f t="shared" si="0"/>
        <v>0</v>
      </c>
      <c r="L24" s="6">
        <f t="shared" si="0"/>
        <v>0</v>
      </c>
      <c r="M24" s="6">
        <f t="shared" si="0"/>
        <v>0</v>
      </c>
      <c r="N24" s="11">
        <f>SUM(B24:M24)</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election activeCell="B48" activeCellId="4" sqref="B7:N7 B11:N14 B23:N26 B35:N38 B48:N51"/>
    </sheetView>
  </sheetViews>
  <sheetFormatPr defaultRowHeight="15" x14ac:dyDescent="0.25"/>
  <cols>
    <col min="1" max="1" width="24.28515625" customWidth="1"/>
    <col min="2" max="3" width="12.85546875" bestFit="1" customWidth="1"/>
    <col min="4" max="4" width="13.5703125" bestFit="1" customWidth="1"/>
    <col min="5" max="5" width="12.42578125" bestFit="1" customWidth="1"/>
    <col min="6" max="6" width="12.85546875" bestFit="1" customWidth="1"/>
    <col min="7" max="7" width="12.7109375" bestFit="1" customWidth="1"/>
    <col min="8" max="8" width="12" bestFit="1" customWidth="1"/>
    <col min="9" max="12" width="12.42578125" bestFit="1" customWidth="1"/>
    <col min="13" max="13" width="12" bestFit="1" customWidth="1"/>
    <col min="14" max="14" width="13.85546875" bestFit="1" customWidth="1"/>
  </cols>
  <sheetData>
    <row r="1" spans="1:14" ht="18.75" x14ac:dyDescent="0.3">
      <c r="A1" s="2" t="s">
        <v>21</v>
      </c>
    </row>
    <row r="2" spans="1:14" ht="15.75" x14ac:dyDescent="0.25">
      <c r="A2" s="3" t="s">
        <v>39</v>
      </c>
    </row>
    <row r="3" spans="1:14" ht="21" x14ac:dyDescent="0.35">
      <c r="A3" s="4" t="s">
        <v>22</v>
      </c>
      <c r="J3" s="29" t="s">
        <v>40</v>
      </c>
    </row>
    <row r="6" spans="1:14" s="15" customFormat="1" ht="15.75" thickBot="1" x14ac:dyDescent="0.3">
      <c r="A6" s="5" t="s">
        <v>23</v>
      </c>
      <c r="B6" s="5" t="s">
        <v>0</v>
      </c>
      <c r="C6" s="5" t="s">
        <v>1</v>
      </c>
      <c r="D6" s="5" t="s">
        <v>2</v>
      </c>
      <c r="E6" s="5" t="s">
        <v>3</v>
      </c>
      <c r="F6" s="5" t="s">
        <v>4</v>
      </c>
      <c r="G6" s="5" t="s">
        <v>5</v>
      </c>
      <c r="H6" s="5" t="s">
        <v>6</v>
      </c>
      <c r="I6" s="5" t="s">
        <v>7</v>
      </c>
      <c r="J6" s="5" t="s">
        <v>8</v>
      </c>
      <c r="K6" s="5" t="s">
        <v>9</v>
      </c>
      <c r="L6" s="5" t="s">
        <v>10</v>
      </c>
      <c r="M6" s="5" t="s">
        <v>11</v>
      </c>
      <c r="N6" s="22" t="s">
        <v>27</v>
      </c>
    </row>
    <row r="7" spans="1:14" s="15" customFormat="1" ht="16.5" thickTop="1" thickBot="1" x14ac:dyDescent="0.3">
      <c r="B7" s="30"/>
      <c r="C7" s="31"/>
      <c r="D7" s="31"/>
      <c r="E7" s="31"/>
      <c r="F7" s="31"/>
      <c r="G7" s="31"/>
      <c r="H7" s="31"/>
      <c r="I7" s="31"/>
      <c r="J7" s="31"/>
      <c r="K7" s="31"/>
      <c r="L7" s="31"/>
      <c r="M7" s="31"/>
      <c r="N7" s="32"/>
    </row>
    <row r="8" spans="1:14" s="15" customFormat="1" ht="15.75" thickTop="1" x14ac:dyDescent="0.25"/>
    <row r="9" spans="1:14" s="15" customFormat="1" x14ac:dyDescent="0.25"/>
    <row r="10" spans="1:14" s="5" customFormat="1" ht="15.75" thickBot="1" x14ac:dyDescent="0.3">
      <c r="A10" s="5" t="s">
        <v>25</v>
      </c>
      <c r="B10" s="5" t="s">
        <v>0</v>
      </c>
      <c r="C10" s="5" t="s">
        <v>1</v>
      </c>
      <c r="D10" s="5" t="s">
        <v>2</v>
      </c>
      <c r="E10" s="5" t="s">
        <v>3</v>
      </c>
      <c r="F10" s="5" t="s">
        <v>4</v>
      </c>
      <c r="G10" s="5" t="s">
        <v>5</v>
      </c>
      <c r="H10" s="5" t="s">
        <v>6</v>
      </c>
      <c r="I10" s="5" t="s">
        <v>7</v>
      </c>
      <c r="J10" s="5" t="s">
        <v>8</v>
      </c>
      <c r="K10" s="5" t="s">
        <v>9</v>
      </c>
      <c r="L10" s="5" t="s">
        <v>10</v>
      </c>
      <c r="M10" s="5" t="s">
        <v>11</v>
      </c>
      <c r="N10" s="5" t="s">
        <v>26</v>
      </c>
    </row>
    <row r="11" spans="1:14" s="15" customFormat="1" ht="15.75" thickTop="1" x14ac:dyDescent="0.25">
      <c r="A11" s="15" t="s">
        <v>12</v>
      </c>
      <c r="B11" s="33"/>
      <c r="C11" s="34"/>
      <c r="D11" s="34"/>
      <c r="E11" s="34"/>
      <c r="F11" s="34"/>
      <c r="G11" s="34"/>
      <c r="H11" s="34"/>
      <c r="I11" s="34"/>
      <c r="J11" s="34"/>
      <c r="K11" s="34"/>
      <c r="L11" s="34"/>
      <c r="M11" s="34"/>
      <c r="N11" s="35"/>
    </row>
    <row r="12" spans="1:14" s="15" customFormat="1" x14ac:dyDescent="0.25">
      <c r="A12" s="15" t="s">
        <v>13</v>
      </c>
      <c r="B12" s="36"/>
      <c r="C12" s="37"/>
      <c r="D12" s="37"/>
      <c r="E12" s="37"/>
      <c r="F12" s="37"/>
      <c r="G12" s="37"/>
      <c r="H12" s="37"/>
      <c r="I12" s="37"/>
      <c r="J12" s="37"/>
      <c r="K12" s="37"/>
      <c r="L12" s="37"/>
      <c r="M12" s="37"/>
      <c r="N12" s="38"/>
    </row>
    <row r="13" spans="1:14" s="15" customFormat="1" x14ac:dyDescent="0.25">
      <c r="A13" s="15" t="s">
        <v>14</v>
      </c>
      <c r="B13" s="36"/>
      <c r="C13" s="37"/>
      <c r="D13" s="37"/>
      <c r="E13" s="37"/>
      <c r="F13" s="37"/>
      <c r="G13" s="37"/>
      <c r="H13" s="37"/>
      <c r="I13" s="37"/>
      <c r="J13" s="37"/>
      <c r="K13" s="37"/>
      <c r="L13" s="37"/>
      <c r="M13" s="37"/>
      <c r="N13" s="38"/>
    </row>
    <row r="14" spans="1:14" s="15" customFormat="1" ht="15.75" thickBot="1" x14ac:dyDescent="0.3">
      <c r="A14" s="15" t="s">
        <v>15</v>
      </c>
      <c r="B14" s="39"/>
      <c r="C14" s="40"/>
      <c r="D14" s="40"/>
      <c r="E14" s="40"/>
      <c r="F14" s="40"/>
      <c r="G14" s="40"/>
      <c r="H14" s="40"/>
      <c r="I14" s="40"/>
      <c r="J14" s="40"/>
      <c r="K14" s="40"/>
      <c r="L14" s="40"/>
      <c r="M14" s="41"/>
      <c r="N14" s="42"/>
    </row>
    <row r="15" spans="1:14" s="15" customFormat="1" ht="15.75" thickTop="1" x14ac:dyDescent="0.25">
      <c r="A15" s="15" t="s">
        <v>16</v>
      </c>
      <c r="B15" s="1">
        <v>108056.60682558578</v>
      </c>
      <c r="C15" s="1">
        <v>95371.928375962205</v>
      </c>
      <c r="D15" s="1">
        <v>111966.2872701225</v>
      </c>
      <c r="E15" s="1">
        <v>134162.6254283521</v>
      </c>
      <c r="F15" s="1">
        <v>161804.58805679437</v>
      </c>
      <c r="G15" s="1">
        <v>161651.24697439338</v>
      </c>
      <c r="H15" s="1">
        <v>148487.07202116883</v>
      </c>
      <c r="I15" s="1">
        <v>132664.88811432954</v>
      </c>
      <c r="J15" s="1">
        <v>84316.573323263758</v>
      </c>
      <c r="K15" s="1">
        <v>72103.17268911803</v>
      </c>
      <c r="L15" s="1">
        <v>86056.173153719006</v>
      </c>
      <c r="M15" s="1">
        <v>83314.516533684597</v>
      </c>
      <c r="N15" s="16">
        <v>1379955.6787664939</v>
      </c>
    </row>
    <row r="16" spans="1:14" s="15" customFormat="1" x14ac:dyDescent="0.25">
      <c r="A16" s="15" t="s">
        <v>17</v>
      </c>
      <c r="B16" s="1">
        <v>183525.53296391998</v>
      </c>
      <c r="C16" s="1">
        <v>157763.41198141998</v>
      </c>
      <c r="D16" s="1">
        <v>168208.33079862001</v>
      </c>
      <c r="E16" s="1">
        <v>178130.20810336497</v>
      </c>
      <c r="F16" s="1">
        <v>221327.75302455999</v>
      </c>
      <c r="G16" s="1">
        <v>224597.29317227995</v>
      </c>
      <c r="H16" s="1">
        <v>203803.45460733998</v>
      </c>
      <c r="I16" s="1">
        <v>176880.90737505996</v>
      </c>
      <c r="J16" s="1">
        <v>123674.16236279998</v>
      </c>
      <c r="K16" s="1">
        <v>128615.94460513748</v>
      </c>
      <c r="L16" s="1">
        <v>153160.97041131248</v>
      </c>
      <c r="M16" s="1">
        <v>171764.20281846001</v>
      </c>
      <c r="N16" s="17">
        <v>2091452.1722242751</v>
      </c>
    </row>
    <row r="17" spans="1:14" s="15" customFormat="1" x14ac:dyDescent="0.25">
      <c r="A17" s="15" t="s">
        <v>18</v>
      </c>
      <c r="B17" s="1">
        <v>78560.249081439993</v>
      </c>
      <c r="C17" s="1">
        <v>69115.393916939996</v>
      </c>
      <c r="D17" s="1">
        <v>73649.801157239999</v>
      </c>
      <c r="E17" s="1">
        <v>75963.721636529983</v>
      </c>
      <c r="F17" s="1">
        <v>89980.077573260001</v>
      </c>
      <c r="G17" s="1">
        <v>89306.435783040011</v>
      </c>
      <c r="H17" s="1">
        <v>86030.751220820006</v>
      </c>
      <c r="I17" s="1">
        <v>78500.218391559989</v>
      </c>
      <c r="J17" s="1">
        <v>59271.007388319995</v>
      </c>
      <c r="K17" s="1">
        <v>61096.151664642501</v>
      </c>
      <c r="L17" s="1">
        <v>68702.391660612499</v>
      </c>
      <c r="M17" s="1">
        <v>75153.910236859985</v>
      </c>
      <c r="N17" s="17">
        <v>905330.10971126519</v>
      </c>
    </row>
    <row r="18" spans="1:14" s="15" customFormat="1" x14ac:dyDescent="0.25">
      <c r="A18" s="15" t="s">
        <v>19</v>
      </c>
      <c r="B18" s="1">
        <v>22060.536058511723</v>
      </c>
      <c r="C18" s="1">
        <v>19192.41857597424</v>
      </c>
      <c r="D18" s="1">
        <v>19877.980106022362</v>
      </c>
      <c r="E18" s="1">
        <v>21589.990609281347</v>
      </c>
      <c r="F18" s="1">
        <v>26942.202861979124</v>
      </c>
      <c r="G18" s="1">
        <v>27036.59148930568</v>
      </c>
      <c r="H18" s="1">
        <v>25189.719794675402</v>
      </c>
      <c r="I18" s="1">
        <v>20596.580680588122</v>
      </c>
      <c r="J18" s="1">
        <v>14652.514635648802</v>
      </c>
      <c r="K18" s="1">
        <v>15277.6868505558</v>
      </c>
      <c r="L18" s="1">
        <v>18792.721212848533</v>
      </c>
      <c r="M18" s="1">
        <v>20775.010167943241</v>
      </c>
      <c r="N18" s="17">
        <v>251983.95304333436</v>
      </c>
    </row>
    <row r="19" spans="1:14" s="15" customFormat="1" x14ac:dyDescent="0.25">
      <c r="A19" s="15" t="s">
        <v>20</v>
      </c>
      <c r="B19" s="1">
        <v>20703.036673312483</v>
      </c>
      <c r="C19" s="1">
        <v>18693.7877935912</v>
      </c>
      <c r="D19" s="1">
        <v>19149.863283653758</v>
      </c>
      <c r="E19" s="1">
        <v>19990.101736981585</v>
      </c>
      <c r="F19" s="1">
        <v>24352.655994144043</v>
      </c>
      <c r="G19" s="1">
        <v>23875.18674654152</v>
      </c>
      <c r="H19" s="1">
        <v>22800.425286981164</v>
      </c>
      <c r="I19" s="1">
        <v>19415.846580786405</v>
      </c>
      <c r="J19" s="1">
        <v>13834.9822574508</v>
      </c>
      <c r="K19" s="1">
        <v>14773.872327762771</v>
      </c>
      <c r="L19" s="1">
        <v>17766.622348162709</v>
      </c>
      <c r="M19" s="1">
        <v>19371.437612567683</v>
      </c>
      <c r="N19" s="17">
        <v>234727.81864193612</v>
      </c>
    </row>
    <row r="20" spans="1:14" s="15" customFormat="1" x14ac:dyDescent="0.25"/>
    <row r="21" spans="1:14" s="15" customFormat="1" x14ac:dyDescent="0.25"/>
    <row r="22" spans="1:14" s="18" customFormat="1" ht="15.75" thickBot="1" x14ac:dyDescent="0.3">
      <c r="A22" s="5" t="s">
        <v>24</v>
      </c>
      <c r="B22" s="5" t="s">
        <v>0</v>
      </c>
      <c r="C22" s="5" t="s">
        <v>1</v>
      </c>
      <c r="D22" s="5" t="s">
        <v>2</v>
      </c>
      <c r="E22" s="5" t="s">
        <v>3</v>
      </c>
      <c r="F22" s="5" t="s">
        <v>4</v>
      </c>
      <c r="G22" s="5" t="s">
        <v>5</v>
      </c>
      <c r="H22" s="5" t="s">
        <v>6</v>
      </c>
      <c r="I22" s="5" t="s">
        <v>7</v>
      </c>
      <c r="J22" s="5" t="s">
        <v>8</v>
      </c>
      <c r="K22" s="5" t="s">
        <v>9</v>
      </c>
      <c r="L22" s="5" t="s">
        <v>10</v>
      </c>
      <c r="M22" s="5" t="s">
        <v>11</v>
      </c>
      <c r="N22" s="5" t="s">
        <v>26</v>
      </c>
    </row>
    <row r="23" spans="1:14" s="15" customFormat="1" ht="15.75" thickTop="1" x14ac:dyDescent="0.25">
      <c r="A23" s="15" t="s">
        <v>12</v>
      </c>
      <c r="B23" s="33"/>
      <c r="C23" s="34"/>
      <c r="D23" s="34"/>
      <c r="E23" s="34"/>
      <c r="F23" s="34"/>
      <c r="G23" s="34"/>
      <c r="H23" s="34"/>
      <c r="I23" s="34"/>
      <c r="J23" s="34"/>
      <c r="K23" s="34"/>
      <c r="L23" s="34"/>
      <c r="M23" s="34"/>
      <c r="N23" s="35"/>
    </row>
    <row r="24" spans="1:14" s="15" customFormat="1" x14ac:dyDescent="0.25">
      <c r="A24" s="15" t="s">
        <v>13</v>
      </c>
      <c r="B24" s="36"/>
      <c r="C24" s="37"/>
      <c r="D24" s="37"/>
      <c r="E24" s="37"/>
      <c r="F24" s="37"/>
      <c r="G24" s="37"/>
      <c r="H24" s="37"/>
      <c r="I24" s="37"/>
      <c r="J24" s="37"/>
      <c r="K24" s="37"/>
      <c r="L24" s="37"/>
      <c r="M24" s="37"/>
      <c r="N24" s="38"/>
    </row>
    <row r="25" spans="1:14" s="15" customFormat="1" x14ac:dyDescent="0.25">
      <c r="A25" s="15" t="s">
        <v>14</v>
      </c>
      <c r="B25" s="36"/>
      <c r="C25" s="37"/>
      <c r="D25" s="37"/>
      <c r="E25" s="37"/>
      <c r="F25" s="37"/>
      <c r="G25" s="37"/>
      <c r="H25" s="37"/>
      <c r="I25" s="37"/>
      <c r="J25" s="37"/>
      <c r="K25" s="37"/>
      <c r="L25" s="37"/>
      <c r="M25" s="37"/>
      <c r="N25" s="38"/>
    </row>
    <row r="26" spans="1:14" s="15" customFormat="1" ht="15.75" thickBot="1" x14ac:dyDescent="0.3">
      <c r="A26" s="15" t="s">
        <v>15</v>
      </c>
      <c r="B26" s="39"/>
      <c r="C26" s="40"/>
      <c r="D26" s="40"/>
      <c r="E26" s="40"/>
      <c r="F26" s="40"/>
      <c r="G26" s="40"/>
      <c r="H26" s="40"/>
      <c r="I26" s="40"/>
      <c r="J26" s="40"/>
      <c r="K26" s="40"/>
      <c r="L26" s="40"/>
      <c r="M26" s="41"/>
      <c r="N26" s="42"/>
    </row>
    <row r="27" spans="1:14" s="15" customFormat="1" ht="15.75" thickTop="1" x14ac:dyDescent="0.25">
      <c r="A27" s="15" t="s">
        <v>16</v>
      </c>
      <c r="B27" s="1">
        <v>124993.98721537951</v>
      </c>
      <c r="C27" s="1">
        <v>102858.06074533859</v>
      </c>
      <c r="D27" s="1">
        <v>99629.521286926742</v>
      </c>
      <c r="E27" s="1">
        <v>124625.97849324939</v>
      </c>
      <c r="F27" s="1">
        <v>171661.52661309415</v>
      </c>
      <c r="G27" s="1">
        <v>173896.71417662705</v>
      </c>
      <c r="H27" s="1">
        <v>151377.96795698706</v>
      </c>
      <c r="I27" s="1">
        <v>129772.61861989099</v>
      </c>
      <c r="J27" s="1">
        <v>81700.210059230958</v>
      </c>
      <c r="K27" s="1">
        <v>68807.681654591201</v>
      </c>
      <c r="L27" s="1">
        <v>86858.273663599219</v>
      </c>
      <c r="M27" s="1">
        <v>83734.911408673943</v>
      </c>
      <c r="N27" s="16">
        <v>1399917.4518935888</v>
      </c>
    </row>
    <row r="28" spans="1:14" s="15" customFormat="1" x14ac:dyDescent="0.25">
      <c r="A28" s="15" t="s">
        <v>17</v>
      </c>
      <c r="B28" s="1">
        <v>222511.8</v>
      </c>
      <c r="C28" s="1">
        <v>182044.79999999999</v>
      </c>
      <c r="D28" s="1">
        <v>155328.59999999998</v>
      </c>
      <c r="E28" s="1">
        <v>184275</v>
      </c>
      <c r="F28" s="1">
        <v>270946.19999999995</v>
      </c>
      <c r="G28" s="1">
        <v>253133.99999999997</v>
      </c>
      <c r="H28" s="1">
        <v>212356.19999999998</v>
      </c>
      <c r="I28" s="1">
        <v>180881.4</v>
      </c>
      <c r="J28" s="1">
        <v>121589.99999999999</v>
      </c>
      <c r="K28" s="1">
        <v>125252.4</v>
      </c>
      <c r="L28" s="1">
        <v>163170</v>
      </c>
      <c r="M28" s="1">
        <v>178894.8</v>
      </c>
      <c r="N28" s="17">
        <v>2250385.1999999997</v>
      </c>
    </row>
    <row r="29" spans="1:14" s="15" customFormat="1" x14ac:dyDescent="0.25">
      <c r="A29" s="15" t="s">
        <v>18</v>
      </c>
      <c r="B29" s="1">
        <v>95957.4</v>
      </c>
      <c r="C29" s="1">
        <v>80085.599999999991</v>
      </c>
      <c r="D29" s="1">
        <v>70438.199999999983</v>
      </c>
      <c r="E29" s="1">
        <v>76671</v>
      </c>
      <c r="F29" s="1">
        <v>105982.79999999999</v>
      </c>
      <c r="G29" s="1">
        <v>99288</v>
      </c>
      <c r="H29" s="1">
        <v>80854.199999999983</v>
      </c>
      <c r="I29" s="1">
        <v>73340.399999999994</v>
      </c>
      <c r="J29" s="1">
        <v>55944</v>
      </c>
      <c r="K29" s="1">
        <v>57808.799999999996</v>
      </c>
      <c r="L29" s="1">
        <v>72576</v>
      </c>
      <c r="M29" s="1">
        <v>79031.399999999994</v>
      </c>
      <c r="N29" s="17">
        <v>947977.8</v>
      </c>
    </row>
    <row r="30" spans="1:14" s="15" customFormat="1" x14ac:dyDescent="0.25">
      <c r="A30" s="15" t="s">
        <v>19</v>
      </c>
      <c r="B30" s="1">
        <v>25308.648000000001</v>
      </c>
      <c r="C30" s="1">
        <v>21964.924800000001</v>
      </c>
      <c r="D30" s="1">
        <v>18486.316800000001</v>
      </c>
      <c r="E30" s="1">
        <v>20321.46</v>
      </c>
      <c r="F30" s="1">
        <v>27802.833600000002</v>
      </c>
      <c r="G30" s="1">
        <v>26905.968000000001</v>
      </c>
      <c r="H30" s="1">
        <v>24501.705600000001</v>
      </c>
      <c r="I30" s="1">
        <v>19729.86</v>
      </c>
      <c r="J30" s="1">
        <v>13772.448</v>
      </c>
      <c r="K30" s="1">
        <v>14231.529600000002</v>
      </c>
      <c r="L30" s="1">
        <v>19061.352000000003</v>
      </c>
      <c r="M30" s="1">
        <v>21420.652800000003</v>
      </c>
      <c r="N30" s="17">
        <v>253507.69920000003</v>
      </c>
    </row>
    <row r="31" spans="1:14" s="15" customFormat="1" x14ac:dyDescent="0.25">
      <c r="A31" s="15" t="s">
        <v>20</v>
      </c>
      <c r="B31" s="1">
        <v>23144.575200000003</v>
      </c>
      <c r="C31" s="1">
        <v>19380.816000000003</v>
      </c>
      <c r="D31" s="1">
        <v>17661.034800000001</v>
      </c>
      <c r="E31" s="1">
        <v>18457.920000000002</v>
      </c>
      <c r="F31" s="1">
        <v>25418.685600000001</v>
      </c>
      <c r="G31" s="1">
        <v>24598.728000000003</v>
      </c>
      <c r="H31" s="1">
        <v>21824.124000000003</v>
      </c>
      <c r="I31" s="1">
        <v>17564.603999999999</v>
      </c>
      <c r="J31" s="1">
        <v>13612.716</v>
      </c>
      <c r="K31" s="1">
        <v>14048.133600000001</v>
      </c>
      <c r="L31" s="1">
        <v>18244.944</v>
      </c>
      <c r="M31" s="1">
        <v>20411.974800000004</v>
      </c>
      <c r="N31" s="17">
        <v>234368.25599999999</v>
      </c>
    </row>
    <row r="32" spans="1:14" s="15" customFormat="1" x14ac:dyDescent="0.25"/>
    <row r="33" spans="1:14" s="15" customFormat="1" x14ac:dyDescent="0.25"/>
    <row r="34" spans="1:14" s="15" customFormat="1" ht="15.75" thickBot="1" x14ac:dyDescent="0.3">
      <c r="A34" s="5" t="s">
        <v>28</v>
      </c>
      <c r="B34" s="5" t="s">
        <v>0</v>
      </c>
      <c r="C34" s="5" t="s">
        <v>1</v>
      </c>
      <c r="D34" s="5" t="s">
        <v>2</v>
      </c>
      <c r="E34" s="5" t="s">
        <v>3</v>
      </c>
      <c r="F34" s="5" t="s">
        <v>4</v>
      </c>
      <c r="G34" s="5" t="s">
        <v>5</v>
      </c>
      <c r="H34" s="5" t="s">
        <v>6</v>
      </c>
      <c r="I34" s="5" t="s">
        <v>7</v>
      </c>
      <c r="J34" s="5" t="s">
        <v>8</v>
      </c>
      <c r="K34" s="5" t="s">
        <v>9</v>
      </c>
      <c r="L34" s="5" t="s">
        <v>10</v>
      </c>
      <c r="M34" s="5" t="s">
        <v>11</v>
      </c>
      <c r="N34" s="5" t="s">
        <v>26</v>
      </c>
    </row>
    <row r="35" spans="1:14" s="15" customFormat="1" ht="15.75" thickTop="1" x14ac:dyDescent="0.25">
      <c r="A35" s="15" t="s">
        <v>12</v>
      </c>
      <c r="B35" s="33"/>
      <c r="C35" s="34"/>
      <c r="D35" s="34"/>
      <c r="E35" s="34"/>
      <c r="F35" s="34"/>
      <c r="G35" s="34"/>
      <c r="H35" s="34"/>
      <c r="I35" s="34"/>
      <c r="J35" s="34"/>
      <c r="K35" s="34"/>
      <c r="L35" s="34"/>
      <c r="M35" s="34"/>
      <c r="N35" s="35"/>
    </row>
    <row r="36" spans="1:14" s="15" customFormat="1" x14ac:dyDescent="0.25">
      <c r="A36" s="15" t="s">
        <v>13</v>
      </c>
      <c r="B36" s="36"/>
      <c r="C36" s="37"/>
      <c r="D36" s="37"/>
      <c r="E36" s="37"/>
      <c r="F36" s="37"/>
      <c r="G36" s="37"/>
      <c r="H36" s="37"/>
      <c r="I36" s="37"/>
      <c r="J36" s="37"/>
      <c r="K36" s="37"/>
      <c r="L36" s="37"/>
      <c r="M36" s="37"/>
      <c r="N36" s="38"/>
    </row>
    <row r="37" spans="1:14" s="15" customFormat="1" x14ac:dyDescent="0.25">
      <c r="A37" s="15" t="s">
        <v>14</v>
      </c>
      <c r="B37" s="36"/>
      <c r="C37" s="37"/>
      <c r="D37" s="37"/>
      <c r="E37" s="37"/>
      <c r="F37" s="37"/>
      <c r="G37" s="37"/>
      <c r="H37" s="37"/>
      <c r="I37" s="37"/>
      <c r="J37" s="37"/>
      <c r="K37" s="37"/>
      <c r="L37" s="37"/>
      <c r="M37" s="37"/>
      <c r="N37" s="38"/>
    </row>
    <row r="38" spans="1:14" s="15" customFormat="1" ht="15.75" thickBot="1" x14ac:dyDescent="0.3">
      <c r="A38" s="15" t="s">
        <v>15</v>
      </c>
      <c r="B38" s="39"/>
      <c r="C38" s="40"/>
      <c r="D38" s="40"/>
      <c r="E38" s="40"/>
      <c r="F38" s="40"/>
      <c r="G38" s="40"/>
      <c r="H38" s="40"/>
      <c r="I38" s="40"/>
      <c r="J38" s="40"/>
      <c r="K38" s="40"/>
      <c r="L38" s="40"/>
      <c r="M38" s="41"/>
      <c r="N38" s="42"/>
    </row>
    <row r="39" spans="1:14" s="15" customFormat="1" ht="15.75" thickTop="1" x14ac:dyDescent="0.25">
      <c r="A39" s="15" t="s">
        <v>16</v>
      </c>
      <c r="B39" s="1">
        <v>-16937.380389793732</v>
      </c>
      <c r="C39" s="1">
        <v>-7486.1323693763843</v>
      </c>
      <c r="D39" s="1">
        <v>12336.765983195757</v>
      </c>
      <c r="E39" s="1">
        <v>9536.6469351027044</v>
      </c>
      <c r="F39" s="1">
        <v>-9856.9385562997777</v>
      </c>
      <c r="G39" s="1">
        <v>-12245.467202233674</v>
      </c>
      <c r="H39" s="1">
        <v>-2890.8959358182328</v>
      </c>
      <c r="I39" s="1">
        <v>2892.2694944385585</v>
      </c>
      <c r="J39" s="1">
        <v>2616.3632640327996</v>
      </c>
      <c r="K39" s="1">
        <v>3295.491034526829</v>
      </c>
      <c r="L39" s="1">
        <v>-802.10050988021248</v>
      </c>
      <c r="M39" s="1">
        <v>-420.39487498934614</v>
      </c>
      <c r="N39" s="16">
        <v>-19961.773127094712</v>
      </c>
    </row>
    <row r="40" spans="1:14" s="15" customFormat="1" x14ac:dyDescent="0.25">
      <c r="A40" s="15" t="s">
        <v>17</v>
      </c>
      <c r="B40" s="1">
        <v>-38986.267036080011</v>
      </c>
      <c r="C40" s="1">
        <v>-24281.388018580008</v>
      </c>
      <c r="D40" s="1">
        <v>12879.730798620032</v>
      </c>
      <c r="E40" s="1">
        <v>-6144.7918966350262</v>
      </c>
      <c r="F40" s="1">
        <v>-49618.446975439962</v>
      </c>
      <c r="G40" s="1">
        <v>-28536.706827720016</v>
      </c>
      <c r="H40" s="1">
        <v>-8552.7453926599992</v>
      </c>
      <c r="I40" s="1">
        <v>-4000.4926249400305</v>
      </c>
      <c r="J40" s="1">
        <v>2084.1623627999943</v>
      </c>
      <c r="K40" s="1">
        <v>3363.5446051374893</v>
      </c>
      <c r="L40" s="1">
        <v>-10009.029588687525</v>
      </c>
      <c r="M40" s="1">
        <v>-7130.5971815399826</v>
      </c>
      <c r="N40" s="17">
        <v>-158933.02777572506</v>
      </c>
    </row>
    <row r="41" spans="1:14" s="15" customFormat="1" x14ac:dyDescent="0.25">
      <c r="A41" s="15" t="s">
        <v>18</v>
      </c>
      <c r="B41" s="1">
        <v>-17397.150918560001</v>
      </c>
      <c r="C41" s="1">
        <v>-10970.206083059995</v>
      </c>
      <c r="D41" s="1">
        <v>3211.6011572400166</v>
      </c>
      <c r="E41" s="1">
        <v>-707.27836347001721</v>
      </c>
      <c r="F41" s="1">
        <v>-16002.722426739987</v>
      </c>
      <c r="G41" s="1">
        <v>-9981.5642169599887</v>
      </c>
      <c r="H41" s="1">
        <v>5176.5512208200234</v>
      </c>
      <c r="I41" s="1">
        <v>5159.8183915599948</v>
      </c>
      <c r="J41" s="1">
        <v>3327.0073883199948</v>
      </c>
      <c r="K41" s="1">
        <v>3287.3516646425051</v>
      </c>
      <c r="L41" s="1">
        <v>-3873.6083393875015</v>
      </c>
      <c r="M41" s="1">
        <v>-3877.489763140009</v>
      </c>
      <c r="N41" s="17">
        <v>-42647.690288734964</v>
      </c>
    </row>
    <row r="42" spans="1:14" s="15" customFormat="1" x14ac:dyDescent="0.25">
      <c r="A42" s="15" t="s">
        <v>19</v>
      </c>
      <c r="B42" s="1">
        <v>-3248.1119414882778</v>
      </c>
      <c r="C42" s="1">
        <v>-2772.5062240257612</v>
      </c>
      <c r="D42" s="1">
        <v>1391.6633060223612</v>
      </c>
      <c r="E42" s="1">
        <v>1268.530609281348</v>
      </c>
      <c r="F42" s="1">
        <v>-860.6307380208782</v>
      </c>
      <c r="G42" s="1">
        <v>130.62348930567896</v>
      </c>
      <c r="H42" s="1">
        <v>688.01419467540109</v>
      </c>
      <c r="I42" s="1">
        <v>866.72068058812147</v>
      </c>
      <c r="J42" s="1">
        <v>880.06663564880182</v>
      </c>
      <c r="K42" s="1">
        <v>1046.1572505557979</v>
      </c>
      <c r="L42" s="1">
        <v>-268.63078715146912</v>
      </c>
      <c r="M42" s="1">
        <v>-645.64263205676252</v>
      </c>
      <c r="N42" s="17">
        <v>-1523.7461566656384</v>
      </c>
    </row>
    <row r="43" spans="1:14" s="15" customFormat="1" x14ac:dyDescent="0.25">
      <c r="A43" s="15" t="s">
        <v>20</v>
      </c>
      <c r="B43" s="1">
        <v>-2441.5385266875201</v>
      </c>
      <c r="C43" s="1">
        <v>-687.02820640880236</v>
      </c>
      <c r="D43" s="1">
        <v>1488.8284836537568</v>
      </c>
      <c r="E43" s="1">
        <v>1532.1817369815835</v>
      </c>
      <c r="F43" s="1">
        <v>-1066.0296058559579</v>
      </c>
      <c r="G43" s="1">
        <v>-723.54125345848297</v>
      </c>
      <c r="H43" s="1">
        <v>976.30128698116096</v>
      </c>
      <c r="I43" s="1">
        <v>1851.2425807864056</v>
      </c>
      <c r="J43" s="1">
        <v>222.26625745079946</v>
      </c>
      <c r="K43" s="1">
        <v>725.73872776276949</v>
      </c>
      <c r="L43" s="1">
        <v>-478.32165183729012</v>
      </c>
      <c r="M43" s="1">
        <v>-1040.5371874323209</v>
      </c>
      <c r="N43" s="17">
        <v>359.5626419361015</v>
      </c>
    </row>
    <row r="44" spans="1:14" s="15" customFormat="1" x14ac:dyDescent="0.25">
      <c r="A44" s="15" t="s">
        <v>30</v>
      </c>
      <c r="B44" s="7">
        <v>-66064.43162870653</v>
      </c>
      <c r="C44" s="7">
        <v>-45412.811122917628</v>
      </c>
      <c r="D44" s="7">
        <v>35049.201400482481</v>
      </c>
      <c r="E44" s="7">
        <v>8092.1691186724493</v>
      </c>
      <c r="F44" s="7">
        <v>-78987.5194216745</v>
      </c>
      <c r="G44" s="7">
        <v>-61337.422958445612</v>
      </c>
      <c r="H44" s="7">
        <v>-17667.141925985801</v>
      </c>
      <c r="I44" s="7">
        <v>-115.92052912410145</v>
      </c>
      <c r="J44" s="7">
        <v>4870.5505974623775</v>
      </c>
      <c r="K44" s="7">
        <v>17734.088269336637</v>
      </c>
      <c r="L44" s="7">
        <v>-3890.8364103685308</v>
      </c>
      <c r="M44" s="7">
        <v>-7455.6388288507924</v>
      </c>
      <c r="N44" s="8">
        <v>-215185.71344011955</v>
      </c>
    </row>
    <row r="45" spans="1:14" s="15" customFormat="1" x14ac:dyDescent="0.25">
      <c r="B45" s="19"/>
    </row>
    <row r="46" spans="1:14" s="15" customFormat="1" x14ac:dyDescent="0.25"/>
    <row r="47" spans="1:14" s="15" customFormat="1" ht="15.75" thickBot="1" x14ac:dyDescent="0.3">
      <c r="A47" s="5" t="s">
        <v>29</v>
      </c>
      <c r="B47" s="5" t="s">
        <v>0</v>
      </c>
      <c r="C47" s="5" t="s">
        <v>1</v>
      </c>
      <c r="D47" s="5" t="s">
        <v>2</v>
      </c>
      <c r="E47" s="5" t="s">
        <v>3</v>
      </c>
      <c r="F47" s="5" t="s">
        <v>4</v>
      </c>
      <c r="G47" s="5" t="s">
        <v>5</v>
      </c>
      <c r="H47" s="5" t="s">
        <v>6</v>
      </c>
      <c r="I47" s="5" t="s">
        <v>7</v>
      </c>
      <c r="J47" s="5" t="s">
        <v>8</v>
      </c>
      <c r="K47" s="5" t="s">
        <v>9</v>
      </c>
      <c r="L47" s="5" t="s">
        <v>10</v>
      </c>
      <c r="M47" s="5" t="s">
        <v>11</v>
      </c>
      <c r="N47" s="5" t="s">
        <v>26</v>
      </c>
    </row>
    <row r="48" spans="1:14" s="15" customFormat="1" ht="15.75" thickTop="1" x14ac:dyDescent="0.25">
      <c r="A48" s="15" t="s">
        <v>12</v>
      </c>
      <c r="B48" s="43"/>
      <c r="C48" s="44"/>
      <c r="D48" s="44"/>
      <c r="E48" s="44"/>
      <c r="F48" s="44"/>
      <c r="G48" s="44"/>
      <c r="H48" s="44"/>
      <c r="I48" s="44"/>
      <c r="J48" s="44"/>
      <c r="K48" s="44"/>
      <c r="L48" s="44"/>
      <c r="M48" s="44"/>
      <c r="N48" s="45"/>
    </row>
    <row r="49" spans="1:14" s="15" customFormat="1" x14ac:dyDescent="0.25">
      <c r="A49" s="15" t="s">
        <v>13</v>
      </c>
      <c r="B49" s="46"/>
      <c r="C49" s="47"/>
      <c r="D49" s="47"/>
      <c r="E49" s="47"/>
      <c r="F49" s="47"/>
      <c r="G49" s="47"/>
      <c r="H49" s="47"/>
      <c r="I49" s="47"/>
      <c r="J49" s="47"/>
      <c r="K49" s="47"/>
      <c r="L49" s="47"/>
      <c r="M49" s="47"/>
      <c r="N49" s="48"/>
    </row>
    <row r="50" spans="1:14" s="15" customFormat="1" x14ac:dyDescent="0.25">
      <c r="A50" s="15" t="s">
        <v>14</v>
      </c>
      <c r="B50" s="46"/>
      <c r="C50" s="47"/>
      <c r="D50" s="47"/>
      <c r="E50" s="47"/>
      <c r="F50" s="47"/>
      <c r="G50" s="47"/>
      <c r="H50" s="47"/>
      <c r="I50" s="47"/>
      <c r="J50" s="47"/>
      <c r="K50" s="47"/>
      <c r="L50" s="47"/>
      <c r="M50" s="47"/>
      <c r="N50" s="48"/>
    </row>
    <row r="51" spans="1:14" s="15" customFormat="1" ht="15.75" thickBot="1" x14ac:dyDescent="0.3">
      <c r="A51" s="15" t="s">
        <v>15</v>
      </c>
      <c r="B51" s="49"/>
      <c r="C51" s="50"/>
      <c r="D51" s="50"/>
      <c r="E51" s="50"/>
      <c r="F51" s="50"/>
      <c r="G51" s="50"/>
      <c r="H51" s="50"/>
      <c r="I51" s="50"/>
      <c r="J51" s="50"/>
      <c r="K51" s="50"/>
      <c r="L51" s="50"/>
      <c r="M51" s="51"/>
      <c r="N51" s="52"/>
    </row>
    <row r="52" spans="1:14" s="15" customFormat="1" ht="15.75" thickTop="1" x14ac:dyDescent="0.25">
      <c r="A52" s="15" t="s">
        <v>16</v>
      </c>
      <c r="B52" s="14">
        <v>1483139.9982352534</v>
      </c>
      <c r="C52" s="14">
        <v>563297.21754818899</v>
      </c>
      <c r="D52" s="14">
        <v>-605224.30430054839</v>
      </c>
      <c r="E52" s="14">
        <v>-381584.48623174493</v>
      </c>
      <c r="F52" s="14">
        <v>236190.50452846853</v>
      </c>
      <c r="G52" s="14">
        <v>370686.69976004941</v>
      </c>
      <c r="H52" s="14">
        <v>133667.34629340842</v>
      </c>
      <c r="I52" s="14">
        <v>-159652.66809442139</v>
      </c>
      <c r="J52" s="14">
        <v>-149096.38358741274</v>
      </c>
      <c r="K52" s="14">
        <v>-178343.54953798503</v>
      </c>
      <c r="L52" s="14">
        <v>44703.627535680476</v>
      </c>
      <c r="M52" s="14">
        <v>30193.96412703289</v>
      </c>
      <c r="N52" s="20">
        <v>1387977.9662759693</v>
      </c>
    </row>
    <row r="53" spans="1:14" s="15" customFormat="1" x14ac:dyDescent="0.25">
      <c r="A53" s="15" t="s">
        <v>17</v>
      </c>
      <c r="B53" s="14">
        <v>3413874.5598424263</v>
      </c>
      <c r="C53" s="14">
        <v>1827063.3798869681</v>
      </c>
      <c r="D53" s="14">
        <v>-631861.39080461662</v>
      </c>
      <c r="E53" s="14">
        <v>245868.099640748</v>
      </c>
      <c r="F53" s="14">
        <v>1188949.8912984608</v>
      </c>
      <c r="G53" s="14">
        <v>863844.35165185481</v>
      </c>
      <c r="H53" s="14">
        <v>395456.22033484309</v>
      </c>
      <c r="I53" s="14">
        <v>220826.35193291778</v>
      </c>
      <c r="J53" s="14">
        <v>-118768.32065877104</v>
      </c>
      <c r="K53" s="14">
        <v>-182026.43479371193</v>
      </c>
      <c r="L53" s="14">
        <v>557835.24036546738</v>
      </c>
      <c r="M53" s="14">
        <v>512139.91490547149</v>
      </c>
      <c r="N53" s="21">
        <v>8293201.8636020571</v>
      </c>
    </row>
    <row r="54" spans="1:14" s="15" customFormat="1" x14ac:dyDescent="0.25">
      <c r="A54" s="15" t="s">
        <v>18</v>
      </c>
      <c r="B54" s="14">
        <v>1523400.3009225526</v>
      </c>
      <c r="C54" s="14">
        <v>825457.82756880112</v>
      </c>
      <c r="D54" s="14">
        <v>-157556.61400475982</v>
      </c>
      <c r="E54" s="14">
        <v>28299.931074739878</v>
      </c>
      <c r="F54" s="14">
        <v>383454.86909676186</v>
      </c>
      <c r="G54" s="14">
        <v>302155.32302050374</v>
      </c>
      <c r="H54" s="14">
        <v>-239349.97315739497</v>
      </c>
      <c r="I54" s="14">
        <v>-284820.89054261154</v>
      </c>
      <c r="J54" s="14">
        <v>-189593.23293758629</v>
      </c>
      <c r="K54" s="14">
        <v>-177903.06764895411</v>
      </c>
      <c r="L54" s="14">
        <v>215888.58539554523</v>
      </c>
      <c r="M54" s="14">
        <v>278492.42171221453</v>
      </c>
      <c r="N54" s="21">
        <v>2507925.4804998124</v>
      </c>
    </row>
    <row r="55" spans="1:14" s="15" customFormat="1" x14ac:dyDescent="0.25">
      <c r="A55" s="15" t="s">
        <v>19</v>
      </c>
      <c r="B55" s="14">
        <v>284424.42858930776</v>
      </c>
      <c r="C55" s="14">
        <v>208618.41129304597</v>
      </c>
      <c r="D55" s="14">
        <v>-68273.035036512927</v>
      </c>
      <c r="E55" s="14">
        <v>-50757.001292577741</v>
      </c>
      <c r="F55" s="14">
        <v>20622.306516858982</v>
      </c>
      <c r="G55" s="14">
        <v>-3954.1480420634307</v>
      </c>
      <c r="H55" s="14">
        <v>-31811.948149018299</v>
      </c>
      <c r="I55" s="14">
        <v>-47842.79937072991</v>
      </c>
      <c r="J55" s="14">
        <v>-50151.580438003199</v>
      </c>
      <c r="K55" s="14">
        <v>-56615.355795015508</v>
      </c>
      <c r="L55" s="14">
        <v>14971.653184997169</v>
      </c>
      <c r="M55" s="14">
        <v>46371.903253337769</v>
      </c>
      <c r="N55" s="21">
        <v>265602.83471362671</v>
      </c>
    </row>
    <row r="56" spans="1:14" s="15" customFormat="1" x14ac:dyDescent="0.25">
      <c r="A56" s="15" t="s">
        <v>20</v>
      </c>
      <c r="B56" s="14">
        <v>213795.95680242797</v>
      </c>
      <c r="C56" s="14">
        <v>51695.729911257164</v>
      </c>
      <c r="D56" s="14">
        <v>-73039.821333205502</v>
      </c>
      <c r="E56" s="14">
        <v>-61306.325472505669</v>
      </c>
      <c r="F56" s="14">
        <v>25544.043823676002</v>
      </c>
      <c r="G56" s="14">
        <v>21902.563206069532</v>
      </c>
      <c r="H56" s="14">
        <v>-45141.577251785384</v>
      </c>
      <c r="I56" s="14">
        <v>-102188.20130035109</v>
      </c>
      <c r="J56" s="14">
        <v>-12666.090995461855</v>
      </c>
      <c r="K56" s="14">
        <v>-39275.124523279905</v>
      </c>
      <c r="L56" s="14">
        <v>26658.395927436817</v>
      </c>
      <c r="M56" s="14">
        <v>74734.361381002585</v>
      </c>
      <c r="N56" s="21">
        <v>80713.910175280689</v>
      </c>
    </row>
    <row r="57" spans="1:14" s="15" customFormat="1" x14ac:dyDescent="0.25">
      <c r="A57" s="15" t="s">
        <v>30</v>
      </c>
      <c r="B57" s="10">
        <v>5785003.2740751402</v>
      </c>
      <c r="C57" s="10">
        <v>3417106.3086227407</v>
      </c>
      <c r="D57" s="10">
        <v>-1719464.2877064468</v>
      </c>
      <c r="E57" s="10">
        <v>-323787.4083692042</v>
      </c>
      <c r="F57" s="10">
        <v>1892687.2636062033</v>
      </c>
      <c r="G57" s="10">
        <v>1856765.978198454</v>
      </c>
      <c r="H57" s="10">
        <v>816881.69697714818</v>
      </c>
      <c r="I57" s="10">
        <v>6398.7888394101174</v>
      </c>
      <c r="J57" s="10">
        <v>-277553.76714846323</v>
      </c>
      <c r="K57" s="10">
        <v>-959723.51817596448</v>
      </c>
      <c r="L57" s="10">
        <v>216848.76090822389</v>
      </c>
      <c r="M57" s="10">
        <v>535485.33708489966</v>
      </c>
      <c r="N57" s="11">
        <v>11246648.42691214</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2023-08-01T07:00:00+00:00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410FD3FE-B6FF-4DE3-8CC7-0AF647C6F191}"/>
</file>

<file path=customXml/itemProps2.xml><?xml version="1.0" encoding="utf-8"?>
<ds:datastoreItem xmlns:ds="http://schemas.openxmlformats.org/officeDocument/2006/customXml" ds:itemID="{A37A3F31-11CA-4300-89A4-15D4663C7C6A}"/>
</file>

<file path=customXml/itemProps3.xml><?xml version="1.0" encoding="utf-8"?>
<ds:datastoreItem xmlns:ds="http://schemas.openxmlformats.org/officeDocument/2006/customXml" ds:itemID="{3EA0C468-E980-49B4-B8FB-058535B3FC8C}"/>
</file>

<file path=customXml/itemProps4.xml><?xml version="1.0" encoding="utf-8"?>
<ds:datastoreItem xmlns:ds="http://schemas.openxmlformats.org/officeDocument/2006/customXml" ds:itemID="{13F1FB9A-156B-4711-BB40-B94B90AA27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REDACTED</vt:lpstr>
      <vt:lpstr>Notes</vt:lpstr>
      <vt:lpstr>Summary</vt:lpstr>
      <vt:lpstr>2024 (R)</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Trost, Daniela</dc:creator>
  <cp:lastModifiedBy>Schnackel, Bobak</cp:lastModifiedBy>
  <dcterms:created xsi:type="dcterms:W3CDTF">2023-07-19T21:20:22Z</dcterms:created>
  <dcterms:modified xsi:type="dcterms:W3CDTF">2023-08-01T19:19:23Z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ies>
</file>