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95" yWindow="2805" windowWidth="7800" windowHeight="6780"/>
  </bookViews>
  <sheets>
    <sheet name="Electric" sheetId="2" r:id="rId1"/>
    <sheet name="Gas" sheetId="1" r:id="rId2"/>
  </sheets>
  <calcPr calcId="125725" calcMode="manual"/>
</workbook>
</file>

<file path=xl/calcChain.xml><?xml version="1.0" encoding="utf-8"?>
<calcChain xmlns="http://schemas.openxmlformats.org/spreadsheetml/2006/main">
  <c r="E5" i="2"/>
  <c r="E6"/>
  <c r="E7"/>
  <c r="E8"/>
  <c r="E9"/>
  <c r="G7" i="1"/>
  <c r="G8"/>
  <c r="G9"/>
  <c r="G6"/>
  <c r="E7" l="1"/>
  <c r="E8"/>
  <c r="E9"/>
  <c r="E6"/>
  <c r="F6" i="2" l="1"/>
  <c r="F7"/>
  <c r="G7" s="1"/>
  <c r="H7" s="1"/>
  <c r="F8"/>
  <c r="F9"/>
  <c r="G9" s="1"/>
  <c r="H9" s="1"/>
  <c r="F5"/>
  <c r="G6"/>
  <c r="H6" s="1"/>
  <c r="G8"/>
  <c r="H8" s="1"/>
  <c r="F7" i="1"/>
  <c r="F8"/>
  <c r="F9"/>
  <c r="F6"/>
  <c r="G10" i="2" l="1"/>
  <c r="G5"/>
  <c r="H5" s="1"/>
</calcChain>
</file>

<file path=xl/sharedStrings.xml><?xml version="1.0" encoding="utf-8"?>
<sst xmlns="http://schemas.openxmlformats.org/spreadsheetml/2006/main" count="28" uniqueCount="21">
  <si>
    <t xml:space="preserve">        </t>
  </si>
  <si>
    <t xml:space="preserve">Schedule 101 </t>
  </si>
  <si>
    <t xml:space="preserve">Schedule 111 &amp; 112 </t>
  </si>
  <si>
    <t xml:space="preserve">Schedule 121 &amp; 122 </t>
  </si>
  <si>
    <t xml:space="preserve">Schedule 131 &amp; 132 </t>
  </si>
  <si>
    <t>LIRAP Increase</t>
  </si>
  <si>
    <t>Schedule 1</t>
  </si>
  <si>
    <t>Schedule 11 &amp; 12</t>
  </si>
  <si>
    <t xml:space="preserve">Schedule 21 &amp; 22 </t>
  </si>
  <si>
    <t>Schedule 25</t>
  </si>
  <si>
    <t xml:space="preserve">Schedule 31 &amp; 32 </t>
  </si>
  <si>
    <t>Schedule 41 - 48</t>
  </si>
  <si>
    <t>Total DSM &amp; LIRAP Rate</t>
  </si>
  <si>
    <t>Current DSM Rate</t>
  </si>
  <si>
    <t>Current LIRAP Rate</t>
  </si>
  <si>
    <t>New LIRAP Rate</t>
  </si>
  <si>
    <t>New DSM Rate</t>
  </si>
  <si>
    <t xml:space="preserve"> </t>
  </si>
  <si>
    <t>Change</t>
  </si>
  <si>
    <t>SCHEDULE 191 - Natural Gas Public Purpose Rider</t>
  </si>
  <si>
    <t>SCHEDULE 91 - Electric Public Purpose Rider</t>
  </si>
</sst>
</file>

<file path=xl/styles.xml><?xml version="1.0" encoding="utf-8"?>
<styleSheet xmlns="http://schemas.openxmlformats.org/spreadsheetml/2006/main">
  <numFmts count="2">
    <numFmt numFmtId="164" formatCode="#,##0.00000"/>
    <numFmt numFmtId="165" formatCode="&quot;$&quot;#,##0.00000"/>
  </numFmts>
  <fonts count="1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u/>
      <sz val="12"/>
      <color rgb="FF000000"/>
      <name val="Times New Roman"/>
      <family val="1"/>
    </font>
    <font>
      <sz val="12"/>
      <color rgb="FF000000"/>
      <name val="Times New Roman"/>
      <family val="1"/>
    </font>
    <font>
      <sz val="12"/>
      <color theme="1"/>
      <name val="Times New Roman"/>
      <family val="1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u/>
      <sz val="12"/>
      <color theme="1"/>
      <name val="Times New Roman"/>
      <family val="1"/>
    </font>
    <font>
      <b/>
      <u/>
      <sz val="12"/>
      <color rgb="FF000000"/>
      <name val="Times New Roman"/>
      <family val="1"/>
    </font>
    <font>
      <b/>
      <u/>
      <sz val="12"/>
      <color theme="1"/>
      <name val="Times New Roman"/>
      <family val="1"/>
    </font>
    <font>
      <sz val="14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3" fillId="0" borderId="0" xfId="0" applyFont="1"/>
    <xf numFmtId="165" fontId="3" fillId="0" borderId="0" xfId="0" applyNumberFormat="1" applyFont="1" applyAlignment="1">
      <alignment horizontal="center"/>
    </xf>
    <xf numFmtId="10" fontId="3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/>
    </xf>
    <xf numFmtId="165" fontId="4" fillId="0" borderId="0" xfId="0" applyNumberFormat="1" applyFont="1" applyAlignment="1">
      <alignment horizontal="center"/>
    </xf>
    <xf numFmtId="10" fontId="3" fillId="0" borderId="0" xfId="0" applyNumberFormat="1" applyFont="1" applyFill="1" applyAlignment="1">
      <alignment horizontal="center"/>
    </xf>
    <xf numFmtId="10" fontId="4" fillId="0" borderId="0" xfId="0" applyNumberFormat="1" applyFont="1" applyFill="1" applyAlignment="1">
      <alignment horizontal="center"/>
    </xf>
    <xf numFmtId="0" fontId="3" fillId="0" borderId="0" xfId="0" applyFont="1" applyBorder="1"/>
    <xf numFmtId="0" fontId="4" fillId="0" borderId="0" xfId="0" applyFont="1"/>
    <xf numFmtId="0" fontId="6" fillId="0" borderId="0" xfId="0" applyFont="1"/>
    <xf numFmtId="0" fontId="2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10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0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5"/>
  <sheetViews>
    <sheetView tabSelected="1" workbookViewId="0">
      <selection activeCell="C15" sqref="C15"/>
    </sheetView>
  </sheetViews>
  <sheetFormatPr defaultRowHeight="15"/>
  <cols>
    <col min="1" max="2" width="19.85546875" style="1" bestFit="1" customWidth="1"/>
    <col min="3" max="3" width="21.5703125" style="1" bestFit="1" customWidth="1"/>
    <col min="4" max="4" width="16.85546875" style="1" bestFit="1" customWidth="1"/>
    <col min="5" max="5" width="16.5703125" style="1" bestFit="1" customWidth="1"/>
    <col min="6" max="6" width="18.28515625" style="1" bestFit="1" customWidth="1"/>
    <col min="7" max="7" width="27.5703125" style="1" bestFit="1" customWidth="1"/>
    <col min="8" max="8" width="11.140625" style="1" customWidth="1"/>
    <col min="9" max="16384" width="9.140625" style="1"/>
  </cols>
  <sheetData>
    <row r="1" spans="1:12" ht="18.75">
      <c r="A1" s="19" t="s">
        <v>20</v>
      </c>
      <c r="B1" s="20"/>
      <c r="C1" s="20"/>
      <c r="D1" s="20"/>
      <c r="E1" s="20"/>
      <c r="F1" s="20"/>
      <c r="G1" s="20"/>
      <c r="H1" s="20"/>
    </row>
    <row r="2" spans="1:12" ht="15.75">
      <c r="A2" s="11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</row>
    <row r="3" spans="1:12" ht="15.75">
      <c r="A3" s="11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</row>
    <row r="4" spans="1:12" ht="15.75">
      <c r="A4" s="9" t="s">
        <v>0</v>
      </c>
      <c r="B4" s="14" t="s">
        <v>13</v>
      </c>
      <c r="C4" s="14" t="s">
        <v>14</v>
      </c>
      <c r="D4" s="15" t="s">
        <v>5</v>
      </c>
      <c r="E4" s="15" t="s">
        <v>16</v>
      </c>
      <c r="F4" s="14" t="s">
        <v>15</v>
      </c>
      <c r="G4" s="14" t="s">
        <v>12</v>
      </c>
      <c r="H4" s="14" t="s">
        <v>18</v>
      </c>
      <c r="I4" s="10"/>
      <c r="J4" s="10"/>
      <c r="K4" s="10"/>
      <c r="L4" s="10"/>
    </row>
    <row r="5" spans="1:12" ht="15.75">
      <c r="A5" s="2" t="s">
        <v>6</v>
      </c>
      <c r="B5" s="3">
        <v>3.1700000000000001E-3</v>
      </c>
      <c r="C5" s="3">
        <v>5.8E-4</v>
      </c>
      <c r="D5" s="4">
        <v>7.3800000000000004E-2</v>
      </c>
      <c r="E5" s="3">
        <f>B5</f>
        <v>3.1700000000000001E-3</v>
      </c>
      <c r="F5" s="5">
        <f>C5*(1+D5)</f>
        <v>6.2280400000000002E-4</v>
      </c>
      <c r="G5" s="6">
        <f>B5+F5</f>
        <v>3.7928040000000003E-3</v>
      </c>
      <c r="H5" s="6">
        <f>G5-B5-C5</f>
        <v>4.2804000000000236E-5</v>
      </c>
      <c r="I5" s="10"/>
      <c r="J5" s="10"/>
      <c r="K5" s="10"/>
      <c r="L5" s="10"/>
    </row>
    <row r="6" spans="1:12" ht="15.75">
      <c r="A6" s="2" t="s">
        <v>7</v>
      </c>
      <c r="B6" s="3">
        <v>4.4900000000000001E-3</v>
      </c>
      <c r="C6" s="3">
        <v>8.0999999999999996E-4</v>
      </c>
      <c r="D6" s="4">
        <v>7.3800000000000004E-2</v>
      </c>
      <c r="E6" s="3">
        <f t="shared" ref="E6:E9" si="0">B6</f>
        <v>4.4900000000000001E-3</v>
      </c>
      <c r="F6" s="5">
        <f t="shared" ref="F6:F9" si="1">C6*(1+D6)</f>
        <v>8.6977799999999998E-4</v>
      </c>
      <c r="G6" s="6">
        <f>B6+F6</f>
        <v>5.3597779999999999E-3</v>
      </c>
      <c r="H6" s="6">
        <f>G6-B6-C6</f>
        <v>5.9777999999999915E-5</v>
      </c>
      <c r="I6" s="10"/>
      <c r="J6" s="10"/>
      <c r="K6" s="10"/>
      <c r="L6" s="10"/>
    </row>
    <row r="7" spans="1:12" ht="15.75">
      <c r="A7" s="2" t="s">
        <v>8</v>
      </c>
      <c r="B7" s="3">
        <v>3.31E-3</v>
      </c>
      <c r="C7" s="3">
        <v>5.9999999999999995E-4</v>
      </c>
      <c r="D7" s="4">
        <v>7.3800000000000004E-2</v>
      </c>
      <c r="E7" s="3">
        <f t="shared" si="0"/>
        <v>3.31E-3</v>
      </c>
      <c r="F7" s="5">
        <f t="shared" si="1"/>
        <v>6.4428E-4</v>
      </c>
      <c r="G7" s="6">
        <f>B7+F7</f>
        <v>3.9542800000000001E-3</v>
      </c>
      <c r="H7" s="6">
        <f>G7-B7-C7</f>
        <v>4.4280000000000166E-5</v>
      </c>
      <c r="I7" s="10"/>
      <c r="J7" s="10"/>
      <c r="K7" s="10"/>
      <c r="L7" s="10"/>
    </row>
    <row r="8" spans="1:12" ht="15.75">
      <c r="A8" s="2" t="s">
        <v>9</v>
      </c>
      <c r="B8" s="3">
        <v>2.1700000000000001E-3</v>
      </c>
      <c r="C8" s="3">
        <v>3.8999999999999999E-4</v>
      </c>
      <c r="D8" s="4">
        <v>7.3800000000000004E-2</v>
      </c>
      <c r="E8" s="3">
        <f t="shared" si="0"/>
        <v>2.1700000000000001E-3</v>
      </c>
      <c r="F8" s="5">
        <f t="shared" si="1"/>
        <v>4.1878200000000003E-4</v>
      </c>
      <c r="G8" s="6">
        <f>B8+F8</f>
        <v>2.588782E-3</v>
      </c>
      <c r="H8" s="6">
        <f>G8-B8-C8</f>
        <v>2.8781999999999929E-5</v>
      </c>
      <c r="I8" s="10"/>
      <c r="J8" s="10"/>
      <c r="K8" s="10"/>
      <c r="L8" s="10"/>
    </row>
    <row r="9" spans="1:12" ht="15.75">
      <c r="A9" s="2" t="s">
        <v>10</v>
      </c>
      <c r="B9" s="3">
        <v>2.9499999999999999E-3</v>
      </c>
      <c r="C9" s="3">
        <v>5.1999999999999995E-4</v>
      </c>
      <c r="D9" s="4">
        <v>7.3800000000000004E-2</v>
      </c>
      <c r="E9" s="3">
        <f t="shared" si="0"/>
        <v>2.9499999999999999E-3</v>
      </c>
      <c r="F9" s="5">
        <f t="shared" si="1"/>
        <v>5.5837599999999997E-4</v>
      </c>
      <c r="G9" s="6">
        <f>B9+F9</f>
        <v>3.5083759999999997E-3</v>
      </c>
      <c r="H9" s="6">
        <f>G9-B9-C9</f>
        <v>3.8375999999999797E-5</v>
      </c>
      <c r="I9" s="10"/>
      <c r="J9" s="10"/>
      <c r="K9" s="10"/>
      <c r="L9" s="10"/>
    </row>
    <row r="10" spans="1:12" ht="15.75">
      <c r="A10" s="2" t="s">
        <v>11</v>
      </c>
      <c r="B10" s="7">
        <v>4.6461078347942442E-2</v>
      </c>
      <c r="C10" s="7">
        <v>8.3523245439275865E-3</v>
      </c>
      <c r="D10" s="4">
        <v>7.3800000000000004E-2</v>
      </c>
      <c r="E10" s="7">
        <v>4.326780105831407E-2</v>
      </c>
      <c r="F10" s="8">
        <v>8.3523245439277322E-3</v>
      </c>
      <c r="G10" s="8">
        <f>E10+F10</f>
        <v>5.1620125602241801E-2</v>
      </c>
      <c r="H10" s="8"/>
      <c r="I10" s="10"/>
      <c r="J10" s="10"/>
      <c r="K10" s="10"/>
      <c r="L10" s="10"/>
    </row>
    <row r="11" spans="1:12" ht="15.75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</row>
    <row r="12" spans="1:12" ht="15.75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</row>
    <row r="13" spans="1:12" ht="15.75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</row>
    <row r="14" spans="1:12" ht="15.75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</row>
    <row r="15" spans="1:12" ht="15.75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</row>
  </sheetData>
  <mergeCells count="1">
    <mergeCell ref="A1:H1"/>
  </mergeCells>
  <pageMargins left="0.7" right="0.7" top="0.75" bottom="0.75" header="0.3" footer="0.3"/>
  <pageSetup scale="80" orientation="landscape" r:id="rId1"/>
  <headerFooter scaleWithDoc="0">
    <oddHeader>&amp;C&amp;"Times New Roman,Bold"&amp;12AVISTA UTILITIES&amp;RAPPENDIX 5</oddHeader>
    <oddFooter>&amp;R&amp;"Times New Roman,Regular"Page 1 of 2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24"/>
  <sheetViews>
    <sheetView tabSelected="1" zoomScaleNormal="100" workbookViewId="0">
      <selection activeCell="C15" sqref="C15"/>
    </sheetView>
  </sheetViews>
  <sheetFormatPr defaultRowHeight="15"/>
  <cols>
    <col min="1" max="1" width="22.5703125" bestFit="1" customWidth="1"/>
    <col min="2" max="2" width="19.85546875" bestFit="1" customWidth="1"/>
    <col min="3" max="3" width="21.140625" bestFit="1" customWidth="1"/>
    <col min="4" max="4" width="16.85546875" bestFit="1" customWidth="1"/>
    <col min="5" max="5" width="18.28515625" bestFit="1" customWidth="1"/>
    <col min="6" max="6" width="26.85546875" bestFit="1" customWidth="1"/>
    <col min="7" max="7" width="10.5703125" customWidth="1"/>
  </cols>
  <sheetData>
    <row r="1" spans="1:8" ht="15.75">
      <c r="A1" s="10"/>
      <c r="B1" s="10"/>
      <c r="C1" s="10"/>
      <c r="D1" s="10"/>
      <c r="E1" s="10"/>
      <c r="F1" s="10"/>
      <c r="G1" s="10"/>
      <c r="H1" s="10"/>
    </row>
    <row r="2" spans="1:8" ht="18.75">
      <c r="A2" s="19" t="s">
        <v>19</v>
      </c>
      <c r="B2" s="21"/>
      <c r="C2" s="21"/>
      <c r="D2" s="21"/>
      <c r="E2" s="21"/>
      <c r="F2" s="21"/>
      <c r="G2" s="21"/>
      <c r="H2" s="21"/>
    </row>
    <row r="3" spans="1:8" ht="15.75">
      <c r="A3" s="10"/>
      <c r="B3" s="10"/>
      <c r="C3" s="10"/>
      <c r="D3" s="10"/>
      <c r="E3" s="10"/>
      <c r="F3" s="10"/>
      <c r="G3" s="10"/>
      <c r="H3" s="10"/>
    </row>
    <row r="4" spans="1:8" ht="15.75">
      <c r="A4" s="10"/>
      <c r="B4" s="10"/>
      <c r="C4" s="10"/>
      <c r="D4" s="10"/>
      <c r="E4" s="10"/>
      <c r="F4" s="10"/>
      <c r="G4" s="10"/>
      <c r="H4" s="10"/>
    </row>
    <row r="5" spans="1:8" ht="15.75">
      <c r="A5" s="18" t="s">
        <v>0</v>
      </c>
      <c r="B5" s="12" t="s">
        <v>13</v>
      </c>
      <c r="C5" s="12" t="s">
        <v>14</v>
      </c>
      <c r="D5" s="13" t="s">
        <v>5</v>
      </c>
      <c r="E5" s="12" t="s">
        <v>15</v>
      </c>
      <c r="F5" s="12" t="s">
        <v>12</v>
      </c>
      <c r="G5" s="12" t="s">
        <v>18</v>
      </c>
      <c r="H5" s="17"/>
    </row>
    <row r="6" spans="1:8" ht="15.75">
      <c r="A6" s="18" t="s">
        <v>1</v>
      </c>
      <c r="B6" s="3">
        <v>5.135E-2</v>
      </c>
      <c r="C6" s="3">
        <v>9.7900000000000001E-3</v>
      </c>
      <c r="D6" s="16">
        <v>2.8799999999999999E-2</v>
      </c>
      <c r="E6" s="6">
        <f>ROUND(C6*(1+D6),5)</f>
        <v>1.0070000000000001E-2</v>
      </c>
      <c r="F6" s="6">
        <f>B6+E6</f>
        <v>6.1420000000000002E-2</v>
      </c>
      <c r="G6" s="6">
        <f>F6-B6-C6</f>
        <v>2.8000000000000247E-4</v>
      </c>
      <c r="H6" s="6"/>
    </row>
    <row r="7" spans="1:8" ht="15.75">
      <c r="A7" s="18" t="s">
        <v>2</v>
      </c>
      <c r="B7" s="3">
        <v>4.9390000000000003E-2</v>
      </c>
      <c r="C7" s="3">
        <v>8.4600000000000005E-3</v>
      </c>
      <c r="D7" s="16">
        <v>2.8799999999999999E-2</v>
      </c>
      <c r="E7" s="6">
        <f t="shared" ref="E7:E9" si="0">ROUND(C7*(1+D7),5)</f>
        <v>8.6999999999999994E-3</v>
      </c>
      <c r="F7" s="6">
        <f t="shared" ref="F7:F9" si="1">B7+E7</f>
        <v>5.8090000000000003E-2</v>
      </c>
      <c r="G7" s="6">
        <f t="shared" ref="G7:G9" si="2">F7-B7-C7</f>
        <v>2.3999999999999889E-4</v>
      </c>
      <c r="H7" s="17"/>
    </row>
    <row r="8" spans="1:8" ht="15.75">
      <c r="A8" s="18" t="s">
        <v>3</v>
      </c>
      <c r="B8" s="3">
        <v>4.675E-2</v>
      </c>
      <c r="C8" s="3">
        <v>7.8100000000000001E-3</v>
      </c>
      <c r="D8" s="16">
        <v>2.8799999999999999E-2</v>
      </c>
      <c r="E8" s="6">
        <f t="shared" si="0"/>
        <v>8.0300000000000007E-3</v>
      </c>
      <c r="F8" s="6">
        <f t="shared" si="1"/>
        <v>5.4780000000000002E-2</v>
      </c>
      <c r="G8" s="6">
        <f t="shared" si="2"/>
        <v>2.2000000000000231E-4</v>
      </c>
      <c r="H8" s="17"/>
    </row>
    <row r="9" spans="1:8" ht="15.75">
      <c r="A9" s="18" t="s">
        <v>4</v>
      </c>
      <c r="B9" s="3">
        <v>4.2979999999999997E-2</v>
      </c>
      <c r="C9" s="3">
        <v>7.5599999999999999E-3</v>
      </c>
      <c r="D9" s="16">
        <v>2.8799999999999999E-2</v>
      </c>
      <c r="E9" s="6">
        <f t="shared" si="0"/>
        <v>7.7799999999999996E-3</v>
      </c>
      <c r="F9" s="6">
        <f t="shared" si="1"/>
        <v>5.076E-2</v>
      </c>
      <c r="G9" s="6">
        <f t="shared" si="2"/>
        <v>2.2000000000000231E-4</v>
      </c>
      <c r="H9" s="17"/>
    </row>
    <row r="10" spans="1:8" ht="15.75">
      <c r="A10" s="10"/>
      <c r="B10" s="10"/>
      <c r="C10" s="10"/>
      <c r="D10" s="10"/>
      <c r="E10" s="10" t="s">
        <v>17</v>
      </c>
      <c r="F10" s="10"/>
      <c r="G10" s="17"/>
      <c r="H10" s="10"/>
    </row>
    <row r="11" spans="1:8" ht="15.75">
      <c r="A11" s="10"/>
      <c r="B11" s="10"/>
      <c r="C11" s="10"/>
      <c r="D11" s="10"/>
      <c r="E11" s="10"/>
      <c r="F11" s="10"/>
      <c r="G11" s="17"/>
      <c r="H11" s="10"/>
    </row>
    <row r="12" spans="1:8" ht="15.75">
      <c r="A12" s="10"/>
      <c r="B12" s="10"/>
      <c r="C12" s="10"/>
      <c r="D12" s="10"/>
      <c r="E12" s="10"/>
      <c r="F12" s="10"/>
      <c r="G12" s="10"/>
      <c r="H12" s="10"/>
    </row>
    <row r="13" spans="1:8" ht="15.75">
      <c r="A13" s="10"/>
      <c r="B13" s="10"/>
      <c r="C13" s="10"/>
      <c r="D13" s="10"/>
      <c r="E13" s="10"/>
      <c r="F13" s="10"/>
      <c r="G13" s="10"/>
      <c r="H13" s="10"/>
    </row>
    <row r="14" spans="1:8" ht="15.75">
      <c r="A14" s="10"/>
      <c r="B14" s="10"/>
      <c r="C14" s="10"/>
      <c r="D14" s="10"/>
      <c r="E14" s="10"/>
      <c r="F14" s="10"/>
      <c r="G14" s="10"/>
      <c r="H14" s="10"/>
    </row>
    <row r="15" spans="1:8" ht="15.75">
      <c r="A15" s="10"/>
      <c r="B15" s="10"/>
      <c r="C15" s="10"/>
      <c r="D15" s="10"/>
      <c r="E15" s="10"/>
      <c r="F15" s="10"/>
      <c r="G15" s="10"/>
      <c r="H15" s="10"/>
    </row>
    <row r="16" spans="1:8" ht="15.75">
      <c r="A16" s="10"/>
      <c r="B16" s="10"/>
      <c r="C16" s="10"/>
      <c r="D16" s="10"/>
      <c r="E16" s="10"/>
      <c r="F16" s="10"/>
      <c r="G16" s="10"/>
      <c r="H16" s="10"/>
    </row>
    <row r="17" spans="1:8" ht="15.75">
      <c r="A17" s="10"/>
      <c r="B17" s="10"/>
      <c r="C17" s="10"/>
      <c r="D17" s="10"/>
      <c r="E17" s="10"/>
      <c r="F17" s="10"/>
      <c r="G17" s="10"/>
      <c r="H17" s="10"/>
    </row>
    <row r="18" spans="1:8" ht="15.75">
      <c r="A18" s="10"/>
      <c r="B18" s="10"/>
      <c r="C18" s="10"/>
      <c r="D18" s="10"/>
      <c r="E18" s="10"/>
      <c r="F18" s="10"/>
      <c r="G18" s="10"/>
      <c r="H18" s="10"/>
    </row>
    <row r="19" spans="1:8" ht="15.75">
      <c r="A19" s="10"/>
      <c r="B19" s="10"/>
      <c r="C19" s="10"/>
      <c r="D19" s="10"/>
      <c r="E19" s="10"/>
      <c r="F19" s="10"/>
      <c r="G19" s="10"/>
      <c r="H19" s="10"/>
    </row>
    <row r="20" spans="1:8" ht="15.75">
      <c r="A20" s="10"/>
      <c r="B20" s="10"/>
      <c r="C20" s="10"/>
      <c r="D20" s="10"/>
      <c r="E20" s="10"/>
      <c r="F20" s="10"/>
      <c r="G20" s="10"/>
      <c r="H20" s="10"/>
    </row>
    <row r="21" spans="1:8" ht="15.75">
      <c r="A21" s="10"/>
      <c r="B21" s="10"/>
      <c r="C21" s="10"/>
      <c r="D21" s="10"/>
      <c r="E21" s="10"/>
      <c r="F21" s="10"/>
      <c r="G21" s="10"/>
      <c r="H21" s="10"/>
    </row>
    <row r="22" spans="1:8" ht="15.75">
      <c r="A22" s="10"/>
      <c r="B22" s="10"/>
      <c r="C22" s="10"/>
      <c r="D22" s="10"/>
      <c r="E22" s="10"/>
      <c r="F22" s="10"/>
      <c r="G22" s="10"/>
      <c r="H22" s="10"/>
    </row>
    <row r="23" spans="1:8" ht="15.75">
      <c r="A23" s="10"/>
      <c r="B23" s="10"/>
      <c r="C23" s="10"/>
      <c r="D23" s="10"/>
      <c r="E23" s="10"/>
      <c r="F23" s="10"/>
      <c r="G23" s="10"/>
      <c r="H23" s="10"/>
    </row>
    <row r="24" spans="1:8" ht="15.75">
      <c r="A24" s="10"/>
      <c r="B24" s="10"/>
      <c r="C24" s="10"/>
      <c r="D24" s="10"/>
      <c r="E24" s="10"/>
      <c r="F24" s="10"/>
      <c r="G24" s="10"/>
      <c r="H24" s="10"/>
    </row>
  </sheetData>
  <mergeCells count="1">
    <mergeCell ref="A2:H2"/>
  </mergeCells>
  <pageMargins left="0.7" right="0.7" top="0.75" bottom="0.75" header="0.3" footer="0.3"/>
  <pageSetup scale="84" orientation="landscape" r:id="rId1"/>
  <headerFooter scaleWithDoc="0">
    <oddHeader>&amp;C&amp;"Times New Roman,Bold"&amp;12AVISTA UTILITIES&amp;RAPPENDIX 5</oddHeader>
    <oddFooter>&amp;R&amp;"Times New Roman,Regular"Page 2 of 2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Agreement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2010-03-23T07:00:00+00:00</OpenedDate>
    <Date1 xmlns="dc463f71-b30c-4ab2-9473-d307f9d35888">2010-08-24T07:00:00+00:00</Date1>
    <IsDocumentOrder xmlns="dc463f71-b30c-4ab2-9473-d307f9d35888" xsi:nil="true"/>
    <IsHighlyConfidential xmlns="dc463f71-b30c-4ab2-9473-d307f9d35888">false</IsHighlyConfidential>
    <CaseCompanyNames xmlns="dc463f71-b30c-4ab2-9473-d307f9d35888">Avista Corporation</CaseCompanyNames>
    <DocketNumber xmlns="dc463f71-b30c-4ab2-9473-d307f9d35888">100467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2530B3ED862F30408938449DB841F55F" ma:contentTypeVersion="131" ma:contentTypeDescription="" ma:contentTypeScope="" ma:versionID="0b4ab380bcce52aca8f4e79cc1e6ae61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9163A12-3217-49A9-975A-7E805DA43158}"/>
</file>

<file path=customXml/itemProps2.xml><?xml version="1.0" encoding="utf-8"?>
<ds:datastoreItem xmlns:ds="http://schemas.openxmlformats.org/officeDocument/2006/customXml" ds:itemID="{4CAC2C78-B704-4DB9-B12A-0C2E516A6C8C}"/>
</file>

<file path=customXml/itemProps3.xml><?xml version="1.0" encoding="utf-8"?>
<ds:datastoreItem xmlns:ds="http://schemas.openxmlformats.org/officeDocument/2006/customXml" ds:itemID="{56451BBF-DD42-434A-A50B-A56A2CE2FEFE}"/>
</file>

<file path=customXml/itemProps4.xml><?xml version="1.0" encoding="utf-8"?>
<ds:datastoreItem xmlns:ds="http://schemas.openxmlformats.org/officeDocument/2006/customXml" ds:itemID="{30A909C4-CE48-4058-9890-381F895A2C4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Electric</vt:lpstr>
      <vt:lpstr>Gas</vt:lpstr>
    </vt:vector>
  </TitlesOfParts>
  <Company>Corp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Joe Miller</dc:creator>
  <cp:lastModifiedBy>AVISTA</cp:lastModifiedBy>
  <cp:lastPrinted>2010-08-16T20:53:37Z</cp:lastPrinted>
  <dcterms:created xsi:type="dcterms:W3CDTF">2009-12-23T22:12:29Z</dcterms:created>
  <dcterms:modified xsi:type="dcterms:W3CDTF">2010-08-16T20:53:53Z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0x0101006E56B4D1795A2E4DB2F0B01679ED314A002530B3ED862F30408938449DB841F55F</vt:lpwstr>
  </property>
  <property fmtid="{D5CDD505-2E9C-101B-9397-08002B2CF9AE}" pid="3" name="_docset_NoMedatataSyncRequired">
    <vt:lpwstr>False</vt:lpwstr>
  </property>
</Properties>
</file>