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me\Documents\Megan's Docs\4 - Energy and Environment\Cascade Natural Gas\2024 MYRC\Zach Harris\Exhibits\"/>
    </mc:Choice>
  </mc:AlternateContent>
  <xr:revisionPtr revIDLastSave="0" documentId="13_ncr:1_{F3783436-801B-4030-99DD-5C6FEE468F85}" xr6:coauthVersionLast="47" xr6:coauthVersionMax="47" xr10:uidLastSave="{00000000-0000-0000-0000-000000000000}"/>
  <bookViews>
    <workbookView xWindow="2340" yWindow="2340" windowWidth="18900" windowHeight="11055" xr2:uid="{00000000-000D-0000-FFFF-FFFF00000000}"/>
  </bookViews>
  <sheets>
    <sheet name="Exh. ZLH-6" sheetId="3" r:id="rId1"/>
  </sheets>
  <definedNames>
    <definedName name="_xlnm.Print_Titles" localSheetId="0">'Exh. ZLH-6'!$1:$5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3" l="1"/>
  <c r="D7" i="3" l="1"/>
  <c r="D6" i="3"/>
  <c r="E9" i="3"/>
  <c r="E8" i="3"/>
  <c r="F6" i="3"/>
  <c r="D8" i="3"/>
  <c r="F7" i="3"/>
  <c r="E7" i="3"/>
  <c r="D9" i="3"/>
  <c r="F9" i="3"/>
  <c r="E6" i="3"/>
  <c r="F8" i="3"/>
  <c r="G7" i="3" l="1"/>
  <c r="H7" i="3" s="1"/>
  <c r="D10" i="3"/>
  <c r="G8" i="3"/>
  <c r="H8" i="3" s="1"/>
  <c r="G9" i="3"/>
  <c r="H9" i="3" s="1"/>
  <c r="F10" i="3"/>
  <c r="E10" i="3"/>
  <c r="G6" i="3"/>
  <c r="H6" i="3" s="1"/>
  <c r="D11" i="3" l="1"/>
  <c r="G11" i="3" s="1"/>
  <c r="G10" i="3"/>
  <c r="H10" i="3" s="1"/>
  <c r="E11" i="3"/>
  <c r="F11" i="3"/>
  <c r="F13" i="3" l="1"/>
  <c r="D12" i="3"/>
  <c r="G12" i="3" s="1"/>
  <c r="H11" i="3"/>
  <c r="F12" i="3"/>
  <c r="E12" i="3"/>
  <c r="D13" i="3" l="1"/>
  <c r="G13" i="3" s="1"/>
  <c r="H13" i="3" s="1"/>
  <c r="F14" i="3"/>
  <c r="E13" i="3"/>
  <c r="H12" i="3"/>
  <c r="F15" i="3" l="1"/>
  <c r="D14" i="3"/>
  <c r="E14" i="3"/>
  <c r="F16" i="3" l="1"/>
  <c r="D15" i="3"/>
  <c r="G15" i="3" s="1"/>
  <c r="H15" i="3" s="1"/>
  <c r="E15" i="3"/>
  <c r="G14" i="3"/>
  <c r="H14" i="3" s="1"/>
  <c r="F17" i="3" l="1"/>
  <c r="D16" i="3"/>
  <c r="G16" i="3" s="1"/>
  <c r="H16" i="3" s="1"/>
  <c r="E16" i="3"/>
  <c r="F18" i="3" l="1"/>
  <c r="D17" i="3"/>
  <c r="G17" i="3" s="1"/>
  <c r="H17" i="3" s="1"/>
  <c r="E17" i="3"/>
  <c r="F19" i="3" l="1"/>
  <c r="D18" i="3"/>
  <c r="G18" i="3" s="1"/>
  <c r="H18" i="3" s="1"/>
  <c r="E18" i="3"/>
  <c r="F20" i="3" l="1"/>
  <c r="D19" i="3"/>
  <c r="G19" i="3" s="1"/>
  <c r="H19" i="3" s="1"/>
  <c r="E19" i="3"/>
  <c r="F21" i="3" l="1"/>
  <c r="D20" i="3"/>
  <c r="G20" i="3" s="1"/>
  <c r="H20" i="3" s="1"/>
  <c r="E20" i="3"/>
  <c r="F22" i="3" l="1"/>
  <c r="D21" i="3"/>
  <c r="G21" i="3" s="1"/>
  <c r="H21" i="3" s="1"/>
  <c r="E21" i="3"/>
  <c r="F23" i="3" l="1"/>
  <c r="D22" i="3"/>
  <c r="G22" i="3" s="1"/>
  <c r="H22" i="3" s="1"/>
  <c r="E22" i="3"/>
  <c r="F24" i="3" l="1"/>
  <c r="D23" i="3"/>
  <c r="G23" i="3" s="1"/>
  <c r="H23" i="3" s="1"/>
  <c r="E23" i="3"/>
  <c r="F25" i="3" l="1"/>
  <c r="D24" i="3"/>
  <c r="G24" i="3" s="1"/>
  <c r="H24" i="3" s="1"/>
  <c r="E24" i="3"/>
  <c r="F26" i="3" l="1"/>
  <c r="D25" i="3"/>
  <c r="G25" i="3" s="1"/>
  <c r="H25" i="3" s="1"/>
  <c r="E25" i="3"/>
  <c r="F27" i="3" l="1"/>
  <c r="D26" i="3"/>
  <c r="G26" i="3" s="1"/>
  <c r="H26" i="3" s="1"/>
  <c r="E26" i="3"/>
  <c r="F28" i="3" l="1"/>
  <c r="D27" i="3"/>
  <c r="G27" i="3" s="1"/>
  <c r="H27" i="3" s="1"/>
  <c r="E27" i="3"/>
  <c r="F29" i="3" l="1"/>
  <c r="D28" i="3"/>
  <c r="G28" i="3" s="1"/>
  <c r="H28" i="3" s="1"/>
  <c r="E28" i="3"/>
  <c r="F30" i="3" l="1"/>
  <c r="D29" i="3"/>
  <c r="G29" i="3" s="1"/>
  <c r="H29" i="3" s="1"/>
  <c r="E29" i="3"/>
  <c r="F31" i="3" l="1"/>
  <c r="D30" i="3"/>
  <c r="G30" i="3" s="1"/>
  <c r="H30" i="3" s="1"/>
  <c r="E30" i="3"/>
  <c r="F32" i="3" l="1"/>
  <c r="D31" i="3"/>
  <c r="G31" i="3" s="1"/>
  <c r="H31" i="3" s="1"/>
  <c r="E31" i="3"/>
  <c r="F33" i="3" l="1"/>
  <c r="D32" i="3"/>
  <c r="G32" i="3" s="1"/>
  <c r="H32" i="3" s="1"/>
  <c r="E32" i="3"/>
  <c r="F34" i="3" l="1"/>
  <c r="D33" i="3"/>
  <c r="G33" i="3" s="1"/>
  <c r="H33" i="3" s="1"/>
  <c r="E33" i="3"/>
  <c r="F35" i="3" l="1"/>
  <c r="D34" i="3"/>
  <c r="G34" i="3" s="1"/>
  <c r="H34" i="3" s="1"/>
  <c r="E34" i="3"/>
  <c r="F36" i="3" l="1"/>
  <c r="D35" i="3"/>
  <c r="G35" i="3" s="1"/>
  <c r="H35" i="3" s="1"/>
  <c r="E35" i="3"/>
  <c r="F37" i="3" l="1"/>
  <c r="D36" i="3"/>
  <c r="G36" i="3" s="1"/>
  <c r="H36" i="3" s="1"/>
  <c r="E36" i="3"/>
  <c r="F38" i="3" l="1"/>
  <c r="D37" i="3"/>
  <c r="G37" i="3" s="1"/>
  <c r="H37" i="3" s="1"/>
  <c r="E37" i="3"/>
  <c r="F39" i="3" l="1"/>
  <c r="D38" i="3"/>
  <c r="G38" i="3" s="1"/>
  <c r="H38" i="3" s="1"/>
  <c r="E38" i="3"/>
  <c r="F40" i="3" l="1"/>
  <c r="D39" i="3"/>
  <c r="G39" i="3" s="1"/>
  <c r="H39" i="3" s="1"/>
  <c r="E39" i="3"/>
  <c r="F41" i="3" l="1"/>
  <c r="D40" i="3"/>
  <c r="G40" i="3" s="1"/>
  <c r="H40" i="3" s="1"/>
  <c r="E40" i="3"/>
  <c r="F42" i="3" l="1"/>
  <c r="D41" i="3"/>
  <c r="G41" i="3" s="1"/>
  <c r="H41" i="3" s="1"/>
  <c r="E41" i="3"/>
  <c r="F43" i="3" l="1"/>
  <c r="D42" i="3"/>
  <c r="G42" i="3" s="1"/>
  <c r="H42" i="3" s="1"/>
  <c r="E42" i="3"/>
  <c r="F44" i="3" l="1"/>
  <c r="D43" i="3"/>
  <c r="G43" i="3" s="1"/>
  <c r="H43" i="3" s="1"/>
  <c r="E43" i="3"/>
  <c r="F45" i="3" l="1"/>
  <c r="D44" i="3"/>
  <c r="G44" i="3" s="1"/>
  <c r="H44" i="3" s="1"/>
  <c r="E44" i="3"/>
  <c r="F46" i="3" l="1"/>
  <c r="D45" i="3"/>
  <c r="G45" i="3" s="1"/>
  <c r="H45" i="3" s="1"/>
  <c r="E45" i="3"/>
  <c r="F47" i="3" l="1"/>
  <c r="D46" i="3"/>
  <c r="G46" i="3" s="1"/>
  <c r="H46" i="3" s="1"/>
  <c r="E46" i="3"/>
  <c r="F48" i="3" l="1"/>
  <c r="D47" i="3"/>
  <c r="G47" i="3" s="1"/>
  <c r="H47" i="3" s="1"/>
  <c r="E47" i="3"/>
  <c r="F49" i="3" l="1"/>
  <c r="D48" i="3"/>
  <c r="G48" i="3" s="1"/>
  <c r="H48" i="3" s="1"/>
  <c r="E48" i="3"/>
  <c r="F50" i="3" l="1"/>
  <c r="D49" i="3"/>
  <c r="G49" i="3" s="1"/>
  <c r="H49" i="3" s="1"/>
  <c r="E49" i="3"/>
  <c r="F51" i="3" l="1"/>
  <c r="D50" i="3"/>
  <c r="G50" i="3" s="1"/>
  <c r="H50" i="3" s="1"/>
  <c r="E50" i="3"/>
  <c r="F52" i="3" l="1"/>
  <c r="D51" i="3"/>
  <c r="G51" i="3" s="1"/>
  <c r="H51" i="3" s="1"/>
  <c r="E51" i="3"/>
  <c r="F53" i="3" l="1"/>
  <c r="D52" i="3"/>
  <c r="E52" i="3"/>
  <c r="G52" i="3" l="1"/>
  <c r="H52" i="3" s="1"/>
  <c r="F54" i="3"/>
  <c r="G53" i="3"/>
  <c r="H53" i="3" s="1"/>
  <c r="E53" i="3"/>
  <c r="F55" i="3" l="1"/>
  <c r="D54" i="3"/>
  <c r="E54" i="3"/>
  <c r="G54" i="3" l="1"/>
  <c r="H54" i="3" s="1"/>
  <c r="F56" i="3"/>
  <c r="D55" i="3"/>
  <c r="G55" i="3" s="1"/>
  <c r="H55" i="3" s="1"/>
  <c r="E55" i="3"/>
  <c r="F57" i="3" l="1"/>
  <c r="D56" i="3"/>
  <c r="G56" i="3" s="1"/>
  <c r="H56" i="3" s="1"/>
  <c r="E56" i="3"/>
  <c r="F58" i="3" l="1"/>
  <c r="D57" i="3"/>
  <c r="E57" i="3"/>
  <c r="G57" i="3" l="1"/>
  <c r="H57" i="3" s="1"/>
  <c r="F59" i="3"/>
  <c r="D58" i="3"/>
  <c r="G58" i="3" s="1"/>
  <c r="H58" i="3" s="1"/>
  <c r="E58" i="3"/>
  <c r="F60" i="3" l="1"/>
  <c r="D59" i="3"/>
  <c r="G59" i="3" s="1"/>
  <c r="H59" i="3" s="1"/>
  <c r="E59" i="3"/>
  <c r="F61" i="3" l="1"/>
  <c r="D60" i="3"/>
  <c r="E60" i="3"/>
  <c r="G60" i="3" l="1"/>
  <c r="H60" i="3" s="1"/>
  <c r="F62" i="3"/>
  <c r="D61" i="3"/>
  <c r="G61" i="3" s="1"/>
  <c r="H61" i="3" s="1"/>
  <c r="E61" i="3"/>
  <c r="F63" i="3" l="1"/>
  <c r="D62" i="3"/>
  <c r="G62" i="3" s="1"/>
  <c r="H62" i="3" s="1"/>
  <c r="E62" i="3"/>
  <c r="F64" i="3" l="1"/>
  <c r="D63" i="3"/>
  <c r="G63" i="3" s="1"/>
  <c r="H63" i="3" s="1"/>
  <c r="E63" i="3"/>
  <c r="D64" i="3" l="1"/>
  <c r="G64" i="3" s="1"/>
  <c r="H64" i="3" s="1"/>
  <c r="E64" i="3"/>
  <c r="D65" i="3"/>
  <c r="E65" i="3"/>
  <c r="F65" i="3"/>
  <c r="G65" i="3" l="1"/>
  <c r="H65" i="3" s="1"/>
</calcChain>
</file>

<file path=xl/sharedStrings.xml><?xml version="1.0" encoding="utf-8"?>
<sst xmlns="http://schemas.openxmlformats.org/spreadsheetml/2006/main" count="71" uniqueCount="71">
  <si>
    <t>Lost and Unaccounted For</t>
  </si>
  <si>
    <t>CGNC WA</t>
  </si>
  <si>
    <t>2019 - 2023 (60 Months)</t>
  </si>
  <si>
    <t>MM/YYYY</t>
  </si>
  <si>
    <t>Receipts (Therms)</t>
  </si>
  <si>
    <t>Sales (Therms)</t>
  </si>
  <si>
    <t>Lost/(Found) Gas</t>
  </si>
  <si>
    <t>Cumulative Receipts</t>
  </si>
  <si>
    <t>Cumulative Sales</t>
  </si>
  <si>
    <t>Cumulative Lost/(Found) Gas</t>
  </si>
  <si>
    <t>Lost Gas Rate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</si>
  <si>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</si>
  <si>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</si>
  <si>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</si>
  <si>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</si>
  <si>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</si>
  <si>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</si>
  <si>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</si>
  <si>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</si>
  <si>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</si>
  <si>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</si>
  <si>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</si>
  <si>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</si>
  <si>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</si>
  <si>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</si>
  <si>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</si>
  <si>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</si>
  <si>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</si>
  <si>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</si>
  <si>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</si>
  <si>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</si>
  <si>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</si>
  <si>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</si>
  <si>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</si>
  <si>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</si>
  <si>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</si>
  <si>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</si>
  <si>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</si>
  <si>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</si>
  <si>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</si>
  <si>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</si>
  <si>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</si>
  <si>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</si>
  <si>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</si>
  <si>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</si>
  <si>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</si>
  <si>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12/2021</t>
  </si>
  <si>
    <t>01/2022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</si>
  <si>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</si>
  <si>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</si>
  <si>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</si>
  <si>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</si>
  <si>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</si>
  <si>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</si>
  <si>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</si>
  <si>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</si>
  <si>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10/2022</t>
  </si>
  <si>
    <t>11/2022</t>
  </si>
  <si>
    <t>12/2022</t>
  </si>
  <si>
    <t>01/2023</t>
  </si>
  <si>
    <t>02/2023</t>
  </si>
  <si>
    <t>03/2023</t>
  </si>
  <si>
    <t>04/2023</t>
  </si>
  <si>
    <t>05/2023</t>
  </si>
  <si>
    <t>06/2023</t>
  </si>
  <si>
    <t>07/2023</t>
  </si>
  <si>
    <t>08/2023</t>
  </si>
  <si>
    <t>09/2023</t>
  </si>
  <si>
    <t>10/2023</t>
  </si>
  <si>
    <t>11/2023</t>
  </si>
  <si>
    <t>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</si>
</sst>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%"/>
    <numFmt numFmtId="167" formatCode="_(* #,##0.00000_);_(* \(#,##0.00000\);_(* &quot;-&quot;??_);_(@_)"/>
    <numFmt numFmtId="168" formatCode="0.000%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6" fontId="0" fillId="0" borderId="0" xfId="2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164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7" fontId="0" fillId="0" borderId="0" xfId="0" applyNumberFormat="1"/>
    <xf numFmtId="10" fontId="0" fillId="0" borderId="0" xfId="2" applyNumberFormat="1" applyFont="1"/>
    <xf numFmtId="168" fontId="0" fillId="0" borderId="0" xfId="2" applyNumberFormat="1" applyFont="1"/>
    <xf numFmtId="166" fontId="0" fillId="0" borderId="0" xfId="0" applyNumberFormat="1"/>
    <xf numFmtId="164" fontId="0" fillId="0" borderId="0" xfId="1" applyNumberFormat="1" applyFont="1" applyFill="1"/>
    <xf numFmtId="164" fontId="0" fillId="0" borderId="0" xfId="0" applyNumberFormat="1" applyFill="1"/>
    <xf numFmtId="166" fontId="0" fillId="0" borderId="0" xfId="2" applyNumberFormat="1" applyFont="1" applyFill="1"/>
    <xf numFmtId="0" fontId="0" fillId="0" borderId="0" xfId="0" applyFill="1"/>
    <xf numFmtId="168" fontId="0" fillId="0" borderId="0" xfId="2" applyNumberFormat="1" applyFont="1" applyFill="1"/>
    <xf numFmtId="166" fontId="4" fillId="0" borderId="2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4CE8E0F2-5E36-4E33-8F07-8ADE4E30E57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3712-F4FE-4FFC-BAE8-045565A4D363}">
  <dimension ref="A1:M72"/>
  <sheetViews>
    <sheetView tabSelected="1" zoomScale="130" zoomScaleNormal="130" workbookViewId="0">
      <selection activeCell="D13" sqref="D13"/>
    </sheetView>
  </sheetViews>
  <sheetFormatPr defaultRowHeight="15" x14ac:dyDescent="0.25"/>
  <cols>
    <col min="1" max="1" width="9.85546875" bestFit="1" customWidth="1"/>
    <col min="2" max="2" width="25" bestFit="1" customWidth="1"/>
    <col min="3" max="3" width="18.85546875" bestFit="1" customWidth="1"/>
    <col min="4" max="4" width="16.140625" bestFit="1" customWidth="1"/>
    <col min="5" max="5" width="19.42578125" bestFit="1" customWidth="1"/>
    <col min="6" max="6" width="16.85546875" bestFit="1" customWidth="1"/>
    <col min="7" max="7" width="27.140625" bestFit="1" customWidth="1"/>
    <col min="8" max="8" width="12.5703125" bestFit="1" customWidth="1"/>
    <col min="10" max="10" width="23" customWidth="1"/>
    <col min="12" max="12" width="11.42578125" customWidth="1"/>
  </cols>
  <sheetData>
    <row r="1" spans="1:8" x14ac:dyDescent="0.25">
      <c r="A1" s="6" t="s">
        <v>0</v>
      </c>
    </row>
    <row r="2" spans="1:8" x14ac:dyDescent="0.25">
      <c r="A2" s="6" t="s">
        <v>1</v>
      </c>
      <c r="B2" s="10"/>
    </row>
    <row r="3" spans="1:8" x14ac:dyDescent="0.25">
      <c r="A3" s="6" t="s">
        <v>2</v>
      </c>
      <c r="B3" s="1"/>
      <c r="C3" s="1"/>
      <c r="D3" s="1"/>
    </row>
    <row r="4" spans="1:8" x14ac:dyDescent="0.25">
      <c r="B4" s="5"/>
      <c r="C4" s="5"/>
    </row>
    <row r="5" spans="1:8" x14ac:dyDescent="0.25">
      <c r="A5" s="9" t="s">
        <v>3</v>
      </c>
      <c r="B5" s="7" t="s">
        <v>4</v>
      </c>
      <c r="C5" s="7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</row>
    <row r="6" spans="1:8" x14ac:dyDescent="0.25">
      <c r="A6" s="3" t="s">
        <v>11</v>
      </c>
      <c r="B6" s="1">
        <v>103154880</v>
      </c>
      <c r="C6" s="1">
        <v>102879600.73600003</v>
      </c>
      <c r="D6" s="2">
        <f t="shared" ref="D6:D25" si="0">B6-C6</f>
        <v>275279.26399996877</v>
      </c>
      <c r="E6" s="2">
        <f>SUM($B$6:B6)</f>
        <v>103154880</v>
      </c>
      <c r="F6" s="2">
        <f>SUM($C$6:C6)</f>
        <v>102879600.73600003</v>
      </c>
      <c r="G6" s="2">
        <f>SUM($D$6:D6)</f>
        <v>275279.26399996877</v>
      </c>
      <c r="H6" s="4">
        <f t="shared" ref="H6:H58" si="1">G6/F6</f>
        <v>2.6757419549708846E-3</v>
      </c>
    </row>
    <row r="7" spans="1:8" x14ac:dyDescent="0.25">
      <c r="A7" s="3" t="s">
        <v>12</v>
      </c>
      <c r="B7" s="1">
        <v>105637010</v>
      </c>
      <c r="C7" s="1">
        <v>102016563.44500002</v>
      </c>
      <c r="D7" s="2">
        <f t="shared" si="0"/>
        <v>3620446.5549999774</v>
      </c>
      <c r="E7" s="2">
        <f>SUM($B$6:B7)</f>
        <v>208791890</v>
      </c>
      <c r="F7" s="2">
        <f>SUM($C$6:C7)</f>
        <v>204896164.18100005</v>
      </c>
      <c r="G7" s="2">
        <f>SUM($D$6:D7)</f>
        <v>3895725.8189999461</v>
      </c>
      <c r="H7" s="4">
        <f t="shared" si="1"/>
        <v>1.9013171059457028E-2</v>
      </c>
    </row>
    <row r="8" spans="1:8" x14ac:dyDescent="0.25">
      <c r="A8" s="3" t="s">
        <v>13</v>
      </c>
      <c r="B8" s="1">
        <v>90961590</v>
      </c>
      <c r="C8" s="1">
        <v>90806010.448000014</v>
      </c>
      <c r="D8" s="2">
        <f t="shared" si="0"/>
        <v>155579.55199998617</v>
      </c>
      <c r="E8" s="2">
        <f>SUM($B$6:B8)</f>
        <v>299753480</v>
      </c>
      <c r="F8" s="2">
        <f>SUM($C$6:C8)</f>
        <v>295702174.62900007</v>
      </c>
      <c r="G8" s="2">
        <f>SUM($D$6:D8)</f>
        <v>4051305.3709999323</v>
      </c>
      <c r="H8" s="4">
        <f t="shared" si="1"/>
        <v>1.3700627586127374E-2</v>
      </c>
    </row>
    <row r="9" spans="1:8" x14ac:dyDescent="0.25">
      <c r="A9" s="3" t="s">
        <v>14</v>
      </c>
      <c r="B9" s="1">
        <v>70192650</v>
      </c>
      <c r="C9" s="1">
        <v>69938441.069999993</v>
      </c>
      <c r="D9" s="2">
        <f t="shared" si="0"/>
        <v>254208.93000000715</v>
      </c>
      <c r="E9" s="2">
        <f>SUM($B$6:B9)</f>
        <v>369946130</v>
      </c>
      <c r="F9" s="2">
        <f>SUM($C$6:C9)</f>
        <v>365640615.69900006</v>
      </c>
      <c r="G9" s="2">
        <f>SUM($D$6:D9)</f>
        <v>4305514.3009999394</v>
      </c>
      <c r="H9" s="4">
        <f t="shared" si="1"/>
        <v>1.177526269276467E-2</v>
      </c>
    </row>
    <row r="10" spans="1:8" x14ac:dyDescent="0.25">
      <c r="A10" s="3" t="s">
        <v>15</v>
      </c>
      <c r="B10" s="1">
        <v>57727940</v>
      </c>
      <c r="C10" s="1">
        <v>58510466.325999983</v>
      </c>
      <c r="D10" s="2">
        <f t="shared" si="0"/>
        <v>-782526.32599998266</v>
      </c>
      <c r="E10" s="2">
        <f>SUM($B$6:B10)</f>
        <v>427674070</v>
      </c>
      <c r="F10" s="2">
        <f>SUM($C$6:C10)</f>
        <v>424151082.02500004</v>
      </c>
      <c r="G10" s="2">
        <f>SUM($D$6:D10)</f>
        <v>3522987.9749999568</v>
      </c>
      <c r="H10" s="4">
        <f t="shared" si="1"/>
        <v>8.3059742726114445E-3</v>
      </c>
    </row>
    <row r="11" spans="1:8" x14ac:dyDescent="0.25">
      <c r="A11" s="3" t="s">
        <v>16</v>
      </c>
      <c r="B11" s="1">
        <v>62730210</v>
      </c>
      <c r="C11" s="1">
        <v>62689915.123000003</v>
      </c>
      <c r="D11" s="2">
        <f t="shared" si="0"/>
        <v>40294.876999996603</v>
      </c>
      <c r="E11" s="2">
        <f>SUM($B$6:B11)</f>
        <v>490404280</v>
      </c>
      <c r="F11" s="2">
        <f>SUM($C$6:C11)</f>
        <v>486840997.14800006</v>
      </c>
      <c r="G11" s="2">
        <f>SUM($D$6:D11)</f>
        <v>3563282.8519999534</v>
      </c>
      <c r="H11" s="4">
        <f t="shared" si="1"/>
        <v>7.3191922473133716E-3</v>
      </c>
    </row>
    <row r="12" spans="1:8" x14ac:dyDescent="0.25">
      <c r="A12" s="3" t="s">
        <v>17</v>
      </c>
      <c r="B12" s="1">
        <v>89441240</v>
      </c>
      <c r="C12" s="1">
        <v>89020546.018999994</v>
      </c>
      <c r="D12" s="2">
        <f t="shared" si="0"/>
        <v>420693.9810000062</v>
      </c>
      <c r="E12" s="2">
        <f>SUM($B$6:B12)</f>
        <v>579845520</v>
      </c>
      <c r="F12" s="2">
        <f>SUM($C$6:C12)</f>
        <v>575861543.16700006</v>
      </c>
      <c r="G12" s="2">
        <f>SUM($D$6:D12)</f>
        <v>3983976.8329999596</v>
      </c>
      <c r="H12" s="4">
        <f t="shared" si="1"/>
        <v>6.9182894400097224E-3</v>
      </c>
    </row>
    <row r="13" spans="1:8" x14ac:dyDescent="0.25">
      <c r="A13" s="3" t="s">
        <v>18</v>
      </c>
      <c r="B13" s="1">
        <v>99498500</v>
      </c>
      <c r="C13" s="1">
        <v>99117627.660999969</v>
      </c>
      <c r="D13" s="2">
        <f t="shared" si="0"/>
        <v>380872.33900003135</v>
      </c>
      <c r="E13" s="2">
        <f>SUM($B$6:B13)</f>
        <v>679344020</v>
      </c>
      <c r="F13" s="2">
        <f>SUM($C$6:C13)</f>
        <v>674979170.82800007</v>
      </c>
      <c r="G13" s="2">
        <f>SUM($D$6:D13)</f>
        <v>4364849.1719999909</v>
      </c>
      <c r="H13" s="4">
        <f t="shared" si="1"/>
        <v>6.4666427656509904E-3</v>
      </c>
    </row>
    <row r="14" spans="1:8" x14ac:dyDescent="0.25">
      <c r="A14" s="3" t="s">
        <v>19</v>
      </c>
      <c r="B14" s="1">
        <v>96932510</v>
      </c>
      <c r="C14" s="1">
        <v>97169763.281999975</v>
      </c>
      <c r="D14" s="2">
        <f t="shared" si="0"/>
        <v>-237253.28199997544</v>
      </c>
      <c r="E14" s="2">
        <f>SUM($B$6:B14)</f>
        <v>776276530</v>
      </c>
      <c r="F14" s="2">
        <f>SUM($C$6:C14)</f>
        <v>772148934.11000001</v>
      </c>
      <c r="G14" s="2">
        <f>SUM($D$6:D14)</f>
        <v>4127595.8900000155</v>
      </c>
      <c r="H14" s="4">
        <f t="shared" si="1"/>
        <v>5.3455955291288404E-3</v>
      </c>
    </row>
    <row r="15" spans="1:8" x14ac:dyDescent="0.25">
      <c r="A15" s="3" t="s">
        <v>20</v>
      </c>
      <c r="B15" s="1">
        <v>87703370</v>
      </c>
      <c r="C15" s="1">
        <v>85835398.031000033</v>
      </c>
      <c r="D15" s="2">
        <f t="shared" si="0"/>
        <v>1867971.968999967</v>
      </c>
      <c r="E15" s="2">
        <f>SUM($B$6:B15)</f>
        <v>863979900</v>
      </c>
      <c r="F15" s="2">
        <f>SUM($C$6:C15)</f>
        <v>857984332.14100003</v>
      </c>
      <c r="G15" s="2">
        <f>SUM($D$6:D15)</f>
        <v>5995567.8589999825</v>
      </c>
      <c r="H15" s="4">
        <f t="shared" si="1"/>
        <v>6.9879689341630991E-3</v>
      </c>
    </row>
    <row r="16" spans="1:8" x14ac:dyDescent="0.25">
      <c r="A16" s="3" t="s">
        <v>21</v>
      </c>
      <c r="B16" s="1">
        <v>96874200</v>
      </c>
      <c r="C16" s="1">
        <v>95959932.488999993</v>
      </c>
      <c r="D16" s="2">
        <f t="shared" si="0"/>
        <v>914267.51100000739</v>
      </c>
      <c r="E16" s="2">
        <f>SUM($B$6:B16)</f>
        <v>960854100</v>
      </c>
      <c r="F16" s="2">
        <f>SUM($C$6:C16)</f>
        <v>953944264.63</v>
      </c>
      <c r="G16" s="2">
        <f>SUM($D$6:D16)</f>
        <v>6909835.3699999899</v>
      </c>
      <c r="H16" s="4">
        <f t="shared" si="1"/>
        <v>7.2434371967004399E-3</v>
      </c>
    </row>
    <row r="17" spans="1:10" x14ac:dyDescent="0.25">
      <c r="A17" s="3" t="s">
        <v>22</v>
      </c>
      <c r="B17" s="1">
        <v>122725030</v>
      </c>
      <c r="C17" s="1">
        <v>122432569.63400003</v>
      </c>
      <c r="D17" s="2">
        <f t="shared" si="0"/>
        <v>292460.36599996686</v>
      </c>
      <c r="E17" s="2">
        <f>SUM($B$6:B17)</f>
        <v>1083579130</v>
      </c>
      <c r="F17" s="2">
        <f>SUM($C$6:C17)</f>
        <v>1076376834.2639999</v>
      </c>
      <c r="G17" s="2">
        <f>SUM($D$6:D17)</f>
        <v>7202295.7359999567</v>
      </c>
      <c r="H17" s="4">
        <f t="shared" si="1"/>
        <v>6.6912400069671788E-3</v>
      </c>
      <c r="J17" s="13"/>
    </row>
    <row r="18" spans="1:10" x14ac:dyDescent="0.25">
      <c r="A18" s="3" t="s">
        <v>23</v>
      </c>
      <c r="B18" s="1">
        <v>114907560</v>
      </c>
      <c r="C18" s="1">
        <v>114605841.90899996</v>
      </c>
      <c r="D18" s="2">
        <f t="shared" si="0"/>
        <v>301718.09100003541</v>
      </c>
      <c r="E18" s="2">
        <f>SUM($B$6:B18)</f>
        <v>1198486690</v>
      </c>
      <c r="F18" s="2">
        <f>SUM($C$6:C18)</f>
        <v>1190982676.1729999</v>
      </c>
      <c r="G18" s="2">
        <f>SUM($D$6:D18)</f>
        <v>7504013.8269999921</v>
      </c>
      <c r="H18" s="4">
        <f t="shared" si="1"/>
        <v>6.3006909983886056E-3</v>
      </c>
    </row>
    <row r="19" spans="1:10" x14ac:dyDescent="0.25">
      <c r="A19" s="3" t="s">
        <v>24</v>
      </c>
      <c r="B19" s="1">
        <v>101853850</v>
      </c>
      <c r="C19" s="1">
        <v>100765902.23999999</v>
      </c>
      <c r="D19" s="2">
        <f t="shared" si="0"/>
        <v>1087947.7600000054</v>
      </c>
      <c r="E19" s="2">
        <f>SUM($B$6:B19)</f>
        <v>1300340540</v>
      </c>
      <c r="F19" s="2">
        <f>SUM($C$6:C19)</f>
        <v>1291748578.4129999</v>
      </c>
      <c r="G19" s="2">
        <f>SUM($D$6:D19)</f>
        <v>8591961.5869999975</v>
      </c>
      <c r="H19" s="4">
        <f t="shared" si="1"/>
        <v>6.6514194252536366E-3</v>
      </c>
    </row>
    <row r="20" spans="1:10" x14ac:dyDescent="0.25">
      <c r="A20" s="3" t="s">
        <v>25</v>
      </c>
      <c r="B20" s="1">
        <v>118533460</v>
      </c>
      <c r="C20" s="1">
        <v>117943507.272</v>
      </c>
      <c r="D20" s="2">
        <f t="shared" si="0"/>
        <v>589952.72800000012</v>
      </c>
      <c r="E20" s="2">
        <f>SUM($B$6:B20)</f>
        <v>1418874000</v>
      </c>
      <c r="F20" s="2">
        <f>SUM($C$6:C20)</f>
        <v>1409692085.6849999</v>
      </c>
      <c r="G20" s="2">
        <f>SUM($D$6:D20)</f>
        <v>9181914.3149999976</v>
      </c>
      <c r="H20" s="4">
        <f t="shared" si="1"/>
        <v>6.5134183615270184E-3</v>
      </c>
    </row>
    <row r="21" spans="1:10" x14ac:dyDescent="0.25">
      <c r="A21" s="3" t="s">
        <v>26</v>
      </c>
      <c r="B21" s="1">
        <v>90424560</v>
      </c>
      <c r="C21" s="1">
        <v>91414496.073000014</v>
      </c>
      <c r="D21" s="2">
        <f t="shared" si="0"/>
        <v>-989936.07300001383</v>
      </c>
      <c r="E21" s="2">
        <f>SUM($B$6:B21)</f>
        <v>1509298560</v>
      </c>
      <c r="F21" s="2">
        <f>SUM($C$6:C21)</f>
        <v>1501106581.7579999</v>
      </c>
      <c r="G21" s="2">
        <f>SUM($D$6:D21)</f>
        <v>8191978.2419999838</v>
      </c>
      <c r="H21" s="4">
        <f t="shared" si="1"/>
        <v>5.4572928675098234E-3</v>
      </c>
    </row>
    <row r="22" spans="1:10" x14ac:dyDescent="0.25">
      <c r="A22" s="3" t="s">
        <v>27</v>
      </c>
      <c r="B22" s="1">
        <v>57006000</v>
      </c>
      <c r="C22" s="1">
        <v>57011637.288000047</v>
      </c>
      <c r="D22" s="2">
        <f t="shared" si="0"/>
        <v>-5637.2880000472069</v>
      </c>
      <c r="E22" s="2">
        <f>SUM($B$6:B22)</f>
        <v>1566304560</v>
      </c>
      <c r="F22" s="2">
        <f>SUM($C$6:C22)</f>
        <v>1558118219.046</v>
      </c>
      <c r="G22" s="2">
        <f>SUM($D$6:D22)</f>
        <v>8186340.9539999366</v>
      </c>
      <c r="H22" s="4">
        <f t="shared" si="1"/>
        <v>5.2539921900228116E-3</v>
      </c>
    </row>
    <row r="23" spans="1:10" x14ac:dyDescent="0.25">
      <c r="A23" s="3" t="s">
        <v>28</v>
      </c>
      <c r="B23" s="1">
        <v>53618970</v>
      </c>
      <c r="C23" s="1">
        <v>53275366.003000006</v>
      </c>
      <c r="D23" s="2">
        <f t="shared" si="0"/>
        <v>343603.99699999392</v>
      </c>
      <c r="E23" s="2">
        <f>SUM($B$6:B23)</f>
        <v>1619923530</v>
      </c>
      <c r="F23" s="2">
        <f>SUM($C$6:C23)</f>
        <v>1611393585.049</v>
      </c>
      <c r="G23" s="2">
        <f>SUM($D$6:D23)</f>
        <v>8529944.9509999305</v>
      </c>
      <c r="H23" s="4">
        <f t="shared" si="1"/>
        <v>5.2935204844696887E-3</v>
      </c>
    </row>
    <row r="24" spans="1:10" x14ac:dyDescent="0.25">
      <c r="A24" s="3" t="s">
        <v>29</v>
      </c>
      <c r="B24" s="1">
        <v>69077250</v>
      </c>
      <c r="C24" s="1">
        <v>68872548.808999985</v>
      </c>
      <c r="D24" s="2">
        <f t="shared" si="0"/>
        <v>204701.19100001454</v>
      </c>
      <c r="E24" s="2">
        <f>SUM($B$6:B24)</f>
        <v>1689000780</v>
      </c>
      <c r="F24" s="2">
        <f>SUM($C$6:C24)</f>
        <v>1680266133.858</v>
      </c>
      <c r="G24" s="2">
        <f>SUM($D$6:D24)</f>
        <v>8734646.141999945</v>
      </c>
      <c r="H24" s="4">
        <f t="shared" si="1"/>
        <v>5.1983706425985212E-3</v>
      </c>
    </row>
    <row r="25" spans="1:10" x14ac:dyDescent="0.25">
      <c r="A25" s="3" t="s">
        <v>30</v>
      </c>
      <c r="B25" s="1">
        <v>85358180</v>
      </c>
      <c r="C25" s="1">
        <v>85040685.371999979</v>
      </c>
      <c r="D25" s="2">
        <f t="shared" si="0"/>
        <v>317494.62800002098</v>
      </c>
      <c r="E25" s="2">
        <f>SUM($B$6:B25)</f>
        <v>1774358960</v>
      </c>
      <c r="F25" s="2">
        <f>SUM($C$6:C25)</f>
        <v>1765306819.23</v>
      </c>
      <c r="G25" s="2">
        <f>SUM($D$6:D25)</f>
        <v>9052140.769999966</v>
      </c>
      <c r="H25" s="4">
        <f t="shared" si="1"/>
        <v>5.127800261910489E-3</v>
      </c>
    </row>
    <row r="26" spans="1:10" x14ac:dyDescent="0.25">
      <c r="A26" s="3" t="s">
        <v>31</v>
      </c>
      <c r="B26" s="1">
        <v>92138570</v>
      </c>
      <c r="C26" s="1">
        <v>91894215.204000041</v>
      </c>
      <c r="D26" s="2">
        <f t="shared" ref="D26:D65" si="2">B26-C26</f>
        <v>244354.79599995911</v>
      </c>
      <c r="E26" s="2">
        <f>SUM($B$6:B26)</f>
        <v>1866497530</v>
      </c>
      <c r="F26" s="2">
        <f>SUM($C$6:C26)</f>
        <v>1857201034.434</v>
      </c>
      <c r="G26" s="2">
        <f>SUM($D$6:D26)</f>
        <v>9296495.5659999251</v>
      </c>
      <c r="H26" s="4">
        <f t="shared" si="1"/>
        <v>5.0056484966546026E-3</v>
      </c>
    </row>
    <row r="27" spans="1:10" x14ac:dyDescent="0.25">
      <c r="A27" s="3" t="s">
        <v>32</v>
      </c>
      <c r="B27" s="1">
        <v>87383390</v>
      </c>
      <c r="C27" s="1">
        <v>87189475.550999999</v>
      </c>
      <c r="D27" s="2">
        <f t="shared" si="2"/>
        <v>193914.44900000095</v>
      </c>
      <c r="E27" s="2">
        <f>SUM($B$6:B27)</f>
        <v>1953880920</v>
      </c>
      <c r="F27" s="2">
        <f>SUM($C$6:C27)</f>
        <v>1944390509.9850001</v>
      </c>
      <c r="G27" s="2">
        <f>SUM($D$6:D27)</f>
        <v>9490410.0149999261</v>
      </c>
      <c r="H27" s="4">
        <f t="shared" si="1"/>
        <v>4.8809176789662168E-3</v>
      </c>
    </row>
    <row r="28" spans="1:10" x14ac:dyDescent="0.25">
      <c r="A28" s="3" t="s">
        <v>33</v>
      </c>
      <c r="B28" s="1">
        <v>91465340</v>
      </c>
      <c r="C28" s="1">
        <v>90204869.987000048</v>
      </c>
      <c r="D28" s="2">
        <f t="shared" si="2"/>
        <v>1260470.0129999518</v>
      </c>
      <c r="E28" s="2">
        <f>SUM($B$6:B28)</f>
        <v>2045346260</v>
      </c>
      <c r="F28" s="2">
        <f>SUM($C$6:C28)</f>
        <v>2034595379.9720001</v>
      </c>
      <c r="G28" s="2">
        <f>SUM($D$6:D28)</f>
        <v>10750880.027999878</v>
      </c>
      <c r="H28" s="4">
        <f t="shared" si="1"/>
        <v>5.2840383566327724E-3</v>
      </c>
    </row>
    <row r="29" spans="1:10" x14ac:dyDescent="0.25">
      <c r="A29" s="3" t="s">
        <v>34</v>
      </c>
      <c r="B29" s="1">
        <v>113374100</v>
      </c>
      <c r="C29" s="1">
        <v>109592721.39899997</v>
      </c>
      <c r="D29" s="2">
        <f t="shared" si="2"/>
        <v>3781378.6010000259</v>
      </c>
      <c r="E29" s="2">
        <f>SUM($B$6:B29)</f>
        <v>2158720360</v>
      </c>
      <c r="F29" s="2">
        <f>SUM($C$6:C29)</f>
        <v>2144188101.3710001</v>
      </c>
      <c r="G29" s="2">
        <f>SUM($D$6:D29)</f>
        <v>14532258.628999904</v>
      </c>
      <c r="H29" s="4">
        <f t="shared" si="1"/>
        <v>6.7775110866942767E-3</v>
      </c>
      <c r="J29" s="13"/>
    </row>
    <row r="30" spans="1:10" x14ac:dyDescent="0.25">
      <c r="A30" s="3" t="s">
        <v>35</v>
      </c>
      <c r="B30" s="1">
        <v>107202030</v>
      </c>
      <c r="C30" s="1">
        <v>108402011.175</v>
      </c>
      <c r="D30" s="2">
        <f t="shared" si="2"/>
        <v>-1199981.174999997</v>
      </c>
      <c r="E30" s="2">
        <f>SUM($B$6:B30)</f>
        <v>2265922390</v>
      </c>
      <c r="F30" s="2">
        <f>SUM($C$6:C30)</f>
        <v>2252590112.546</v>
      </c>
      <c r="G30" s="2">
        <f>SUM($D$6:D30)</f>
        <v>13332277.453999907</v>
      </c>
      <c r="H30" s="4">
        <f t="shared" si="1"/>
        <v>5.9186433340644657E-3</v>
      </c>
    </row>
    <row r="31" spans="1:10" x14ac:dyDescent="0.25">
      <c r="A31" s="3" t="s">
        <v>36</v>
      </c>
      <c r="B31" s="1">
        <v>103748630</v>
      </c>
      <c r="C31" s="1">
        <v>102428338.10100004</v>
      </c>
      <c r="D31" s="2">
        <f t="shared" si="2"/>
        <v>1320291.8989999592</v>
      </c>
      <c r="E31" s="2">
        <f>SUM($B$6:B31)</f>
        <v>2369671020</v>
      </c>
      <c r="F31" s="2">
        <f>SUM($C$6:C31)</f>
        <v>2355018450.6469998</v>
      </c>
      <c r="G31" s="2">
        <f>SUM($D$6:D31)</f>
        <v>14652569.352999866</v>
      </c>
      <c r="H31" s="4">
        <f t="shared" si="1"/>
        <v>6.2218490683053169E-3</v>
      </c>
    </row>
    <row r="32" spans="1:10" x14ac:dyDescent="0.25">
      <c r="A32" s="3" t="s">
        <v>37</v>
      </c>
      <c r="B32" s="1">
        <v>113615180</v>
      </c>
      <c r="C32" s="1">
        <v>115313159.33299997</v>
      </c>
      <c r="D32" s="2">
        <f t="shared" si="2"/>
        <v>-1697979.3329999745</v>
      </c>
      <c r="E32" s="2">
        <f>SUM($B$6:B32)</f>
        <v>2483286200</v>
      </c>
      <c r="F32" s="2">
        <f>SUM($C$6:C32)</f>
        <v>2470331609.98</v>
      </c>
      <c r="G32" s="2">
        <f>SUM($D$6:D32)</f>
        <v>12954590.019999892</v>
      </c>
      <c r="H32" s="4">
        <f t="shared" si="1"/>
        <v>5.2440692446569038E-3</v>
      </c>
    </row>
    <row r="33" spans="1:10" x14ac:dyDescent="0.25">
      <c r="A33" s="3" t="s">
        <v>38</v>
      </c>
      <c r="B33" s="1">
        <v>94821620</v>
      </c>
      <c r="C33" s="1">
        <v>96413998.195999995</v>
      </c>
      <c r="D33" s="2">
        <f t="shared" si="2"/>
        <v>-1592378.1959999949</v>
      </c>
      <c r="E33" s="2">
        <f>SUM($B$6:B33)</f>
        <v>2578107820</v>
      </c>
      <c r="F33" s="2">
        <f>SUM($C$6:C33)</f>
        <v>2566745608.1760001</v>
      </c>
      <c r="G33" s="2">
        <f>SUM($D$6:D33)</f>
        <v>11362211.823999897</v>
      </c>
      <c r="H33" s="4">
        <f t="shared" si="1"/>
        <v>4.4266996260974205E-3</v>
      </c>
    </row>
    <row r="34" spans="1:10" x14ac:dyDescent="0.25">
      <c r="A34" s="3" t="s">
        <v>39</v>
      </c>
      <c r="B34" s="1">
        <v>72326220</v>
      </c>
      <c r="C34" s="1">
        <v>72356780.723999977</v>
      </c>
      <c r="D34" s="2">
        <f t="shared" si="2"/>
        <v>-30560.723999977112</v>
      </c>
      <c r="E34" s="2">
        <f>SUM($B$6:B34)</f>
        <v>2650434040</v>
      </c>
      <c r="F34" s="2">
        <f>SUM($C$6:C34)</f>
        <v>2639102388.9000001</v>
      </c>
      <c r="G34" s="2">
        <f>SUM($D$6:D34)</f>
        <v>11331651.09999992</v>
      </c>
      <c r="H34" s="4">
        <f t="shared" si="1"/>
        <v>4.2937519770587778E-3</v>
      </c>
    </row>
    <row r="35" spans="1:10" x14ac:dyDescent="0.25">
      <c r="A35" s="3" t="s">
        <v>40</v>
      </c>
      <c r="B35" s="1">
        <v>83085620</v>
      </c>
      <c r="C35" s="1">
        <v>84054062.441999987</v>
      </c>
      <c r="D35" s="2">
        <f t="shared" si="2"/>
        <v>-968442.44199998677</v>
      </c>
      <c r="E35" s="2">
        <f>SUM($B$6:B35)</f>
        <v>2733519660</v>
      </c>
      <c r="F35" s="2">
        <f>SUM($C$6:C35)</f>
        <v>2723156451.342</v>
      </c>
      <c r="G35" s="2">
        <f>SUM($D$6:D35)</f>
        <v>10363208.657999933</v>
      </c>
      <c r="H35" s="4">
        <f t="shared" si="1"/>
        <v>3.80558695145585E-3</v>
      </c>
    </row>
    <row r="36" spans="1:10" x14ac:dyDescent="0.25">
      <c r="A36" s="3" t="s">
        <v>41</v>
      </c>
      <c r="B36" s="1">
        <v>92080800</v>
      </c>
      <c r="C36" s="1">
        <v>92633718.797000051</v>
      </c>
      <c r="D36" s="2">
        <f t="shared" si="2"/>
        <v>-552918.79700005054</v>
      </c>
      <c r="E36" s="2">
        <f>SUM($B$6:B36)</f>
        <v>2825600460</v>
      </c>
      <c r="F36" s="2">
        <f>SUM($C$6:C36)</f>
        <v>2815790170.1389999</v>
      </c>
      <c r="G36" s="2">
        <f>SUM($D$6:D36)</f>
        <v>9810289.8609998822</v>
      </c>
      <c r="H36" s="4">
        <f t="shared" si="1"/>
        <v>3.4840273131984132E-3</v>
      </c>
    </row>
    <row r="37" spans="1:10" x14ac:dyDescent="0.25">
      <c r="A37" s="3" t="s">
        <v>42</v>
      </c>
      <c r="B37" s="1">
        <v>93323550</v>
      </c>
      <c r="C37" s="1">
        <v>94476424.095000014</v>
      </c>
      <c r="D37" s="2">
        <f t="shared" si="2"/>
        <v>-1152874.0950000137</v>
      </c>
      <c r="E37" s="2">
        <f>SUM($B$6:B37)</f>
        <v>2918924010</v>
      </c>
      <c r="F37" s="2">
        <f>SUM($C$6:C37)</f>
        <v>2910266594.2339997</v>
      </c>
      <c r="G37" s="2">
        <f>SUM($D$6:D37)</f>
        <v>8657415.7659998685</v>
      </c>
      <c r="H37" s="4">
        <f t="shared" si="1"/>
        <v>2.9747844349216927E-3</v>
      </c>
    </row>
    <row r="38" spans="1:10" x14ac:dyDescent="0.25">
      <c r="A38" s="3" t="s">
        <v>43</v>
      </c>
      <c r="B38" s="1">
        <v>94568450</v>
      </c>
      <c r="C38" s="1">
        <v>96241831.01699999</v>
      </c>
      <c r="D38" s="2">
        <f t="shared" si="2"/>
        <v>-1673381.0169999897</v>
      </c>
      <c r="E38" s="2">
        <f>SUM($B$6:B38)</f>
        <v>3013492460</v>
      </c>
      <c r="F38" s="2">
        <f>SUM($C$6:C38)</f>
        <v>3006508425.2509999</v>
      </c>
      <c r="G38" s="2">
        <f>SUM($D$6:D38)</f>
        <v>6984034.7489998788</v>
      </c>
      <c r="H38" s="4">
        <f t="shared" si="1"/>
        <v>2.3229719532273764E-3</v>
      </c>
    </row>
    <row r="39" spans="1:10" x14ac:dyDescent="0.25">
      <c r="A39" s="3" t="s">
        <v>44</v>
      </c>
      <c r="B39" s="1">
        <v>93970980</v>
      </c>
      <c r="C39" s="1">
        <v>93883957.363999993</v>
      </c>
      <c r="D39" s="2">
        <f t="shared" si="2"/>
        <v>87022.636000007391</v>
      </c>
      <c r="E39" s="2">
        <f>SUM($B$6:B39)</f>
        <v>3107463440</v>
      </c>
      <c r="F39" s="2">
        <f>SUM($C$6:C39)</f>
        <v>3100392382.6149998</v>
      </c>
      <c r="G39" s="2">
        <f>SUM($D$6:D39)</f>
        <v>7071057.3849998862</v>
      </c>
      <c r="H39" s="4">
        <f t="shared" si="1"/>
        <v>2.2806975738457538E-3</v>
      </c>
    </row>
    <row r="40" spans="1:10" x14ac:dyDescent="0.25">
      <c r="A40" s="3" t="s">
        <v>45</v>
      </c>
      <c r="B40" s="1">
        <v>100193450</v>
      </c>
      <c r="C40" s="1">
        <v>98886325.84800002</v>
      </c>
      <c r="D40" s="2">
        <f t="shared" si="2"/>
        <v>1307124.1519999802</v>
      </c>
      <c r="E40" s="2">
        <f>SUM($B$6:B40)</f>
        <v>3207656890</v>
      </c>
      <c r="F40" s="2">
        <f>SUM($C$6:C40)</f>
        <v>3199278708.4629998</v>
      </c>
      <c r="G40" s="2">
        <f>SUM($D$6:D40)</f>
        <v>8378181.5369998664</v>
      </c>
      <c r="H40" s="4">
        <f t="shared" si="1"/>
        <v>2.6187720109652215E-3</v>
      </c>
    </row>
    <row r="41" spans="1:10" x14ac:dyDescent="0.25">
      <c r="A41" s="3" t="s">
        <v>46</v>
      </c>
      <c r="B41" s="1">
        <v>117674880</v>
      </c>
      <c r="C41" s="1">
        <v>114773892.97899999</v>
      </c>
      <c r="D41" s="2">
        <f t="shared" si="2"/>
        <v>2900987.0210000128</v>
      </c>
      <c r="E41" s="2">
        <f>SUM($B$6:B41)</f>
        <v>3325331770</v>
      </c>
      <c r="F41" s="2">
        <f>SUM($C$6:C41)</f>
        <v>3314052601.4419999</v>
      </c>
      <c r="G41" s="2">
        <f>SUM($D$6:D41)</f>
        <v>11279168.557999879</v>
      </c>
      <c r="H41" s="4">
        <f t="shared" si="1"/>
        <v>3.403436793094993E-3</v>
      </c>
      <c r="J41" s="13"/>
    </row>
    <row r="42" spans="1:10" x14ac:dyDescent="0.25">
      <c r="A42" s="3" t="s">
        <v>47</v>
      </c>
      <c r="B42" s="1">
        <v>109809960</v>
      </c>
      <c r="C42" s="1">
        <v>109621202.23199996</v>
      </c>
      <c r="D42" s="2">
        <f t="shared" si="2"/>
        <v>188757.76800003648</v>
      </c>
      <c r="E42" s="2">
        <f>SUM($B$6:B42)</f>
        <v>3435141730</v>
      </c>
      <c r="F42" s="2">
        <f>SUM($C$6:C42)</f>
        <v>3423673803.6739998</v>
      </c>
      <c r="G42" s="2">
        <f>SUM($D$6:D42)</f>
        <v>11467926.325999916</v>
      </c>
      <c r="H42" s="4">
        <f t="shared" si="1"/>
        <v>3.349596656577942E-3</v>
      </c>
    </row>
    <row r="43" spans="1:10" x14ac:dyDescent="0.25">
      <c r="A43" s="3" t="s">
        <v>48</v>
      </c>
      <c r="B43" s="1">
        <v>98132080</v>
      </c>
      <c r="C43" s="1">
        <v>96351144.148999959</v>
      </c>
      <c r="D43" s="2">
        <f t="shared" si="2"/>
        <v>1780935.8510000408</v>
      </c>
      <c r="E43" s="2">
        <f>SUM($B$6:B43)</f>
        <v>3533273810</v>
      </c>
      <c r="F43" s="2">
        <f>SUM($C$6:C43)</f>
        <v>3520024947.823</v>
      </c>
      <c r="G43" s="2">
        <f>SUM($D$6:D43)</f>
        <v>13248862.176999956</v>
      </c>
      <c r="H43" s="4">
        <f t="shared" si="1"/>
        <v>3.7638546241536919E-3</v>
      </c>
    </row>
    <row r="44" spans="1:10" x14ac:dyDescent="0.25">
      <c r="A44" s="3" t="s">
        <v>49</v>
      </c>
      <c r="B44" s="1">
        <v>89824190</v>
      </c>
      <c r="C44" s="1">
        <v>91281215.241999984</v>
      </c>
      <c r="D44" s="2">
        <f t="shared" si="2"/>
        <v>-1457025.2419999838</v>
      </c>
      <c r="E44" s="2">
        <f>SUM($B$6:B44)</f>
        <v>3623098000</v>
      </c>
      <c r="F44" s="2">
        <f>SUM($C$6:C44)</f>
        <v>3611306163.0650001</v>
      </c>
      <c r="G44" s="2">
        <f>SUM($D$6:D44)</f>
        <v>11791836.934999973</v>
      </c>
      <c r="H44" s="4">
        <f t="shared" si="1"/>
        <v>3.2652553958460182E-3</v>
      </c>
    </row>
    <row r="45" spans="1:10" x14ac:dyDescent="0.25">
      <c r="A45" s="3" t="s">
        <v>50</v>
      </c>
      <c r="B45" s="1">
        <v>86817590</v>
      </c>
      <c r="C45" s="1">
        <v>85639824.182000011</v>
      </c>
      <c r="D45" s="2">
        <f t="shared" si="2"/>
        <v>1177765.8179999888</v>
      </c>
      <c r="E45" s="2">
        <f>SUM($B$6:B45)</f>
        <v>3709915590</v>
      </c>
      <c r="F45" s="2">
        <f>SUM($C$6:C45)</f>
        <v>3696945987.2470002</v>
      </c>
      <c r="G45" s="2">
        <f>SUM($D$6:D45)</f>
        <v>12969602.752999961</v>
      </c>
      <c r="H45" s="4">
        <f t="shared" si="1"/>
        <v>3.5081937355157353E-3</v>
      </c>
    </row>
    <row r="46" spans="1:10" x14ac:dyDescent="0.25">
      <c r="A46" s="3" t="s">
        <v>51</v>
      </c>
      <c r="B46" s="1">
        <v>72066700</v>
      </c>
      <c r="C46" s="1">
        <v>71988863.739999995</v>
      </c>
      <c r="D46" s="2">
        <f t="shared" si="2"/>
        <v>77836.260000005364</v>
      </c>
      <c r="E46" s="2">
        <f>SUM($B$6:B46)</f>
        <v>3781982290</v>
      </c>
      <c r="F46" s="2">
        <f>SUM($C$6:C46)</f>
        <v>3768934850.987</v>
      </c>
      <c r="G46" s="2">
        <f>SUM($D$6:D46)</f>
        <v>13047439.012999967</v>
      </c>
      <c r="H46" s="4">
        <f t="shared" si="1"/>
        <v>3.4618372375375852E-3</v>
      </c>
    </row>
    <row r="47" spans="1:10" x14ac:dyDescent="0.25">
      <c r="A47" s="3" t="s">
        <v>52</v>
      </c>
      <c r="B47" s="1">
        <v>56636250</v>
      </c>
      <c r="C47" s="1">
        <v>57024936.712000012</v>
      </c>
      <c r="D47" s="2">
        <f t="shared" si="2"/>
        <v>-388686.7120000124</v>
      </c>
      <c r="E47" s="2">
        <f>SUM($B$6:B47)</f>
        <v>3838618540</v>
      </c>
      <c r="F47" s="2">
        <f>SUM($C$6:C47)</f>
        <v>3825959787.6989999</v>
      </c>
      <c r="G47" s="2">
        <f>SUM($D$6:D47)</f>
        <v>12658752.300999954</v>
      </c>
      <c r="H47" s="4">
        <f t="shared" si="1"/>
        <v>3.3086475037452374E-3</v>
      </c>
      <c r="J47" s="12"/>
    </row>
    <row r="48" spans="1:10" x14ac:dyDescent="0.25">
      <c r="A48" s="3" t="s">
        <v>53</v>
      </c>
      <c r="B48" s="1">
        <v>72400010</v>
      </c>
      <c r="C48" s="1">
        <v>73616788.953000024</v>
      </c>
      <c r="D48" s="2">
        <f t="shared" si="2"/>
        <v>-1216778.953000024</v>
      </c>
      <c r="E48" s="2">
        <f>SUM($B$6:B48)</f>
        <v>3911018550</v>
      </c>
      <c r="F48" s="2">
        <f>SUM($C$6:C48)</f>
        <v>3899576576.652</v>
      </c>
      <c r="G48" s="2">
        <f>SUM($D$6:D48)</f>
        <v>11441973.34799993</v>
      </c>
      <c r="H48" s="4">
        <f t="shared" si="1"/>
        <v>2.9341578817830244E-3</v>
      </c>
    </row>
    <row r="49" spans="1:12" x14ac:dyDescent="0.25">
      <c r="A49" s="3" t="s">
        <v>54</v>
      </c>
      <c r="B49" s="1">
        <v>86755670</v>
      </c>
      <c r="C49" s="1">
        <v>86492397.041999996</v>
      </c>
      <c r="D49" s="2">
        <f t="shared" si="2"/>
        <v>263272.95800000429</v>
      </c>
      <c r="E49" s="2">
        <f>SUM($B$6:B49)</f>
        <v>3997774220</v>
      </c>
      <c r="F49" s="2">
        <f>SUM($C$6:C49)</f>
        <v>3986068973.6939998</v>
      </c>
      <c r="G49" s="2">
        <f>SUM($D$6:D49)</f>
        <v>11705246.305999935</v>
      </c>
      <c r="H49" s="4">
        <f t="shared" si="1"/>
        <v>2.9365388264098102E-3</v>
      </c>
    </row>
    <row r="50" spans="1:12" x14ac:dyDescent="0.25">
      <c r="A50" s="3" t="s">
        <v>55</v>
      </c>
      <c r="B50" s="15">
        <v>94964380</v>
      </c>
      <c r="C50" s="15">
        <v>94418540.763999999</v>
      </c>
      <c r="D50" s="16">
        <f t="shared" si="2"/>
        <v>545839.23600000143</v>
      </c>
      <c r="E50" s="16">
        <f>SUM($B$6:B50)</f>
        <v>4092738600</v>
      </c>
      <c r="F50" s="16">
        <f>SUM($C$6:C50)</f>
        <v>4080487514.4579997</v>
      </c>
      <c r="G50" s="16">
        <f>SUM($D$6:D50)</f>
        <v>12251085.541999936</v>
      </c>
      <c r="H50" s="17">
        <f t="shared" si="1"/>
        <v>3.0023582963045079E-3</v>
      </c>
      <c r="I50" s="18"/>
      <c r="J50" s="18"/>
    </row>
    <row r="51" spans="1:12" x14ac:dyDescent="0.25">
      <c r="A51" s="3" t="s">
        <v>56</v>
      </c>
      <c r="B51" s="15">
        <v>95462940</v>
      </c>
      <c r="C51" s="15">
        <v>96909829.484999985</v>
      </c>
      <c r="D51" s="16">
        <f t="shared" si="2"/>
        <v>-1446889.4849999845</v>
      </c>
      <c r="E51" s="16">
        <f>SUM($B$6:B51)</f>
        <v>4188201540</v>
      </c>
      <c r="F51" s="16">
        <f>SUM($C$6:C51)</f>
        <v>4177397343.9429998</v>
      </c>
      <c r="G51" s="16">
        <f>SUM($D$6:D51)</f>
        <v>10804196.056999952</v>
      </c>
      <c r="H51" s="17">
        <f t="shared" si="1"/>
        <v>2.5863462743532049E-3</v>
      </c>
      <c r="I51" s="18"/>
      <c r="J51" s="16"/>
    </row>
    <row r="52" spans="1:12" x14ac:dyDescent="0.25">
      <c r="A52" s="3" t="s">
        <v>57</v>
      </c>
      <c r="B52" s="15">
        <v>122688605</v>
      </c>
      <c r="C52" s="15">
        <v>121732711.66299997</v>
      </c>
      <c r="D52" s="16">
        <f t="shared" si="2"/>
        <v>955893.3370000273</v>
      </c>
      <c r="E52" s="16">
        <f>SUM($B$6:B52)</f>
        <v>4310890145</v>
      </c>
      <c r="F52" s="16">
        <f>SUM($C$6:C52)</f>
        <v>4299130055.6059999</v>
      </c>
      <c r="G52" s="16">
        <f>SUM($D$6:D52)</f>
        <v>11760089.393999979</v>
      </c>
      <c r="H52" s="17">
        <f t="shared" si="1"/>
        <v>2.7354579279742892E-3</v>
      </c>
      <c r="I52" s="18"/>
      <c r="J52" s="18"/>
      <c r="L52" s="2"/>
    </row>
    <row r="53" spans="1:12" x14ac:dyDescent="0.25">
      <c r="A53" s="3" t="s">
        <v>58</v>
      </c>
      <c r="B53" s="15">
        <v>131283540</v>
      </c>
      <c r="C53" s="15">
        <v>127438159.41500002</v>
      </c>
      <c r="D53" s="16">
        <f t="shared" si="2"/>
        <v>3845380.5849999785</v>
      </c>
      <c r="E53" s="16">
        <f>SUM($B$6:B53)</f>
        <v>4442173685</v>
      </c>
      <c r="F53" s="16">
        <f>SUM($C$6:C53)</f>
        <v>4426568215.0209999</v>
      </c>
      <c r="G53" s="16">
        <f>SUM($D$6:D53)</f>
        <v>15605469.978999957</v>
      </c>
      <c r="H53" s="17">
        <f t="shared" si="1"/>
        <v>3.5254104807522827E-3</v>
      </c>
      <c r="I53" s="18"/>
      <c r="J53" s="19"/>
    </row>
    <row r="54" spans="1:12" x14ac:dyDescent="0.25">
      <c r="A54" s="3" t="s">
        <v>59</v>
      </c>
      <c r="B54" s="15">
        <v>121385640</v>
      </c>
      <c r="C54" s="15">
        <v>121738785.506</v>
      </c>
      <c r="D54" s="16">
        <f t="shared" si="2"/>
        <v>-353145.50599999726</v>
      </c>
      <c r="E54" s="16">
        <f>SUM($B$6:B54)</f>
        <v>4563559325</v>
      </c>
      <c r="F54" s="16">
        <f>SUM($C$6:C54)</f>
        <v>4548307000.5269995</v>
      </c>
      <c r="G54" s="16">
        <f>SUM($D$6:D54)</f>
        <v>15252324.47299996</v>
      </c>
      <c r="H54" s="17">
        <f t="shared" si="1"/>
        <v>3.3534069866507947E-3</v>
      </c>
      <c r="I54" s="18"/>
      <c r="J54" s="18"/>
    </row>
    <row r="55" spans="1:12" x14ac:dyDescent="0.25">
      <c r="A55" s="3" t="s">
        <v>60</v>
      </c>
      <c r="B55" s="15">
        <v>106465890</v>
      </c>
      <c r="C55" s="15">
        <v>105316825.33399996</v>
      </c>
      <c r="D55" s="16">
        <f t="shared" si="2"/>
        <v>1149064.6660000384</v>
      </c>
      <c r="E55" s="16">
        <f>SUM($B$6:B55)</f>
        <v>4670025215</v>
      </c>
      <c r="F55" s="16">
        <f>SUM($C$6:C55)</f>
        <v>4653623825.8609991</v>
      </c>
      <c r="G55" s="16">
        <f>SUM($D$6:D55)</f>
        <v>16401389.138999999</v>
      </c>
      <c r="H55" s="17">
        <f t="shared" si="1"/>
        <v>3.5244338074458489E-3</v>
      </c>
      <c r="I55" s="18"/>
      <c r="J55" s="16"/>
    </row>
    <row r="56" spans="1:12" x14ac:dyDescent="0.25">
      <c r="A56" s="3" t="s">
        <v>61</v>
      </c>
      <c r="B56" s="15">
        <v>129376490</v>
      </c>
      <c r="C56" s="15">
        <v>129931370.29200001</v>
      </c>
      <c r="D56" s="16">
        <f t="shared" si="2"/>
        <v>-554880.29200001061</v>
      </c>
      <c r="E56" s="16">
        <f>SUM($B$6:B56)</f>
        <v>4799401705</v>
      </c>
      <c r="F56" s="16">
        <f>SUM($C$6:C56)</f>
        <v>4783555196.1529989</v>
      </c>
      <c r="G56" s="16">
        <f>SUM($D$6:D56)</f>
        <v>15846508.846999988</v>
      </c>
      <c r="H56" s="17">
        <f t="shared" si="1"/>
        <v>3.3127053409447368E-3</v>
      </c>
      <c r="I56" s="18"/>
      <c r="J56" s="18"/>
    </row>
    <row r="57" spans="1:12" x14ac:dyDescent="0.25">
      <c r="A57" s="3" t="s">
        <v>62</v>
      </c>
      <c r="B57" s="15">
        <v>109647680</v>
      </c>
      <c r="C57" s="15">
        <v>108245298.565</v>
      </c>
      <c r="D57" s="16">
        <f t="shared" si="2"/>
        <v>1402381.4350000024</v>
      </c>
      <c r="E57" s="16">
        <f>SUM($B$6:B57)</f>
        <v>4909049385</v>
      </c>
      <c r="F57" s="16">
        <f>SUM($C$6:C57)</f>
        <v>4891800494.7179985</v>
      </c>
      <c r="G57" s="16">
        <f>SUM($D$6:D57)</f>
        <v>17248890.28199999</v>
      </c>
      <c r="H57" s="17">
        <f t="shared" si="1"/>
        <v>3.5260821246951425E-3</v>
      </c>
      <c r="I57" s="18"/>
      <c r="J57" s="18"/>
    </row>
    <row r="58" spans="1:12" x14ac:dyDescent="0.25">
      <c r="A58" s="3" t="s">
        <v>63</v>
      </c>
      <c r="B58" s="15">
        <v>50943950</v>
      </c>
      <c r="C58" s="15">
        <v>52107931.006000005</v>
      </c>
      <c r="D58" s="16">
        <f t="shared" si="2"/>
        <v>-1163981.0060000047</v>
      </c>
      <c r="E58" s="16">
        <f>SUM($B$6:B58)</f>
        <v>4959993335</v>
      </c>
      <c r="F58" s="16">
        <f>SUM($C$6:C58)</f>
        <v>4943908425.7239981</v>
      </c>
      <c r="G58" s="16">
        <f>SUM($D$6:D58)</f>
        <v>16084909.275999986</v>
      </c>
      <c r="H58" s="17">
        <f t="shared" si="1"/>
        <v>3.253480422959993E-3</v>
      </c>
      <c r="I58" s="18"/>
      <c r="J58" s="18"/>
    </row>
    <row r="59" spans="1:12" x14ac:dyDescent="0.25">
      <c r="A59" s="3" t="s">
        <v>64</v>
      </c>
      <c r="B59" s="15">
        <v>64264730</v>
      </c>
      <c r="C59" s="15">
        <v>63744512.602999993</v>
      </c>
      <c r="D59" s="16">
        <f t="shared" si="2"/>
        <v>520217.39700000733</v>
      </c>
      <c r="E59" s="16">
        <f>SUM($B$6:B59)</f>
        <v>5024258065</v>
      </c>
      <c r="F59" s="16">
        <f>SUM($C$6:C59)</f>
        <v>5007652938.3269978</v>
      </c>
      <c r="G59" s="16">
        <f>SUM($D$6:D59)</f>
        <v>16605126.672999993</v>
      </c>
      <c r="H59" s="17">
        <f t="shared" ref="H59:H65" si="3">G59/F59</f>
        <v>3.3159499824577669E-3</v>
      </c>
      <c r="I59" s="18"/>
      <c r="J59" s="18"/>
    </row>
    <row r="60" spans="1:12" x14ac:dyDescent="0.25">
      <c r="A60" s="3" t="s">
        <v>65</v>
      </c>
      <c r="B60" s="15">
        <v>102475890</v>
      </c>
      <c r="C60" s="15">
        <v>102423564.79700001</v>
      </c>
      <c r="D60" s="16">
        <f t="shared" si="2"/>
        <v>52325.202999994159</v>
      </c>
      <c r="E60" s="16">
        <f>SUM($B$6:B60)</f>
        <v>5126733955</v>
      </c>
      <c r="F60" s="16">
        <f>SUM($C$6:C60)</f>
        <v>5110076503.1239977</v>
      </c>
      <c r="G60" s="16">
        <f>SUM($D$6:D60)</f>
        <v>16657451.875999987</v>
      </c>
      <c r="H60" s="17">
        <f t="shared" si="3"/>
        <v>3.2597265159957211E-3</v>
      </c>
      <c r="I60" s="18"/>
      <c r="J60" s="18"/>
    </row>
    <row r="61" spans="1:12" x14ac:dyDescent="0.25">
      <c r="A61" s="3" t="s">
        <v>66</v>
      </c>
      <c r="B61" s="15">
        <v>109377810</v>
      </c>
      <c r="C61" s="15">
        <v>109293573.15099999</v>
      </c>
      <c r="D61" s="16">
        <f t="shared" si="2"/>
        <v>84236.849000006914</v>
      </c>
      <c r="E61" s="16">
        <f>SUM($B$6:B61)</f>
        <v>5236111765</v>
      </c>
      <c r="F61" s="16">
        <f>SUM($C$6:C61)</f>
        <v>5219370076.2749977</v>
      </c>
      <c r="G61" s="16">
        <f>SUM($D$6:D61)</f>
        <v>16741688.724999994</v>
      </c>
      <c r="H61" s="17">
        <f t="shared" si="3"/>
        <v>3.2076071403904622E-3</v>
      </c>
      <c r="I61" s="18"/>
      <c r="J61" s="18"/>
    </row>
    <row r="62" spans="1:12" x14ac:dyDescent="0.25">
      <c r="A62" s="3" t="s">
        <v>67</v>
      </c>
      <c r="B62" s="15">
        <v>116420480</v>
      </c>
      <c r="C62" s="15">
        <v>116152949.31900002</v>
      </c>
      <c r="D62" s="16">
        <f t="shared" si="2"/>
        <v>267530.68099997938</v>
      </c>
      <c r="E62" s="16">
        <f>SUM($B$6:B62)</f>
        <v>5352532245</v>
      </c>
      <c r="F62" s="16">
        <f>SUM($C$6:C62)</f>
        <v>5335523025.593998</v>
      </c>
      <c r="G62" s="16">
        <f>SUM($D$6:D62)</f>
        <v>17009219.405999973</v>
      </c>
      <c r="H62" s="17">
        <f t="shared" si="3"/>
        <v>3.1879197830106554E-3</v>
      </c>
      <c r="I62" s="18"/>
      <c r="J62" s="18"/>
    </row>
    <row r="63" spans="1:12" x14ac:dyDescent="0.25">
      <c r="A63" s="3" t="s">
        <v>68</v>
      </c>
      <c r="B63" s="15">
        <v>109111720</v>
      </c>
      <c r="C63" s="15">
        <v>107839189.18000001</v>
      </c>
      <c r="D63" s="16">
        <f t="shared" si="2"/>
        <v>1272530.8199999928</v>
      </c>
      <c r="E63" s="16">
        <f>SUM($B$6:B63)</f>
        <v>5461643965</v>
      </c>
      <c r="F63" s="16">
        <f>SUM($C$6:C63)</f>
        <v>5443362214.7739983</v>
      </c>
      <c r="G63" s="16">
        <f>SUM($D$6:D63)</f>
        <v>18281750.225999966</v>
      </c>
      <c r="H63" s="17">
        <f t="shared" si="3"/>
        <v>3.3585400906044616E-3</v>
      </c>
      <c r="I63" s="18"/>
      <c r="J63" s="18"/>
    </row>
    <row r="64" spans="1:12" ht="15.75" thickBot="1" x14ac:dyDescent="0.3">
      <c r="A64" s="3" t="s">
        <v>69</v>
      </c>
      <c r="B64" s="15">
        <v>133171500</v>
      </c>
      <c r="C64" s="15">
        <v>131081523.34399998</v>
      </c>
      <c r="D64" s="16">
        <f t="shared" si="2"/>
        <v>2089976.6560000181</v>
      </c>
      <c r="E64" s="16">
        <f>SUM($B$6:B64)</f>
        <v>5594815465</v>
      </c>
      <c r="F64" s="16">
        <f>SUM($C$6:C64)</f>
        <v>5574443738.1179981</v>
      </c>
      <c r="G64" s="16">
        <f>SUM($D$6:D64)</f>
        <v>20371726.881999984</v>
      </c>
      <c r="H64" s="17">
        <f t="shared" si="3"/>
        <v>3.6544860508140554E-3</v>
      </c>
      <c r="I64" s="18"/>
      <c r="J64" s="18"/>
    </row>
    <row r="65" spans="1:13" ht="15.75" thickBot="1" x14ac:dyDescent="0.3">
      <c r="A65" s="3" t="s">
        <v>70</v>
      </c>
      <c r="B65" s="15">
        <v>140981150</v>
      </c>
      <c r="C65" s="15">
        <v>142846530.64700001</v>
      </c>
      <c r="D65" s="16">
        <f t="shared" si="2"/>
        <v>-1865380.6470000148</v>
      </c>
      <c r="E65" s="16">
        <f>SUM($B$6:B65)</f>
        <v>5735796615</v>
      </c>
      <c r="F65" s="16">
        <f>SUM($C$6:C65)</f>
        <v>5717290268.7649984</v>
      </c>
      <c r="G65" s="16">
        <f>SUM($D$6:D65)</f>
        <v>18506346.23499997</v>
      </c>
      <c r="H65" s="20">
        <f t="shared" si="3"/>
        <v>3.2369086341662266E-3</v>
      </c>
      <c r="I65" s="17"/>
      <c r="J65" s="19"/>
      <c r="K65" s="18"/>
      <c r="L65" s="18"/>
      <c r="M65" s="18"/>
    </row>
    <row r="66" spans="1:13" x14ac:dyDescent="0.25">
      <c r="B66" s="2"/>
      <c r="C66" s="2"/>
      <c r="J66" s="18"/>
      <c r="K66" s="18"/>
      <c r="L66" s="18"/>
      <c r="M66" s="18"/>
    </row>
    <row r="67" spans="1:13" x14ac:dyDescent="0.25">
      <c r="D67" s="2"/>
      <c r="F67" s="11"/>
      <c r="H67" s="14"/>
      <c r="J67" s="18"/>
      <c r="K67" s="18"/>
      <c r="L67" s="18"/>
      <c r="M67" s="18"/>
    </row>
    <row r="68" spans="1:13" x14ac:dyDescent="0.25">
      <c r="D68" s="2"/>
      <c r="J68" s="18"/>
      <c r="K68" s="18"/>
      <c r="L68" s="18"/>
      <c r="M68" s="18"/>
    </row>
    <row r="69" spans="1:13" x14ac:dyDescent="0.25">
      <c r="D69" s="2"/>
      <c r="H69" s="14"/>
      <c r="J69" s="18"/>
      <c r="K69" s="18"/>
      <c r="L69" s="18"/>
      <c r="M69" s="18"/>
    </row>
    <row r="70" spans="1:13" x14ac:dyDescent="0.25">
      <c r="J70" s="18"/>
      <c r="K70" s="18"/>
      <c r="L70" s="18"/>
      <c r="M70" s="18"/>
    </row>
    <row r="72" spans="1:13" x14ac:dyDescent="0.25">
      <c r="E72" s="2"/>
    </row>
  </sheetData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1630297-A157-4FA7-A6E4-04372371E4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155009-2581-45BC-93AD-F537B885B14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5cc8d43-1cbe-4f92-bb7a-9353782eab5b"/>
    <ds:schemaRef ds:uri="http://purl.org/dc/elements/1.1/"/>
    <ds:schemaRef ds:uri="http://schemas.microsoft.com/office/2006/metadata/properties"/>
    <ds:schemaRef ds:uri="3eb5731f-fd80-43b3-8241-3c206fd1768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D96EB2-4D8A-4A57-8314-85954090291C}"/>
</file>

<file path=customXml/itemProps4.xml><?xml version="1.0" encoding="utf-8"?>
<ds:datastoreItem xmlns:ds="http://schemas.openxmlformats.org/officeDocument/2006/customXml" ds:itemID="{6A401289-6AFE-4A89-8A57-D4BFA7519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ZLH-6</vt:lpstr>
      <vt:lpstr>'Exh. ZLH-6'!Print_Titles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Lin, Megan (BEL)</cp:lastModifiedBy>
  <cp:revision/>
  <cp:lastPrinted>2024-03-21T15:35:41Z</cp:lastPrinted>
  <dcterms:created xsi:type="dcterms:W3CDTF">2023-10-02T21:48:23Z</dcterms:created>
  <dcterms:modified xsi:type="dcterms:W3CDTF">2024-03-27T22:37:08Z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