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912281ED-AF32-4EC8-BFE3-8DB4CDA909EA}" xr6:coauthVersionLast="36" xr6:coauthVersionMax="36" xr10:uidLastSave="{00000000-0000-0000-0000-000000000000}"/>
  <bookViews>
    <workbookView xWindow="0" yWindow="0" windowWidth="51600" windowHeight="17025" xr2:uid="{083404E4-531D-420A-9660-FF569CB7367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8" i="1" l="1"/>
  <c r="I16" i="1" l="1"/>
  <c r="C34" i="1" l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E34" i="1"/>
  <c r="E33" i="1"/>
  <c r="E32" i="1"/>
  <c r="E31" i="1"/>
  <c r="E30" i="1"/>
  <c r="E29" i="1"/>
  <c r="E25" i="1"/>
  <c r="E26" i="1"/>
  <c r="E28" i="1"/>
  <c r="E27" i="1"/>
  <c r="E16" i="1" l="1"/>
  <c r="I30" i="1" s="1"/>
  <c r="H16" i="1"/>
  <c r="D16" i="1"/>
  <c r="F6" i="1"/>
  <c r="F7" i="1"/>
  <c r="F8" i="1"/>
  <c r="F9" i="1"/>
  <c r="F10" i="1"/>
  <c r="F11" i="1"/>
  <c r="F12" i="1"/>
  <c r="F13" i="1"/>
  <c r="F14" i="1"/>
  <c r="F5" i="1"/>
  <c r="F16" i="1" l="1"/>
</calcChain>
</file>

<file path=xl/sharedStrings.xml><?xml version="1.0" encoding="utf-8"?>
<sst xmlns="http://schemas.openxmlformats.org/spreadsheetml/2006/main" count="40" uniqueCount="35">
  <si>
    <t>Asset Number</t>
  </si>
  <si>
    <t>Capitalization Date</t>
  </si>
  <si>
    <t>Asset Description</t>
  </si>
  <si>
    <t>Rate Base @ 10/31/20</t>
  </si>
  <si>
    <t>Monthly Depreciation Expense</t>
  </si>
  <si>
    <t>Original Cost (Acquisition Value)</t>
  </si>
  <si>
    <t>Accumulated Depreciation @ 10/31/20</t>
  </si>
  <si>
    <t>1023898</t>
  </si>
  <si>
    <t>1024108</t>
  </si>
  <si>
    <t>1024411</t>
  </si>
  <si>
    <t>2008 SAP Software System</t>
  </si>
  <si>
    <t>1024588</t>
  </si>
  <si>
    <t>2008 SAP Business Warehouse Reporting System</t>
  </si>
  <si>
    <t>1026016</t>
  </si>
  <si>
    <t>1027237</t>
  </si>
  <si>
    <t>1027238</t>
  </si>
  <si>
    <t>2009 SAP Software System</t>
  </si>
  <si>
    <t>1027244</t>
  </si>
  <si>
    <t>2010 SAP Performance Management Software</t>
  </si>
  <si>
    <t>1027245</t>
  </si>
  <si>
    <t>2010 SAP Automation Software</t>
  </si>
  <si>
    <t>1027246</t>
  </si>
  <si>
    <t>2010 SAP Software Enhancements</t>
  </si>
  <si>
    <t>Total</t>
  </si>
  <si>
    <t>Capitalization Year</t>
  </si>
  <si>
    <t>Percentage Depreciated</t>
  </si>
  <si>
    <t>Summary</t>
  </si>
  <si>
    <t>2009 Mobile Workforce Management (PCAD)</t>
  </si>
  <si>
    <t xml:space="preserve">SAP GRC Implementation </t>
  </si>
  <si>
    <t>SAP Software Phase 1</t>
  </si>
  <si>
    <t>SAP Software Phase 2</t>
  </si>
  <si>
    <t>SAP Project Costs</t>
  </si>
  <si>
    <t>Annual</t>
  </si>
  <si>
    <t>Factor</t>
  </si>
  <si>
    <t>WA 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</si>
</sst>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0" fillId="0" borderId="0" xfId="0" applyNumberFormat="1"/>
    <xf numFmtId="9" fontId="0" fillId="0" borderId="0" xfId="2" applyFont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9" fontId="0" fillId="0" borderId="6" xfId="2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9" fontId="2" fillId="0" borderId="6" xfId="2" applyFont="1" applyBorder="1" applyAlignment="1">
      <alignment horizontal="center"/>
    </xf>
    <xf numFmtId="0" fontId="0" fillId="0" borderId="7" xfId="0" applyBorder="1"/>
    <xf numFmtId="9" fontId="0" fillId="0" borderId="8" xfId="2" applyFont="1" applyBorder="1"/>
    <xf numFmtId="0" fontId="2" fillId="0" borderId="1" xfId="0" applyFont="1" applyBorder="1" applyAlignment="1">
      <alignment horizontal="center" wrapText="1"/>
    </xf>
    <xf numFmtId="0" fontId="0" fillId="0" borderId="0" xfId="0" applyFill="1"/>
    <xf numFmtId="43" fontId="0" fillId="0" borderId="9" xfId="1" applyFont="1" applyBorder="1"/>
    <xf numFmtId="43" fontId="0" fillId="0" borderId="9" xfId="0" applyNumberFormat="1" applyBorder="1"/>
    <xf numFmtId="43" fontId="0" fillId="0" borderId="0" xfId="0" applyNumberFormat="1" applyBorder="1"/>
    <xf numFmtId="44" fontId="0" fillId="0" borderId="0" xfId="3" applyFont="1"/>
    <xf numFmtId="14" fontId="0" fillId="0" borderId="0" xfId="0" applyNumberFormat="1" applyFill="1" applyAlignment="1">
      <alignment horizontal="center"/>
    </xf>
    <xf numFmtId="43" fontId="0" fillId="0" borderId="0" xfId="1" applyFont="1" applyAlignment="1">
      <alignment horizontal="right"/>
    </xf>
    <xf numFmtId="10" fontId="0" fillId="0" borderId="0" xfId="2" applyNumberFormat="1" applyFont="1"/>
    <xf numFmtId="0" fontId="2" fillId="0" borderId="0" xfId="0" applyFont="1" applyFill="1"/>
    <xf numFmtId="44" fontId="2" fillId="0" borderId="10" xfId="3" applyFont="1" applyFill="1" applyBorder="1"/>
    <xf numFmtId="43" fontId="2" fillId="0" borderId="0" xfId="1" applyFont="1" applyFill="1"/>
    <xf numFmtId="44" fontId="0" fillId="0" borderId="0" xfId="0" applyNumberFormat="1" applyFill="1"/>
    <xf numFmtId="43" fontId="2" fillId="0" borderId="11" xfId="1" applyFont="1" applyBorder="1" applyAlignment="1">
      <alignment horizontal="right"/>
    </xf>
    <xf numFmtId="44" fontId="2" fillId="0" borderId="1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XXXX-NWN-Exh-KTW-3-Walker-WP2-12-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2E6F5-752D-4120-8CBD-D859A4E51D70}">
  <dimension ref="A1:I48"/>
  <sheetViews>
    <sheetView showGridLines="0" tabSelected="1" zoomScale="85" zoomScaleNormal="85" workbookViewId="0">
      <selection activeCell="M17" sqref="M17"/>
    </sheetView>
  </sheetViews>
  <sheetFormatPr defaultRowHeight="15" x14ac:dyDescent="0.25"/>
  <cols>
    <col min="1" max="1" width="9.42578125" bestFit="1" customWidth="1"/>
    <col min="2" max="2" width="13.42578125" bestFit="1" customWidth="1"/>
    <col min="3" max="3" width="47" bestFit="1" customWidth="1"/>
    <col min="4" max="4" width="16" bestFit="1" customWidth="1"/>
    <col min="5" max="5" width="16.5703125" bestFit="1" customWidth="1"/>
    <col min="6" max="6" width="14.5703125" bestFit="1" customWidth="1"/>
    <col min="7" max="7" width="3.42578125" customWidth="1"/>
    <col min="8" max="8" width="21.28515625" customWidth="1"/>
    <col min="9" max="9" width="14.28515625" bestFit="1" customWidth="1"/>
  </cols>
  <sheetData>
    <row r="1" spans="1:9" ht="21.75" thickBot="1" x14ac:dyDescent="0.4">
      <c r="A1" s="31" t="s">
        <v>31</v>
      </c>
      <c r="B1" s="32"/>
      <c r="C1" s="32"/>
      <c r="D1" s="32"/>
      <c r="E1" s="32"/>
      <c r="F1" s="32"/>
      <c r="G1" s="32"/>
      <c r="H1" s="33"/>
    </row>
    <row r="2" spans="1:9" ht="15.75" thickBot="1" x14ac:dyDescent="0.3"/>
    <row r="3" spans="1:9" s="1" customFormat="1" ht="45.75" thickBot="1" x14ac:dyDescent="0.3">
      <c r="A3" s="14" t="s">
        <v>0</v>
      </c>
      <c r="B3" s="14" t="s">
        <v>1</v>
      </c>
      <c r="C3" s="14" t="s">
        <v>2</v>
      </c>
      <c r="D3" s="14" t="s">
        <v>5</v>
      </c>
      <c r="E3" s="14" t="s">
        <v>6</v>
      </c>
      <c r="F3" s="14" t="s">
        <v>3</v>
      </c>
      <c r="H3" s="14" t="s">
        <v>4</v>
      </c>
    </row>
    <row r="5" spans="1:9" x14ac:dyDescent="0.25">
      <c r="A5" s="6" t="s">
        <v>7</v>
      </c>
      <c r="B5" s="20">
        <v>39173</v>
      </c>
      <c r="C5" s="15" t="s">
        <v>29</v>
      </c>
      <c r="D5" s="19">
        <v>689858.11</v>
      </c>
      <c r="E5" s="19">
        <v>-590778.28</v>
      </c>
      <c r="F5" s="19">
        <f>SUM(D5:E5)</f>
        <v>99079.829999999958</v>
      </c>
      <c r="G5" s="4"/>
      <c r="H5" s="19">
        <v>3897.7</v>
      </c>
    </row>
    <row r="6" spans="1:9" x14ac:dyDescent="0.25">
      <c r="A6" s="6" t="s">
        <v>8</v>
      </c>
      <c r="B6" s="20">
        <v>39508</v>
      </c>
      <c r="C6" s="15" t="s">
        <v>30</v>
      </c>
      <c r="D6" s="3">
        <v>781510.8</v>
      </c>
      <c r="E6" s="3">
        <v>-515001.78</v>
      </c>
      <c r="F6" s="4">
        <f t="shared" ref="F6:F14" si="0">SUM(D6:E6)</f>
        <v>266509.02</v>
      </c>
      <c r="G6" s="4"/>
      <c r="H6" s="3">
        <v>4415.53</v>
      </c>
    </row>
    <row r="7" spans="1:9" x14ac:dyDescent="0.25">
      <c r="A7" s="6" t="s">
        <v>9</v>
      </c>
      <c r="B7" s="20">
        <v>39454</v>
      </c>
      <c r="C7" s="15" t="s">
        <v>10</v>
      </c>
      <c r="D7" s="3">
        <v>4796425.8</v>
      </c>
      <c r="E7" s="3">
        <v>-3160759.73</v>
      </c>
      <c r="F7" s="4">
        <f t="shared" si="0"/>
        <v>1635666.0699999998</v>
      </c>
      <c r="G7" s="4"/>
      <c r="H7" s="3">
        <v>27099.81</v>
      </c>
    </row>
    <row r="8" spans="1:9" x14ac:dyDescent="0.25">
      <c r="A8" s="6" t="s">
        <v>11</v>
      </c>
      <c r="B8" s="20">
        <v>39813</v>
      </c>
      <c r="C8" s="15" t="s">
        <v>12</v>
      </c>
      <c r="D8" s="3">
        <v>189138.77</v>
      </c>
      <c r="E8" s="3">
        <v>-124639.09</v>
      </c>
      <c r="F8" s="4">
        <f t="shared" si="0"/>
        <v>64499.679999999993</v>
      </c>
      <c r="G8" s="4"/>
      <c r="H8" s="3">
        <v>1068.6400000000001</v>
      </c>
    </row>
    <row r="9" spans="1:9" x14ac:dyDescent="0.25">
      <c r="A9" s="6" t="s">
        <v>13</v>
      </c>
      <c r="B9" s="20">
        <v>39844</v>
      </c>
      <c r="C9" s="15" t="s">
        <v>27</v>
      </c>
      <c r="D9" s="3">
        <v>3242012.53</v>
      </c>
      <c r="E9" s="3">
        <v>-1795388.35</v>
      </c>
      <c r="F9" s="4">
        <f t="shared" si="0"/>
        <v>1446624.1799999997</v>
      </c>
      <c r="G9" s="4"/>
      <c r="H9" s="3">
        <v>18317.37</v>
      </c>
    </row>
    <row r="10" spans="1:9" x14ac:dyDescent="0.25">
      <c r="A10" s="6" t="s">
        <v>14</v>
      </c>
      <c r="B10" s="20">
        <v>39573</v>
      </c>
      <c r="C10" s="15" t="s">
        <v>28</v>
      </c>
      <c r="D10" s="3">
        <v>260004.24</v>
      </c>
      <c r="E10" s="3">
        <v>-171338.18</v>
      </c>
      <c r="F10" s="4">
        <f t="shared" si="0"/>
        <v>88666.06</v>
      </c>
      <c r="G10" s="4"/>
      <c r="H10" s="3">
        <v>1469.03</v>
      </c>
    </row>
    <row r="11" spans="1:9" x14ac:dyDescent="0.25">
      <c r="A11" s="6" t="s">
        <v>15</v>
      </c>
      <c r="B11" s="20">
        <v>39872</v>
      </c>
      <c r="C11" s="15" t="s">
        <v>16</v>
      </c>
      <c r="D11" s="3">
        <v>9243853.2400000002</v>
      </c>
      <c r="E11" s="3">
        <v>-5070732.45</v>
      </c>
      <c r="F11" s="4">
        <f t="shared" si="0"/>
        <v>4173120.79</v>
      </c>
      <c r="G11" s="4"/>
      <c r="H11" s="3">
        <v>52227.77</v>
      </c>
    </row>
    <row r="12" spans="1:9" x14ac:dyDescent="0.25">
      <c r="A12" s="6" t="s">
        <v>17</v>
      </c>
      <c r="B12" s="20">
        <v>40359</v>
      </c>
      <c r="C12" s="15" t="s">
        <v>18</v>
      </c>
      <c r="D12" s="3">
        <v>60089.33</v>
      </c>
      <c r="E12" s="3">
        <v>-29832.12</v>
      </c>
      <c r="F12" s="4">
        <f t="shared" si="0"/>
        <v>30257.210000000003</v>
      </c>
      <c r="G12" s="4"/>
      <c r="H12" s="3">
        <v>339.51</v>
      </c>
    </row>
    <row r="13" spans="1:9" x14ac:dyDescent="0.25">
      <c r="A13" s="6" t="s">
        <v>19</v>
      </c>
      <c r="B13" s="20">
        <v>40237</v>
      </c>
      <c r="C13" s="15" t="s">
        <v>20</v>
      </c>
      <c r="D13" s="3">
        <v>22893.94</v>
      </c>
      <c r="E13" s="3">
        <v>-11697.2</v>
      </c>
      <c r="F13" s="4">
        <f t="shared" si="0"/>
        <v>11196.739999999998</v>
      </c>
      <c r="G13" s="4"/>
      <c r="H13" s="3">
        <v>129.35</v>
      </c>
    </row>
    <row r="14" spans="1:9" x14ac:dyDescent="0.25">
      <c r="A14" s="6" t="s">
        <v>21</v>
      </c>
      <c r="B14" s="20">
        <v>40237</v>
      </c>
      <c r="C14" s="15" t="s">
        <v>22</v>
      </c>
      <c r="D14" s="16">
        <v>1066360.78</v>
      </c>
      <c r="E14" s="16">
        <v>-529535.80000000005</v>
      </c>
      <c r="F14" s="17">
        <f t="shared" si="0"/>
        <v>536824.98</v>
      </c>
      <c r="G14" s="18"/>
      <c r="H14" s="16">
        <v>6024.94</v>
      </c>
    </row>
    <row r="15" spans="1:9" x14ac:dyDescent="0.25">
      <c r="I15" t="s">
        <v>32</v>
      </c>
    </row>
    <row r="16" spans="1:9" s="15" customFormat="1" ht="15.75" thickBot="1" x14ac:dyDescent="0.3">
      <c r="A16" s="23" t="s">
        <v>23</v>
      </c>
      <c r="B16" s="23"/>
      <c r="C16" s="23"/>
      <c r="D16" s="24">
        <f>SUM(D5:D15)</f>
        <v>20352147.540000003</v>
      </c>
      <c r="E16" s="24">
        <f t="shared" ref="E16:H16" si="1">SUM(E5:E15)</f>
        <v>-11999702.979999999</v>
      </c>
      <c r="F16" s="24">
        <f t="shared" si="1"/>
        <v>8352444.5599999987</v>
      </c>
      <c r="G16" s="25"/>
      <c r="H16" s="24">
        <f t="shared" si="1"/>
        <v>114989.65000000001</v>
      </c>
      <c r="I16" s="26">
        <f>H16*12</f>
        <v>1379875.8</v>
      </c>
    </row>
    <row r="17" spans="2:9" ht="15.75" thickTop="1" x14ac:dyDescent="0.25">
      <c r="D17" s="3"/>
      <c r="E17" s="3"/>
      <c r="F17" s="3"/>
      <c r="G17" s="3"/>
      <c r="H17" s="21" t="s">
        <v>33</v>
      </c>
      <c r="I17" s="22">
        <f>'[1]Primary and Summary'!$D$105</f>
        <v>0.11529999999999996</v>
      </c>
    </row>
    <row r="18" spans="2:9" x14ac:dyDescent="0.25">
      <c r="D18" s="3"/>
      <c r="E18" s="3"/>
      <c r="F18" s="3"/>
      <c r="G18" s="3"/>
      <c r="H18" s="27" t="s">
        <v>34</v>
      </c>
      <c r="I18" s="28">
        <f>I16*I17</f>
        <v>159099.67973999993</v>
      </c>
    </row>
    <row r="19" spans="2:9" x14ac:dyDescent="0.25">
      <c r="D19" s="3"/>
      <c r="E19" s="3"/>
      <c r="F19" s="3"/>
      <c r="G19" s="3"/>
      <c r="H19" s="3"/>
    </row>
    <row r="20" spans="2:9" x14ac:dyDescent="0.25">
      <c r="D20" s="3"/>
      <c r="E20" s="3"/>
      <c r="F20" s="3"/>
      <c r="G20" s="3"/>
      <c r="H20" s="3"/>
    </row>
    <row r="21" spans="2:9" ht="15.75" thickBot="1" x14ac:dyDescent="0.3">
      <c r="D21" s="3"/>
      <c r="E21" s="3"/>
      <c r="F21" s="3"/>
      <c r="G21" s="3"/>
      <c r="H21" s="3"/>
    </row>
    <row r="22" spans="2:9" ht="15.75" thickBot="1" x14ac:dyDescent="0.3">
      <c r="H22" s="29" t="s">
        <v>26</v>
      </c>
      <c r="I22" s="30"/>
    </row>
    <row r="23" spans="2:9" ht="30.75" thickBot="1" x14ac:dyDescent="0.3">
      <c r="B23" s="14" t="s">
        <v>1</v>
      </c>
      <c r="C23" s="14" t="s">
        <v>2</v>
      </c>
      <c r="D23" s="14" t="s">
        <v>24</v>
      </c>
      <c r="E23" s="14" t="s">
        <v>25</v>
      </c>
      <c r="H23" s="14" t="s">
        <v>24</v>
      </c>
      <c r="I23" s="14" t="s">
        <v>25</v>
      </c>
    </row>
    <row r="24" spans="2:9" x14ac:dyDescent="0.25">
      <c r="H24" s="7"/>
      <c r="I24" s="8"/>
    </row>
    <row r="25" spans="2:9" x14ac:dyDescent="0.25">
      <c r="B25" s="2">
        <f t="shared" ref="B25:C34" si="2">+B5</f>
        <v>39173</v>
      </c>
      <c r="C25" s="2" t="str">
        <f t="shared" si="2"/>
        <v>SAP Software Phase 1</v>
      </c>
      <c r="D25" s="6">
        <v>2007</v>
      </c>
      <c r="E25" s="5">
        <f t="shared" ref="E25:E34" si="3">-E5/D5</f>
        <v>0.85637650907662743</v>
      </c>
      <c r="H25" s="10">
        <v>2007</v>
      </c>
      <c r="I25" s="11">
        <v>0.86</v>
      </c>
    </row>
    <row r="26" spans="2:9" x14ac:dyDescent="0.25">
      <c r="B26" s="2">
        <f t="shared" si="2"/>
        <v>39508</v>
      </c>
      <c r="C26" s="2" t="str">
        <f t="shared" si="2"/>
        <v>SAP Software Phase 2</v>
      </c>
      <c r="D26" s="6">
        <v>2008</v>
      </c>
      <c r="E26" s="5">
        <f t="shared" si="3"/>
        <v>0.65898229429458943</v>
      </c>
      <c r="H26" s="10">
        <v>2008</v>
      </c>
      <c r="I26" s="11">
        <v>0.65898229429458943</v>
      </c>
    </row>
    <row r="27" spans="2:9" x14ac:dyDescent="0.25">
      <c r="B27" s="2">
        <f t="shared" si="2"/>
        <v>39454</v>
      </c>
      <c r="C27" s="2" t="str">
        <f t="shared" si="2"/>
        <v>2008 SAP Software System</v>
      </c>
      <c r="D27" s="6">
        <v>2008</v>
      </c>
      <c r="E27" s="5">
        <f t="shared" si="3"/>
        <v>0.6589823051156134</v>
      </c>
      <c r="H27" s="10">
        <v>2009</v>
      </c>
      <c r="I27" s="11">
        <v>0.54855181257724084</v>
      </c>
    </row>
    <row r="28" spans="2:9" x14ac:dyDescent="0.25">
      <c r="B28" s="2">
        <f t="shared" si="2"/>
        <v>39813</v>
      </c>
      <c r="C28" s="2" t="str">
        <f t="shared" si="2"/>
        <v>2008 SAP Business Warehouse Reporting System</v>
      </c>
      <c r="D28" s="6">
        <v>2008</v>
      </c>
      <c r="E28" s="5">
        <f t="shared" si="3"/>
        <v>0.65898223827933322</v>
      </c>
      <c r="H28" s="10">
        <v>2010</v>
      </c>
      <c r="I28" s="11">
        <v>0.49646284956081216</v>
      </c>
    </row>
    <row r="29" spans="2:9" x14ac:dyDescent="0.25">
      <c r="B29" s="2">
        <f t="shared" si="2"/>
        <v>39844</v>
      </c>
      <c r="C29" s="2" t="str">
        <f t="shared" si="2"/>
        <v>2009 Mobile Workforce Management (PCAD)</v>
      </c>
      <c r="D29" s="6">
        <v>2009</v>
      </c>
      <c r="E29" s="5">
        <f t="shared" si="3"/>
        <v>0.55378822055323773</v>
      </c>
      <c r="H29" s="7"/>
      <c r="I29" s="9"/>
    </row>
    <row r="30" spans="2:9" x14ac:dyDescent="0.25">
      <c r="B30" s="2">
        <f t="shared" si="2"/>
        <v>39573</v>
      </c>
      <c r="C30" s="2" t="str">
        <f t="shared" si="2"/>
        <v xml:space="preserve">SAP GRC Implementation </v>
      </c>
      <c r="D30" s="6">
        <v>2008</v>
      </c>
      <c r="E30" s="5">
        <f t="shared" si="3"/>
        <v>0.65898225352017337</v>
      </c>
      <c r="H30" s="10" t="s">
        <v>23</v>
      </c>
      <c r="I30" s="11">
        <f>-E16/D16</f>
        <v>0.58960377308664091</v>
      </c>
    </row>
    <row r="31" spans="2:9" ht="15.75" thickBot="1" x14ac:dyDescent="0.3">
      <c r="B31" s="2">
        <f t="shared" si="2"/>
        <v>39872</v>
      </c>
      <c r="C31" s="2" t="str">
        <f t="shared" si="2"/>
        <v>2009 SAP Software System</v>
      </c>
      <c r="D31" s="6">
        <v>2009</v>
      </c>
      <c r="E31" s="5">
        <f t="shared" si="3"/>
        <v>0.54855181257724084</v>
      </c>
      <c r="H31" s="12"/>
      <c r="I31" s="13"/>
    </row>
    <row r="32" spans="2:9" x14ac:dyDescent="0.25">
      <c r="B32" s="2">
        <f t="shared" si="2"/>
        <v>40359</v>
      </c>
      <c r="C32" s="2" t="str">
        <f t="shared" si="2"/>
        <v>2010 SAP Performance Management Software</v>
      </c>
      <c r="D32" s="6">
        <v>2010</v>
      </c>
      <c r="E32" s="5">
        <f t="shared" si="3"/>
        <v>0.49646284956081216</v>
      </c>
    </row>
    <row r="33" spans="2:5" x14ac:dyDescent="0.25">
      <c r="B33" s="2">
        <f t="shared" si="2"/>
        <v>40237</v>
      </c>
      <c r="C33" s="2" t="str">
        <f t="shared" si="2"/>
        <v>2010 SAP Automation Software</v>
      </c>
      <c r="D33" s="6">
        <v>2010</v>
      </c>
      <c r="E33" s="5">
        <f t="shared" si="3"/>
        <v>0.51092996661998769</v>
      </c>
    </row>
    <row r="34" spans="2:5" x14ac:dyDescent="0.25">
      <c r="B34" s="2">
        <f t="shared" si="2"/>
        <v>40237</v>
      </c>
      <c r="C34" s="2" t="str">
        <f t="shared" si="2"/>
        <v>2010 SAP Software Enhancements</v>
      </c>
      <c r="D34" s="6">
        <v>2010</v>
      </c>
      <c r="E34" s="5">
        <f t="shared" si="3"/>
        <v>0.49658221676157299</v>
      </c>
    </row>
    <row r="35" spans="2:5" x14ac:dyDescent="0.25">
      <c r="E35" s="5"/>
    </row>
    <row r="48" spans="2:5" x14ac:dyDescent="0.25">
      <c r="E48" s="5"/>
    </row>
  </sheetData>
  <mergeCells count="2">
    <mergeCell ref="H22:I22"/>
    <mergeCell ref="A1:H1"/>
  </mergeCells>
  <pageMargins left="0.7" right="0.7" top="0.75" bottom="0.75" header="0.3" footer="0.3"/>
  <pageSetup orientation="portrait" r:id="rId1"/>
  <headerFooter>
    <oddHeader>&amp;R Exh. KTW-5 Walker WP5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FB93427-6E03-4528-9CA8-6E9E7066474D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DEAC82A-AF2A-4491-ADBE-4E8F69BA036E}"/>
</file>

<file path=customXml/itemProps3.xml><?xml version="1.0" encoding="utf-8"?>
<ds:datastoreItem xmlns:ds="http://schemas.openxmlformats.org/officeDocument/2006/customXml" ds:itemID="{38022095-4DCB-4C06-B9D7-0372129577E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9E62E79-D5AF-476A-875F-4465CA6850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Cox, Daren</dc:creator>
  <cp:lastModifiedBy>Lee-Pella, Erica N.</cp:lastModifiedBy>
  <dcterms:created xsi:type="dcterms:W3CDTF">2020-11-10T20:24:56Z</dcterms:created>
  <dcterms:modified xsi:type="dcterms:W3CDTF">2020-12-17T20:40:19Z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